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codeName="ThisWorkbook" hidePivotFieldList="1"/>
  <xr:revisionPtr revIDLastSave="0" documentId="13_ncr:1_{49E50A13-289B-48F9-8F83-00520B957447}" xr6:coauthVersionLast="47" xr6:coauthVersionMax="47" xr10:uidLastSave="{00000000-0000-0000-0000-000000000000}"/>
  <bookViews>
    <workbookView xWindow="-108" yWindow="-108" windowWidth="23256" windowHeight="12456" firstSheet="1" activeTab="2" xr2:uid="{00000000-000D-0000-FFFF-FFFF00000000}"/>
  </bookViews>
  <sheets>
    <sheet name="ヘッドライン" sheetId="78" state="hidden" r:id="rId1"/>
    <sheet name="スポンサー公告" sheetId="127" r:id="rId2"/>
    <sheet name="12　ノロウイルス関連情報 " sheetId="101" r:id="rId3"/>
    <sheet name="12  衛生訓話" sheetId="161" r:id="rId4"/>
    <sheet name="12　食中毒記事等 " sheetId="29" r:id="rId5"/>
    <sheet name="Sheet1" sheetId="160" state="hidden" r:id="rId6"/>
    <sheet name="12　海外情報" sheetId="123" r:id="rId7"/>
    <sheet name="11　感染症情報" sheetId="124" r:id="rId8"/>
    <sheet name="12　感染症統計" sheetId="125" r:id="rId9"/>
    <sheet name="12　食品回収" sheetId="60" r:id="rId10"/>
    <sheet name="12　食品表示" sheetId="34" r:id="rId11"/>
    <sheet name="12　残留農薬　等 " sheetId="156" r:id="rId12"/>
  </sheets>
  <definedNames>
    <definedName name="_xlnm._FilterDatabase" localSheetId="2" hidden="1">'12　ノロウイルス関連情報 '!$A$22:$G$75</definedName>
    <definedName name="_xlnm._FilterDatabase" localSheetId="11" hidden="1">'12　残留農薬　等 '!$A$1:$C$1</definedName>
    <definedName name="_xlnm._FilterDatabase" localSheetId="4" hidden="1">'12　食中毒記事等 '!$A$1:$D$1</definedName>
    <definedName name="_xlnm._FilterDatabase" localSheetId="9" hidden="1">'12　食品回収'!$A$1:$E$104</definedName>
    <definedName name="_xlnm.Print_Area" localSheetId="7">'11　感染症情報'!$A$1:$D$33</definedName>
    <definedName name="_xlnm.Print_Area" localSheetId="3">'12  衛生訓話'!$A$1:$O$23</definedName>
    <definedName name="_xlnm.Print_Area" localSheetId="2">'12　ノロウイルス関連情報 '!$A$1:$N$84</definedName>
    <definedName name="_xlnm.Print_Area" localSheetId="6">'12　海外情報'!$A$1:$C$29</definedName>
    <definedName name="_xlnm.Print_Area" localSheetId="8">'12　感染症統計'!$A$1:$AC$38</definedName>
    <definedName name="_xlnm.Print_Area" localSheetId="11">'12　残留農薬　等 '!$A$1:$C$31</definedName>
    <definedName name="_xlnm.Print_Area" localSheetId="4">'12　食中毒記事等 '!$A$1:$D$31</definedName>
    <definedName name="_xlnm.Print_Area" localSheetId="9">'12　食品回収'!$A$1:$E$110</definedName>
    <definedName name="_xlnm.Print_Area" localSheetId="10">'12　食品表示'!$A$1:$N$15</definedName>
    <definedName name="_xlnm.Print_Area" localSheetId="1">スポンサー公告!$B$1:$S$59</definedName>
    <definedName name="_xlnm.Print_Titles" localSheetId="11">'12　残留農薬　等 '!$1:$1</definedName>
    <definedName name="_xlnm.Print_Titles" localSheetId="4">'12　食中毒記事等 '!$1:$1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0" i="78" l="1"/>
  <c r="B18" i="78"/>
  <c r="C22" i="160" l="1"/>
  <c r="D22" i="160"/>
  <c r="E22" i="160"/>
  <c r="F22" i="160"/>
  <c r="G22" i="160"/>
  <c r="B22" i="160"/>
  <c r="B38" i="101"/>
  <c r="B40" i="101"/>
  <c r="B41" i="101"/>
  <c r="B42" i="101"/>
  <c r="B43" i="101"/>
  <c r="B44" i="101"/>
  <c r="B45" i="101"/>
  <c r="B46" i="101"/>
  <c r="B47" i="101"/>
  <c r="B48" i="101"/>
  <c r="B49" i="101"/>
  <c r="B50" i="101"/>
  <c r="B51" i="101"/>
  <c r="B52" i="101"/>
  <c r="B53" i="101"/>
  <c r="B54" i="101"/>
  <c r="B55" i="101"/>
  <c r="B56" i="101"/>
  <c r="B57" i="101"/>
  <c r="B58" i="101"/>
  <c r="B59" i="101"/>
  <c r="B60" i="101"/>
  <c r="B61" i="101"/>
  <c r="B62" i="101"/>
  <c r="B63" i="101"/>
  <c r="B64" i="101"/>
  <c r="B65" i="101"/>
  <c r="B66" i="101"/>
  <c r="B67" i="101"/>
  <c r="B68" i="101"/>
  <c r="B69" i="101"/>
  <c r="B15" i="78"/>
  <c r="B14" i="78"/>
  <c r="D4" i="125" l="1"/>
  <c r="G44" i="101" l="1"/>
  <c r="G73" i="101"/>
  <c r="G25" i="101"/>
  <c r="B25" i="101" s="1"/>
  <c r="G26" i="101"/>
  <c r="B26" i="101" s="1"/>
  <c r="G27" i="101"/>
  <c r="B27" i="101" s="1"/>
  <c r="G28" i="101"/>
  <c r="B28" i="101" s="1"/>
  <c r="G29" i="101"/>
  <c r="B29" i="101" s="1"/>
  <c r="G30" i="101"/>
  <c r="B30" i="101" s="1"/>
  <c r="G31" i="101"/>
  <c r="B31" i="101" s="1"/>
  <c r="G32" i="101"/>
  <c r="B32" i="101" s="1"/>
  <c r="G33" i="101"/>
  <c r="B33" i="101" s="1"/>
  <c r="G34" i="101"/>
  <c r="B34" i="101" s="1"/>
  <c r="G35" i="101"/>
  <c r="B35" i="101" s="1"/>
  <c r="G36" i="101"/>
  <c r="B36" i="101" s="1"/>
  <c r="G37" i="101"/>
  <c r="B37" i="101" s="1"/>
  <c r="G38" i="101"/>
  <c r="G39" i="101"/>
  <c r="G40" i="101"/>
  <c r="G41" i="101"/>
  <c r="G42" i="101"/>
  <c r="G43" i="101"/>
  <c r="G45" i="101"/>
  <c r="G46" i="101"/>
  <c r="G47" i="101"/>
  <c r="G48" i="101"/>
  <c r="G49" i="101"/>
  <c r="G50" i="101"/>
  <c r="G51" i="101"/>
  <c r="G52" i="101"/>
  <c r="G53" i="101"/>
  <c r="G54" i="101"/>
  <c r="G55" i="101"/>
  <c r="G56" i="101"/>
  <c r="G57" i="101"/>
  <c r="G58" i="101"/>
  <c r="G59" i="101"/>
  <c r="G60" i="101"/>
  <c r="G61" i="101"/>
  <c r="G62" i="101"/>
  <c r="G63" i="101"/>
  <c r="G64" i="101"/>
  <c r="G65" i="101"/>
  <c r="G66" i="101"/>
  <c r="G67" i="101"/>
  <c r="G68" i="101"/>
  <c r="G69" i="101"/>
  <c r="G70" i="101"/>
  <c r="B70" i="101" s="1"/>
  <c r="Q4" i="125" l="1"/>
  <c r="B4" i="125"/>
  <c r="B17" i="78"/>
  <c r="N8" i="125" l="1"/>
  <c r="AC8" i="125"/>
  <c r="B11" i="78" l="1"/>
  <c r="B12" i="78" l="1"/>
  <c r="G23" i="101" l="1"/>
  <c r="G24" i="101"/>
  <c r="N9" i="125" l="1"/>
  <c r="N10" i="125"/>
  <c r="Y4" i="125" l="1"/>
  <c r="Z4" i="125"/>
  <c r="K4" i="125"/>
  <c r="B13" i="78" l="1"/>
  <c r="G11" i="78" l="1"/>
  <c r="F4" i="125" l="1"/>
  <c r="E4" i="125"/>
  <c r="N71" i="101" l="1"/>
  <c r="M71" i="101"/>
  <c r="G74" i="101" l="1"/>
  <c r="B24" i="101" l="1"/>
  <c r="B16" i="78" l="1"/>
  <c r="R4" i="125"/>
  <c r="S4" i="125"/>
  <c r="T4" i="125"/>
  <c r="U4" i="125"/>
  <c r="V4" i="125"/>
  <c r="W4" i="125"/>
  <c r="X4" i="125"/>
  <c r="AA4" i="125"/>
  <c r="AB4" i="125"/>
  <c r="C4" i="125"/>
  <c r="G4" i="125"/>
  <c r="H4" i="125"/>
  <c r="I4" i="125"/>
  <c r="L4" i="125"/>
  <c r="M4" i="125"/>
  <c r="P22" i="125" l="1"/>
  <c r="AC20" i="125"/>
  <c r="N20" i="125"/>
  <c r="AC19" i="125"/>
  <c r="N19" i="125"/>
  <c r="AC18" i="125"/>
  <c r="N18" i="125"/>
  <c r="AC17" i="125"/>
  <c r="N17" i="125"/>
  <c r="AC16" i="125"/>
  <c r="N16" i="125"/>
  <c r="AC15" i="125"/>
  <c r="N15" i="125"/>
  <c r="AC14" i="125"/>
  <c r="N14" i="125"/>
  <c r="AC13" i="125"/>
  <c r="N13" i="125"/>
  <c r="AC12" i="125"/>
  <c r="N12" i="125"/>
  <c r="AC11" i="125"/>
  <c r="N11" i="125"/>
  <c r="AC10" i="125"/>
  <c r="AC9" i="125"/>
  <c r="P4" i="125"/>
  <c r="AC4" i="125" l="1"/>
  <c r="N4" i="125"/>
  <c r="B23" i="101"/>
  <c r="G75" i="101" l="1"/>
  <c r="F75" i="101" s="1"/>
  <c r="F11" i="78"/>
  <c r="I74" i="101" l="1"/>
  <c r="I73" i="101"/>
  <c r="H11" i="78" s="1"/>
  <c r="M75" i="101"/>
  <c r="K75" i="101"/>
  <c r="J4" i="12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C9" authorId="0" shapeId="0" xr:uid="{C274F3AF-2F43-4CFC-B5B5-D182602AA288}">
      <text>
        <r>
          <rPr>
            <b/>
            <sz val="9"/>
            <color indexed="81"/>
            <rFont val="ＭＳ Ｐゴシック"/>
            <family val="3"/>
            <charset val="128"/>
          </rPr>
          <t>作成者:</t>
        </r>
        <r>
          <rPr>
            <sz val="9"/>
            <color indexed="81"/>
            <rFont val="ＭＳ Ｐゴシック"/>
            <family val="3"/>
            <charset val="128"/>
          </rPr>
          <t xml:space="preserve">
コロナ流行時期</t>
        </r>
      </text>
    </comment>
  </commentList>
</comments>
</file>

<file path=xl/sharedStrings.xml><?xml version="1.0" encoding="utf-8"?>
<sst xmlns="http://schemas.openxmlformats.org/spreadsheetml/2006/main" count="827" uniqueCount="557">
  <si>
    <t>発生</t>
    <rPh sb="0" eb="2">
      <t>ハッセイ</t>
    </rPh>
    <phoneticPr fontId="5"/>
  </si>
  <si>
    <t>ソース</t>
    <phoneticPr fontId="5"/>
  </si>
  <si>
    <t>日付</t>
    <rPh sb="0" eb="2">
      <t>ヒヅケ</t>
    </rPh>
    <phoneticPr fontId="5"/>
  </si>
  <si>
    <t>届出感染症　第三類　細菌性赤痢菌</t>
    <rPh sb="0" eb="2">
      <t>トドケデ</t>
    </rPh>
    <rPh sb="2" eb="4">
      <t>カンセン</t>
    </rPh>
    <rPh sb="4" eb="5">
      <t>ショウ</t>
    </rPh>
    <rPh sb="6" eb="7">
      <t>ダイ</t>
    </rPh>
    <rPh sb="7" eb="8">
      <t>サン</t>
    </rPh>
    <rPh sb="8" eb="9">
      <t>タグイ</t>
    </rPh>
    <rPh sb="10" eb="13">
      <t>サイキンセイ</t>
    </rPh>
    <rPh sb="13" eb="15">
      <t>セキリ</t>
    </rPh>
    <rPh sb="15" eb="16">
      <t>キン</t>
    </rPh>
    <phoneticPr fontId="5"/>
  </si>
  <si>
    <r>
      <t>全国 報告数推移　　　　　　</t>
    </r>
    <r>
      <rPr>
        <b/>
        <sz val="11"/>
        <rFont val="ＭＳ Ｐゴシック"/>
        <family val="3"/>
        <charset val="128"/>
      </rPr>
      <t>届出患者数（人）</t>
    </r>
    <rPh sb="14" eb="16">
      <t>トドケデ</t>
    </rPh>
    <rPh sb="16" eb="19">
      <t>カンジャスウ</t>
    </rPh>
    <rPh sb="20" eb="21">
      <t>ニン</t>
    </rPh>
    <phoneticPr fontId="5"/>
  </si>
  <si>
    <t>2月</t>
  </si>
  <si>
    <t>3月</t>
  </si>
  <si>
    <t>4月</t>
  </si>
  <si>
    <t>5月</t>
  </si>
  <si>
    <t>6月</t>
  </si>
  <si>
    <t>7月</t>
  </si>
  <si>
    <t>8月</t>
  </si>
  <si>
    <t>9月</t>
  </si>
  <si>
    <t>10月</t>
  </si>
  <si>
    <t>11月</t>
  </si>
  <si>
    <t>12月</t>
  </si>
  <si>
    <t>合計</t>
    <rPh sb="0" eb="2">
      <t>ゴウケイ</t>
    </rPh>
    <phoneticPr fontId="5"/>
  </si>
  <si>
    <t>合計</t>
  </si>
  <si>
    <t>今週</t>
    <rPh sb="0" eb="2">
      <t>コンシュウ</t>
    </rPh>
    <phoneticPr fontId="5"/>
  </si>
  <si>
    <t>　</t>
    <phoneticPr fontId="5"/>
  </si>
  <si>
    <t>2019年</t>
    <rPh sb="4" eb="5">
      <t>ネン</t>
    </rPh>
    <phoneticPr fontId="5"/>
  </si>
  <si>
    <t>2011年</t>
  </si>
  <si>
    <t>国・地域</t>
    <rPh sb="0" eb="1">
      <t>クニ</t>
    </rPh>
    <rPh sb="2" eb="4">
      <t>チイキ</t>
    </rPh>
    <phoneticPr fontId="5"/>
  </si>
  <si>
    <t>発表</t>
    <rPh sb="0" eb="2">
      <t>ハッピョウ</t>
    </rPh>
    <phoneticPr fontId="5"/>
  </si>
  <si>
    <t>掲載日</t>
    <rPh sb="0" eb="3">
      <t>ケイサイビ</t>
    </rPh>
    <phoneticPr fontId="5"/>
  </si>
  <si>
    <t>なお、情報提供ページは提供者側により短期間で削除される場合もあります。予めご了解ください。</t>
    <rPh sb="3" eb="5">
      <t>ジョウホウ</t>
    </rPh>
    <rPh sb="5" eb="7">
      <t>テイキョウ</t>
    </rPh>
    <rPh sb="11" eb="14">
      <t>テイキョウシャ</t>
    </rPh>
    <rPh sb="14" eb="15">
      <t>ガワ</t>
    </rPh>
    <rPh sb="18" eb="21">
      <t>タンキカン</t>
    </rPh>
    <rPh sb="22" eb="24">
      <t>サクジョ</t>
    </rPh>
    <rPh sb="27" eb="29">
      <t>バアイ</t>
    </rPh>
    <rPh sb="35" eb="36">
      <t>アラカジ</t>
    </rPh>
    <rPh sb="38" eb="40">
      <t>リョウカイ</t>
    </rPh>
    <phoneticPr fontId="5"/>
  </si>
  <si>
    <t xml:space="preserve"> </t>
    <phoneticPr fontId="5"/>
  </si>
  <si>
    <t>2019年</t>
    <phoneticPr fontId="5"/>
  </si>
  <si>
    <t>2018年</t>
    <phoneticPr fontId="5"/>
  </si>
  <si>
    <t>2017年</t>
    <phoneticPr fontId="5"/>
  </si>
  <si>
    <t>2016年</t>
    <phoneticPr fontId="5"/>
  </si>
  <si>
    <t>2015年</t>
    <phoneticPr fontId="5"/>
  </si>
  <si>
    <t>2014年</t>
    <phoneticPr fontId="5"/>
  </si>
  <si>
    <t>2013年</t>
    <phoneticPr fontId="5"/>
  </si>
  <si>
    <t>2012年</t>
    <phoneticPr fontId="5"/>
  </si>
  <si>
    <t>出典:東京都感染症情報センター</t>
    <rPh sb="0" eb="2">
      <t>シュッテン</t>
    </rPh>
    <rPh sb="3" eb="6">
      <t>トウキョウト</t>
    </rPh>
    <rPh sb="6" eb="9">
      <t>カンセンショウ</t>
    </rPh>
    <rPh sb="9" eb="11">
      <t>ジョウホウ</t>
    </rPh>
    <phoneticPr fontId="5"/>
  </si>
  <si>
    <t>　　　　レベル5</t>
    <phoneticPr fontId="5"/>
  </si>
  <si>
    <t>　　　　レベル4</t>
    <phoneticPr fontId="5"/>
  </si>
  <si>
    <t>　　　　レベル3</t>
    <phoneticPr fontId="5"/>
  </si>
  <si>
    <t>地方衛生研究所情報</t>
    <rPh sb="0" eb="2">
      <t>チホウ</t>
    </rPh>
    <rPh sb="2" eb="4">
      <t>エイセイ</t>
    </rPh>
    <rPh sb="4" eb="6">
      <t>ケンキュウ</t>
    </rPh>
    <rPh sb="6" eb="7">
      <t>ショ</t>
    </rPh>
    <rPh sb="7" eb="9">
      <t>ジョウホウ</t>
    </rPh>
    <phoneticPr fontId="5"/>
  </si>
  <si>
    <t>傾向</t>
    <rPh sb="0" eb="2">
      <t>ケイコウ</t>
    </rPh>
    <phoneticPr fontId="5"/>
  </si>
  <si>
    <t>出典：地方衛生研究所ネットワーク</t>
    <rPh sb="0" eb="2">
      <t>シュッテン</t>
    </rPh>
    <rPh sb="3" eb="5">
      <t>チホウ</t>
    </rPh>
    <rPh sb="5" eb="7">
      <t>エイセイ</t>
    </rPh>
    <rPh sb="7" eb="9">
      <t>ケンキュウ</t>
    </rPh>
    <rPh sb="9" eb="10">
      <t>ジョ</t>
    </rPh>
    <phoneticPr fontId="5"/>
  </si>
  <si>
    <t>http://idsc.tokyo-eiken.go.jp/diseases/gastro/gastro/</t>
    <phoneticPr fontId="5"/>
  </si>
  <si>
    <t>流行警報</t>
    <rPh sb="0" eb="2">
      <t>リュウコウ</t>
    </rPh>
    <rPh sb="2" eb="4">
      <t>ケイホウ</t>
    </rPh>
    <phoneticPr fontId="5"/>
  </si>
  <si>
    <t>警戒警報</t>
    <rPh sb="0" eb="2">
      <t>ケイカイ</t>
    </rPh>
    <rPh sb="2" eb="4">
      <t>ケイホウ</t>
    </rPh>
    <phoneticPr fontId="5"/>
  </si>
  <si>
    <t>低散発</t>
    <rPh sb="0" eb="1">
      <t>テイ</t>
    </rPh>
    <rPh sb="1" eb="3">
      <t>サンパツ</t>
    </rPh>
    <phoneticPr fontId="5"/>
  </si>
  <si>
    <t>定点観測値</t>
    <rPh sb="0" eb="2">
      <t>テイテン</t>
    </rPh>
    <rPh sb="2" eb="4">
      <t>カンソク</t>
    </rPh>
    <rPh sb="4" eb="5">
      <t>アタイ</t>
    </rPh>
    <phoneticPr fontId="5"/>
  </si>
  <si>
    <t>▲:減少</t>
    <rPh sb="2" eb="4">
      <t>ゲンショウ</t>
    </rPh>
    <phoneticPr fontId="5"/>
  </si>
  <si>
    <t>都道府県名</t>
  </si>
  <si>
    <t>流行　　☆増加　★減少☆★1つで約1ポイント</t>
    <rPh sb="0" eb="2">
      <t>リュウコウ</t>
    </rPh>
    <rPh sb="5" eb="7">
      <t>ゾウカ</t>
    </rPh>
    <rPh sb="9" eb="11">
      <t>ゲンショウ</t>
    </rPh>
    <phoneticPr fontId="5"/>
  </si>
  <si>
    <t>対前週</t>
    <rPh sb="0" eb="1">
      <t>タイ</t>
    </rPh>
    <rPh sb="1" eb="3">
      <t>ゼンシュウ</t>
    </rPh>
    <phoneticPr fontId="5"/>
  </si>
  <si>
    <t>ニュースソース</t>
  </si>
  <si>
    <t>日時</t>
    <rPh sb="0" eb="2">
      <t>ニチジ</t>
    </rPh>
    <phoneticPr fontId="5"/>
  </si>
  <si>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</si>
  <si>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</si>
  <si>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</si>
  <si>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</si>
  <si>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</si>
  <si>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</si>
  <si>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</si>
  <si>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</si>
  <si>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</si>
  <si>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</si>
  <si>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</si>
  <si>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</si>
  <si>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</si>
  <si>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</si>
  <si>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</si>
  <si>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</si>
  <si>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</si>
  <si>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</si>
  <si>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</si>
  <si>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</si>
  <si>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</si>
  <si>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</si>
  <si>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</si>
  <si>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</si>
  <si>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</si>
  <si>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</si>
  <si>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</si>
  <si>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</si>
  <si>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</si>
  <si>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</si>
  <si>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</si>
  <si>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</si>
  <si>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</si>
  <si>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</si>
  <si>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</si>
  <si>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</si>
  <si>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</si>
  <si>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</si>
  <si>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</si>
  <si>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</si>
  <si>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</si>
  <si>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</si>
  <si>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</si>
  <si>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</si>
  <si>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</si>
  <si>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</si>
  <si>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</si>
  <si>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全国</t>
  </si>
  <si>
    <t>　：先週より</t>
    <phoneticPr fontId="5"/>
  </si>
  <si>
    <t>東京都は</t>
  </si>
  <si>
    <t>最高指数は</t>
    <phoneticPr fontId="5"/>
  </si>
  <si>
    <t>全国で10.00を超える都道府県数は</t>
    <rPh sb="0" eb="2">
      <t>ゼンコク</t>
    </rPh>
    <rPh sb="9" eb="10">
      <t>コ</t>
    </rPh>
    <rPh sb="12" eb="16">
      <t>トドウフケン</t>
    </rPh>
    <rPh sb="16" eb="17">
      <t>スウ</t>
    </rPh>
    <phoneticPr fontId="5"/>
  </si>
  <si>
    <t>増減</t>
    <rPh sb="0" eb="2">
      <t>ゾウゲン</t>
    </rPh>
    <phoneticPr fontId="5"/>
  </si>
  <si>
    <t>　　　　　　　　　　　　　　　　　　　　　　　　　　　　　　　　　　　　</t>
    <phoneticPr fontId="5"/>
  </si>
  <si>
    <t xml:space="preserve">                        </t>
    <phoneticPr fontId="5"/>
  </si>
  <si>
    <t>1類感染症</t>
  </si>
  <si>
    <t>報告なし</t>
    <rPh sb="0" eb="2">
      <t>ホウコク</t>
    </rPh>
    <phoneticPr fontId="5"/>
  </si>
  <si>
    <t>2類感染症</t>
    <phoneticPr fontId="5"/>
  </si>
  <si>
    <t>腸管出血性大腸菌感染症</t>
    <phoneticPr fontId="5"/>
  </si>
  <si>
    <t>5類感染症</t>
    <phoneticPr fontId="5"/>
  </si>
  <si>
    <t>　　　　◆商業的目的を理由とする無断転用を禁止します</t>
    <phoneticPr fontId="5"/>
  </si>
  <si>
    <t>　　　　◆配信停止・お客様情報の変更◆ 本メールへの返信でご連絡ください</t>
    <phoneticPr fontId="5"/>
  </si>
  <si>
    <t xml:space="preserve">　　週刊情報の概要 </t>
    <phoneticPr fontId="5"/>
  </si>
  <si>
    <t>************************************************************************</t>
    <phoneticPr fontId="5"/>
  </si>
  <si>
    <t xml:space="preserve">3．残留農薬等  　　         </t>
    <phoneticPr fontId="5"/>
  </si>
  <si>
    <t xml:space="preserve">4．食品表示 　　   　      </t>
    <phoneticPr fontId="5"/>
  </si>
  <si>
    <t>5．海外情報              　</t>
    <phoneticPr fontId="5"/>
  </si>
  <si>
    <t>　　　　　　　　　　　　　=+'44　海外情報'!B18</t>
    <phoneticPr fontId="5"/>
  </si>
  <si>
    <t xml:space="preserve">6．感染症統計        </t>
    <phoneticPr fontId="5"/>
  </si>
  <si>
    <t>7．感染症情報       　    　</t>
    <phoneticPr fontId="5"/>
  </si>
  <si>
    <t>以下に貼り付け</t>
    <rPh sb="0" eb="2">
      <t>イカ</t>
    </rPh>
    <rPh sb="3" eb="4">
      <t>ハ</t>
    </rPh>
    <rPh sb="5" eb="6">
      <t>ツ</t>
    </rPh>
    <phoneticPr fontId="5"/>
  </si>
  <si>
    <r>
      <t xml:space="preserve">       </t>
    </r>
    <r>
      <rPr>
        <sz val="9"/>
        <rFont val="ＭＳ Ｐゴシック"/>
        <family val="3"/>
        <charset val="128"/>
      </rPr>
      <t xml:space="preserve"> レベル1</t>
    </r>
    <phoneticPr fontId="5"/>
  </si>
  <si>
    <t>2020年</t>
    <phoneticPr fontId="5"/>
  </si>
  <si>
    <t>飲食店で食中毒が発生したらどうなる？実際に起こりうるトラブル</t>
  </si>
  <si>
    <t>トップページ ＞ 食中毒が発生したらどうなる</t>
  </si>
  <si>
    <t>食中毒の危険性はどこでもあるもの</t>
  </si>
  <si>
    <t>食中毒が発生したらどうなるのか</t>
  </si>
  <si>
    <r>
      <t>食中毒を発生させた店舗には一度も経験したことのないような</t>
    </r>
    <r>
      <rPr>
        <b/>
        <sz val="12"/>
        <color rgb="FF333333"/>
        <rFont val="&amp;quot"/>
        <family val="2"/>
      </rPr>
      <t>イレギュラーな業務</t>
    </r>
    <r>
      <rPr>
        <sz val="12"/>
        <color rgb="FF333333"/>
        <rFont val="&amp;quot"/>
        <family val="2"/>
      </rPr>
      <t>が発生します。経営者は</t>
    </r>
    <r>
      <rPr>
        <b/>
        <sz val="12"/>
        <color rgb="FF333333"/>
        <rFont val="&amp;quot"/>
        <family val="2"/>
      </rPr>
      <t>従業員に必要以上の負担をかけない</t>
    </r>
    <r>
      <rPr>
        <sz val="12"/>
        <color rgb="FF333333"/>
        <rFont val="&amp;quot"/>
        <family val="2"/>
      </rPr>
      <t>ためにも、どのような事態が起こりうるかしっかりと確認しておきましょう。</t>
    </r>
  </si>
  <si>
    <t>クレームや質問が大量に押し寄せる</t>
  </si>
  <si>
    <t>保健所の検査が入る</t>
  </si>
  <si>
    <t>営業停止からの店舗閉鎖</t>
  </si>
  <si>
    <r>
      <t>食中毒が起これば飲食店は</t>
    </r>
    <r>
      <rPr>
        <b/>
        <sz val="12"/>
        <color rgb="FFFF0A0A"/>
        <rFont val="&amp;quot"/>
        <family val="2"/>
      </rPr>
      <t>店舗閉鎖</t>
    </r>
    <r>
      <rPr>
        <sz val="12"/>
        <color rgb="FF333333"/>
        <rFont val="&amp;quot"/>
        <family val="2"/>
      </rPr>
      <t>を行うべきとされています。</t>
    </r>
  </si>
  <si>
    <t>原因を知って予防することが重要</t>
  </si>
  <si>
    <r>
      <rPr>
        <sz val="12"/>
        <color rgb="FF333333"/>
        <rFont val="ＭＳ Ｐゴシック"/>
        <family val="3"/>
        <charset val="128"/>
      </rPr>
      <t>飲食店経営者ならば誰でも</t>
    </r>
    <r>
      <rPr>
        <b/>
        <sz val="12"/>
        <color rgb="FFFF0A0A"/>
        <rFont val="ＭＳ Ｐゴシック"/>
        <family val="3"/>
        <charset val="128"/>
      </rPr>
      <t>食中毒</t>
    </r>
    <r>
      <rPr>
        <sz val="12"/>
        <color rgb="FF333333"/>
        <rFont val="ＭＳ Ｐゴシック"/>
        <family val="3"/>
        <charset val="128"/>
      </rPr>
      <t>を危惧しているものです。しかし、生魚、生野菜、生肉以外にも焼き鳥やハンバーガーなど</t>
    </r>
    <r>
      <rPr>
        <sz val="12"/>
        <color rgb="FF333333"/>
        <rFont val="&amp;quot"/>
        <family val="2"/>
      </rPr>
      <t>…</t>
    </r>
    <r>
      <rPr>
        <sz val="12"/>
        <color rgb="FF333333"/>
        <rFont val="ＭＳ Ｐゴシック"/>
        <family val="3"/>
        <charset val="128"/>
      </rPr>
      <t>様々な飲食店から食中毒は散見されます。どのような食材、調理方法でも確実に防げるというわけではない病気であるだけに、</t>
    </r>
    <r>
      <rPr>
        <sz val="12"/>
        <color rgb="FF333333"/>
        <rFont val="&amp;quot"/>
        <family val="2"/>
      </rPr>
      <t>24</t>
    </r>
    <r>
      <rPr>
        <sz val="12"/>
        <color rgb="FF333333"/>
        <rFont val="ＭＳ Ｐゴシック"/>
        <family val="3"/>
        <charset val="128"/>
      </rPr>
      <t>時間</t>
    </r>
    <r>
      <rPr>
        <sz val="12"/>
        <color rgb="FF333333"/>
        <rFont val="&amp;quot"/>
        <family val="2"/>
      </rPr>
      <t>365</t>
    </r>
    <r>
      <rPr>
        <sz val="12"/>
        <color rgb="FF333333"/>
        <rFont val="ＭＳ Ｐゴシック"/>
        <family val="3"/>
        <charset val="128"/>
      </rPr>
      <t>日の間、経営者は常に食中毒に注意を払わなくてはいけないのです。</t>
    </r>
    <phoneticPr fontId="32"/>
  </si>
  <si>
    <t>食中毒が発生したことが公にされれば、該当する飲食店を利用したお客様は自分が食中毒を発生させた料理を口にしてないか心配になります。そのため、店舗に対してお客様の不安を直接反映させた厳しいクレームが多量に押し寄せることになるでしょう。想定外の事態に従業員側の戸惑いも大きいかもしれませんが、冷静に対処できるように想定質問等を考えておくと良いです。</t>
    <phoneticPr fontId="32"/>
  </si>
  <si>
    <r>
      <rPr>
        <sz val="12"/>
        <color rgb="FF333333"/>
        <rFont val="ＭＳ Ｐゴシック"/>
        <family val="3"/>
        <charset val="128"/>
      </rPr>
      <t>保健所は、</t>
    </r>
    <r>
      <rPr>
        <b/>
        <sz val="12"/>
        <color rgb="FF333333"/>
        <rFont val="ＭＳ Ｐゴシック"/>
        <family val="3"/>
        <charset val="128"/>
      </rPr>
      <t>各地域の住民の健康や住まい環境などを快適なものへ</t>
    </r>
    <r>
      <rPr>
        <sz val="12"/>
        <color rgb="FF333333"/>
        <rFont val="ＭＳ Ｐゴシック"/>
        <family val="3"/>
        <charset val="128"/>
      </rPr>
      <t>と推進するために全国に設置された行政機関です。中には疾病の予防や保険・衛生環境について取り扱う業務もあるため、食中毒が発生すれば保健所が飲食店に対して立入検査をすることになります。検査においては資料提出が求められることもあるので、食中毒が発生したらスムーズに検査が行われるように書類を準備しておきましょう。</t>
    </r>
    <phoneticPr fontId="32"/>
  </si>
  <si>
    <r>
      <rPr>
        <sz val="12"/>
        <color rgb="FF333333"/>
        <rFont val="ＭＳ Ｐゴシック"/>
        <family val="3"/>
        <charset val="128"/>
      </rPr>
      <t>チェーン店の場合は同一のマニュアルで調理が実行されることが多いため、原因が究明されるまでは被害の拡大を防ぐ意味でも全国に展開する</t>
    </r>
    <r>
      <rPr>
        <b/>
        <sz val="12"/>
        <color rgb="FF333333"/>
        <rFont val="ＭＳ Ｐゴシック"/>
        <family val="3"/>
        <charset val="128"/>
      </rPr>
      <t>すべての系列店舗が一時休業</t>
    </r>
    <r>
      <rPr>
        <sz val="12"/>
        <color rgb="FF333333"/>
        <rFont val="ＭＳ Ｐゴシック"/>
        <family val="3"/>
        <charset val="128"/>
      </rPr>
      <t>を余儀なくされることも考えられるでしょう。経営者側としてはその間非常に忙しい時期に入ります。店舗を維持するため、そして従業員の休業期間の給与を確保するための対応を行うことが必要になるでしょう。お客様に対して真摯な対応をするとともに、従業員にも配慮を怠らないようにしなくてはいけません。</t>
    </r>
    <phoneticPr fontId="32"/>
  </si>
  <si>
    <t>食中毒は「サルモネラ菌」「腸炎ビブリオ菌」「カンピロバクター」などの、十分に加熱していない食材や生の食材が原因で発生する菌をはじめ、「黄色ブドウ球菌」などの人の皮膚にいる菌が付着して損害を与える場合が考えられます。それらは調理方法を工夫したり、手洗いを徹底したりすることで防げる場合が大多数です。常日頃から食中毒発生防止の意識を従業員に徹底するためにも、調理時や調理前のマニュアルをしっかりと見直して予防策を練っておくことが大切になるのではないでしょうか。</t>
    <phoneticPr fontId="32"/>
  </si>
  <si>
    <t>注意　本件は「リコールプラス」「リコールナビ」のホームページより引用しています。詳細に関してはリンク先ＨＰよりご確認ください。</t>
    <rPh sb="0" eb="2">
      <t>チュウイ</t>
    </rPh>
    <phoneticPr fontId="5"/>
  </si>
  <si>
    <t>指定感染症 新型コロナウイルス感染症</t>
    <phoneticPr fontId="5"/>
  </si>
  <si>
    <t>2021年</t>
  </si>
  <si>
    <t xml:space="preserve"> </t>
    <phoneticPr fontId="85"/>
  </si>
  <si>
    <t>厚生労働省：国内の発生状況など
https://www.mhlw.go.jp/stf/covid-19/kokunainohasseijoukyou.html#h2_1
厚生労働省：データからわかる－新型コロナウイルス感染症情報－
https：//covid19.mhlw.go.jp/</t>
    <phoneticPr fontId="85"/>
  </si>
  <si>
    <t>https://www.mhlw.go.jp/stf/covid-19/kokunainohasseijoukyou.html#h2_1</t>
    <phoneticPr fontId="85"/>
  </si>
  <si>
    <t>厚生労働省：データからわかる－新型コロナウイルス感染症情報－</t>
    <phoneticPr fontId="85"/>
  </si>
  <si>
    <t xml:space="preserve">
</t>
    <phoneticPr fontId="85"/>
  </si>
  <si>
    <t>https：//covid19.mhlw.go.jp/</t>
    <phoneticPr fontId="85"/>
  </si>
  <si>
    <t xml:space="preserve">業者
</t>
    <rPh sb="0" eb="2">
      <t>ギョウシャ</t>
    </rPh>
    <phoneticPr fontId="5"/>
  </si>
  <si>
    <t>腸管出血性大腸菌</t>
    <rPh sb="0" eb="2">
      <t>チョウカン</t>
    </rPh>
    <rPh sb="2" eb="5">
      <t>シュッケツセイ</t>
    </rPh>
    <rPh sb="5" eb="8">
      <t>ダイチョウキン</t>
    </rPh>
    <phoneticPr fontId="5"/>
  </si>
  <si>
    <t>赤痢</t>
    <rPh sb="0" eb="2">
      <t>セキリ</t>
    </rPh>
    <phoneticPr fontId="5"/>
  </si>
  <si>
    <t>腸管系感染症は新型コロナウイルス予防の手洗い、手指消毒で</t>
    <rPh sb="0" eb="2">
      <t>チョウカン</t>
    </rPh>
    <rPh sb="2" eb="3">
      <t>ケイ</t>
    </rPh>
    <rPh sb="3" eb="6">
      <t>カンセンショウ</t>
    </rPh>
    <rPh sb="7" eb="9">
      <t>シンガタ</t>
    </rPh>
    <rPh sb="16" eb="18">
      <t>ヨボウ</t>
    </rPh>
    <rPh sb="19" eb="21">
      <t>テアラ</t>
    </rPh>
    <rPh sb="23" eb="24">
      <t>テ</t>
    </rPh>
    <rPh sb="24" eb="25">
      <t>ユビ</t>
    </rPh>
    <rPh sb="25" eb="27">
      <t>ショウドク</t>
    </rPh>
    <phoneticPr fontId="5"/>
  </si>
  <si>
    <t>圧倒的に感染防御できている</t>
    <rPh sb="0" eb="3">
      <t>アットウテキ</t>
    </rPh>
    <rPh sb="4" eb="6">
      <t>カンセン</t>
    </rPh>
    <rPh sb="6" eb="8">
      <t>ボウギョ</t>
    </rPh>
    <phoneticPr fontId="5"/>
  </si>
  <si>
    <t>北海道</t>
    <rPh sb="0" eb="3">
      <t>ホッカイドウ</t>
    </rPh>
    <phoneticPr fontId="85"/>
  </si>
  <si>
    <t>8．衛生訓話</t>
    <rPh sb="2" eb="4">
      <t>エイセイ</t>
    </rPh>
    <rPh sb="4" eb="6">
      <t>クンワ</t>
    </rPh>
    <phoneticPr fontId="5"/>
  </si>
  <si>
    <t>2022年</t>
    <phoneticPr fontId="5"/>
  </si>
  <si>
    <t>l</t>
    <phoneticPr fontId="32"/>
  </si>
  <si>
    <r>
      <rPr>
        <sz val="10"/>
        <color rgb="FFFFC000"/>
        <rFont val="ＭＳ Ｐゴシック"/>
        <family val="3"/>
        <charset val="128"/>
      </rPr>
      <t>■</t>
    </r>
    <r>
      <rPr>
        <sz val="10"/>
        <rFont val="ＭＳ Ｐゴシック"/>
        <family val="3"/>
        <charset val="128"/>
      </rPr>
      <t>賞味消費期限　　</t>
    </r>
    <r>
      <rPr>
        <sz val="10"/>
        <color rgb="FF6EF729"/>
        <rFont val="ＭＳ Ｐゴシック"/>
        <family val="3"/>
        <charset val="128"/>
      </rPr>
      <t>■</t>
    </r>
    <r>
      <rPr>
        <sz val="10"/>
        <rFont val="ＭＳ Ｐゴシック"/>
        <family val="3"/>
        <charset val="128"/>
      </rPr>
      <t>アレルギー　</t>
    </r>
    <r>
      <rPr>
        <sz val="10"/>
        <color theme="5" tint="0.39997558519241921"/>
        <rFont val="ＭＳ Ｐゴシック"/>
        <family val="3"/>
        <charset val="128"/>
      </rPr>
      <t>■</t>
    </r>
    <r>
      <rPr>
        <sz val="10"/>
        <rFont val="ＭＳ Ｐゴシック"/>
        <family val="3"/>
        <charset val="128"/>
      </rPr>
      <t>残留添加物・農薬　　</t>
    </r>
    <r>
      <rPr>
        <sz val="10"/>
        <color theme="0" tint="-0.14999847407452621"/>
        <rFont val="ＭＳ Ｐゴシック"/>
        <family val="3"/>
        <charset val="128"/>
      </rPr>
      <t>■</t>
    </r>
    <r>
      <rPr>
        <sz val="10"/>
        <rFont val="ＭＳ Ｐゴシック"/>
        <family val="3"/>
        <charset val="128"/>
      </rPr>
      <t>異物　</t>
    </r>
    <r>
      <rPr>
        <sz val="10"/>
        <color theme="7" tint="0.39997558519241921"/>
        <rFont val="ＭＳ Ｐゴシック"/>
        <family val="3"/>
        <charset val="128"/>
      </rPr>
      <t>　■</t>
    </r>
    <r>
      <rPr>
        <sz val="10"/>
        <rFont val="ＭＳ Ｐゴシック"/>
        <family val="3"/>
        <charset val="128"/>
      </rPr>
      <t>細菌　　</t>
    </r>
    <r>
      <rPr>
        <sz val="10"/>
        <color indexed="40"/>
        <rFont val="ＭＳ Ｐゴシック"/>
        <family val="3"/>
        <charset val="128"/>
      </rPr>
      <t>■</t>
    </r>
    <r>
      <rPr>
        <sz val="10"/>
        <rFont val="ＭＳ Ｐゴシック"/>
        <family val="3"/>
        <charset val="128"/>
      </rPr>
      <t>表示ミス　□</t>
    </r>
    <r>
      <rPr>
        <b/>
        <sz val="10"/>
        <rFont val="ＭＳ Ｐゴシック"/>
        <family val="3"/>
        <charset val="128"/>
      </rPr>
      <t>その他</t>
    </r>
    <phoneticPr fontId="5"/>
  </si>
  <si>
    <r>
      <t xml:space="preserve">　    </t>
    </r>
    <r>
      <rPr>
        <sz val="9"/>
        <rFont val="ＭＳ Ｐゴシック"/>
        <family val="3"/>
        <charset val="128"/>
      </rPr>
      <t>レベル2</t>
    </r>
    <phoneticPr fontId="5"/>
  </si>
  <si>
    <t>2023年</t>
    <phoneticPr fontId="5"/>
  </si>
  <si>
    <t>ノロウイルス指数平年同等　散発事故発生</t>
    <rPh sb="6" eb="8">
      <t>シスウ</t>
    </rPh>
    <rPh sb="8" eb="10">
      <t>ヘイネン</t>
    </rPh>
    <rPh sb="10" eb="12">
      <t>ドウトウ</t>
    </rPh>
    <rPh sb="13" eb="15">
      <t>サンパツ</t>
    </rPh>
    <rPh sb="15" eb="17">
      <t>ジコ</t>
    </rPh>
    <rPh sb="17" eb="19">
      <t>ハッセイ</t>
    </rPh>
    <phoneticPr fontId="5"/>
  </si>
  <si>
    <t>　</t>
  </si>
  <si>
    <t>先週に比べて全国平均は</t>
    <phoneticPr fontId="5"/>
  </si>
  <si>
    <t xml:space="preserve"> </t>
    <phoneticPr fontId="32"/>
  </si>
  <si>
    <t>※2023年 第11週（3/13～3/19）  現在</t>
    <phoneticPr fontId="85"/>
  </si>
  <si>
    <t>1.　食中毒</t>
    <rPh sb="3" eb="6">
      <t>ショクチュウドク</t>
    </rPh>
    <phoneticPr fontId="32"/>
  </si>
  <si>
    <t>2.　ノロウイルス</t>
    <phoneticPr fontId="32"/>
  </si>
  <si>
    <t xml:space="preserve"> 全国指数</t>
    <phoneticPr fontId="5"/>
  </si>
  <si>
    <t xml:space="preserve">et </t>
    <phoneticPr fontId="15"/>
  </si>
  <si>
    <t>（最近５年間の週値の比較） ノロウイルスの感染周期は4年ですね　前回は2018年</t>
    <rPh sb="1" eb="3">
      <t>サイキン</t>
    </rPh>
    <rPh sb="3" eb="6">
      <t>ゴネンカン</t>
    </rPh>
    <rPh sb="7" eb="8">
      <t>シュウ</t>
    </rPh>
    <rPh sb="8" eb="9">
      <t>アタイ</t>
    </rPh>
    <rPh sb="10" eb="12">
      <t>ヒカク</t>
    </rPh>
    <rPh sb="21" eb="25">
      <t>カンセンシュウキ</t>
    </rPh>
    <rPh sb="27" eb="28">
      <t>ネン</t>
    </rPh>
    <rPh sb="32" eb="34">
      <t>ゼンカイ</t>
    </rPh>
    <rPh sb="39" eb="40">
      <t>ネン</t>
    </rPh>
    <phoneticPr fontId="5"/>
  </si>
  <si>
    <r>
      <t>大量発症事故（業種／内容）　　</t>
    </r>
    <r>
      <rPr>
        <b/>
        <sz val="12"/>
        <color indexed="53"/>
        <rFont val="ＭＳ Ｐゴシック"/>
        <family val="3"/>
        <charset val="128"/>
      </rPr>
      <t>今週 　, 　</t>
    </r>
    <r>
      <rPr>
        <b/>
        <sz val="12"/>
        <rFont val="ＭＳ Ｐゴシック"/>
        <family val="3"/>
        <charset val="128"/>
      </rPr>
      <t>先週</t>
    </r>
    <rPh sb="0" eb="2">
      <t>タイリョウ</t>
    </rPh>
    <rPh sb="2" eb="4">
      <t>ハッショウ</t>
    </rPh>
    <rPh sb="4" eb="6">
      <t>ジコ</t>
    </rPh>
    <rPh sb="7" eb="9">
      <t>ギョウシュ</t>
    </rPh>
    <rPh sb="10" eb="12">
      <t>ナイヨウ</t>
    </rPh>
    <rPh sb="15" eb="17">
      <t>コンシュウ</t>
    </rPh>
    <rPh sb="22" eb="24">
      <t>センシュウ</t>
    </rPh>
    <phoneticPr fontId="5"/>
  </si>
  <si>
    <t>　</t>
    <phoneticPr fontId="32"/>
  </si>
  <si>
    <t>インフルエンザ
と
新型コロナ</t>
    <rPh sb="10" eb="12">
      <t>シンガタ</t>
    </rPh>
    <phoneticPr fontId="85"/>
  </si>
  <si>
    <t>9．スポンサー広告</t>
    <rPh sb="7" eb="9">
      <t>コウコク</t>
    </rPh>
    <phoneticPr fontId="5"/>
  </si>
  <si>
    <t>やや増加　コロナ前に近づく</t>
    <rPh sb="2" eb="4">
      <t>ゾウカ</t>
    </rPh>
    <rPh sb="8" eb="9">
      <t>マエ</t>
    </rPh>
    <rPh sb="10" eb="11">
      <t>チカ</t>
    </rPh>
    <phoneticPr fontId="5"/>
  </si>
  <si>
    <t>3類感染症　
細菌性赤痢</t>
    <phoneticPr fontId="5"/>
  </si>
  <si>
    <t>注意</t>
    <rPh sb="0" eb="2">
      <t>チュウイ</t>
    </rPh>
    <phoneticPr fontId="85"/>
  </si>
  <si>
    <t>　　　　フード・セーフティー　http://www7b.biglobe.ne.jp/~food-safty/　　更新2023/12/10</t>
    <phoneticPr fontId="5"/>
  </si>
  <si>
    <t>食品表示 (12/11-12/17)</t>
    <rPh sb="0" eb="2">
      <t>ショクヒン</t>
    </rPh>
    <rPh sb="2" eb="4">
      <t>ヒョウジ</t>
    </rPh>
    <phoneticPr fontId="5"/>
  </si>
  <si>
    <t xml:space="preserve"> </t>
    <phoneticPr fontId="15"/>
  </si>
  <si>
    <t>注意　食品に関わる記事の一部をご紹介します。詳しくはリンク先のページよりご確認ください。</t>
    <phoneticPr fontId="5"/>
  </si>
  <si>
    <t>なお、情報提供ページは提供者側により短期間で削除される場合もあります。予めご了解ください。</t>
    <phoneticPr fontId="5"/>
  </si>
  <si>
    <t>11月ー3月中9-10月、4月以降
施設の所在市町村で           流行・食中毒が複数件報告される。
定点観測値が5.00～10.00</t>
    <phoneticPr fontId="85"/>
  </si>
  <si>
    <t xml:space="preserve">【情報共有】業界・地域のニュースを掲示して、注意を促す
【常設】（次亜塩素系消毒剤)、うがい薬(イソジン）
【行動】出勤時、休憩後、退社時に手洗いの指示と徹底
【体調管理】健康状態の聞き取り、対応記録　予防的検査の実施、健康保菌者への生活指導、待機指示
【訓練】嘔吐物処理の実施訓練
【お客様・パートナー】客、納品業者に体調不良者がある場合には日報に記録
</t>
    <phoneticPr fontId="85"/>
  </si>
  <si>
    <t>管理レベル「3」　</t>
    <phoneticPr fontId="5"/>
  </si>
  <si>
    <t>インフルエンザ 新型</t>
    <phoneticPr fontId="85"/>
  </si>
  <si>
    <t xml:space="preserve">コロナウイルス感染症  </t>
    <phoneticPr fontId="85"/>
  </si>
  <si>
    <t>報告数　　　</t>
    <phoneticPr fontId="85"/>
  </si>
  <si>
    <t>報告数</t>
    <phoneticPr fontId="85"/>
  </si>
  <si>
    <t>　総数　　　　</t>
    <phoneticPr fontId="5"/>
  </si>
  <si>
    <t>男性　　　　</t>
    <phoneticPr fontId="85"/>
  </si>
  <si>
    <t>女性</t>
    <phoneticPr fontId="85"/>
  </si>
  <si>
    <t>　I総数</t>
    <phoneticPr fontId="5"/>
  </si>
  <si>
    <t>I男性</t>
    <phoneticPr fontId="85"/>
  </si>
  <si>
    <t>I女性</t>
    <phoneticPr fontId="85"/>
  </si>
  <si>
    <t>　NC総数　　　　</t>
    <phoneticPr fontId="5"/>
  </si>
  <si>
    <t>NC男性</t>
    <phoneticPr fontId="85"/>
  </si>
  <si>
    <t>NC女性</t>
    <phoneticPr fontId="85"/>
  </si>
  <si>
    <t>.</t>
    <phoneticPr fontId="85"/>
  </si>
  <si>
    <t>2024年</t>
    <rPh sb="4" eb="5">
      <t>ネン</t>
    </rPh>
    <phoneticPr fontId="85"/>
  </si>
  <si>
    <t>今週</t>
    <rPh sb="0" eb="2">
      <t>コンシュウ</t>
    </rPh>
    <phoneticPr fontId="85"/>
  </si>
  <si>
    <t>★数年間で1番目に高い比率でノロウイルス継続</t>
    <rPh sb="1" eb="4">
      <t>スウネンカン</t>
    </rPh>
    <rPh sb="6" eb="8">
      <t>バンメ</t>
    </rPh>
    <rPh sb="9" eb="10">
      <t>タカ</t>
    </rPh>
    <rPh sb="11" eb="13">
      <t>ヒリツ</t>
    </rPh>
    <rPh sb="20" eb="22">
      <t>ケイゾク</t>
    </rPh>
    <phoneticPr fontId="5"/>
  </si>
  <si>
    <t>4類感染症</t>
    <phoneticPr fontId="85"/>
  </si>
  <si>
    <t xml:space="preserve">台湾カゴメが米から輸入のピザソース、水際検査で不合格 残留農薬の規定違反で - エキサイト </t>
    <phoneticPr fontId="85"/>
  </si>
  <si>
    <t>1月</t>
    <rPh sb="1" eb="2">
      <t>ガツ</t>
    </rPh>
    <phoneticPr fontId="85"/>
  </si>
  <si>
    <t>NHK</t>
    <phoneticPr fontId="85"/>
  </si>
  <si>
    <t>やや多い</t>
    <rPh sb="2" eb="3">
      <t>オオ</t>
    </rPh>
    <phoneticPr fontId="85"/>
  </si>
  <si>
    <t>テレビ新潟</t>
    <rPh sb="3" eb="5">
      <t>ニイガタ</t>
    </rPh>
    <phoneticPr fontId="85"/>
  </si>
  <si>
    <t xml:space="preserve">腸チフス　２例
</t>
    <rPh sb="0" eb="1">
      <t>チョウ</t>
    </rPh>
    <rPh sb="6" eb="7">
      <t>レイ</t>
    </rPh>
    <phoneticPr fontId="5"/>
  </si>
  <si>
    <t>皆様  週刊情報2024-10(9)を配信いたします</t>
    <phoneticPr fontId="5"/>
  </si>
  <si>
    <t>バーテク　ドアドアスリム</t>
    <phoneticPr fontId="32"/>
  </si>
  <si>
    <t>発症者18名の共通食は当該飲食店で提供された食事以外になく、その発症状況が類似していること、発症者及び調理従事者のふん便からノロウイルスが検出されたこと、発症者に共通する感染症を疑う事象が確認されなかったことから、「炭火やきとり　将吉」を原因とする食中毒と断定し、営業者に対し、3月22日（金曜日）から3月23日（土曜日）まで2日間、当該飲食店の営業停止を命じました。</t>
    <phoneticPr fontId="85"/>
  </si>
  <si>
    <t>大阪市公表</t>
    <rPh sb="0" eb="3">
      <t>オオサカシ</t>
    </rPh>
    <rPh sb="3" eb="5">
      <t>コウヒョウ</t>
    </rPh>
    <phoneticPr fontId="85"/>
  </si>
  <si>
    <t>高知県によりますと、今月19日から20日にかけて土佐清水市の「特別養護老人ホームしおさい」で、70代から90代までの利用者15人が嘔吐や下痢、発熱の症状を訴えました。幡多福祉保健所が調査したところ、患者8人と調理従事者2人からノロウイルスが検出されたことなどから、施設の給食が原因の食中毒と断定しました。</t>
    <phoneticPr fontId="85"/>
  </si>
  <si>
    <t>テレビ高知</t>
    <rPh sb="3" eb="5">
      <t>コウチ</t>
    </rPh>
    <phoneticPr fontId="85"/>
  </si>
  <si>
    <t>和歌山県によりますと１９日、橋本市の障害者支援施設で、複数の入所者と職員に嘔吐や下痢の症状があると保健所に連絡がありました。
　調査した結果、１６日に１人が症状を訴え、２１日までの間に入所者２７人と職員１人の合わせて２８人に症状が確認されたということです。</t>
    <phoneticPr fontId="85"/>
  </si>
  <si>
    <t>関西ニュース</t>
    <rPh sb="0" eb="2">
      <t>カンサイ</t>
    </rPh>
    <phoneticPr fontId="85"/>
  </si>
  <si>
    <t>同部によると、入所者28人と職員８人が15〜21日、嘔吐（おうと）や下痢などの症状を訴えた。18日に施設から連絡があり、同センターが調査を実施。また、県保健環境センターが19日に３人を検査した結果、全員の検体からノロウイルスが検出された。</t>
    <phoneticPr fontId="85"/>
  </si>
  <si>
    <t>下野新聞</t>
    <rPh sb="0" eb="2">
      <t>シモノ</t>
    </rPh>
    <rPh sb="2" eb="4">
      <t>シンブン</t>
    </rPh>
    <phoneticPr fontId="85"/>
  </si>
  <si>
    <t>県は21日、柏崎市でノロウイルスによる食中毒が発生したと発表しました。
21人が発症し11人が治療を受けています。
県によりますと18日午後、患者の職場の上司から柏崎保健所へ職員の複数人に胃腸炎症状があると連絡しました。職員は職場の10人のグループで16日に柏崎市内の居酒屋「食菜や　せん乃」を利用していたということです。</t>
    <phoneticPr fontId="85"/>
  </si>
  <si>
    <t xml:space="preserve">　奈良県消費・生活安全課は21日、桜井市の飲食店が配達した弁当を食べた1グループ21人のうち、9人が下痢や吐き気、発熱などの症状を訴え、有症者と従業員の検便からノロウイルスが検出されたと発表した。
</t>
    <phoneticPr fontId="85"/>
  </si>
  <si>
    <t>奈良新聞</t>
    <rPh sb="0" eb="2">
      <t>ナラ</t>
    </rPh>
    <rPh sb="2" eb="4">
      <t>シンブン</t>
    </rPh>
    <phoneticPr fontId="85"/>
  </si>
  <si>
    <t xml:space="preserve">沖縄県は22日、糸満市内にあるホテルのビュッフェレストランで、食中毒が確認されたため22～26日を営業停止処分にしたと発表した。2月29日か3月6、7日のうちのいずれかの利用客10人に吐き気などの症状があり、うち7人が救急搬送された。検査の結果、黄色ブドウ球菌が検出された。
</t>
    <phoneticPr fontId="85"/>
  </si>
  <si>
    <t>琉球新報</t>
    <rPh sb="0" eb="2">
      <t>リュウキュウ</t>
    </rPh>
    <rPh sb="2" eb="4">
      <t>シンポウ</t>
    </rPh>
    <phoneticPr fontId="85"/>
  </si>
  <si>
    <t>３月中旬に羽幌町のホテルのレストランで食事をした大人３０人が下痢や発熱、腹痛などの症状を訴え、ノロウイルスが検出されました。保健所は食事が原因の食中毒と断定しレストランを２２日から３日間の営業停止の処分にしました。
営業停止となったのは羽幌町北３条１丁目のホテル「サンセットプラザはぼろ」の１階にあるレストラン「二島物語」です。</t>
    <phoneticPr fontId="85"/>
  </si>
  <si>
    <t>大江町の飲食店で食事をした5人が食中毒症状を訴え、ノロウイルスが原因と断定された。ノロウイルスによる食中毒は2024年に入り県内で初めて。食中毒が発生したのは、大江町本郷丁の飲食店「お好み焼・杉っ子」。県によると、3月17日にこの店で食事をした人がおう吐・下痢などの食中毒症状を訴えていると、医療機関から村山保健所に連絡があった。</t>
    <phoneticPr fontId="85"/>
  </si>
  <si>
    <t>さくらんぼテレビ</t>
    <phoneticPr fontId="85"/>
  </si>
  <si>
    <t>原因施設が3月15日（金曜日）に調理・提供した食事を喫食した者のうち、2グループ13人が腹痛、下痢等の症状を呈した（うち複数人が医療機関を受診）。
なお、患者は快方に向かっている（入院者なし）。</t>
    <phoneticPr fontId="85"/>
  </si>
  <si>
    <t>山口県公表</t>
    <rPh sb="0" eb="3">
      <t>ヤマグチケン</t>
    </rPh>
    <rPh sb="3" eb="5">
      <t>コウヒョウ</t>
    </rPh>
    <phoneticPr fontId="85"/>
  </si>
  <si>
    <t>神戸新聞</t>
    <rPh sb="0" eb="4">
      <t>コウベシンブン</t>
    </rPh>
    <phoneticPr fontId="85"/>
  </si>
  <si>
    <t>これまでの調査から、当該施設を利用し、症状を呈した患者と従事者の便から、ノロ
ウイルスが検出されたこと、患者の症状等がノロウイルスによる食中毒と一致してい
ること、患者全員に共通する食事が当該施設で調理・提供された食事のみであること
及び医師から食中毒の届出があったことから、本日、川崎市保健所長が当該施設を原
因とする食中毒事件と断定しました。</t>
    <phoneticPr fontId="85"/>
  </si>
  <si>
    <t>川崎市公表</t>
    <rPh sb="0" eb="3">
      <t>カワサキシ</t>
    </rPh>
    <rPh sb="3" eb="5">
      <t>コウヒョウ</t>
    </rPh>
    <phoneticPr fontId="85"/>
  </si>
  <si>
    <t>県によると、３月１５日に奥州保健所管内の高齢者施設（利用者１１０人・職員２４人）から、複数の利用者と職員に嘔吐や下痢等の症状があると保健所へ連絡があり、調査した結果、３月８日から１３日にかけて利用者１４人と職員３人の計１７人に嘔吐や下痢等の症状があったことがわかった。保健所が調べた結果、症状のある７人からノロウイルスが検出された。</t>
    <phoneticPr fontId="85"/>
  </si>
  <si>
    <t>岩手めんこいテレビ</t>
    <rPh sb="0" eb="2">
      <t>イワテ</t>
    </rPh>
    <phoneticPr fontId="85"/>
  </si>
  <si>
    <t>出雲市の飲食店で発生した集団食中毒について、島根県は保健所の調査の結果、食中毒患者が６人増えて合わせて３３人になったと発表しました。また、この飲食店は１９日付けで営業を廃止する届け出を県に提出しました。出雲市の飲食店「和食居酒屋神門」で発生した集団食中毒では、２月２９日から３月３日に食事をした利用客のうち、これまで２７人がノロウイルスを原因とする食中毒症状</t>
    <phoneticPr fontId="85"/>
  </si>
  <si>
    <t>山陰中央テレビ</t>
    <rPh sb="0" eb="2">
      <t>サンイン</t>
    </rPh>
    <rPh sb="2" eb="4">
      <t>チュウオウ</t>
    </rPh>
    <phoneticPr fontId="85"/>
  </si>
  <si>
    <t>兵庫県</t>
    <rPh sb="0" eb="3">
      <t>ヒョウゴケン</t>
    </rPh>
    <phoneticPr fontId="15"/>
  </si>
  <si>
    <t>大阪府</t>
    <rPh sb="0" eb="3">
      <t>オオサカフ</t>
    </rPh>
    <phoneticPr fontId="15"/>
  </si>
  <si>
    <t>回収＆返金</t>
  </si>
  <si>
    <t>回収＆返金/交換</t>
  </si>
  <si>
    <t>小田急商事</t>
  </si>
  <si>
    <t>回収＆交換</t>
  </si>
  <si>
    <t>イオンリテール</t>
  </si>
  <si>
    <t>回収</t>
  </si>
  <si>
    <t>埼玉県は22日、上尾市宮本町の飲食店「北の国バル　上尾店」で、15日夜に生ガキを用いた料理などを食べた20～60代の男女計31人に下痢や発熱などの症状が現れ、うち11人からノロウイルスが検出されたと発表。鴻巣保健所は、店を22日から3日間の営業停止処分にした。患者は全員、快方に向かっている。県食品安全課によると、店は当時貸し切りで、計49人のグループが生ガキや加熱したカキを使った料理などを食べていた。</t>
    <phoneticPr fontId="85"/>
  </si>
  <si>
    <t>埼玉新聞</t>
    <rPh sb="0" eb="4">
      <t>サイタマシンブン</t>
    </rPh>
    <phoneticPr fontId="85"/>
  </si>
  <si>
    <t>2024/11週</t>
    <phoneticPr fontId="85"/>
  </si>
  <si>
    <t>と</t>
    <phoneticPr fontId="85"/>
  </si>
  <si>
    <t>2024/12週</t>
  </si>
  <si>
    <t>今週のニュース（Noroｖｉｒｕｓ） (3/25-3/31)</t>
    <rPh sb="0" eb="2">
      <t>コンシュウ</t>
    </rPh>
    <phoneticPr fontId="5"/>
  </si>
  <si>
    <t>★★★★</t>
    <phoneticPr fontId="85"/>
  </si>
  <si>
    <t>食中毒情報  (3/25-3/31)</t>
    <rPh sb="0" eb="3">
      <t>ショクチュウドク</t>
    </rPh>
    <rPh sb="3" eb="5">
      <t>ジョウホウ</t>
    </rPh>
    <phoneticPr fontId="5"/>
  </si>
  <si>
    <t>海外情報  (3/25-3/31)</t>
    <rPh sb="0" eb="4">
      <t>カイガイジョウホウ</t>
    </rPh>
    <phoneticPr fontId="5"/>
  </si>
  <si>
    <t>食品表示
  (3/25-3/31)</t>
    <rPh sb="0" eb="2">
      <t>ショクヒン</t>
    </rPh>
    <rPh sb="2" eb="4">
      <t>ヒョウジ</t>
    </rPh>
    <phoneticPr fontId="5"/>
  </si>
  <si>
    <t>食品表示  (3/25-3/31)</t>
    <rPh sb="0" eb="2">
      <t>ショクヒン</t>
    </rPh>
    <rPh sb="2" eb="4">
      <t>ヒョウジ</t>
    </rPh>
    <phoneticPr fontId="5"/>
  </si>
  <si>
    <t>残留農薬  (3/25-3/31)</t>
    <phoneticPr fontId="5"/>
  </si>
  <si>
    <t>※2024年 第12週（3/18～3/24） 現在</t>
    <phoneticPr fontId="5"/>
  </si>
  <si>
    <t>小林製薬</t>
  </si>
  <si>
    <t>ジャパンフリトレ...</t>
  </si>
  <si>
    <t>マイクポップコーンオリジナル極みだし 一部賞味期限印字欠落</t>
  </si>
  <si>
    <t>丸喜</t>
  </si>
  <si>
    <t>コモンフグ(仙崎産) 原材料表示の誤り</t>
  </si>
  <si>
    <t>日本百貨店</t>
  </si>
  <si>
    <t>オールドファッション塩キャラメル他 一部賞味期限誤表示</t>
  </si>
  <si>
    <t>甘強酒造</t>
  </si>
  <si>
    <t>竹屋</t>
  </si>
  <si>
    <t>大塚食品</t>
  </si>
  <si>
    <t>ワタトー</t>
  </si>
  <si>
    <t>手づくりきなこのきなこまる 一部カビ発生の恐れ</t>
  </si>
  <si>
    <t>ZEROPLUS...</t>
  </si>
  <si>
    <t>一般社団法人石巻...</t>
  </si>
  <si>
    <t>ロールケーキ他 一部賞味期限表示記載漏れ</t>
  </si>
  <si>
    <t>紀文食品</t>
  </si>
  <si>
    <t>宝酒造</t>
  </si>
  <si>
    <t>ナイシヘルプ＋コレステロール 健康被害の関連性コメントあり</t>
  </si>
  <si>
    <t>ナットウキナーゼさらさら粒ゴールド 健康被害の関連性コメントあり</t>
  </si>
  <si>
    <t>山本漢方製薬</t>
  </si>
  <si>
    <t>いなげや</t>
  </si>
  <si>
    <t>ますすじこ醤油漬 一部原材料表示欠落</t>
  </si>
  <si>
    <t>海洋食品</t>
  </si>
  <si>
    <t>イトーヨーカ堂</t>
  </si>
  <si>
    <t>お花見御膳 一部アレルギー表示欠落</t>
  </si>
  <si>
    <t>ジョイマート</t>
  </si>
  <si>
    <t>尾張屋君津店 めかぶ 消費期限誤印字</t>
  </si>
  <si>
    <t>CJFOODSJ...</t>
  </si>
  <si>
    <t>bibigo王マンドゥ海老＆ニラ 一部アレルギー(卵)表示欠落</t>
  </si>
  <si>
    <t>山高味噌</t>
  </si>
  <si>
    <t>本田味噌本店</t>
  </si>
  <si>
    <t>豆福</t>
  </si>
  <si>
    <t>福山黒酢</t>
  </si>
  <si>
    <t>サンエー</t>
  </si>
  <si>
    <t>ベイクドチーズバー 一部賞味期限表示欠落</t>
  </si>
  <si>
    <t>シャンソン化粧品...</t>
  </si>
  <si>
    <t>分子生理化学研究...</t>
  </si>
  <si>
    <t>金谷ホテルベーカ...</t>
  </si>
  <si>
    <t>芳香園製薬</t>
  </si>
  <si>
    <t>アサダヤコーポレ...</t>
  </si>
  <si>
    <t>富澤商店</t>
  </si>
  <si>
    <t>フジヨシ醤油</t>
  </si>
  <si>
    <t>梅園</t>
  </si>
  <si>
    <t>東永商事</t>
  </si>
  <si>
    <t>馬場商店</t>
  </si>
  <si>
    <t>原商</t>
  </si>
  <si>
    <t>おたまや</t>
  </si>
  <si>
    <t>メディセプト</t>
  </si>
  <si>
    <t>京都やま六</t>
  </si>
  <si>
    <t>キミセ醬油</t>
  </si>
  <si>
    <t>ノエビア</t>
  </si>
  <si>
    <t>ヘルシープラス</t>
  </si>
  <si>
    <t>富山薬品</t>
  </si>
  <si>
    <t>中屋醸造所</t>
  </si>
  <si>
    <t>仙醸</t>
  </si>
  <si>
    <t>籠谷</t>
  </si>
  <si>
    <t>アドバン</t>
  </si>
  <si>
    <t>伝食</t>
  </si>
  <si>
    <t>森川健康堂</t>
  </si>
  <si>
    <t>げんぶ堂</t>
  </si>
  <si>
    <t>丸井伊藤商店</t>
  </si>
  <si>
    <t>ワップ</t>
  </si>
  <si>
    <t>河野酢味噌製造工...</t>
  </si>
  <si>
    <t>薫製倶楽部</t>
  </si>
  <si>
    <t>ベイシア</t>
  </si>
  <si>
    <t>敬明</t>
  </si>
  <si>
    <t>ツバキ薬粧</t>
  </si>
  <si>
    <t>ロバ菓子司</t>
  </si>
  <si>
    <t>ジャパンギャルズ...</t>
  </si>
  <si>
    <t>イオン</t>
  </si>
  <si>
    <t>綿半パートナーズ...</t>
  </si>
  <si>
    <t>郡司味噌漬物店</t>
  </si>
  <si>
    <t>マックスバリュ東...</t>
  </si>
  <si>
    <t>ヨークベニマル</t>
  </si>
  <si>
    <t>JR東海リテイリ...</t>
  </si>
  <si>
    <t>新庄みそ</t>
  </si>
  <si>
    <t>パンのカワバタ</t>
  </si>
  <si>
    <t>日本生活協同組合...</t>
  </si>
  <si>
    <t>ワキ製薬</t>
  </si>
  <si>
    <t>マルミヤストア</t>
  </si>
  <si>
    <t>喜多屋</t>
  </si>
  <si>
    <t>フカイ</t>
  </si>
  <si>
    <t>篠﨑ベーカリー</t>
  </si>
  <si>
    <t>ティアーズ</t>
  </si>
  <si>
    <t>デザインバンク</t>
  </si>
  <si>
    <t>相鉄ローゼン</t>
  </si>
  <si>
    <t>ジューヴル</t>
  </si>
  <si>
    <t>北海道エルム豊上...</t>
  </si>
  <si>
    <t>ユニー</t>
  </si>
  <si>
    <t>SPICE HO...</t>
  </si>
  <si>
    <t>タララボ</t>
  </si>
  <si>
    <t>尾花沢市ふるさと...</t>
  </si>
  <si>
    <t>むすんでひらいて...</t>
  </si>
  <si>
    <t>サンセリテ札幌</t>
  </si>
  <si>
    <t>阪急阪神百貨店</t>
  </si>
  <si>
    <t>ナチュラルサイエ...</t>
  </si>
  <si>
    <t>美作そうめん山本...</t>
  </si>
  <si>
    <t>福々庵</t>
  </si>
  <si>
    <t>オリジン東秀</t>
  </si>
  <si>
    <t>ほうれん草の白和え 一部アレルギー表示欠落</t>
  </si>
  <si>
    <t>おはぎ,だんご他15種類の和生菓子 一部消費期限誤表示</t>
  </si>
  <si>
    <t>廣島バターケーキ宮島はちみつ 一部アレルゲン(小麦)表示欠落</t>
  </si>
  <si>
    <t>カニのガーリック醤油風味ソース 一部ラベル誤貼付でアレルギー表示欠落</t>
  </si>
  <si>
    <t>ごぼうの豆乳胡麻サラダ 一部ラベル誤貼付で特定原材料表示欠落</t>
  </si>
  <si>
    <t>ベイクドチーズケーキ 一部賞味期限誤表示</t>
  </si>
  <si>
    <t>富水店 鮪たっぷりにぎり 一部保存方法表示欠落</t>
  </si>
  <si>
    <t>丸ごと食べられるガーリックシュリンプ他 一部特定原材料表示欠落</t>
  </si>
  <si>
    <t>天使のチーズケーキ 一部異物混入の恐れ</t>
  </si>
  <si>
    <t>清洲店 岡山県産かき(加熱用) 一部消費期限誤表示</t>
  </si>
  <si>
    <t>インド産生鮮カレーリーフ 一部残留農薬基準超過</t>
  </si>
  <si>
    <t>インド産生鮮おくら 一部残留農薬基準超過</t>
  </si>
  <si>
    <t>明太マヨ細巻 一部ラベル誤貼付で特定原材料表示欠落</t>
  </si>
  <si>
    <t>アメリカ産牛バラ肉焼肉用 一部消費期限誤表示</t>
  </si>
  <si>
    <t>免活サポート 紅麹原料使用</t>
  </si>
  <si>
    <t>お肉屋さんのコロッケ 一部特定原材料表示欠落</t>
  </si>
  <si>
    <t>直火焼き豚レバー 一部ラベル誤貼付で特定原材料表示欠落</t>
  </si>
  <si>
    <t>一宮店 生どら抹茶 一部賞味期限誤表示</t>
  </si>
  <si>
    <t>業務用麦みそ 一部表示名称誤表示</t>
  </si>
  <si>
    <t>ビーフハンバーガー(チェダー＆クワトロフォルマッジ) 一部ラベル誤貼付で特定原材料表示欠落</t>
  </si>
  <si>
    <t>生食用しらす干し 一部フグの稚魚混入の恐れ</t>
  </si>
  <si>
    <t>辣條(ラーティアオ) 一部指定外添加物検出</t>
  </si>
  <si>
    <r>
      <t xml:space="preserve">紅こうじ甘酒 </t>
    </r>
    <r>
      <rPr>
        <b/>
        <sz val="11"/>
        <color rgb="FFFF0000"/>
        <rFont val="ＭＳ Ｐゴシック"/>
        <family val="3"/>
        <charset val="128"/>
        <scheme val="minor"/>
      </rPr>
      <t>紅麹原料使用</t>
    </r>
    <phoneticPr fontId="29"/>
  </si>
  <si>
    <r>
      <t xml:space="preserve">おばねのどぶろく 花笠みぞれ </t>
    </r>
    <r>
      <rPr>
        <b/>
        <sz val="11"/>
        <color rgb="FFFF0000"/>
        <rFont val="ＭＳ Ｐゴシック"/>
        <family val="3"/>
        <charset val="128"/>
        <scheme val="minor"/>
      </rPr>
      <t>紅麹原料使用</t>
    </r>
    <phoneticPr fontId="29"/>
  </si>
  <si>
    <r>
      <t xml:space="preserve">EPA＆紅麹モナコリンK </t>
    </r>
    <r>
      <rPr>
        <b/>
        <sz val="11"/>
        <color rgb="FFFF0000"/>
        <rFont val="ＭＳ Ｐゴシック"/>
        <family val="3"/>
        <charset val="128"/>
        <scheme val="minor"/>
      </rPr>
      <t>紅麹原料使用</t>
    </r>
    <phoneticPr fontId="29"/>
  </si>
  <si>
    <r>
      <t>ヒアロエラスチンゴールドPro</t>
    </r>
    <r>
      <rPr>
        <b/>
        <sz val="11"/>
        <color rgb="FFFF0000"/>
        <rFont val="ＭＳ Ｐゴシック"/>
        <family val="3"/>
        <charset val="128"/>
        <scheme val="minor"/>
      </rPr>
      <t xml:space="preserve"> 紅麹原料使用</t>
    </r>
    <phoneticPr fontId="29"/>
  </si>
  <si>
    <r>
      <t xml:space="preserve">手延べそうめんさくら 他 </t>
    </r>
    <r>
      <rPr>
        <b/>
        <sz val="11"/>
        <color rgb="FFFF0000"/>
        <rFont val="ＭＳ Ｐゴシック"/>
        <family val="3"/>
        <charset val="128"/>
        <scheme val="minor"/>
      </rPr>
      <t>紅麹原料使用</t>
    </r>
    <phoneticPr fontId="29"/>
  </si>
  <si>
    <r>
      <t xml:space="preserve">Kirei 穀物麹・紅麹と225種の酵素サプリ </t>
    </r>
    <r>
      <rPr>
        <b/>
        <sz val="11"/>
        <color rgb="FFFF0000"/>
        <rFont val="ＭＳ Ｐゴシック"/>
        <family val="3"/>
        <charset val="128"/>
        <scheme val="minor"/>
      </rPr>
      <t>紅麹原料使用</t>
    </r>
    <phoneticPr fontId="29"/>
  </si>
  <si>
    <r>
      <t xml:space="preserve">CO-OP 水いらず！うす皮の肉餃子 </t>
    </r>
    <r>
      <rPr>
        <b/>
        <sz val="11"/>
        <color rgb="FFFF0000"/>
        <rFont val="ＭＳ Ｐゴシック"/>
        <family val="3"/>
        <charset val="128"/>
        <scheme val="minor"/>
      </rPr>
      <t>紅麹原料使用</t>
    </r>
    <phoneticPr fontId="29"/>
  </si>
  <si>
    <r>
      <t xml:space="preserve">CO-OPチルド肉餃子 </t>
    </r>
    <r>
      <rPr>
        <b/>
        <sz val="11"/>
        <color rgb="FFFF0000"/>
        <rFont val="ＭＳ Ｐゴシック"/>
        <family val="3"/>
        <charset val="128"/>
        <scheme val="minor"/>
      </rPr>
      <t>紅麹原料使用</t>
    </r>
    <phoneticPr fontId="29"/>
  </si>
  <si>
    <r>
      <t xml:space="preserve">栓環通 他 5品目 </t>
    </r>
    <r>
      <rPr>
        <b/>
        <sz val="11"/>
        <color rgb="FFFF0000"/>
        <rFont val="ＭＳ Ｐゴシック"/>
        <family val="3"/>
        <charset val="128"/>
        <scheme val="minor"/>
      </rPr>
      <t>紅麹原料使用</t>
    </r>
    <phoneticPr fontId="29"/>
  </si>
  <si>
    <r>
      <t xml:space="preserve">N-キナミン スーパーエース </t>
    </r>
    <r>
      <rPr>
        <b/>
        <sz val="11"/>
        <color rgb="FFFF0000"/>
        <rFont val="ＭＳ Ｐゴシック"/>
        <family val="3"/>
        <charset val="128"/>
        <scheme val="minor"/>
      </rPr>
      <t>紅麹原料使用</t>
    </r>
    <phoneticPr fontId="29"/>
  </si>
  <si>
    <r>
      <t xml:space="preserve">ソルベント </t>
    </r>
    <r>
      <rPr>
        <b/>
        <sz val="11"/>
        <color rgb="FFFF0000"/>
        <rFont val="ＭＳ Ｐゴシック"/>
        <family val="3"/>
        <charset val="128"/>
        <scheme val="minor"/>
      </rPr>
      <t>紅麹原料使用</t>
    </r>
    <phoneticPr fontId="29"/>
  </si>
  <si>
    <r>
      <t xml:space="preserve">あいのひめ ロゼ180ml/紅500ml </t>
    </r>
    <r>
      <rPr>
        <b/>
        <sz val="11"/>
        <color rgb="FFFF0000"/>
        <rFont val="ＭＳ Ｐゴシック"/>
        <family val="3"/>
        <charset val="128"/>
        <scheme val="minor"/>
      </rPr>
      <t>紅麹原料使用</t>
    </r>
    <phoneticPr fontId="29"/>
  </si>
  <si>
    <r>
      <t xml:space="preserve">ミニブレッド紅麹,食パン紅麹 </t>
    </r>
    <r>
      <rPr>
        <b/>
        <sz val="11"/>
        <color rgb="FFFF0000"/>
        <rFont val="ＭＳ Ｐゴシック"/>
        <family val="3"/>
        <charset val="128"/>
        <scheme val="minor"/>
      </rPr>
      <t>紅麹原料使用</t>
    </r>
    <phoneticPr fontId="29"/>
  </si>
  <si>
    <r>
      <t xml:space="preserve">トップバリュ ふんわり肉まん 他4商品 </t>
    </r>
    <r>
      <rPr>
        <b/>
        <sz val="11"/>
        <color rgb="FFFF0000"/>
        <rFont val="ＭＳ Ｐゴシック"/>
        <family val="3"/>
        <charset val="128"/>
        <scheme val="minor"/>
      </rPr>
      <t>紅麹原料使用</t>
    </r>
    <phoneticPr fontId="29"/>
  </si>
  <si>
    <r>
      <t xml:space="preserve">トップバリュ 高菜ピラフ </t>
    </r>
    <r>
      <rPr>
        <b/>
        <sz val="11"/>
        <color rgb="FFFF0000"/>
        <rFont val="ＭＳ Ｐゴシック"/>
        <family val="3"/>
        <charset val="128"/>
        <scheme val="minor"/>
      </rPr>
      <t>紅麹原料使用</t>
    </r>
    <phoneticPr fontId="29"/>
  </si>
  <si>
    <r>
      <t xml:space="preserve">トップバリュ 回鍋肉の素 </t>
    </r>
    <r>
      <rPr>
        <b/>
        <sz val="11"/>
        <color rgb="FFFF0000"/>
        <rFont val="ＭＳ Ｐゴシック"/>
        <family val="3"/>
        <charset val="128"/>
        <scheme val="minor"/>
      </rPr>
      <t>紅麹原料使用</t>
    </r>
    <phoneticPr fontId="29"/>
  </si>
  <si>
    <r>
      <t xml:space="preserve">桜まんじゅう 他 3品目 </t>
    </r>
    <r>
      <rPr>
        <b/>
        <sz val="11"/>
        <color rgb="FFFF0000"/>
        <rFont val="ＭＳ Ｐゴシック"/>
        <family val="3"/>
        <charset val="128"/>
        <scheme val="minor"/>
      </rPr>
      <t>紅麹原料使用</t>
    </r>
    <phoneticPr fontId="29"/>
  </si>
  <si>
    <r>
      <t xml:space="preserve">紅糀味噌 他 3品目 </t>
    </r>
    <r>
      <rPr>
        <b/>
        <sz val="11"/>
        <color rgb="FFFF0000"/>
        <rFont val="ＭＳ Ｐゴシック"/>
        <family val="3"/>
        <charset val="128"/>
        <scheme val="minor"/>
      </rPr>
      <t>紅麹原料使用</t>
    </r>
    <phoneticPr fontId="29"/>
  </si>
  <si>
    <r>
      <t xml:space="preserve">いのちのパン(紅麹パン) </t>
    </r>
    <r>
      <rPr>
        <b/>
        <sz val="11"/>
        <color rgb="FFFF0000"/>
        <rFont val="ＭＳ Ｐゴシック"/>
        <family val="3"/>
        <charset val="128"/>
        <scheme val="minor"/>
      </rPr>
      <t>紅麹原料使用</t>
    </r>
    <phoneticPr fontId="29"/>
  </si>
  <si>
    <r>
      <t xml:space="preserve">ドブロクおかめ赤 </t>
    </r>
    <r>
      <rPr>
        <b/>
        <sz val="11"/>
        <color rgb="FFFF0000"/>
        <rFont val="ＭＳ Ｐゴシック"/>
        <family val="3"/>
        <charset val="128"/>
        <scheme val="minor"/>
      </rPr>
      <t>紅麹原料使用</t>
    </r>
    <phoneticPr fontId="29"/>
  </si>
  <si>
    <r>
      <t xml:space="preserve">レッダムプレミアム </t>
    </r>
    <r>
      <rPr>
        <b/>
        <sz val="11"/>
        <color rgb="FFFF0000"/>
        <rFont val="ＭＳ Ｐゴシック"/>
        <family val="3"/>
        <charset val="128"/>
        <scheme val="minor"/>
      </rPr>
      <t>紅麹原料使用</t>
    </r>
    <phoneticPr fontId="29"/>
  </si>
  <si>
    <r>
      <t xml:space="preserve">紅こうじ米酢 紅酢 </t>
    </r>
    <r>
      <rPr>
        <b/>
        <sz val="11"/>
        <color rgb="FFFF0000"/>
        <rFont val="ＭＳ Ｐゴシック"/>
        <family val="3"/>
        <charset val="128"/>
        <scheme val="minor"/>
      </rPr>
      <t>紅麹原料使用</t>
    </r>
    <phoneticPr fontId="29"/>
  </si>
  <si>
    <r>
      <t xml:space="preserve">倉敷ソーセージ, 金太郎ソーセージ </t>
    </r>
    <r>
      <rPr>
        <b/>
        <sz val="11"/>
        <color rgb="FFFF0000"/>
        <rFont val="ＭＳ Ｐゴシック"/>
        <family val="3"/>
        <charset val="128"/>
        <scheme val="minor"/>
      </rPr>
      <t>紅麹原料使用</t>
    </r>
    <phoneticPr fontId="29"/>
  </si>
  <si>
    <r>
      <t xml:space="preserve">ハンバーガー用レッドバンズ(赤色,ピンク) </t>
    </r>
    <r>
      <rPr>
        <b/>
        <sz val="11"/>
        <color rgb="FFFF0000"/>
        <rFont val="ＭＳ Ｐゴシック"/>
        <family val="3"/>
        <charset val="128"/>
        <scheme val="minor"/>
      </rPr>
      <t>紅麹原料使用</t>
    </r>
    <phoneticPr fontId="29"/>
  </si>
  <si>
    <r>
      <t xml:space="preserve">発酵高麗あか人参＋金時しょうが </t>
    </r>
    <r>
      <rPr>
        <b/>
        <sz val="11"/>
        <color rgb="FFFF0000"/>
        <rFont val="ＭＳ Ｐゴシック"/>
        <family val="3"/>
        <charset val="128"/>
        <scheme val="minor"/>
      </rPr>
      <t>紅麹原料使用</t>
    </r>
    <phoneticPr fontId="29"/>
  </si>
  <si>
    <r>
      <t xml:space="preserve">釜蒸し蔵 他 4品目 </t>
    </r>
    <r>
      <rPr>
        <b/>
        <sz val="11"/>
        <color rgb="FFFF0000"/>
        <rFont val="ＭＳ Ｐゴシック"/>
        <family val="3"/>
        <charset val="128"/>
        <scheme val="minor"/>
      </rPr>
      <t>紅麹原料使用</t>
    </r>
    <phoneticPr fontId="29"/>
  </si>
  <si>
    <r>
      <t xml:space="preserve">からだにとどく食べる菌 </t>
    </r>
    <r>
      <rPr>
        <b/>
        <sz val="11"/>
        <color rgb="FFFF0000"/>
        <rFont val="ＭＳ Ｐゴシック"/>
        <family val="3"/>
        <charset val="128"/>
        <scheme val="minor"/>
      </rPr>
      <t>紅麹原料使用</t>
    </r>
    <phoneticPr fontId="29"/>
  </si>
  <si>
    <r>
      <t xml:space="preserve">紅さけ紅麹みそ漬 他 </t>
    </r>
    <r>
      <rPr>
        <b/>
        <sz val="11"/>
        <color rgb="FFFF0000"/>
        <rFont val="ＭＳ Ｐゴシック"/>
        <family val="3"/>
        <charset val="128"/>
        <scheme val="minor"/>
      </rPr>
      <t>紅麹原料使用</t>
    </r>
    <phoneticPr fontId="29"/>
  </si>
  <si>
    <r>
      <t xml:space="preserve">豆でなも 他 </t>
    </r>
    <r>
      <rPr>
        <b/>
        <sz val="11"/>
        <color rgb="FFFF0000"/>
        <rFont val="ＭＳ Ｐゴシック"/>
        <family val="3"/>
        <charset val="128"/>
        <scheme val="minor"/>
      </rPr>
      <t>紅麹原料使用</t>
    </r>
    <phoneticPr fontId="29"/>
  </si>
  <si>
    <r>
      <t xml:space="preserve">コレステライフ </t>
    </r>
    <r>
      <rPr>
        <b/>
        <sz val="11"/>
        <color rgb="FFFF0000"/>
        <rFont val="ＭＳ Ｐゴシック"/>
        <family val="3"/>
        <charset val="128"/>
        <scheme val="minor"/>
      </rPr>
      <t>紅麹原料使用</t>
    </r>
    <phoneticPr fontId="29"/>
  </si>
  <si>
    <r>
      <t xml:space="preserve">ルーレンゴールド 他 2品目 </t>
    </r>
    <r>
      <rPr>
        <b/>
        <sz val="11"/>
        <color rgb="FFFF0000"/>
        <rFont val="ＭＳ Ｐゴシック"/>
        <family val="3"/>
        <charset val="128"/>
        <scheme val="minor"/>
      </rPr>
      <t>紅麹原料使用</t>
    </r>
    <phoneticPr fontId="29"/>
  </si>
  <si>
    <r>
      <t xml:space="preserve">紅麴味噌(500g,1kg) </t>
    </r>
    <r>
      <rPr>
        <b/>
        <sz val="11"/>
        <color rgb="FFFF0000"/>
        <rFont val="ＭＳ Ｐゴシック"/>
        <family val="3"/>
        <charset val="128"/>
        <scheme val="minor"/>
      </rPr>
      <t>紅麹原料使用</t>
    </r>
    <phoneticPr fontId="29"/>
  </si>
  <si>
    <r>
      <t xml:space="preserve">黒松仙醸どぶろくロゼ </t>
    </r>
    <r>
      <rPr>
        <b/>
        <sz val="11"/>
        <color rgb="FFFF0000"/>
        <rFont val="ＭＳ Ｐゴシック"/>
        <family val="3"/>
        <charset val="128"/>
        <scheme val="minor"/>
      </rPr>
      <t>紅麹原料使用</t>
    </r>
    <phoneticPr fontId="29"/>
  </si>
  <si>
    <r>
      <t xml:space="preserve">やすらぐ果実 </t>
    </r>
    <r>
      <rPr>
        <b/>
        <sz val="11"/>
        <color rgb="FFFF0000"/>
        <rFont val="ＭＳ Ｐゴシック"/>
        <family val="3"/>
        <charset val="128"/>
        <scheme val="minor"/>
      </rPr>
      <t>紅麹原料使用</t>
    </r>
    <phoneticPr fontId="29"/>
  </si>
  <si>
    <r>
      <t xml:space="preserve">コレケアプラス </t>
    </r>
    <r>
      <rPr>
        <b/>
        <sz val="11"/>
        <color rgb="FFFF0000"/>
        <rFont val="ＭＳ Ｐゴシック"/>
        <family val="3"/>
        <charset val="128"/>
        <scheme val="minor"/>
      </rPr>
      <t>紅麹原料使用</t>
    </r>
    <phoneticPr fontId="29"/>
  </si>
  <si>
    <r>
      <t xml:space="preserve">納豆キナーゼ </t>
    </r>
    <r>
      <rPr>
        <b/>
        <sz val="11"/>
        <color rgb="FFFF0000"/>
        <rFont val="ＭＳ Ｐゴシック"/>
        <family val="3"/>
        <charset val="128"/>
        <scheme val="minor"/>
      </rPr>
      <t>紅麹原料使用</t>
    </r>
    <phoneticPr fontId="29"/>
  </si>
  <si>
    <r>
      <t xml:space="preserve">KIDSプロポリス </t>
    </r>
    <r>
      <rPr>
        <b/>
        <sz val="11"/>
        <color rgb="FFFF0000"/>
        <rFont val="ＭＳ Ｐゴシック"/>
        <family val="3"/>
        <charset val="128"/>
        <scheme val="minor"/>
      </rPr>
      <t>紅麹原料使用</t>
    </r>
    <phoneticPr fontId="29"/>
  </si>
  <si>
    <r>
      <t xml:space="preserve">松葉マヨネーズ(米菓) 他 15品目 </t>
    </r>
    <r>
      <rPr>
        <b/>
        <sz val="11"/>
        <color rgb="FFFF0000"/>
        <rFont val="ＭＳ Ｐゴシック"/>
        <family val="3"/>
        <charset val="128"/>
        <scheme val="minor"/>
      </rPr>
      <t>紅麹原料使用</t>
    </r>
    <phoneticPr fontId="29"/>
  </si>
  <si>
    <r>
      <t xml:space="preserve">桜あんみつ 他 </t>
    </r>
    <r>
      <rPr>
        <b/>
        <sz val="11"/>
        <color rgb="FFFF0000"/>
        <rFont val="ＭＳ Ｐゴシック"/>
        <family val="3"/>
        <charset val="128"/>
        <scheme val="minor"/>
      </rPr>
      <t>紅麹原料使用</t>
    </r>
    <phoneticPr fontId="29"/>
  </si>
  <si>
    <r>
      <t xml:space="preserve">紅糀みそ 他 11品目 </t>
    </r>
    <r>
      <rPr>
        <b/>
        <sz val="11"/>
        <color rgb="FFFF0000"/>
        <rFont val="ＭＳ Ｐゴシック"/>
        <family val="3"/>
        <charset val="128"/>
        <scheme val="minor"/>
      </rPr>
      <t>紅麹原料使用</t>
    </r>
    <phoneticPr fontId="29"/>
  </si>
  <si>
    <r>
      <t xml:space="preserve">新潟紅麴甘酒 </t>
    </r>
    <r>
      <rPr>
        <b/>
        <sz val="11"/>
        <color rgb="FFFF0000"/>
        <rFont val="ＭＳ Ｐゴシック"/>
        <family val="3"/>
        <charset val="128"/>
        <scheme val="minor"/>
      </rPr>
      <t>紅麹原料使用</t>
    </r>
    <phoneticPr fontId="29"/>
  </si>
  <si>
    <r>
      <t xml:space="preserve">紅麹粉末０１～１１番 </t>
    </r>
    <r>
      <rPr>
        <b/>
        <sz val="11"/>
        <color rgb="FFFF0000"/>
        <rFont val="ＭＳ Ｐゴシック"/>
        <family val="3"/>
        <charset val="128"/>
        <scheme val="minor"/>
      </rPr>
      <t>紅麹原料使用</t>
    </r>
    <phoneticPr fontId="29"/>
  </si>
  <si>
    <r>
      <t xml:space="preserve">Numbers #7 /フルーティ </t>
    </r>
    <r>
      <rPr>
        <b/>
        <sz val="11"/>
        <color rgb="FFFF0000"/>
        <rFont val="ＭＳ Ｐゴシック"/>
        <family val="3"/>
        <charset val="128"/>
        <scheme val="minor"/>
      </rPr>
      <t>紅麹原料使用</t>
    </r>
    <phoneticPr fontId="29"/>
  </si>
  <si>
    <r>
      <t xml:space="preserve">紅麹みそ漬 </t>
    </r>
    <r>
      <rPr>
        <b/>
        <sz val="11"/>
        <color rgb="FFFF0000"/>
        <rFont val="ＭＳ Ｐゴシック"/>
        <family val="3"/>
        <charset val="128"/>
        <scheme val="minor"/>
      </rPr>
      <t>紅麹原料使用</t>
    </r>
    <phoneticPr fontId="29"/>
  </si>
  <si>
    <r>
      <t xml:space="preserve">五穀紅麹みそ 他 2品目 </t>
    </r>
    <r>
      <rPr>
        <b/>
        <sz val="11"/>
        <color rgb="FFFF0000"/>
        <rFont val="ＭＳ Ｐゴシック"/>
        <family val="3"/>
        <charset val="128"/>
        <scheme val="minor"/>
      </rPr>
      <t>紅麹原料使用</t>
    </r>
    <phoneticPr fontId="29"/>
  </si>
  <si>
    <r>
      <t xml:space="preserve">ノエビア DHA＆EPA </t>
    </r>
    <r>
      <rPr>
        <b/>
        <sz val="11"/>
        <color rgb="FFFF0000"/>
        <rFont val="ＭＳ Ｐゴシック"/>
        <family val="3"/>
        <charset val="128"/>
        <scheme val="minor"/>
      </rPr>
      <t>紅麹原料使用</t>
    </r>
    <phoneticPr fontId="29"/>
  </si>
  <si>
    <r>
      <t xml:space="preserve">紅糀黒酢ドレッシング(オニオン,キャロット) </t>
    </r>
    <r>
      <rPr>
        <b/>
        <sz val="11"/>
        <color rgb="FFFF0000"/>
        <rFont val="ＭＳ Ｐゴシック"/>
        <family val="3"/>
        <charset val="128"/>
        <scheme val="minor"/>
      </rPr>
      <t>紅麹原料使用</t>
    </r>
    <phoneticPr fontId="29"/>
  </si>
  <si>
    <r>
      <t xml:space="preserve">紅糀黒酢 </t>
    </r>
    <r>
      <rPr>
        <b/>
        <sz val="11"/>
        <color rgb="FFFF0000"/>
        <rFont val="ＭＳ Ｐゴシック"/>
        <family val="3"/>
        <charset val="128"/>
        <scheme val="minor"/>
      </rPr>
      <t>紅麹原料使用</t>
    </r>
    <phoneticPr fontId="29"/>
  </si>
  <si>
    <r>
      <t xml:space="preserve">特撰 十六酢 </t>
    </r>
    <r>
      <rPr>
        <b/>
        <sz val="11"/>
        <color rgb="FFFF0000"/>
        <rFont val="ＭＳ Ｐゴシック"/>
        <family val="3"/>
        <charset val="128"/>
        <scheme val="minor"/>
      </rPr>
      <t>紅麹原料使用</t>
    </r>
    <phoneticPr fontId="29"/>
  </si>
  <si>
    <r>
      <t xml:space="preserve">ワカサプリ 紅麹＆ナイアシン </t>
    </r>
    <r>
      <rPr>
        <b/>
        <sz val="11"/>
        <color rgb="FFFF0000"/>
        <rFont val="ＭＳ Ｐゴシック"/>
        <family val="3"/>
        <charset val="128"/>
        <scheme val="minor"/>
      </rPr>
      <t>紅麹原料使用</t>
    </r>
    <phoneticPr fontId="29"/>
  </si>
  <si>
    <r>
      <t xml:space="preserve">いちごブレッド 他 3品目 </t>
    </r>
    <r>
      <rPr>
        <b/>
        <sz val="11"/>
        <color rgb="FFFF0000"/>
        <rFont val="ＭＳ Ｐゴシック"/>
        <family val="3"/>
        <charset val="128"/>
        <scheme val="minor"/>
      </rPr>
      <t>紅麹原料使用</t>
    </r>
    <phoneticPr fontId="29"/>
  </si>
  <si>
    <r>
      <t xml:space="preserve">エラスチンプラス＆ナットウキナーゼ </t>
    </r>
    <r>
      <rPr>
        <b/>
        <sz val="11"/>
        <color rgb="FFFF0000"/>
        <rFont val="ＭＳ Ｐゴシック"/>
        <family val="3"/>
        <charset val="128"/>
        <scheme val="minor"/>
      </rPr>
      <t>紅麴原料使用</t>
    </r>
    <phoneticPr fontId="29"/>
  </si>
  <si>
    <r>
      <t xml:space="preserve">ノンコレッセン プレミアム </t>
    </r>
    <r>
      <rPr>
        <b/>
        <sz val="11"/>
        <color rgb="FFFF0000"/>
        <rFont val="ＭＳ Ｐゴシック"/>
        <family val="3"/>
        <charset val="128"/>
        <scheme val="minor"/>
      </rPr>
      <t>紅麹原料使用</t>
    </r>
    <phoneticPr fontId="29"/>
  </si>
  <si>
    <r>
      <t xml:space="preserve">さくら御飯の素(紅麹入り) </t>
    </r>
    <r>
      <rPr>
        <b/>
        <sz val="11"/>
        <color rgb="FFFF0000"/>
        <rFont val="ＭＳ Ｐゴシック"/>
        <family val="3"/>
        <charset val="128"/>
        <scheme val="minor"/>
      </rPr>
      <t>紅麹原料使用</t>
    </r>
    <phoneticPr fontId="29"/>
  </si>
  <si>
    <r>
      <t xml:space="preserve">紅麹パウダー 10g </t>
    </r>
    <r>
      <rPr>
        <b/>
        <sz val="11"/>
        <color rgb="FFFF0000"/>
        <rFont val="ＭＳ Ｐゴシック"/>
        <family val="3"/>
        <charset val="128"/>
        <scheme val="minor"/>
      </rPr>
      <t>紅麹原料使用</t>
    </r>
    <phoneticPr fontId="29"/>
  </si>
  <si>
    <r>
      <t xml:space="preserve">カトレアさんの元気みそ 他 2品目 </t>
    </r>
    <r>
      <rPr>
        <b/>
        <sz val="11"/>
        <color rgb="FFFF0000"/>
        <rFont val="ＭＳ Ｐゴシック"/>
        <family val="3"/>
        <charset val="128"/>
        <scheme val="minor"/>
      </rPr>
      <t>紅麹原料使用</t>
    </r>
    <phoneticPr fontId="29"/>
  </si>
  <si>
    <r>
      <t xml:space="preserve">内脂ブロッカー </t>
    </r>
    <r>
      <rPr>
        <b/>
        <sz val="11"/>
        <color rgb="FFFF0000"/>
        <rFont val="ＭＳ Ｐゴシック"/>
        <family val="3"/>
        <charset val="128"/>
        <scheme val="minor"/>
      </rPr>
      <t>紅麹原料使用</t>
    </r>
    <phoneticPr fontId="29"/>
  </si>
  <si>
    <r>
      <t xml:space="preserve">豆腐よう 5品目 </t>
    </r>
    <r>
      <rPr>
        <b/>
        <sz val="11"/>
        <color rgb="FFFF0000"/>
        <rFont val="ＭＳ Ｐゴシック"/>
        <family val="3"/>
        <charset val="128"/>
        <scheme val="minor"/>
      </rPr>
      <t>紅麴原料使用</t>
    </r>
    <phoneticPr fontId="29"/>
  </si>
  <si>
    <r>
      <t xml:space="preserve">信州甘口紅麹みそ 500g </t>
    </r>
    <r>
      <rPr>
        <b/>
        <sz val="11"/>
        <color rgb="FFFF0000"/>
        <rFont val="ＭＳ Ｐゴシック"/>
        <family val="3"/>
        <charset val="128"/>
        <scheme val="minor"/>
      </rPr>
      <t>紅麹原料使用</t>
    </r>
    <phoneticPr fontId="29"/>
  </si>
  <si>
    <r>
      <t xml:space="preserve">紅こうじ味噌 他 4品目 </t>
    </r>
    <r>
      <rPr>
        <b/>
        <sz val="11"/>
        <color rgb="FFFF0000"/>
        <rFont val="ＭＳ Ｐゴシック"/>
        <family val="3"/>
        <charset val="128"/>
        <scheme val="minor"/>
      </rPr>
      <t>紅麹原料使用</t>
    </r>
    <phoneticPr fontId="29"/>
  </si>
  <si>
    <r>
      <t>豆だくさん他 一部</t>
    </r>
    <r>
      <rPr>
        <b/>
        <sz val="11"/>
        <color rgb="FFFF0000"/>
        <rFont val="ＭＳ Ｐゴシック"/>
        <family val="3"/>
        <charset val="128"/>
        <scheme val="minor"/>
      </rPr>
      <t>紅麹原料使用</t>
    </r>
    <phoneticPr fontId="29"/>
  </si>
  <si>
    <r>
      <t xml:space="preserve">紅麹梅酒720ml </t>
    </r>
    <r>
      <rPr>
        <b/>
        <sz val="11"/>
        <color rgb="FFFF0000"/>
        <rFont val="ＭＳ Ｐゴシック"/>
        <family val="3"/>
        <charset val="128"/>
        <scheme val="minor"/>
      </rPr>
      <t>紅麹原料を使用</t>
    </r>
    <phoneticPr fontId="29"/>
  </si>
  <si>
    <r>
      <t>タケヤみそ 塩ひかえめ紅麹仕立て 原料に</t>
    </r>
    <r>
      <rPr>
        <b/>
        <sz val="11"/>
        <color rgb="FFFF0000"/>
        <rFont val="ＭＳ Ｐゴシック"/>
        <family val="3"/>
        <charset val="128"/>
        <scheme val="minor"/>
      </rPr>
      <t>紅麹使用</t>
    </r>
    <phoneticPr fontId="29"/>
  </si>
  <si>
    <r>
      <t>あわ 紅豆腐 原料に</t>
    </r>
    <r>
      <rPr>
        <b/>
        <sz val="11"/>
        <color rgb="FFFF0000"/>
        <rFont val="ＭＳ Ｐゴシック"/>
        <family val="3"/>
        <charset val="128"/>
        <scheme val="minor"/>
      </rPr>
      <t>紅こうじ使用</t>
    </r>
    <phoneticPr fontId="29"/>
  </si>
  <si>
    <r>
      <t xml:space="preserve">濃厚チーズせんべい </t>
    </r>
    <r>
      <rPr>
        <b/>
        <sz val="11"/>
        <color rgb="FFFF0000"/>
        <rFont val="ＭＳ Ｐゴシック"/>
        <family val="3"/>
        <charset val="128"/>
        <scheme val="minor"/>
      </rPr>
      <t>紅麹原料使用</t>
    </r>
    <phoneticPr fontId="29"/>
  </si>
  <si>
    <r>
      <t xml:space="preserve">松竹梅白壁蔵 澪 PREMIUM ROSE </t>
    </r>
    <r>
      <rPr>
        <b/>
        <sz val="11"/>
        <color rgb="FFFF0000"/>
        <rFont val="ＭＳ Ｐゴシック"/>
        <family val="3"/>
        <charset val="128"/>
        <scheme val="minor"/>
      </rPr>
      <t>紅麹原料使用コメントあり</t>
    </r>
    <phoneticPr fontId="29"/>
  </si>
  <si>
    <r>
      <t xml:space="preserve">いか塩辛商品 </t>
    </r>
    <r>
      <rPr>
        <b/>
        <sz val="11"/>
        <color rgb="FFFF0000"/>
        <rFont val="ＭＳ Ｐゴシック"/>
        <family val="3"/>
        <charset val="128"/>
        <scheme val="minor"/>
      </rPr>
      <t>紅麹を原材料</t>
    </r>
    <r>
      <rPr>
        <b/>
        <sz val="11"/>
        <rFont val="ＭＳ Ｐゴシック"/>
        <family val="3"/>
        <charset val="128"/>
        <scheme val="minor"/>
      </rPr>
      <t>に使用コメントあり</t>
    </r>
    <phoneticPr fontId="29"/>
  </si>
  <si>
    <r>
      <rPr>
        <b/>
        <sz val="11"/>
        <color rgb="FFFF0000"/>
        <rFont val="ＭＳ Ｐゴシック"/>
        <family val="3"/>
        <charset val="128"/>
        <scheme val="minor"/>
      </rPr>
      <t>紅麹</t>
    </r>
    <r>
      <rPr>
        <b/>
        <sz val="11"/>
        <rFont val="ＭＳ Ｐゴシック"/>
        <family val="3"/>
        <charset val="128"/>
        <scheme val="minor"/>
      </rPr>
      <t>コレステヘルプ 健康被害(腎疾患等)の恐れコメントあり</t>
    </r>
    <phoneticPr fontId="29"/>
  </si>
  <si>
    <t>月夜のエクレール 美唄ハスカップ 紅麴色素原料使用</t>
    <phoneticPr fontId="29"/>
  </si>
  <si>
    <r>
      <t xml:space="preserve">タイトル </t>
    </r>
    <r>
      <rPr>
        <sz val="14"/>
        <color theme="0"/>
        <rFont val="ＭＳ Ｐゴシック"/>
        <family val="3"/>
        <charset val="128"/>
      </rPr>
      <t>(</t>
    </r>
    <r>
      <rPr>
        <sz val="20"/>
        <color rgb="FFFF0000"/>
        <rFont val="ＭＳ Ｐゴシック"/>
        <family val="3"/>
        <charset val="128"/>
      </rPr>
      <t>紅麹回収７０件!!!!!</t>
    </r>
    <r>
      <rPr>
        <sz val="14"/>
        <color theme="0"/>
        <rFont val="ＭＳ Ｐゴシック"/>
        <family val="3"/>
        <charset val="128"/>
      </rPr>
      <t>)</t>
    </r>
    <rPh sb="6" eb="8">
      <t>ベニコウジ</t>
    </rPh>
    <rPh sb="8" eb="10">
      <t>カイシュウ</t>
    </rPh>
    <rPh sb="12" eb="13">
      <t>ケン</t>
    </rPh>
    <phoneticPr fontId="5"/>
  </si>
  <si>
    <t>関保健所は、患者らに共通する食事がこの飲食店で調理された弁当に限られることや症状があった複数人の便からノロウイルスが検出されたことなどから、この店が提供した弁当を原因とする食中毒と断定し、食品衛生法に基づき２９日から再発防止策がとられるまでの間、この飲食店を営業禁止処分としました。　 提供された弁当の主なメニューはローストビーフ、エビのオイル煮、から揚げ、ハンバーグ、サラダなどで、関保健所では原因究明のため従業員らの検便や調理場などの検査を行っています。</t>
    <phoneticPr fontId="85"/>
  </si>
  <si>
    <t>ぎぶちゃんDEGITAL</t>
    <phoneticPr fontId="85"/>
  </si>
  <si>
    <t>静岡市の飲食店でノロウイルスによる食中毒が発生しました。１７人がおう吐などの症状を訴えていますが、全員快方に向かっています。　静岡市によりますと、２２日静岡市葵区にある飲食店で食事をした２つのグループ１７人が、おう吐や下痢などの症状を訴えました。
　このうち１０人の患者の便からノロウイルスが検出されたということです。</t>
    <phoneticPr fontId="85"/>
  </si>
  <si>
    <t>静岡朝日テレビ</t>
    <rPh sb="0" eb="2">
      <t>シズオカ</t>
    </rPh>
    <rPh sb="2" eb="4">
      <t>アサヒ</t>
    </rPh>
    <phoneticPr fontId="85"/>
  </si>
  <si>
    <t>福井県の福井市保健所は3月27日、福井市順化1丁目の飲食店が調理、提供した料理を食べた同市内外の21人が下痢や嘔吐などの症状を訴え、食中毒と断定したと発表した。有症者のうち少なくとも7人と調理従事者2人の便からノロウイルスが検出された。</t>
    <phoneticPr fontId="85"/>
  </si>
  <si>
    <t>福井新聞</t>
    <rPh sb="0" eb="4">
      <t>フクイシンブン</t>
    </rPh>
    <phoneticPr fontId="85"/>
  </si>
  <si>
    <t>今月２０日から２１日にかけて二本松市の旅館で食事をした宿泊客１６人が下痢や吐き気などの症状を訴え、県はノロウイルスが原因の食中毒と断定し、旅館を運営する会社を３日間の営業停止処分にしました。営業停止の処分を受けたのは、二本松市岳温泉にある旅館「鏡が池碧山亭」を運営する会社「碧山亭」です。</t>
    <phoneticPr fontId="85"/>
  </si>
  <si>
    <t>神戸・北区の飲食店で食中毒、客6人が下痢や発熱訴え　3日間の営業停止に
神戸市は25日、同市北区山田町下谷上の飲食店「cocoro（こころ）」で食事した6人が下痢や発熱など…</t>
    <phoneticPr fontId="85"/>
  </si>
  <si>
    <t>トップ  石川のニュース  ノロで８人食中毒　小松の飲食店
ノロで８人食中毒　小松の飲食店</t>
    <phoneticPr fontId="85"/>
  </si>
  <si>
    <t>北國新聞</t>
    <rPh sb="0" eb="2">
      <t>キタグニ</t>
    </rPh>
    <rPh sb="2" eb="4">
      <t>シンブン</t>
    </rPh>
    <phoneticPr fontId="85"/>
  </si>
  <si>
    <t>居酒屋でもつ鍋や鳥刺しを食べた客11人が食中毒の症状　大阪・西成区</t>
    <phoneticPr fontId="15"/>
  </si>
  <si>
    <t>大阪市西成区の居酒屋「すずき」を利用した客１１人が、腹痛や下痢など食中毒の症状を訴えていることがわかりました。大阪市によりますと「今月１９日に会社の同僚１７人が西成区内の飲食店を利用したところ、複数人が体調不良になっている」と保健所に通報がありました。保健所が調査したところ、１１人はもつ鍋や鳥刺し、鶏レバーと玉ねぎの炒め物などを含むコース料理を食べており、翌日以降に腹痛や下痢、発熱などの症状が出たということです。発症者からはカンピロバクターが検出されたことなどから、大阪市は食中毒が発生したと断定し、今月２９日から３１日までの３日間、居酒屋「すずき」に営業停止を命じました。１１人はいずれも快方に向かっているということです。</t>
    <phoneticPr fontId="15"/>
  </si>
  <si>
    <t>https://www.mbs.jp/news/kansainews/20240330/GE00056424.shtml</t>
    <phoneticPr fontId="15"/>
  </si>
  <si>
    <t>MBSnews</t>
    <phoneticPr fontId="15"/>
  </si>
  <si>
    <t>台北の飲食店で食中毒 重症者全員からもボンクレキン酸検出／台湾</t>
    <phoneticPr fontId="15"/>
  </si>
  <si>
    <t>台北市内の飲食店で発生した食中毒で、死者2人の他、重症者6人全員からも強い毒性を持つボンクレキン酸が検出されたことが分かった。衛生福利部（保健省）疾病管制署の羅一鈞（らいっきん）副署長が29日夜の記者会見で発表した。台北市信義区の百貨店に入居するベジタリアン料理店「宝林茶室」で発生した食中毒では29日夕現在、10歳から66歳までの21人が嘔吐や下痢などの症状を訴えた。このうち2人が死亡し、5人が集中治療室に入っている。</t>
    <phoneticPr fontId="15"/>
  </si>
  <si>
    <t>https://www.excite.co.jp/news/article/Jpcna_CNA_20240329_202403290010/</t>
    <phoneticPr fontId="15"/>
  </si>
  <si>
    <t>台湾</t>
    <rPh sb="0" eb="2">
      <t>タイワン</t>
    </rPh>
    <phoneticPr fontId="15"/>
  </si>
  <si>
    <t>倉敷アイビースクエアの宴会場で食中毒、50人が下痢など症状…寄生虫の一種が検出</t>
    <phoneticPr fontId="15"/>
  </si>
  <si>
    <t>岡山県倉敷市保健所は27日、同市本町の「倉敷アイビースクエア」の宴会場で、22日に料理を食べた男女121人のうち、30～60歳代の50人がおう吐や下痢などの症状を訴えたと発表した。料理や有症者の便などから寄生虫の一種、粘液胞子虫が検出され、同保健所は提供された料理が原因の集団食中毒と断定した。重症者はいないという。　発表によると、レストランで作った刺し身やちらしずしなどの料理を隣接する宴会場で盛り付けして提供したという。23日午後10時頃、発症者の1人から保健所に連絡があり、判明した。国の通知に基づき営業停止処分にはしなかった。</t>
    <phoneticPr fontId="15"/>
  </si>
  <si>
    <t>岡山県</t>
    <rPh sb="0" eb="3">
      <t>オカヤマケン</t>
    </rPh>
    <phoneticPr fontId="15"/>
  </si>
  <si>
    <t>https://news.yahoo.co.jp/articles/d64538d64ce4ad90396224e54e45cc8b95424664</t>
    <phoneticPr fontId="15"/>
  </si>
  <si>
    <t>読売新聞</t>
    <rPh sb="0" eb="4">
      <t>ヨミウリシンブン</t>
    </rPh>
    <phoneticPr fontId="15"/>
  </si>
  <si>
    <t>フォーカス台湾</t>
    <rPh sb="5" eb="7">
      <t>タイワン</t>
    </rPh>
    <phoneticPr fontId="15"/>
  </si>
  <si>
    <t>相生市沿岸のアサリから規制値超える貝毒　25日以降出荷分は回収完了</t>
    <phoneticPr fontId="15"/>
  </si>
  <si>
    <t>大阪市、小林製薬に回収命令　紅麹サプリなど３商品―岐阜の製造工場に立ち入り調査</t>
    <phoneticPr fontId="15"/>
  </si>
  <si>
    <t>小林製薬が製造した紅麹（べにこうじ）配合サプリメントを摂取した人が腎疾患などを発症した問題で、大阪市は２７日、食品衛生法に基づき「紅麹コレステヘルプ」など３商品の回収を命令した。小林製薬、機能性表示食品を撤回　紅麹サプリ、消費者庁に
３商品ともすでに同社が自主回収を進めており、市は一定の被害拡大防止措置が取られていたと判断。改めて回収を命令した上で、終わり次第廃棄させる方針。大阪市の横山英幸市長は同日、岐阜県など回収商品の製造工場がある自治体に調査を依頼したと明らかにした。岐阜県によると、大阪市の依頼を受け、保健所職員が２６日に同県池田町の工場を立ち入り調査した。回収対象となったのは、紅麹コレステヘルプのほか、「ナイシヘルプ＋コレステロール」と「ナットウキナーゼさらさら粒ＧＯＬＤ」。
　市によると、紅麹コレステヘルプは２０２１年４月以降、全国のドラッグストアや通信販売で約１００万個を販売。ナイシヘルプ＋コレステロールは北陸地区などで２３年６～９月に約４０個、ナットウキナーゼさらさら粒ＧＯＬＤは広島県などで２３年１２月以降に約６０個が売れたという。</t>
    <phoneticPr fontId="15"/>
  </si>
  <si>
    <t>JIJIcom</t>
    <phoneticPr fontId="15"/>
  </si>
  <si>
    <t>兵庫県は２７日、相生市沿岸のアサリから規制値を超えるまひ性貝毒を検出したと発表した。業者に出荷の自主規制を求め、２５日以降に出荷した分の回収は完了した。県は播磨灘の漁業者に注意を促し、海岸で二枚貝を採取しても食べないよう呼びかけている。
　県内で今年、規制値超えの貝毒が検出されたのは初めて。今後、検査で規制値以下が３回連続で確認されれば、規制は解除される。
　貝毒は有毒プランクトンが原因で二枚貝に発生する。加熱、冷凍しても毒性は弱まらず、大量に食べると手足がしびれ、呼吸不全で死ぬこともあるという。</t>
    <phoneticPr fontId="15"/>
  </si>
  <si>
    <t>https://www.kobe-np.co.jp/news/society/202403/0017478579.shtml</t>
    <phoneticPr fontId="15"/>
  </si>
  <si>
    <t>神戸新聞</t>
    <rPh sb="0" eb="4">
      <t>コウベシンブン</t>
    </rPh>
    <phoneticPr fontId="15"/>
  </si>
  <si>
    <t>東近江保健所によると、２１日午前８時頃、東近江市内の住民から同保健所に「１９日の昼に職場で仕出し弁当を喫食した職員２５人のうち８人が体調を崩している」旨の連絡があり、調査の結果、これらの職員は飲食店「和コーポレーション」（東近江市五個荘石塚町）で調理された仕出し弁当を喫食していること、また当該仕出し弁当を喫食した他の２グループでも体調を崩している者が複数いることが判明した。</t>
    <phoneticPr fontId="85"/>
  </si>
  <si>
    <t>滋賀新聞</t>
    <rPh sb="0" eb="2">
      <t>シガ</t>
    </rPh>
    <rPh sb="2" eb="4">
      <t>シンブン</t>
    </rPh>
    <phoneticPr fontId="85"/>
  </si>
  <si>
    <t xml:space="preserve"> GⅡ　11週　32例</t>
    <rPh sb="6" eb="7">
      <t>シュウ</t>
    </rPh>
    <phoneticPr fontId="5"/>
  </si>
  <si>
    <t xml:space="preserve"> GⅡ　12週　1例</t>
    <rPh sb="9" eb="10">
      <t>レイ</t>
    </rPh>
    <phoneticPr fontId="5"/>
  </si>
  <si>
    <t xml:space="preserve">【返金】インド産生鮮おくら 一部残留農薬基準超過(ID:49085) - リコールプラス </t>
    <phoneticPr fontId="85"/>
  </si>
  <si>
    <t>【対象商品】
商品名:インド産生鮮おくら   
【輸入食品か否か】輸入食品:はい　輸入国:インド
【販売地域】屋号:SPICE HOME(東京都江東区大島6-23-9-102)
【販売先】消費者向けに小売り
【販売日】令和6年3月8日
【販売数量】68kg
対処方法
【回収方法】問合せ先店頭で受付
【回収後の対応】返金対応
内容
令和6年3月8日に、SPICE HOME(東京都江東区)で販売した「インド産生鮮おくら」において、基準値を超える残留農薬(テブコナゾール)が検出「検出値0.06ppm(基準値0.01ppm) 」が判明したため、回収する。これまで健康被害の報告はない。(リコールプラス編集部)</t>
    <phoneticPr fontId="85"/>
  </si>
  <si>
    <t>https://www.recall-plus.jp/info/49085</t>
    <phoneticPr fontId="85"/>
  </si>
  <si>
    <t xml:space="preserve">日本から輸入のサンマ節、基準値の約40倍の発がん性物質＝台湾の水際検査で検出 </t>
    <phoneticPr fontId="85"/>
  </si>
  <si>
    <t>衛生福利部（保健省）食品薬物管理署（食薬署）は26日、日本から輸入されたサンマ節から、基準値の約40倍のベンゾピレンが水際検査で検出されたと発表した。ベンゾピレンは発がん性物質とされる。輸入された50キロ全てが積み戻しまたは廃棄される。市場には流入していないという。
サンマ節は熊本県で製造された。電話取材に応じた同署の林金富副署長によれば、規定違反のサンマ節を輸入した会社の商品が不合格になるのは直近半年で初めて。同署はこの会社に対し、抜き取り検査の割合を通常の「2～10％」から「20～50％」に引き上げるとしている。</t>
    <phoneticPr fontId="85"/>
  </si>
  <si>
    <t>https://japan.focustaiwan.tw/society/202403270001</t>
    <phoneticPr fontId="85"/>
  </si>
  <si>
    <t xml:space="preserve">【残留農薬】テブコナゾール オクラから検出 - 食環境衛生研究所 </t>
    <phoneticPr fontId="85"/>
  </si>
  <si>
    <t xml:space="preserve">インドから輸入された生鮮オクラから、人の健康を損なうおそれのない量として定める量を超えて(0.06ppm)、テブコナゾールが検出されました。
テブコナゾールは、トリアゾール系の殺菌剤であり、小麦赤かび病フザリウム菌に対し、高い防除効果を示します。
また、テブコナゾールの一日摂取許容量(人が生涯その物質を毎日摂取し続けたとしても、健康への悪影響がないと推定される１日当たりの摂取量)は、0.029mg/kg/日とされています。
 </t>
    <phoneticPr fontId="85"/>
  </si>
  <si>
    <t>https://www.shokukanken.com/post-16100/</t>
    <phoneticPr fontId="85"/>
  </si>
  <si>
    <t xml:space="preserve">顧客の嗜好と要求：果物と野菜の残留農薬検査装置市場企業の展望 </t>
    <phoneticPr fontId="85"/>
  </si>
  <si>
    <t>果物と野菜の残留農薬検査装置市場は、果物と野菜の残留農薬の検出と分析のための高度な技術と機器の開発と提供に焦点を当てている分析機器業界内のセクターを指します。
残留農薬検査は、食品の安全性と規制基準への準拠を確保するために非常に重要です。この市場には、ガスクロマトグラフなどのさまざまな高度な機器が含まれています。 、液体クロマトグラフ、質量分析計、および農産物中の残留農薬を正確かつ高感度に識別できるその他の分析ツール。
    果物と野菜の残留農薬検査の機会機器市場は、食品の安全性に対する意識の高 りと厳格な規制によって推進されています。安全で無農薬の食品に対する世界的な需要が大幅に高まっており、食品生産者は、その結果、この市場のメーカーは、要件を満たす革新的で高性能のソリューションを開発する機会を得られます。食品業界のニーズは進化しています。さらに、有機農業および持続可能な農業実践への傾向の高まりにより、信頼性の高い残留農薬検査装置の需要がさらに高まっています。
この市場におけるセグメンテーションは通常、機器、テクノロジー、エンドユーザー アプリケーションの種類に基づいています。さまざまなテストクロマトグラフィー、イムノアッセイ、分光法などの手法は、食品安全分野における多様な好みや要件に応え、市場の細分化に貢献しています。エンドユーザーには以下が含まれます。食品検査研究所、政府機関、食品生産者は、効果的な残留農薬分析のための多用途で専門的なソリューションを必要とする動的な市場エコシステムを構築します。レポートの完全な PDF サンプル コピーを入手します: (完全な目次、表と図のリスト、およびグラフが含まれます) @ https://www.verifiedmarketreports.com/download-sample/?rid=806344</t>
    <phoneticPr fontId="85"/>
  </si>
  <si>
    <t>https://kampodesk.com/%E3%82%A8%E3%83%B3%E3%82%BF%E3%83%A1%E3%80%81%E3%83%93%E3%82%B8%E3%83%8D%E3%82%B9%E3%80%81%E3%83%AD%E3%83%BC%E3%82%AB%E3%83%AB%E3%80%81%E4%B8%96%E7%95%8C/%E9%A1%A7%E5%AE%A2%E3%81%AE%E5%97%9C%E5%A5%BD%E3%81%A8%E8%A6%81%E6%B1%82%EF%BC%9A%E6%9E%9C%E7%89%A9%E3%81%A8%E9%87%8E%E8%8F%9C%E3%81%AE%E6%AE%8B%E7%95%99%E8%BE%B2%E8%96%AC%E6%A4%9C%E6%9F%BB%E8%A3%85/340300/</t>
    <phoneticPr fontId="85"/>
  </si>
  <si>
    <t>　政府は２９日、小林製薬の「紅麹（べにこうじ）」配合サプリメントによる健康被害が相次いでいる問題を受け、初めての関係閣僚会合を首相官邸で開いた。林芳正官房長官は５月末をめどに機能性表示食品制度の在り方を見直すよう消費者庁に指示。「関係省庁が一丸となり、食の安全確保に全力を尽くすようお願いする」と呼び掛けた。
青カビ由来「プベルル酸」を検出　小林製薬の紅麹サプリ―厚労省
　林氏はまた、食品による健康被害に関する情報収集体制や国の関与のありようを再検討することを厚生労働省に要請。今回の原因物質の特定・分析と速やかな結果公表を求めた。
　会合には武見敬三厚労相、坂本哲志農林水産相、自見英子消費者担当相も出席。各省庁の対応状況を報告し、再発防止策について協議した。
　政府は関係省庁の実務者による連絡会議を既に設けているが、国民に不安が広がっている現状を踏まえ、閣僚レベルでも対応することにした。</t>
    <phoneticPr fontId="15"/>
  </si>
  <si>
    <t xml:space="preserve">【速報】林官房長官、5月末メドに健康被害の情報収集体制見直しと「機能性表示食品制度」の ... </t>
    <phoneticPr fontId="15"/>
  </si>
  <si>
    <t>消費者庁、全ての「機能性表示食品」の緊急点検を開始</t>
    <phoneticPr fontId="15"/>
  </si>
  <si>
    <t>紅麹を使った問題のサプリメントは、「機能性表示食品」に分類されます。消費者庁は、全ての「機能性表示食品」の緊急点検を開始したと発表しました。
【映像】消費者庁 「機能性表示食品」の緊急点検開始
　消費者庁の新井ゆたか長官は、約7000ある「機能性表示食品」による健康被害の有無と、健康被害を情報収集する体制が整っているかを確認する質問状を事業者に送ったと明らかにしました。　質問状の回答期限は4月12日で、対象となる事業者は1700に上ります。「機能性表示食品」は、事業者が消費者庁に届け出れば表示できる制度です。
新井長官は「機能性表示食品の安全性に対する疑念を抱かせる深刻な事態だ」としています。</t>
    <phoneticPr fontId="15"/>
  </si>
  <si>
    <t xml:space="preserve">機能性表示食品とは？ 安全性の担保は？ 小林製薬 紅麹サプリ問題を専門家が徹底解説 ABEMA TIMES </t>
    <phoneticPr fontId="15"/>
  </si>
  <si>
    <r>
      <t>3月28日現在、小林製薬は紅麹を使ったサプリメントを摂取した人が4人死亡したと発表している。この問題について、藤田医科大学 客員教授の今井伸二郎氏とノンフィクションライターの石戸諭氏に話を聞いた。</t>
    </r>
    <r>
      <rPr>
        <b/>
        <sz val="14"/>
        <color rgb="FF000000"/>
        <rFont val="Microsoft JhengHei"/>
        <family val="3"/>
      </rPr>
      <t>━━</t>
    </r>
    <r>
      <rPr>
        <b/>
        <sz val="14"/>
        <color rgb="FF000000"/>
        <rFont val="Microsoft JhengHei"/>
        <family val="3"/>
        <charset val="128"/>
      </rPr>
      <t>今後、消費者庁と厚労省はどのように動くべきか？</t>
    </r>
    <r>
      <rPr>
        <b/>
        <sz val="14"/>
        <color rgb="FF000000"/>
        <rFont val="游ゴシック"/>
        <family val="3"/>
        <charset val="128"/>
      </rPr>
      <t xml:space="preserve">
今井：一般的に、機能性表示食品の場合、安全性は“食経験”によって判断されてきた。つまり、普段、どのくらい食べているのかが判断基準になる。それを超えた量を摂取した場合に問題があるかについて、本来は安全性試験を行って評価するべきだが、機能性表示食品の場合はその義務がない。そのため、消費者庁や厚労省は実際にその病気を発症した人たちがどの程度の量を食べていたのかを調べる必要がある。他の機能性表示食品も調べるとのことだが、ほとんどについては安全性が担保されており、今回のような例は非常に少ないだろう。石戸：厚労省などは原因を特定しようとしているが、本当に「原因の物質」はわかるのだろうかと思う。生産過程で何らかの形で害のある物質が混入してしまったロットが発生したのか、それとも単純に紅麹そのものの副作用だったのかなど、厳密に調べることは難しいのではないか。
今井：はっきり言って難しい。原因となった物質がある程度の量として含まれていたのであればすぐに判明しただろうが、非常に微量であるだろう。そういったものを見つけ出すことは非常に難しい。</t>
    </r>
    <phoneticPr fontId="15"/>
  </si>
  <si>
    <t xml:space="preserve">ドライバー残業規制開始 無添加表示注意も 食品界、4月からの変化 - 日本食糧新聞 </t>
    <phoneticPr fontId="15"/>
  </si>
  <si>
    <t xml:space="preserve">
　新年度の始まりとなる4月は、食品界の経営に影響を及ぼす制度や仕組みの変化が相次ぐ。
最大の焦点はドライバーの時間外労働規制の適用開始で、製配販3層がこれまで準備してきた
物流危機回避への取組み成果が試される。消費者の誤認を防止する無添加表示の規制強化も
本格施行され、企業はパッケージの強調表示に十分な注意が必要だ。コストアップを背景に
4月以降の食品値上げも継続する見通しで、障害者の法定雇用率引き上げといった企業が社会
的責任を果たす役割も増大する</t>
    <phoneticPr fontId="15"/>
  </si>
  <si>
    <t xml:space="preserve">２０業者届け出撤回せず廃業 機能性表示食品として公表 - 中日新聞 </t>
    <phoneticPr fontId="15"/>
  </si>
  <si>
    <t>小林製薬（大阪市）のサプリメント問題で消費者庁が全件調査を始めた機能性表示食品に関し、３月時点で届け出を出している約１７００事業者のうち、約２０事業者が届け出をしたまま倒産や休廃業していることが２８日、東京商工リサーチの調査で分かった。消費者庁が公表しているデータベースでは製品や根拠となる成分表示が残されたままになっており、健康問題などが起きても事業者とは連絡が取れない恐れがある。
　機能性表示食品制度については、以前から消費者団体が安全性確保などに課題があると指摘。小林製薬の問題で改めて適切さが問われる事態になっている。同庁の担当者は「課題として認識している」と述べた。</t>
    <phoneticPr fontId="15"/>
  </si>
  <si>
    <t>兵庫県は、相生市沿岸のアサリから規制値を超える麻痺性貝毒を検出したと発表しました。これに対して、関係漁業協同組合には出荷の自主規制を要請し、２５日以降に出荷した分の回収は完了しています。また、県内で今年、規制値超えの貝毒が検出されたのは初めてのことです。貝毒は有毒プランクトンが原因で二枚貝に発生し、加熱や冷凍しても毒性は弱まらず、大量に摂取すると手足がしびれ、呼吸不全で死亡することもあるとされています。今後の規制解除については、検査で規制値以下が３回連続で確認されれば、規制が解除される予定です。検査結果: 令和6年3月27日の貝毒検査で、相生市で採取したアサリから麻痺性6.6MU/gの貝毒が検出されました。規制値は4.0MU/g（食品衛生法に基づく規制値）です。1
この情報を踏まえて、海岸での二枚貝の採取や摂取には十分な注意が必要です。
Summary: 兵庫県の相生市でアサリから規制値を超える麻痺性貝毒が検出され、出荷自主規制が行われています。</t>
    <phoneticPr fontId="15"/>
  </si>
  <si>
    <t>2024年第11週（3月11日〜3月17日）</t>
    <phoneticPr fontId="85"/>
  </si>
  <si>
    <t>結核例　199例</t>
    <rPh sb="7" eb="8">
      <t>レイ</t>
    </rPh>
    <phoneticPr fontId="5"/>
  </si>
  <si>
    <t xml:space="preserve"> 菌種：S. sonnei（D群）2例＿感染地域：‌インドネシア1例、国外（国不明）1例</t>
    <phoneticPr fontId="85"/>
  </si>
  <si>
    <t xml:space="preserve">腸管出血性大腸菌感染症26例（有症者12例、うちHUS なし）
感染地域：国内17例、アルゼンチン1例、国内・国外不明8例
国内の感染地域：‌福岡県4例、埼玉県2例、東京都2例、宮崎県2例、石川県1例、山梨県1例、愛知県1例、大1例
</t>
    <phoneticPr fontId="85"/>
  </si>
  <si>
    <t xml:space="preserve">年齢群：‌1歳（1例）、7歳（1例）、10代（4例）、20代（7例）、30代（2例）、
40代（2例）、50代（3例）、60代（4例）、70代（2例）
</t>
    <phoneticPr fontId="85"/>
  </si>
  <si>
    <t xml:space="preserve">血清群・毒素型：‌O26 VT1（7例）、O103 VT1（2例）、O157VT1（2例）、O157 VT1・VT2（2例）、O157VT2（2例）、O1 VT1（1例）、
O111 VT1・VT2（1例）、O121 VT2（1例）、O166 VT2（1例）、O18 VT2（1例）、O91 VT1・VT2（1例）、その他・不明（5例）
累積報告数：250例（有症者153例、うちHUS 2例．死亡なし）
</t>
    <phoneticPr fontId="85"/>
  </si>
  <si>
    <t>腸チフス1例 感染地域：インド</t>
    <phoneticPr fontId="85"/>
  </si>
  <si>
    <t>E型肝炎4例 感染地域（感染源）：‌国内（都道府県不明）1例（不明）、
国内・国外不明3例（豚肉/レバー1例、不明2例）
A型肝炎1例 感染地域：群馬県</t>
    <phoneticPr fontId="85"/>
  </si>
  <si>
    <t>レジオネラ症20例（肺炎型17例、ポンティアック熱型3例）
感染地域：群馬県2例、千葉県2例、兵庫県2例、秋田県1例、福島県1例、埼玉県1例、東京都1例、神奈川県1例、新潟県1例、
富山県1例、静岡県1例、愛知県1例、三重県1例、岐阜県/静岡県1例、国内（都道府県不明）1例、国内・国外不明2例
年齢群：50代（4例）、60代（3例）、70代（5例）、80代（6例）、90代以上（2例）
累積報告数：357例</t>
    <phoneticPr fontId="85"/>
  </si>
  <si>
    <t>アメーバ赤痢6例（腸管アメーバ症5例、腸管外アメーバ症1例）
感染地域：‌神奈川県1例、熊本県1例、沖縄県1例、国内（都道府県不明）1例、トルコ1例、国内・国外不明1例
感染経路：‌性的接触3例（同性間1例、異性間・同性間不明2例）、
経口感染2例、その他・不明1例</t>
    <phoneticPr fontId="85"/>
  </si>
  <si>
    <t>2024年第10週</t>
    <phoneticPr fontId="85"/>
  </si>
  <si>
    <t>2024年11週</t>
    <phoneticPr fontId="85"/>
  </si>
  <si>
    <r>
      <t xml:space="preserve">対前週
</t>
    </r>
    <r>
      <rPr>
        <b/>
        <sz val="14"/>
        <color rgb="FFFF0000"/>
        <rFont val="ＭＳ Ｐゴシック"/>
        <family val="3"/>
        <charset val="128"/>
      </rPr>
      <t>インフルエンザ 　     　  6.9%   増加</t>
    </r>
    <r>
      <rPr>
        <b/>
        <sz val="11"/>
        <color rgb="FFFF0000"/>
        <rFont val="ＭＳ Ｐゴシック"/>
        <family val="3"/>
        <charset val="128"/>
      </rPr>
      <t xml:space="preserve">
</t>
    </r>
    <r>
      <rPr>
        <b/>
        <sz val="14"/>
        <color rgb="FF0070C0"/>
        <rFont val="ＭＳ Ｐゴシック"/>
        <family val="3"/>
        <charset val="128"/>
      </rPr>
      <t>新型コロナウイルス  　　6.0% 　減少</t>
    </r>
    <rPh sb="0" eb="3">
      <t>タイゼンシュウゾウカ</t>
    </rPh>
    <rPh sb="28" eb="30">
      <t>ゾウカ</t>
    </rPh>
    <rPh sb="50" eb="52">
      <t>ゲンショウ</t>
    </rPh>
    <phoneticPr fontId="85"/>
  </si>
  <si>
    <t>患者に共通する食品は、当該施設で調製された弁当に限られており、患者及び従事者の便から食中毒の病因物質であるノロウイルスが検出されたこと、患者の発症状況がノロウイルスによるものと一致したこと、患者を診察した医師から食中毒患者等届出票が提出されたことから、本日、山武保健所長は、当該施設を原因施設とする食中毒と断定し、営業停止処分を行った。
なお、患者は全員快方に向かっている。</t>
    <phoneticPr fontId="85"/>
  </si>
  <si>
    <t>千葉県公表</t>
    <rPh sb="0" eb="3">
      <t>チバケン</t>
    </rPh>
    <rPh sb="3" eb="5">
      <t>コウヒョウ</t>
    </rPh>
    <phoneticPr fontId="85"/>
  </si>
  <si>
    <t>★宝林茶室の食中毒14人に、ボンクレキン酸が原因か（トップニュース）／台湾</t>
  </si>
  <si>
    <t xml:space="preserve"> </t>
  </si>
  <si>
    <t>https://www.ys-consulting.com.tw/news/114484.html</t>
  </si>
  <si>
    <t>★輸入飲食品ラベルのポルトガル語表記対応への監督強化(モザンビーク) ｜ ビジネス短信 ―ジェトロの海外ニュース - ジェトロ</t>
  </si>
  <si>
    <t>https://www.nikkei.com/nkd/industry/article/?DisplayType=1&amp;n_m_code=052&amp;ng=DGKKZO79495980V20C24A3EAF000</t>
    <phoneticPr fontId="85"/>
  </si>
  <si>
    <t>https://sekapri.com/mold/20240325-17414/</t>
    <phoneticPr fontId="85"/>
  </si>
  <si>
    <t>https://www.alterna.co.jp/117649/</t>
    <phoneticPr fontId="85"/>
  </si>
  <si>
    <t>スウェーデン北部の小さな村ハラッズには世界中から観光客が訪れる目当ては、森の中にある「ツリーホテル」だ
個性的なデザインが目を引くが、環境への影響も最小限に抑えるスウェーデン北部にある人口600人ほどの小さな村ハラッズには、世界中から観光客が訪れる。目当ては、森の中にある「ツリーホテル」だ。鳥の巣やUFOを模した個性的なデザインが目を引くが、環境への影響も最小限に抑えた。ツリーホテルは、リンドヴァル夫妻が考案した。妻のブリッタさんは、故郷のハラッズ村で長く閉鎖されていた高齢者施設を買い取り、ゲストハウスを開業。しかし、運営は厳しい状況だった。
　あるとき、映画クルーがゲストハウスを訪れ、3人の男性が村にツリーハウスを建てるドキュメンタリーを撮影することになった。ツリーハウスとは、地面から生えている樹木を土台とする建物だ。実際に制作された映画「ザ・ツリー・ラバーズ」は、スウェーデン内外で高い評価を得た。夫妻は、ここから着想を得て、2010年にデザイン性が高い高級ツリーハウスのホテルをオープンした。建設にあたっては、夫のケントさんが釣り旅行で出会った著名な建築家が協力した。現在、8つの宿泊施設があり、鳥の巣やＵＦＯのような外観、外壁が鏡ばりになっている部屋など、どれも個性的だ。
各施設には、リビング、ベッドルーム、トイレがあるほか、敷地内にゲストハウス、サウナ、スパもある。
　</t>
    <phoneticPr fontId="85"/>
  </si>
  <si>
    <t>https://news.yahoo.co.jp/articles/d65d1189b2a9d6518256d9f0dba32a414a302cc7</t>
    <phoneticPr fontId="85"/>
  </si>
  <si>
    <t>台北市内の百貨店に入居する飲食店で食事した複数の客が相次いで健康被害を訴え、これまでに男性2人が死亡した問題。薛瑞元（せつずいげん）衛生福利部長（保健相）は28日、立法院（国会）で報道陣の取材に応じ、原因についてボンクレキン酸による食中毒の可能性が高いとし、何者かが毒成分を加えた可能性を排除しないと語った。生福利部（保健省）によると、健康被害に関する通報は死亡した2人を含め14件あった。南部・台南市政府衛生局によれば、同市内の病院に入院している50代の女性は、21日午後に問題のレストランで食事し、夜になって目まいや下痢、嘔吐の症状が出た。25日に肝臓と腎臓機能に異常が認められたため入院し、26日午後に急性肝不全のため集中治療室に入った。意識ははっきりしているという。薛氏は、専門家は患者の症状や状況などから総合的に判断し、微生物による食中毒ではないとの見方を示していると説明。食材自体が持つ毒成分または外部から添加された毒成分による可能性について調査を進めているとした。
　また原因とされるボンクレキン酸については、患者の症状が似ているとしながらも、これまで台湾ではこれによる食中毒が発生していないとし、現在海外からサンプルを取り寄せていると語った。</t>
    <phoneticPr fontId="85"/>
  </si>
  <si>
    <t>https://news.yahoo.co.jp/articles/0bfb8cdf637172773b15c86b58222ae635e62fec</t>
    <phoneticPr fontId="85"/>
  </si>
  <si>
    <t xml:space="preserve">韓国の酒類業者が景気低迷で売り上げ増加傾向が鈍化したため、海外市場の攻略に力を入れている。ハイト真露（ジンロ）は欧州の大型マートへの入店を拡大し、ロッテ七星（チルソン）飲料は東南アジア進出に拍車をかけている。ハイト真露は今年1月、ベトナムに焼酎工場敷地建設のために約8万平方メートルの土地賃借契約を締結した。韓国の酒類業者が海外進出に速度を上げる最も大きな理由は、国内市場の売り上げ成長の勢いが大きく鈍化したためだ。
若い消費者を中心にウイスキー・テキーラなど輸入酒類の消費が多く増えたうえに、新型コロナウイルス感染パンデミックを経て、酔うまで飲むよりは楽しむ飲酒文化が定着したためが大きいと見られる。実際、酒類業者の酒類と焼酎の売り上げ増加傾向は昨年を境に鈍化する様相を見せている。
　ハイト真露の2022年の酒類売り上げは前年より12.7％増加したが、2023年には前年より3.5％増加に止まった。酒類全体の売り上げのうち、2022年の焼酎の売り上げは前年より15.9％増加したが、2023年には前年より1.9％減少した。ロッテ七星（チルソン）飲料も同じだ。2022年の酒類全体の売り上げは前年より15.2％増加したが、2023年には前年より3.8％増加に止まった。2022年酒類全体の売り上げの中で焼酎の売り上げは前年より20％増加したが、2023年には増加傾向が鈍化し、前年より18.5％の増加だった。焼酎など酒類売り上げの増加傾向が鈍化しているため、酒類業者等は海外進出を急いでいる。ハイト真露は2025年末、ベトナム工場を完工させる。同工場はハイト真露の海外初の生産工場で、東南アジアなど輸出拡大のための前哨基地として活用されるものとみられる。
　ハイト真露は昨年には英国最大のスーパーマーケットチェーンであるセインズベリーに入店し、大型オンラインモールであるオカド（Ocado）にも入店した。フランスのルフ（Lefeu）にも入店したハイト真露は、ヨーロッパなどの大型スーパーマーケットチェーン、オンラインモールの入店を引き続き推進する計画だ。
ロッテ七星飲料は昨年9月末、子会社に編入した「フィリピンペプシ」を足がかりにグローバル事業拡張を計画中だ。
ロッテ七星飲料は現在、日本、米国など50カ国余りにチョウムチョロムとセロ、スンハリを輸出しており、日本・米国・中国にはゼロシュガー焼酎を、東南アジア地域には果物焼酎など国家・地域別に差別化されたマーケティングを展開している。
</t>
    <phoneticPr fontId="85"/>
  </si>
  <si>
    <t>https://www.jetro.go.jp/biznews/2024/03/c3827017efacb521.html</t>
    <phoneticPr fontId="85"/>
  </si>
  <si>
    <t>ジェトロは、中国・成都市内のシャングリラホテルで3月16～19日の4日間、ワインやウイスキーなどの輸入酒類をテーマとした「2024成都・WineCon」に、ジャパンパビリオンを出展した。出展企業社数は約500社（ワインセラーや酒類インポーターなど）で、会期中の入場者数は延べ7万6,000人だった。ジャパンパビリオンには、上海市や北京市など中国沿海地域や四川省成都市の日本酒類輸入業者、卸売業者20社が出展し、計350種類以上の日本産酒類をバイヤー向けにPRした。
　会期中、ジェトロと日本酒造組合中央会は共同で現地バイヤー向けに「日本蒸留酒－本格焼酎・琉球泡盛」セミナーを実施し、参加者に各種の焼酎・泡盛を試飲提供したほか、飲み方や特徴などを紹介した。
　日本酒インポーターの出展企業からは、「（東京電力福島第1原子力発電所の）ALPS処理水問題や中国の消費低迷などの影響で、2023年の日本酒の販売額は前年比で大きく減少した。2024年も影響が続く見込みだが、消費者のニーズを研究し、内陸地域でも販路開拓を取り組んでいくことが重要」とのコメントがあった。焼酎を扱う出展企業からは、「2023年の日本の対中焼酎輸出は2022年と比較すると、大きく減少した。中国の景気減速による消費低迷が最大要因とみられる。これまで日本料理店でよく売れていた高価格帯の日本酒類は売れなくなった。一方では、720ミリリットル（ml）の販売価格帯は150～200元（約3,150円～4,200円、1元＝約21円）の焼酎のニーズが高まってきた」との声が聞かれた。</t>
    <phoneticPr fontId="85"/>
  </si>
  <si>
    <t>https://www.jetro.go.jp/biznews/2024/03/5a7c76d5b6eff0a2.html</t>
    <phoneticPr fontId="85"/>
  </si>
  <si>
    <t>　EU理事会（閣僚理事会）と欧州議会が暫定的な政治合意（2024年3月8日記事参照）に達した包装・包装廃棄物規則案の法文案外部サイトへ、新しいウィンドウで開きますが3月15日付で公開された。同規則案は包装廃棄物の削減、包装材のリサイクル、再利用（リユース）の促進を義務付けるもの。適用対象は、産業、小売り、流通、オフィス、サービス業、家庭を問わず排出された包装廃棄物で、これらを扱う事業者それぞれが規制の対象となる。他方、政治合意では、製紙や食品関係を中心に欧州委員会案から要件の一部が緩和されたことが分かっており、その詳細に注目が集まっていた。
　政治合意された法文案では包装材の再利用について、輸送用、保管用、飲料用など用途別の目標値を定めていた。飲料用包装材に関しては、公開された法文案によると、2030年1月以降、EU域内で飲料を扱う最終販売業者は、製品の少なくとも10％を再利用可能な包装で提供することが求められる。また、2040年1月以降は最低40％が再利用可能な包装で提供されるよう努めなければならない。他方、除外対象としてはワインや蒸留酒などがあり、日本酒も含まれていることが明らかになった（注）。このため、欧州経済領域（EEA）内で製造・販売される日本酒の容器は再利用目標の除外対象となる。
　法文案は、EU理事会の常駐代表委員会（COREPER）で3月15日に採択され、欧州議会環境委員会で3月19日に採択された。今後、両機関による正式な採択を経て、EU官報に掲載後、施行される。なお、2023年の日本のEU向け農林水産物・食品の輸出額は前年比6.4％増の724億円だった。2022年時点の最大輸出品目はアルコール飲料（132億円）で、ホタテ貝（73億円）、牛肉（41億円）が続いた。
（注）再利用目標は、公開された法文案の第26条に定められている。除外対象は第26条9項にあり、ワインに類似する製品として日本酒を含むCNコード（EUの域外共通関税を設定する合同関税品目分類）2206 00が明記された（同項d）。梅酒、ゆず酒、焼酎が含まれる蒸留酒のCNコード2208も明記された（同項e）。</t>
    <phoneticPr fontId="85"/>
  </si>
  <si>
    <t>https://www.jetro.go.jp/biznews/2024/03/89fabbe4c85e8c1f.html</t>
    <phoneticPr fontId="85"/>
  </si>
  <si>
    <t>商工省は2024年3月12日、モザンビークに輸入、販売される飲食品へのポルトガル語ラベル貼り付けの監督強化を発表した。同国では、2006年6月22日付政令第15/2006号「飲食品の製造、輸送、販売に関する衛生・安全要件と検査・監督に関する規則」が公布され、飲食品へのポルトガル語ラベル貼り付けが義務付けられていた。他方、本政令は2006年12月に施行されたものの、運用が厳格化されておらず、ラベル貼り付け義務を遵守していない輸入飲食品が一部市場に出回っていた。同政令第6条で、次の内容をポルトガル語でラベルに表記することが義務付けられている。
　製品名称、製造年月日、消費期限、重量、ロット番号
　製造会社の本社と製造事業所の名称、住所
　原材料（含有量の多い順に重量または分量も記載）、栄養成分、添加物（合成着色料を含む）
また、本発表に先立つ2024年3月5日に商工省、モザンビーク品質標準局（INNOQ）などによって開催された、外国の商工機関、貿易促進機関に向けた説明会では、次の内容が説明された。ポルトガル語ラベルが貼り付けられていれば、他言語の併記や複数言語のラベルが貼られていても問題はない。
輸入前の飲食品のラベルの検査は、出荷前検査（2023年5月23日記事参照）を受託するインターテックによって実施され、輸入済み飲食品のラベルは、経済活動監査局（INAE）が輸入業者や販売店などを立ち入り検査することによって実施される。
インターテックによる飲食品に対するラベル検査を含む出荷前検査は、近日中に実施が始まる予定で、海外のサプライヤーや輸出業者にはインターテックへ事前に確認することが推奨される。
コメなどコンテナ単位で輸入し、国内にて製品化されるものについては、輸入後に製品化される際のラベルが対象となる。
ラベルへの記載事項と記載方式は、政令第15/2006号の規定に加え、INNOQが作成・管轄している「モザンビーク技術標準規格」第15番「販売用計量済み製品のラベル要件」に準拠する必要がある。同規格に関する資料はINNOQから購入できるほか、INNOQは有償でラベル記載内容に関する相談対応も実施する。</t>
    <phoneticPr fontId="85"/>
  </si>
  <si>
    <t xml:space="preserve">中国飲料水メーカー最大手、農夫山泉の商品パッケージのデザインが「日本にこびている」などと批判が相次いでいる。3月上旬以降、商品を廃棄する様子を収めた動画がインターネット上で拡散した。中国メディアによると一部コンビニ店舗は同社商品の販売を取りやめた。問題とされているのは茶飲料「茶Π」のパッケージだ。「茶」のデザインが靖国神社の拝殿に、「Π」が鳥居に似ていると指摘された。別の茶飲…
［有料会員限定］この記事は会員限定です。電子版に登録すると続きをお読みいただけます。
</t>
    <phoneticPr fontId="85"/>
  </si>
  <si>
    <t>ウェストバージニア州でフェイクミートの食品ラベル規制法が成立した。「真実に基づく食品ラベル表示法」と名付けられた法律は、植物由来代替肉や3Dバイオプリント肉などの培養肉などの「フェイクミート」の食品ラベルを規制するもので、肉ではない製品をあたかも本物の肉のように説明・表示することを禁じるもの。「フェイクミート」を販売する場合は、食品ラベルに「フェイクミート」であることを明確に表示する必要が生じる。
「真実に基づく食品ラベル表示法」が定める表示ルールに従わない場合、当該製品は「不適切表示食品」として扱われ、罰則の対象となる。ウェストバージニア州では、フェイクミートの食品ラベルを規制する法律が成立したものの、フェイクミートの製造や販売を禁止するまでには至っていない。アメリカでは現在、フロリダ州やアイオワ州で3Dバイオプリント肉などの培養肉の製造や販売を禁止する法律が審議されており、まもなく可決する可能性が高いと見られている。また、アリゾナ州でも培養肉の製造と販売を禁止する法案の議会への提出が検討されている。違反者には違反一件につき最大10万ドル（約1500万円）の罰金が課される内容となっている。</t>
    <phoneticPr fontId="85"/>
  </si>
  <si>
    <t>毎週　　ひとつ　　覚えていきましょう</t>
    <phoneticPr fontId="5"/>
  </si>
  <si>
    <t>今週のお題(食品原材料の置場には決まりがある)</t>
    <rPh sb="6" eb="8">
      <t>ショクヒン</t>
    </rPh>
    <rPh sb="8" eb="11">
      <t>ゲンザイリョウ</t>
    </rPh>
    <rPh sb="12" eb="13">
      <t>オ</t>
    </rPh>
    <rPh sb="13" eb="14">
      <t>バ</t>
    </rPh>
    <rPh sb="16" eb="17">
      <t>キ</t>
    </rPh>
    <phoneticPr fontId="5"/>
  </si>
  <si>
    <t>なぜ　食品の原材料の置き方まで決める必要があるのですか</t>
    <rPh sb="3" eb="5">
      <t>ショクヒン</t>
    </rPh>
    <rPh sb="6" eb="9">
      <t>ゲンザイリョウ</t>
    </rPh>
    <rPh sb="10" eb="11">
      <t>オ</t>
    </rPh>
    <rPh sb="12" eb="13">
      <t>カタ</t>
    </rPh>
    <rPh sb="15" eb="16">
      <t>キ</t>
    </rPh>
    <rPh sb="18" eb="20">
      <t>ヒツヨウ</t>
    </rPh>
    <phoneticPr fontId="5"/>
  </si>
  <si>
    <t>↓　職場の先輩は以下のことを理解して　わかり易く　指導しましょう　↓</t>
    <phoneticPr fontId="5"/>
  </si>
  <si>
    <r>
      <rPr>
        <b/>
        <sz val="12"/>
        <color indexed="51"/>
        <rFont val="ＭＳ Ｐゴシック"/>
        <family val="3"/>
        <charset val="128"/>
      </rPr>
      <t xml:space="preserve">
《学校給食衛生管理基準より抜粋》</t>
    </r>
    <r>
      <rPr>
        <b/>
        <sz val="12"/>
        <color indexed="9"/>
        <rFont val="ＭＳ Ｐゴシック"/>
        <family val="3"/>
        <charset val="128"/>
      </rPr>
      <t xml:space="preserve">
 ４)納入業者から食品を納入させるに当たっては、検収場において
食品の受け渡しを行い、下処理場及び調理場に立ち入らせないこ
と。
5)食品は、検収場において、専用の容器に移し替え、下処理場及び
食品の保管場にダンボール等を持ち込まないこと。また、検収場内
に食品が直接床面に接触しないよう床面から６０ｃｍ以上の高さの
置台を設けること。</t>
    </r>
    <rPh sb="44" eb="45">
      <t>バ</t>
    </rPh>
    <rPh sb="91" eb="92">
      <t>バ</t>
    </rPh>
    <rPh sb="120" eb="121">
      <t>バ</t>
    </rPh>
    <phoneticPr fontId="5"/>
  </si>
  <si>
    <t>【出典】   http://www.aimservices.co.jp/recruit/senmon/about/manga.html</t>
    <phoneticPr fontId="85"/>
  </si>
  <si>
    <r>
      <t>・調理施設に外履で入ってきて、奥のロッカールームや事務机の下で履き替えて平気で仕事している人</t>
    </r>
    <r>
      <rPr>
        <b/>
        <sz val="12"/>
        <rFont val="ＭＳ Ｐゴシック"/>
        <family val="3"/>
        <charset val="128"/>
      </rPr>
      <t>。・・・・・いませんね !
調理場が狭いことを言い訳に、</t>
    </r>
    <r>
      <rPr>
        <b/>
        <u/>
        <sz val="12"/>
        <color indexed="10"/>
        <rFont val="ＭＳ Ｐゴシック"/>
        <family val="3"/>
        <charset val="128"/>
      </rPr>
      <t>食材、トレイ、弁当容器を床に直置き</t>
    </r>
    <r>
      <rPr>
        <b/>
        <sz val="12"/>
        <rFont val="ＭＳ Ｐゴシック"/>
        <family val="3"/>
        <charset val="128"/>
      </rPr>
      <t>している人。・・・・・いませんね !
・ベテランさんも初心に戻っり、職場のルールを率先して実行しましょう。
感染性の強い食中毒菌や急性腸炎の原因となるノロウイルスは、少量で食中毒を発症させます。
この時期でも食中毒が多発しています。
そして、</t>
    </r>
    <r>
      <rPr>
        <b/>
        <u/>
        <sz val="12"/>
        <color indexed="60"/>
        <rFont val="ＭＳ Ｐゴシック"/>
        <family val="3"/>
        <charset val="128"/>
      </rPr>
      <t>基本的な約束事を守っていない調理場等で事故</t>
    </r>
    <r>
      <rPr>
        <b/>
        <sz val="12"/>
        <rFont val="ＭＳ Ｐゴシック"/>
        <family val="3"/>
        <charset val="128"/>
      </rPr>
      <t>の多くが起きています。
(</t>
    </r>
    <r>
      <rPr>
        <b/>
        <u/>
        <sz val="12"/>
        <color indexed="60"/>
        <rFont val="ＭＳ Ｐゴシック"/>
        <family val="3"/>
        <charset val="128"/>
      </rPr>
      <t>やってはいけないルール</t>
    </r>
    <r>
      <rPr>
        <b/>
        <sz val="12"/>
        <rFont val="ＭＳ Ｐゴシック"/>
        <family val="3"/>
        <charset val="128"/>
      </rPr>
      <t>が守れない職場では、いつか必ず事故が起きます)</t>
    </r>
    <rPh sb="1" eb="3">
      <t>チョウリ</t>
    </rPh>
    <rPh sb="3" eb="5">
      <t>シセツ</t>
    </rPh>
    <rPh sb="6" eb="7">
      <t>ソト</t>
    </rPh>
    <rPh sb="9" eb="10">
      <t>ハイ</t>
    </rPh>
    <rPh sb="15" eb="16">
      <t>オク</t>
    </rPh>
    <rPh sb="25" eb="27">
      <t>ジム</t>
    </rPh>
    <rPh sb="27" eb="28">
      <t>ヅクエ</t>
    </rPh>
    <rPh sb="29" eb="30">
      <t>シタ</t>
    </rPh>
    <rPh sb="31" eb="32">
      <t>ハ</t>
    </rPh>
    <rPh sb="33" eb="34">
      <t>カ</t>
    </rPh>
    <rPh sb="36" eb="38">
      <t>ヘイキ</t>
    </rPh>
    <rPh sb="39" eb="41">
      <t>シゴト</t>
    </rPh>
    <rPh sb="45" eb="46">
      <t>ヒト</t>
    </rPh>
    <rPh sb="60" eb="62">
      <t>チョウリ</t>
    </rPh>
    <rPh sb="62" eb="63">
      <t>バ</t>
    </rPh>
    <rPh sb="64" eb="65">
      <t>セマ</t>
    </rPh>
    <rPh sb="69" eb="70">
      <t>イ</t>
    </rPh>
    <rPh sb="71" eb="72">
      <t>ワケ</t>
    </rPh>
    <rPh sb="74" eb="76">
      <t>ショクザイ</t>
    </rPh>
    <rPh sb="81" eb="83">
      <t>ベントウ</t>
    </rPh>
    <rPh sb="83" eb="85">
      <t>ヨウキ</t>
    </rPh>
    <rPh sb="86" eb="87">
      <t>ユカ</t>
    </rPh>
    <rPh sb="88" eb="89">
      <t>ジカ</t>
    </rPh>
    <rPh sb="89" eb="90">
      <t>オ</t>
    </rPh>
    <rPh sb="95" eb="96">
      <t>ヒト</t>
    </rPh>
    <rPh sb="118" eb="120">
      <t>ショシン</t>
    </rPh>
    <rPh sb="121" eb="122">
      <t>モド</t>
    </rPh>
    <rPh sb="125" eb="127">
      <t>ショクバ</t>
    </rPh>
    <rPh sb="132" eb="134">
      <t>ソッセン</t>
    </rPh>
    <rPh sb="136" eb="138">
      <t>ジッコウ</t>
    </rPh>
    <rPh sb="145" eb="148">
      <t>カンセンセイ</t>
    </rPh>
    <rPh sb="149" eb="150">
      <t>ツヨ</t>
    </rPh>
    <rPh sb="156" eb="158">
      <t>キュウセイ</t>
    </rPh>
    <rPh sb="158" eb="160">
      <t>チョウエン</t>
    </rPh>
    <rPh sb="161" eb="163">
      <t>ゲンイン</t>
    </rPh>
    <rPh sb="174" eb="176">
      <t>ショウリョウ</t>
    </rPh>
    <rPh sb="177" eb="180">
      <t>ショクチュウドク</t>
    </rPh>
    <rPh sb="181" eb="183">
      <t>ハッショウ</t>
    </rPh>
    <rPh sb="191" eb="193">
      <t>ジキ</t>
    </rPh>
    <rPh sb="195" eb="198">
      <t>ショクチュウドク</t>
    </rPh>
    <rPh sb="199" eb="201">
      <t>タハツ</t>
    </rPh>
    <rPh sb="212" eb="214">
      <t>キホン</t>
    </rPh>
    <rPh sb="214" eb="215">
      <t>テキ</t>
    </rPh>
    <rPh sb="216" eb="219">
      <t>ヤクソクゴト</t>
    </rPh>
    <rPh sb="220" eb="221">
      <t>マモ</t>
    </rPh>
    <rPh sb="226" eb="228">
      <t>チョウリ</t>
    </rPh>
    <rPh sb="228" eb="229">
      <t>バ</t>
    </rPh>
    <rPh sb="229" eb="230">
      <t>トウ</t>
    </rPh>
    <rPh sb="231" eb="233">
      <t>ジコ</t>
    </rPh>
    <rPh sb="234" eb="235">
      <t>オオ</t>
    </rPh>
    <rPh sb="237" eb="238">
      <t>オ</t>
    </rPh>
    <phoneticPr fontId="5"/>
  </si>
  <si>
    <t xml:space="preserve">スウェーデンの森に浮かぶ「ツリーホテル」、環境にも配慮 - オルタナ </t>
    <phoneticPr fontId="85"/>
  </si>
  <si>
    <t xml:space="preserve">台北飲食店の健康被害 保健相、人為的可能性排除せず／台湾 - Yahoo!ニュース </t>
    <phoneticPr fontId="85"/>
  </si>
  <si>
    <t>韓国・酒類業、景気低迷で売り上げ鈍化、海外市場の攻略に注力 - Yahoo!ニュース</t>
    <phoneticPr fontId="85"/>
  </si>
  <si>
    <t xml:space="preserve">2024成都・WineConが開催、日本産酒類を扱う20社出展(中国、日本) - ジェトロ </t>
    <phoneticPr fontId="85"/>
  </si>
  <si>
    <t>EUの包装・包装廃棄物規則案、日本酒などの容器は再利用目標の適用除外(EU) ｜ ビジネス短信 ―</t>
    <phoneticPr fontId="85"/>
  </si>
  <si>
    <t>中国飲料大手の包装に批判　「日本にこびている」　ネットで拡散、一部で販売中止 - 日本経済新聞</t>
    <phoneticPr fontId="85"/>
  </si>
  <si>
    <t>ウェストバージニア州でフェイクミートの食品ラベル規制法が成立 ｜ 世界の3Dプリンターニュース「セカプリ」</t>
    <phoneticPr fontId="8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</si>
</sst>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0_ "/>
    <numFmt numFmtId="177" formatCode="#,##0_ "/>
    <numFmt numFmtId="178" formatCode="yyyy&quot;年&quot;m&quot;月&quot;d&quot;日&quot;;@"/>
    <numFmt numFmtId="179" formatCode="m&quot;月&quot;d&quot;日&quot;;@"/>
    <numFmt numFmtId="180" formatCode="0.00;&quot;▲ &quot;0.00"/>
    <numFmt numFmtId="181" formatCode="0&quot;ヶ&quot;&quot;所&quot;"/>
    <numFmt numFmtId="182" formatCode="0;&quot;▲ &quot;0"/>
    <numFmt numFmtId="183" formatCode="&quot;+&quot;\ #,##0.00;&quot;-&quot;\ #,##0.00"/>
    <numFmt numFmtId="184" formatCode="0.0%"/>
  </numFmts>
  <fonts count="170">
    <font>
      <sz val="11"/>
      <color theme="1"/>
      <name val="ＭＳ Ｐゴシック"/>
      <family val="3"/>
      <charset val="128"/>
      <scheme val="minor"/>
    </font>
    <font>
      <sz val="11"/>
      <color indexed="8"/>
      <name val="ＭＳ Ｐゴシック"/>
      <family val="3"/>
      <charset val="128"/>
    </font>
    <font>
      <sz val="11"/>
      <color indexed="8"/>
      <name val="ＭＳ Ｐゴシック"/>
      <family val="3"/>
      <charset val="128"/>
    </font>
    <font>
      <sz val="11"/>
      <color indexed="8"/>
      <name val="ＭＳ Ｐゴシック"/>
      <family val="3"/>
      <charset val="128"/>
    </font>
    <font>
      <sz val="11"/>
      <color indexed="8"/>
      <name val="ＭＳ Ｐゴシック"/>
      <family val="3"/>
      <charset val="128"/>
    </font>
    <font>
      <sz val="6"/>
      <name val="ＭＳ Ｐゴシック"/>
      <family val="3"/>
      <charset val="128"/>
    </font>
    <font>
      <sz val="11"/>
      <name val="ＭＳ Ｐゴシック"/>
      <family val="3"/>
      <charset val="128"/>
    </font>
    <font>
      <b/>
      <sz val="14"/>
      <color indexed="10"/>
      <name val="ＭＳ Ｐゴシック"/>
      <family val="3"/>
      <charset val="128"/>
    </font>
    <font>
      <u/>
      <sz val="11"/>
      <color indexed="12"/>
      <name val="ＭＳ Ｐゴシック"/>
      <family val="3"/>
      <charset val="128"/>
    </font>
    <font>
      <sz val="9"/>
      <name val="ＭＳ Ｐゴシック"/>
      <family val="3"/>
      <charset val="128"/>
    </font>
    <font>
      <sz val="12"/>
      <name val="ＭＳ Ｐゴシック"/>
      <family val="3"/>
      <charset val="128"/>
    </font>
    <font>
      <sz val="8"/>
      <name val="ＭＳ Ｐゴシック"/>
      <family val="3"/>
      <charset val="128"/>
    </font>
    <font>
      <b/>
      <sz val="12"/>
      <name val="ＭＳ Ｐゴシック"/>
      <family val="3"/>
      <charset val="128"/>
    </font>
    <font>
      <b/>
      <sz val="11"/>
      <color indexed="10"/>
      <name val="ＭＳ Ｐゴシック"/>
      <family val="3"/>
      <charset val="128"/>
    </font>
    <font>
      <sz val="11"/>
      <color indexed="10"/>
      <name val="ＭＳ Ｐゴシック"/>
      <family val="3"/>
      <charset val="128"/>
    </font>
    <font>
      <sz val="6"/>
      <name val="ＭＳ Ｐゴシック"/>
      <family val="3"/>
      <charset val="128"/>
    </font>
    <font>
      <sz val="11"/>
      <color indexed="9"/>
      <name val="ＭＳ Ｐゴシック"/>
      <family val="3"/>
      <charset val="128"/>
    </font>
    <font>
      <b/>
      <sz val="20"/>
      <name val="ＭＳ Ｐゴシック"/>
      <family val="3"/>
      <charset val="128"/>
    </font>
    <font>
      <sz val="16"/>
      <color indexed="18"/>
      <name val="ＭＳ Ｐゴシック"/>
      <family val="3"/>
      <charset val="128"/>
    </font>
    <font>
      <sz val="16"/>
      <color indexed="8"/>
      <name val="ＭＳ Ｐゴシック"/>
      <family val="3"/>
      <charset val="128"/>
    </font>
    <font>
      <sz val="16"/>
      <name val="ＭＳ Ｐゴシック"/>
      <family val="3"/>
      <charset val="128"/>
    </font>
    <font>
      <b/>
      <sz val="14.3"/>
      <color indexed="30"/>
      <name val="ＭＳ Ｐゴシック"/>
      <family val="3"/>
      <charset val="128"/>
    </font>
    <font>
      <b/>
      <sz val="11"/>
      <name val="ＭＳ Ｐゴシック"/>
      <family val="3"/>
      <charset val="128"/>
    </font>
    <font>
      <b/>
      <sz val="8"/>
      <name val="ＭＳ Ｐゴシック"/>
      <family val="3"/>
      <charset val="128"/>
    </font>
    <font>
      <sz val="14"/>
      <name val="ＭＳ Ｐゴシック"/>
      <family val="3"/>
      <charset val="128"/>
    </font>
    <font>
      <sz val="10"/>
      <name val="ＭＳ Ｐゴシック"/>
      <family val="3"/>
      <charset val="128"/>
    </font>
    <font>
      <sz val="18"/>
      <name val="ＭＳ Ｐゴシック"/>
      <family val="3"/>
      <charset val="128"/>
    </font>
    <font>
      <b/>
      <sz val="20"/>
      <color indexed="8"/>
      <name val="ＭＳ Ｐゴシック"/>
      <family val="3"/>
      <charset val="128"/>
    </font>
    <font>
      <b/>
      <u/>
      <sz val="16"/>
      <color indexed="18"/>
      <name val="ＭＳ Ｐゴシック"/>
      <family val="3"/>
      <charset val="128"/>
    </font>
    <font>
      <sz val="6"/>
      <name val="ＭＳ Ｐゴシック"/>
      <family val="3"/>
      <charset val="128"/>
    </font>
    <font>
      <sz val="9"/>
      <color indexed="8"/>
      <name val="Meiryo"/>
      <family val="3"/>
      <charset val="128"/>
    </font>
    <font>
      <b/>
      <sz val="18"/>
      <name val="ＭＳ Ｐゴシック"/>
      <family val="3"/>
      <charset val="128"/>
    </font>
    <font>
      <sz val="6"/>
      <name val="ＭＳ Ｐゴシック"/>
      <family val="3"/>
      <charset val="128"/>
    </font>
    <font>
      <b/>
      <sz val="14"/>
      <color indexed="9"/>
      <name val="ＭＳ Ｐゴシック"/>
      <family val="3"/>
      <charset val="128"/>
    </font>
    <font>
      <b/>
      <sz val="14"/>
      <name val="ＭＳ Ｐゴシック"/>
      <family val="3"/>
      <charset val="128"/>
    </font>
    <font>
      <sz val="10.75"/>
      <color indexed="63"/>
      <name val="ＭＳ ゴシック"/>
      <family val="3"/>
      <charset val="128"/>
    </font>
    <font>
      <b/>
      <sz val="12"/>
      <color indexed="8"/>
      <name val="ＭＳ Ｐゴシック"/>
      <family val="3"/>
      <charset val="128"/>
    </font>
    <font>
      <sz val="8"/>
      <color indexed="8"/>
      <name val="ＭＳ Ｐゴシック"/>
      <family val="3"/>
      <charset val="128"/>
    </font>
    <font>
      <sz val="11"/>
      <name val="メイリオ"/>
      <family val="3"/>
      <charset val="128"/>
    </font>
    <font>
      <sz val="10.1"/>
      <color indexed="22"/>
      <name val="メイリオ"/>
      <family val="3"/>
      <charset val="128"/>
    </font>
    <font>
      <sz val="11"/>
      <color indexed="23"/>
      <name val="ＭＳ Ｐゴシック"/>
      <family val="3"/>
      <charset val="128"/>
    </font>
    <font>
      <sz val="10.75"/>
      <color indexed="63"/>
      <name val="メイリオ"/>
      <family val="3"/>
      <charset val="128"/>
    </font>
    <font>
      <b/>
      <sz val="10"/>
      <color indexed="8"/>
      <name val="ＭＳ Ｐゴシック"/>
      <family val="3"/>
      <charset val="128"/>
    </font>
    <font>
      <sz val="9"/>
      <name val="Arial"/>
      <family val="2"/>
    </font>
    <font>
      <sz val="11"/>
      <name val="Arial"/>
      <family val="2"/>
    </font>
    <font>
      <sz val="11"/>
      <color indexed="22"/>
      <name val="ＭＳ Ｐゴシック"/>
      <family val="3"/>
      <charset val="128"/>
    </font>
    <font>
      <sz val="8"/>
      <color indexed="8"/>
      <name val="メイリオ"/>
      <family val="3"/>
      <charset val="128"/>
    </font>
    <font>
      <sz val="9"/>
      <color indexed="8"/>
      <name val="ＭＳ Ｐゴシック"/>
      <family val="3"/>
      <charset val="128"/>
    </font>
    <font>
      <sz val="9"/>
      <color indexed="10"/>
      <name val="ＭＳ Ｐゴシック"/>
      <family val="3"/>
      <charset val="128"/>
    </font>
    <font>
      <sz val="12"/>
      <color indexed="8"/>
      <name val="ＭＳ Ｐゴシック"/>
      <family val="3"/>
      <charset val="128"/>
    </font>
    <font>
      <b/>
      <sz val="12"/>
      <color indexed="9"/>
      <name val="ＭＳ Ｐゴシック"/>
      <family val="3"/>
      <charset val="128"/>
    </font>
    <font>
      <sz val="9"/>
      <color indexed="53"/>
      <name val="ＭＳ Ｐゴシック"/>
      <family val="3"/>
      <charset val="128"/>
    </font>
    <font>
      <sz val="9"/>
      <color indexed="60"/>
      <name val="ＭＳ Ｐゴシック"/>
      <family val="3"/>
      <charset val="128"/>
    </font>
    <font>
      <sz val="11"/>
      <color indexed="8"/>
      <name val="メイリオ"/>
      <family val="3"/>
      <charset val="128"/>
    </font>
    <font>
      <sz val="10"/>
      <color indexed="8"/>
      <name val="ＭＳ Ｐゴシック"/>
      <family val="3"/>
      <charset val="128"/>
    </font>
    <font>
      <b/>
      <sz val="12"/>
      <color indexed="53"/>
      <name val="ＭＳ Ｐゴシック"/>
      <family val="3"/>
      <charset val="128"/>
    </font>
    <font>
      <b/>
      <sz val="14"/>
      <color indexed="13"/>
      <name val="ＭＳ Ｐゴシック"/>
      <family val="3"/>
      <charset val="128"/>
    </font>
    <font>
      <b/>
      <sz val="20"/>
      <color indexed="10"/>
      <name val="ＭＳ Ｐゴシック"/>
      <family val="3"/>
      <charset val="128"/>
    </font>
    <font>
      <b/>
      <sz val="14"/>
      <color indexed="22"/>
      <name val="ＭＳ Ｐゴシック"/>
      <family val="3"/>
      <charset val="128"/>
    </font>
    <font>
      <b/>
      <sz val="18"/>
      <color indexed="10"/>
      <name val="ＭＳ Ｐゴシック"/>
      <family val="3"/>
      <charset val="128"/>
    </font>
    <font>
      <sz val="18"/>
      <color indexed="8"/>
      <name val="ＭＳ Ｐゴシック"/>
      <family val="3"/>
      <charset val="128"/>
    </font>
    <font>
      <b/>
      <sz val="18"/>
      <color indexed="16"/>
      <name val="ＭＳ Ｐゴシック"/>
      <family val="3"/>
      <charset val="128"/>
    </font>
    <font>
      <sz val="11"/>
      <color indexed="16"/>
      <name val="ＭＳ Ｐゴシック"/>
      <family val="3"/>
      <charset val="128"/>
    </font>
    <font>
      <b/>
      <sz val="16"/>
      <color indexed="16"/>
      <name val="ＭＳ Ｐゴシック"/>
      <family val="3"/>
      <charset val="128"/>
    </font>
    <font>
      <b/>
      <sz val="11"/>
      <color indexed="16"/>
      <name val="ＭＳ Ｐゴシック"/>
      <family val="3"/>
      <charset val="128"/>
    </font>
    <font>
      <b/>
      <sz val="18"/>
      <color indexed="60"/>
      <name val="ＭＳ Ｐゴシック"/>
      <family val="3"/>
      <charset val="128"/>
    </font>
    <font>
      <sz val="72"/>
      <color indexed="10"/>
      <name val="ＭＳ Ｐゴシック"/>
      <family val="3"/>
      <charset val="128"/>
    </font>
    <font>
      <b/>
      <sz val="16"/>
      <color indexed="10"/>
      <name val="ＭＳ Ｐゴシック"/>
      <family val="3"/>
      <charset val="128"/>
    </font>
    <font>
      <b/>
      <u/>
      <sz val="11"/>
      <color indexed="12"/>
      <name val="ＭＳ Ｐゴシック"/>
      <family val="3"/>
      <charset val="128"/>
    </font>
    <font>
      <sz val="11"/>
      <color theme="1"/>
      <name val="ＭＳ Ｐゴシック"/>
      <family val="3"/>
      <charset val="128"/>
      <scheme val="minor"/>
    </font>
    <font>
      <b/>
      <sz val="11"/>
      <color theme="1"/>
      <name val="ＭＳ Ｐゴシック"/>
      <family val="3"/>
      <charset val="128"/>
      <scheme val="minor"/>
    </font>
    <font>
      <b/>
      <sz val="12"/>
      <color rgb="FFFF0000"/>
      <name val="ＭＳ Ｐゴシック"/>
      <family val="3"/>
      <charset val="128"/>
    </font>
    <font>
      <b/>
      <sz val="20"/>
      <color rgb="FFFFFFFF"/>
      <name val="&amp;quot"/>
      <family val="2"/>
    </font>
    <font>
      <sz val="12"/>
      <color rgb="FF333333"/>
      <name val="&amp;quot"/>
      <family val="2"/>
    </font>
    <font>
      <b/>
      <sz val="13.5"/>
      <color rgb="FF333333"/>
      <name val="&amp;quot"/>
      <family val="2"/>
    </font>
    <font>
      <b/>
      <sz val="12"/>
      <color rgb="FFFF0A0A"/>
      <name val="&amp;quot"/>
      <family val="2"/>
    </font>
    <font>
      <b/>
      <sz val="12"/>
      <color rgb="FF333333"/>
      <name val="&amp;quot"/>
      <family val="2"/>
    </font>
    <font>
      <sz val="12"/>
      <color rgb="FF333333"/>
      <name val="ＭＳ Ｐゴシック"/>
      <family val="3"/>
      <charset val="128"/>
    </font>
    <font>
      <b/>
      <sz val="12"/>
      <color rgb="FF333333"/>
      <name val="ＭＳ Ｐゴシック"/>
      <family val="3"/>
      <charset val="128"/>
    </font>
    <font>
      <b/>
      <sz val="12"/>
      <color rgb="FFFF0A0A"/>
      <name val="ＭＳ Ｐゴシック"/>
      <family val="3"/>
      <charset val="128"/>
    </font>
    <font>
      <b/>
      <sz val="11"/>
      <color rgb="FFFF0000"/>
      <name val="ＭＳ Ｐゴシック"/>
      <family val="3"/>
      <charset val="128"/>
    </font>
    <font>
      <b/>
      <sz val="12"/>
      <color rgb="FFFF0000"/>
      <name val="メイリオ"/>
      <family val="3"/>
      <charset val="128"/>
    </font>
    <font>
      <sz val="11"/>
      <color rgb="FFFF0000"/>
      <name val="ＭＳ Ｐゴシック"/>
      <family val="3"/>
      <charset val="128"/>
    </font>
    <font>
      <b/>
      <sz val="14"/>
      <color theme="4"/>
      <name val="ＭＳ Ｐゴシック"/>
      <family val="3"/>
      <charset val="128"/>
    </font>
    <font>
      <sz val="11"/>
      <color theme="1"/>
      <name val="Meiryo"/>
      <family val="3"/>
      <charset val="128"/>
    </font>
    <font>
      <sz val="6"/>
      <name val="ＭＳ Ｐゴシック"/>
      <family val="3"/>
      <charset val="128"/>
      <scheme val="minor"/>
    </font>
    <font>
      <b/>
      <sz val="16"/>
      <name val="ＭＳ Ｐゴシック"/>
      <family val="3"/>
      <charset val="128"/>
    </font>
    <font>
      <sz val="20"/>
      <name val="ＭＳ Ｐゴシック"/>
      <family val="3"/>
      <charset val="128"/>
    </font>
    <font>
      <b/>
      <sz val="22"/>
      <name val="ＭＳ Ｐゴシック"/>
      <family val="3"/>
      <charset val="128"/>
    </font>
    <font>
      <sz val="11"/>
      <name val="ＭＳ Ｐゴシック"/>
      <family val="3"/>
      <charset val="128"/>
      <scheme val="minor"/>
    </font>
    <font>
      <b/>
      <sz val="16"/>
      <color indexed="18"/>
      <name val="ＭＳ Ｐゴシック"/>
      <family val="3"/>
      <charset val="128"/>
    </font>
    <font>
      <b/>
      <sz val="14"/>
      <color indexed="18"/>
      <name val="ＭＳ Ｐゴシック"/>
      <family val="3"/>
      <charset val="128"/>
    </font>
    <font>
      <b/>
      <sz val="11"/>
      <color indexed="8"/>
      <name val="ＭＳ Ｐゴシック"/>
      <family val="3"/>
      <charset val="128"/>
    </font>
    <font>
      <b/>
      <sz val="11"/>
      <color indexed="63"/>
      <name val="ＭＳ Ｐゴシック"/>
      <family val="3"/>
      <charset val="128"/>
    </font>
    <font>
      <b/>
      <sz val="11.5"/>
      <name val="ＭＳ Ｐゴシック"/>
      <family val="3"/>
      <charset val="128"/>
    </font>
    <font>
      <b/>
      <sz val="12"/>
      <color theme="0"/>
      <name val="ＭＳ Ｐゴシック"/>
      <family val="3"/>
      <charset val="128"/>
    </font>
    <font>
      <b/>
      <sz val="10"/>
      <color theme="0"/>
      <name val="ＭＳ Ｐゴシック"/>
      <family val="3"/>
      <charset val="128"/>
    </font>
    <font>
      <b/>
      <u/>
      <sz val="12"/>
      <color theme="0"/>
      <name val="ＭＳ Ｐゴシック"/>
      <family val="3"/>
      <charset val="128"/>
    </font>
    <font>
      <b/>
      <sz val="12"/>
      <name val="ＭＳ Ｐゴシック"/>
      <family val="3"/>
      <charset val="128"/>
      <scheme val="minor"/>
    </font>
    <font>
      <b/>
      <sz val="11"/>
      <color theme="1"/>
      <name val="ＭＳ Ｐゴシック"/>
      <family val="3"/>
      <charset val="128"/>
    </font>
    <font>
      <sz val="11"/>
      <color rgb="FF000000"/>
      <name val="ＭＳ Ｐゴシック"/>
      <family val="3"/>
      <charset val="128"/>
    </font>
    <font>
      <sz val="11"/>
      <color theme="1"/>
      <name val="ＭＳ Ｐゴシック"/>
      <family val="3"/>
      <charset val="128"/>
      <scheme val="major"/>
    </font>
    <font>
      <sz val="11"/>
      <name val="ＭＳ Ｐゴシック"/>
      <family val="3"/>
      <charset val="128"/>
      <scheme val="major"/>
    </font>
    <font>
      <b/>
      <sz val="11"/>
      <name val="游ゴシック"/>
      <family val="3"/>
      <charset val="128"/>
    </font>
    <font>
      <b/>
      <sz val="11"/>
      <color theme="1"/>
      <name val="游ゴシック"/>
      <family val="3"/>
      <charset val="128"/>
    </font>
    <font>
      <b/>
      <sz val="9"/>
      <color rgb="FFFF0000"/>
      <name val="ＭＳ Ｐゴシック"/>
      <family val="3"/>
      <charset val="128"/>
    </font>
    <font>
      <sz val="16"/>
      <color theme="0"/>
      <name val="ＭＳ Ｐゴシック"/>
      <family val="3"/>
      <charset val="128"/>
    </font>
    <font>
      <sz val="14"/>
      <color theme="0"/>
      <name val="ＭＳ Ｐゴシック"/>
      <family val="3"/>
      <charset val="128"/>
    </font>
    <font>
      <b/>
      <sz val="12"/>
      <color rgb="FF000000"/>
      <name val="ＭＳ Ｐゴシック"/>
      <family val="3"/>
      <charset val="128"/>
    </font>
    <font>
      <sz val="11"/>
      <color theme="1"/>
      <name val="ＭＳ Ｐゴシック"/>
      <family val="2"/>
      <scheme val="minor"/>
    </font>
    <font>
      <u/>
      <sz val="11"/>
      <color theme="10"/>
      <name val="ＭＳ Ｐゴシック"/>
      <family val="2"/>
      <scheme val="minor"/>
    </font>
    <font>
      <b/>
      <sz val="9"/>
      <name val="ＭＳ Ｐゴシック"/>
      <family val="3"/>
      <charset val="128"/>
    </font>
    <font>
      <b/>
      <sz val="11"/>
      <name val="ＭＳ Ｐゴシック"/>
      <family val="3"/>
      <charset val="128"/>
      <scheme val="minor"/>
    </font>
    <font>
      <b/>
      <sz val="16"/>
      <color indexed="18"/>
      <name val="游ゴシック"/>
      <family val="3"/>
      <charset val="128"/>
    </font>
    <font>
      <b/>
      <sz val="20"/>
      <color rgb="FF000000"/>
      <name val="ＭＳ Ｐゴシック"/>
      <family val="3"/>
      <charset val="128"/>
    </font>
    <font>
      <b/>
      <sz val="10"/>
      <color indexed="10"/>
      <name val="ＭＳ Ｐゴシック"/>
      <family val="3"/>
      <charset val="128"/>
    </font>
    <font>
      <b/>
      <sz val="20"/>
      <color rgb="FF333333"/>
      <name val="ＭＳ Ｐゴシック"/>
      <family val="3"/>
      <charset val="128"/>
      <scheme val="minor"/>
    </font>
    <font>
      <b/>
      <sz val="8"/>
      <color rgb="FFFF0000"/>
      <name val="メイリオ"/>
      <family val="3"/>
      <charset val="128"/>
    </font>
    <font>
      <b/>
      <sz val="8"/>
      <color rgb="FFFF0000"/>
      <name val="ＭＳ Ｐゴシック"/>
      <family val="3"/>
      <charset val="128"/>
    </font>
    <font>
      <sz val="10"/>
      <color rgb="FFFFC000"/>
      <name val="ＭＳ Ｐゴシック"/>
      <family val="3"/>
      <charset val="128"/>
    </font>
    <font>
      <sz val="10"/>
      <color theme="5" tint="0.39997558519241921"/>
      <name val="ＭＳ Ｐゴシック"/>
      <family val="3"/>
      <charset val="128"/>
    </font>
    <font>
      <sz val="10"/>
      <color theme="0" tint="-0.14999847407452621"/>
      <name val="ＭＳ Ｐゴシック"/>
      <family val="3"/>
      <charset val="128"/>
    </font>
    <font>
      <sz val="10"/>
      <color theme="7" tint="0.39997558519241921"/>
      <name val="ＭＳ Ｐゴシック"/>
      <family val="3"/>
      <charset val="128"/>
    </font>
    <font>
      <sz val="10"/>
      <color indexed="40"/>
      <name val="ＭＳ Ｐゴシック"/>
      <family val="3"/>
      <charset val="128"/>
    </font>
    <font>
      <b/>
      <sz val="10"/>
      <name val="ＭＳ Ｐゴシック"/>
      <family val="3"/>
      <charset val="128"/>
    </font>
    <font>
      <b/>
      <sz val="18"/>
      <color theme="1"/>
      <name val="ＭＳ Ｐゴシック"/>
      <family val="3"/>
      <charset val="128"/>
      <scheme val="minor"/>
    </font>
    <font>
      <sz val="10"/>
      <color rgb="FF6EF729"/>
      <name val="ＭＳ Ｐゴシック"/>
      <family val="3"/>
      <charset val="128"/>
    </font>
    <font>
      <sz val="9"/>
      <name val="Meiryo UI"/>
      <family val="3"/>
      <charset val="128"/>
    </font>
    <font>
      <sz val="9"/>
      <color theme="1"/>
      <name val="Meiryo"/>
      <family val="3"/>
      <charset val="128"/>
    </font>
    <font>
      <b/>
      <sz val="14"/>
      <name val="游ゴシック"/>
      <family val="3"/>
      <charset val="128"/>
    </font>
    <font>
      <b/>
      <sz val="14"/>
      <color theme="1"/>
      <name val="游ゴシック"/>
      <family val="3"/>
      <charset val="128"/>
    </font>
    <font>
      <b/>
      <sz val="14"/>
      <color rgb="FF000000"/>
      <name val="游ゴシック"/>
      <family val="3"/>
      <charset val="128"/>
    </font>
    <font>
      <sz val="14"/>
      <color rgb="FF000000"/>
      <name val="Meiryo"/>
      <family val="3"/>
      <charset val="128"/>
    </font>
    <font>
      <sz val="14"/>
      <color theme="1"/>
      <name val="ＭＳ Ｐゴシック"/>
      <family val="3"/>
      <charset val="128"/>
      <scheme val="minor"/>
    </font>
    <font>
      <sz val="20"/>
      <color theme="3"/>
      <name val="ＭＳ Ｐゴシック"/>
      <family val="3"/>
      <charset val="128"/>
      <scheme val="minor"/>
    </font>
    <font>
      <sz val="20"/>
      <color rgb="FFFF0000"/>
      <name val="ＭＳ Ｐゴシック"/>
      <family val="3"/>
      <charset val="128"/>
      <scheme val="minor"/>
    </font>
    <font>
      <b/>
      <sz val="19"/>
      <name val="ＭＳ Ｐゴシック"/>
      <family val="3"/>
      <charset val="128"/>
    </font>
    <font>
      <b/>
      <sz val="18"/>
      <color rgb="FF333333"/>
      <name val="メイリオ"/>
      <family val="3"/>
      <charset val="128"/>
    </font>
    <font>
      <b/>
      <sz val="14"/>
      <color rgb="FF454545"/>
      <name val="游ゴシック"/>
      <family val="3"/>
      <charset val="128"/>
    </font>
    <font>
      <b/>
      <sz val="9"/>
      <color indexed="81"/>
      <name val="ＭＳ Ｐゴシック"/>
      <family val="3"/>
      <charset val="128"/>
    </font>
    <font>
      <sz val="9"/>
      <color indexed="81"/>
      <name val="ＭＳ Ｐゴシック"/>
      <family val="3"/>
      <charset val="128"/>
    </font>
    <font>
      <b/>
      <sz val="14"/>
      <color rgb="FFFF0000"/>
      <name val="ＭＳ Ｐゴシック"/>
      <family val="3"/>
      <charset val="128"/>
    </font>
    <font>
      <b/>
      <sz val="20"/>
      <color rgb="FF333333"/>
      <name val="メイリオ"/>
      <family val="3"/>
      <charset val="128"/>
    </font>
    <font>
      <b/>
      <sz val="13"/>
      <name val="游ゴシック"/>
      <family val="3"/>
      <charset val="128"/>
    </font>
    <font>
      <sz val="12"/>
      <name val="ＭＳ Ｐゴシック"/>
      <family val="3"/>
      <charset val="128"/>
      <scheme val="minor"/>
    </font>
    <font>
      <b/>
      <sz val="14"/>
      <color indexed="8"/>
      <name val="游ゴシック"/>
      <family val="3"/>
      <charset val="128"/>
    </font>
    <font>
      <b/>
      <sz val="18"/>
      <name val="游ゴシック"/>
      <family val="3"/>
      <charset val="128"/>
    </font>
    <font>
      <sz val="12"/>
      <color rgb="FF333333"/>
      <name val="メイリオ"/>
      <family val="3"/>
      <charset val="128"/>
    </font>
    <font>
      <b/>
      <sz val="11"/>
      <color rgb="FF222324"/>
      <name val="ＭＳ Ｐゴシック"/>
      <family val="2"/>
      <charset val="128"/>
    </font>
    <font>
      <b/>
      <sz val="14"/>
      <color rgb="FF0070C0"/>
      <name val="ＭＳ Ｐゴシック"/>
      <family val="3"/>
      <charset val="128"/>
    </font>
    <font>
      <b/>
      <sz val="14"/>
      <color indexed="8"/>
      <name val="ＭＳ Ｐゴシック"/>
      <family val="3"/>
      <charset val="128"/>
    </font>
    <font>
      <b/>
      <sz val="20"/>
      <name val="游ゴシック"/>
      <family val="3"/>
      <charset val="128"/>
    </font>
    <font>
      <b/>
      <sz val="11"/>
      <color rgb="FFFF0000"/>
      <name val="ＭＳ Ｐゴシック"/>
      <family val="3"/>
      <charset val="128"/>
      <scheme val="minor"/>
    </font>
    <font>
      <sz val="20"/>
      <color rgb="FFFF0000"/>
      <name val="ＭＳ Ｐゴシック"/>
      <family val="3"/>
      <charset val="128"/>
    </font>
    <font>
      <b/>
      <sz val="14"/>
      <color rgb="FF000000"/>
      <name val="Microsoft JhengHei"/>
      <family val="3"/>
    </font>
    <font>
      <b/>
      <sz val="14"/>
      <color rgb="FF000000"/>
      <name val="Microsoft JhengHei"/>
      <family val="3"/>
      <charset val="128"/>
    </font>
    <font>
      <sz val="20"/>
      <color indexed="9"/>
      <name val="ＭＳ Ｐゴシック"/>
      <family val="3"/>
      <charset val="128"/>
    </font>
    <font>
      <sz val="8.8000000000000007"/>
      <color indexed="23"/>
      <name val="ＭＳ Ｐゴシック"/>
      <family val="3"/>
      <charset val="128"/>
    </font>
    <font>
      <sz val="10"/>
      <name val="Arial"/>
      <family val="2"/>
    </font>
    <font>
      <b/>
      <sz val="14"/>
      <color indexed="53"/>
      <name val="ＭＳ Ｐゴシック"/>
      <family val="3"/>
      <charset val="128"/>
    </font>
    <font>
      <b/>
      <sz val="10"/>
      <color indexed="62"/>
      <name val="ＭＳ Ｐゴシック"/>
      <family val="3"/>
      <charset val="128"/>
    </font>
    <font>
      <sz val="10"/>
      <color indexed="62"/>
      <name val="ＭＳ Ｐゴシック"/>
      <family val="3"/>
      <charset val="128"/>
    </font>
    <font>
      <b/>
      <sz val="12"/>
      <color indexed="51"/>
      <name val="ＭＳ Ｐゴシック"/>
      <family val="3"/>
      <charset val="128"/>
    </font>
    <font>
      <sz val="12"/>
      <color indexed="9"/>
      <name val="ＭＳ Ｐゴシック"/>
      <family val="3"/>
      <charset val="128"/>
    </font>
    <font>
      <sz val="14"/>
      <color indexed="63"/>
      <name val="Arial"/>
      <family val="2"/>
    </font>
    <font>
      <b/>
      <sz val="9"/>
      <color indexed="10"/>
      <name val="ＭＳ Ｐゴシック"/>
      <family val="3"/>
      <charset val="128"/>
    </font>
    <font>
      <b/>
      <u/>
      <sz val="11"/>
      <color theme="3"/>
      <name val="ＭＳ Ｐゴシック"/>
      <family val="3"/>
      <charset val="128"/>
    </font>
    <font>
      <b/>
      <sz val="11"/>
      <color theme="3"/>
      <name val="ＭＳ Ｐゴシック"/>
      <family val="3"/>
      <charset val="128"/>
      <scheme val="minor"/>
    </font>
    <font>
      <b/>
      <u/>
      <sz val="12"/>
      <color indexed="60"/>
      <name val="ＭＳ Ｐゴシック"/>
      <family val="3"/>
      <charset val="128"/>
    </font>
    <font>
      <b/>
      <u/>
      <sz val="12"/>
      <color indexed="10"/>
      <name val="ＭＳ Ｐゴシック"/>
      <family val="3"/>
      <charset val="128"/>
    </font>
  </fonts>
  <fills count="48">
    <fill>
      <patternFill patternType="none"/>
    </fill>
    <fill>
      <patternFill patternType="gray125"/>
    </fill>
    <fill>
      <patternFill patternType="solid">
        <fgColor indexed="13"/>
        <bgColor indexed="64"/>
      </patternFill>
    </fill>
    <fill>
      <patternFill patternType="solid">
        <fgColor indexed="51"/>
        <bgColor indexed="64"/>
      </patternFill>
    </fill>
    <fill>
      <patternFill patternType="solid">
        <fgColor indexed="24"/>
        <bgColor indexed="64"/>
      </patternFill>
    </fill>
    <fill>
      <patternFill patternType="solid">
        <fgColor indexed="9"/>
        <bgColor indexed="64"/>
      </patternFill>
    </fill>
    <fill>
      <patternFill patternType="solid">
        <fgColor indexed="43"/>
        <bgColor indexed="64"/>
      </patternFill>
    </fill>
    <fill>
      <patternFill patternType="solid">
        <fgColor indexed="27"/>
        <bgColor indexed="64"/>
      </patternFill>
    </fill>
    <fill>
      <patternFill patternType="solid">
        <fgColor indexed="26"/>
        <bgColor indexed="64"/>
      </patternFill>
    </fill>
    <fill>
      <patternFill patternType="solid">
        <fgColor indexed="53"/>
        <bgColor indexed="64"/>
      </patternFill>
    </fill>
    <fill>
      <patternFill patternType="solid">
        <fgColor indexed="41"/>
        <bgColor indexed="64"/>
      </patternFill>
    </fill>
    <fill>
      <patternFill patternType="solid">
        <fgColor indexed="49"/>
        <bgColor indexed="64"/>
      </patternFill>
    </fill>
    <fill>
      <patternFill patternType="solid">
        <fgColor indexed="47"/>
        <bgColor indexed="64"/>
      </patternFill>
    </fill>
    <fill>
      <patternFill patternType="solid">
        <fgColor indexed="42"/>
        <bgColor indexed="64"/>
      </patternFill>
    </fill>
    <fill>
      <patternFill patternType="solid">
        <fgColor indexed="15"/>
        <bgColor indexed="64"/>
      </patternFill>
    </fill>
    <fill>
      <patternFill patternType="solid">
        <fgColor indexed="11"/>
        <bgColor indexed="64"/>
      </patternFill>
    </fill>
    <fill>
      <patternFill patternType="solid">
        <fgColor indexed="44"/>
        <bgColor indexed="64"/>
      </patternFill>
    </fill>
    <fill>
      <patternFill patternType="solid">
        <fgColor indexed="10"/>
        <bgColor indexed="64"/>
      </patternFill>
    </fill>
    <fill>
      <patternFill patternType="solid">
        <fgColor indexed="40"/>
        <bgColor indexed="64"/>
      </patternFill>
    </fill>
    <fill>
      <patternFill patternType="solid">
        <fgColor theme="0"/>
        <bgColor indexed="64"/>
      </patternFill>
    </fill>
    <fill>
      <patternFill patternType="solid">
        <fgColor rgb="FFFFFF99"/>
        <bgColor indexed="64"/>
      </patternFill>
    </fill>
    <fill>
      <patternFill patternType="solid">
        <fgColor rgb="FFFFC000"/>
        <bgColor indexed="64"/>
      </patternFill>
    </fill>
    <fill>
      <patternFill patternType="solid">
        <fgColor rgb="FFFFFF66"/>
        <bgColor indexed="64"/>
      </patternFill>
    </fill>
    <fill>
      <patternFill patternType="solid">
        <fgColor rgb="FFFFFF00"/>
        <bgColor indexed="64"/>
      </patternFill>
    </fill>
    <fill>
      <patternFill patternType="solid">
        <fgColor theme="6" tint="0.59999389629810485"/>
        <bgColor indexed="64"/>
      </patternFill>
    </fill>
    <fill>
      <patternFill patternType="solid">
        <fgColor theme="8" tint="0.39997558519241921"/>
        <bgColor indexed="64"/>
      </patternFill>
    </fill>
    <fill>
      <patternFill patternType="solid">
        <fgColor theme="9"/>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rgb="FF6EF729"/>
        <bgColor indexed="64"/>
      </patternFill>
    </fill>
    <fill>
      <patternFill patternType="solid">
        <fgColor theme="0" tint="-4.9989318521683403E-2"/>
        <bgColor indexed="64"/>
      </patternFill>
    </fill>
    <fill>
      <patternFill patternType="solid">
        <fgColor theme="2"/>
        <bgColor indexed="64"/>
      </patternFill>
    </fill>
    <fill>
      <patternFill patternType="solid">
        <fgColor rgb="FFFAFEC2"/>
        <bgColor indexed="64"/>
      </patternFill>
    </fill>
    <fill>
      <patternFill patternType="solid">
        <fgColor theme="7" tint="0.79998168889431442"/>
        <bgColor indexed="64"/>
      </patternFill>
    </fill>
    <fill>
      <patternFill patternType="solid">
        <fgColor rgb="FFD4FDC3"/>
        <bgColor indexed="64"/>
      </patternFill>
    </fill>
    <fill>
      <patternFill patternType="solid">
        <fgColor theme="2" tint="-9.9978637043366805E-2"/>
        <bgColor indexed="64"/>
      </patternFill>
    </fill>
    <fill>
      <patternFill patternType="solid">
        <fgColor rgb="FFFFCC99"/>
        <bgColor indexed="64"/>
      </patternFill>
    </fill>
    <fill>
      <patternFill patternType="solid">
        <fgColor rgb="FF0070C0"/>
        <bgColor indexed="64"/>
      </patternFill>
    </fill>
    <fill>
      <patternFill patternType="solid">
        <fgColor rgb="FF3399FF"/>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rgb="FFFF9900"/>
        <bgColor indexed="64"/>
      </patternFill>
    </fill>
    <fill>
      <patternFill patternType="solid">
        <fgColor theme="5" tint="0.39997558519241921"/>
        <bgColor indexed="64"/>
      </patternFill>
    </fill>
    <fill>
      <patternFill patternType="solid">
        <fgColor rgb="FF6DDDF7"/>
        <bgColor indexed="64"/>
      </patternFill>
    </fill>
    <fill>
      <patternFill patternType="solid">
        <fgColor rgb="FFFFB5A3"/>
        <bgColor indexed="64"/>
      </patternFill>
    </fill>
    <fill>
      <patternFill patternType="solid">
        <fgColor indexed="52"/>
        <bgColor indexed="64"/>
      </patternFill>
    </fill>
    <fill>
      <patternFill patternType="solid">
        <fgColor theme="9" tint="-0.499984740745262"/>
        <bgColor indexed="64"/>
      </patternFill>
    </fill>
    <fill>
      <patternFill patternType="solid">
        <fgColor theme="9" tint="-0.249977111117893"/>
        <bgColor indexed="64"/>
      </patternFill>
    </fill>
  </fills>
  <borders count="254">
    <border>
      <left/>
      <right/>
      <top/>
      <bottom/>
      <diagonal/>
    </border>
    <border>
      <left style="medium">
        <color indexed="12"/>
      </left>
      <right style="medium">
        <color indexed="12"/>
      </right>
      <top/>
      <bottom/>
      <diagonal/>
    </border>
    <border>
      <left style="medium">
        <color indexed="48"/>
      </left>
      <right style="medium">
        <color indexed="23"/>
      </right>
      <top style="medium">
        <color indexed="23"/>
      </top>
      <bottom style="medium">
        <color indexed="23"/>
      </bottom>
      <diagonal/>
    </border>
    <border>
      <left/>
      <right style="medium">
        <color indexed="23"/>
      </right>
      <top style="medium">
        <color indexed="23"/>
      </top>
      <bottom style="medium">
        <color indexed="23"/>
      </bottom>
      <diagonal/>
    </border>
    <border>
      <left style="medium">
        <color indexed="12"/>
      </left>
      <right style="medium">
        <color indexed="23"/>
      </right>
      <top style="medium">
        <color indexed="23"/>
      </top>
      <bottom style="medium">
        <color indexed="23"/>
      </bottom>
      <diagonal/>
    </border>
    <border>
      <left/>
      <right style="medium">
        <color indexed="36"/>
      </right>
      <top style="medium">
        <color indexed="23"/>
      </top>
      <bottom style="medium">
        <color indexed="23"/>
      </bottom>
      <diagonal/>
    </border>
    <border>
      <left style="medium">
        <color indexed="48"/>
      </left>
      <right style="medium">
        <color indexed="23"/>
      </right>
      <top/>
      <bottom style="medium">
        <color indexed="23"/>
      </bottom>
      <diagonal/>
    </border>
    <border>
      <left style="medium">
        <color indexed="23"/>
      </left>
      <right style="medium">
        <color indexed="23"/>
      </right>
      <top style="medium">
        <color indexed="23"/>
      </top>
      <bottom style="medium">
        <color indexed="23"/>
      </bottom>
      <diagonal/>
    </border>
    <border>
      <left style="medium">
        <color indexed="12"/>
      </left>
      <right/>
      <top/>
      <bottom/>
      <diagonal/>
    </border>
    <border>
      <left style="medium">
        <color indexed="23"/>
      </left>
      <right style="medium">
        <color indexed="23"/>
      </right>
      <top/>
      <bottom style="medium">
        <color indexed="23"/>
      </bottom>
      <diagonal/>
    </border>
    <border>
      <left style="medium">
        <color indexed="48"/>
      </left>
      <right/>
      <top style="medium">
        <color indexed="23"/>
      </top>
      <bottom style="medium">
        <color indexed="23"/>
      </bottom>
      <diagonal/>
    </border>
    <border>
      <left style="medium">
        <color indexed="12"/>
      </left>
      <right style="medium">
        <color indexed="23"/>
      </right>
      <top/>
      <bottom style="medium">
        <color indexed="23"/>
      </bottom>
      <diagonal/>
    </border>
    <border>
      <left style="medium">
        <color indexed="55"/>
      </left>
      <right style="medium">
        <color indexed="55"/>
      </right>
      <top style="medium">
        <color indexed="55"/>
      </top>
      <bottom style="medium">
        <color indexed="55"/>
      </bottom>
      <diagonal/>
    </border>
    <border>
      <left style="medium">
        <color indexed="48"/>
      </left>
      <right/>
      <top/>
      <bottom/>
      <diagonal/>
    </border>
    <border>
      <left/>
      <right style="medium">
        <color indexed="48"/>
      </right>
      <top/>
      <bottom/>
      <diagonal/>
    </border>
    <border>
      <left/>
      <right style="medium">
        <color indexed="36"/>
      </right>
      <top/>
      <bottom/>
      <diagonal/>
    </border>
    <border>
      <left style="medium">
        <color indexed="23"/>
      </left>
      <right/>
      <top style="medium">
        <color indexed="23"/>
      </top>
      <bottom style="medium">
        <color indexed="23"/>
      </bottom>
      <diagonal/>
    </border>
    <border>
      <left style="medium">
        <color indexed="48"/>
      </left>
      <right/>
      <top/>
      <bottom style="medium">
        <color indexed="48"/>
      </bottom>
      <diagonal/>
    </border>
    <border>
      <left/>
      <right/>
      <top/>
      <bottom style="medium">
        <color indexed="48"/>
      </bottom>
      <diagonal/>
    </border>
    <border>
      <left/>
      <right style="medium">
        <color indexed="48"/>
      </right>
      <top/>
      <bottom style="medium">
        <color indexed="48"/>
      </bottom>
      <diagonal/>
    </border>
    <border>
      <left style="medium">
        <color indexed="12"/>
      </left>
      <right/>
      <top/>
      <bottom style="medium">
        <color indexed="36"/>
      </bottom>
      <diagonal/>
    </border>
    <border>
      <left/>
      <right/>
      <top/>
      <bottom style="medium">
        <color indexed="36"/>
      </bottom>
      <diagonal/>
    </border>
    <border>
      <left/>
      <right style="medium">
        <color indexed="36"/>
      </right>
      <top/>
      <bottom style="medium">
        <color indexed="36"/>
      </bottom>
      <diagonal/>
    </border>
    <border>
      <left/>
      <right/>
      <top style="medium">
        <color indexed="48"/>
      </top>
      <bottom/>
      <diagonal/>
    </border>
    <border>
      <left style="medium">
        <color indexed="12"/>
      </left>
      <right style="thin">
        <color indexed="12"/>
      </right>
      <top style="medium">
        <color indexed="12"/>
      </top>
      <bottom style="medium">
        <color indexed="12"/>
      </bottom>
      <diagonal/>
    </border>
    <border>
      <left style="thin">
        <color indexed="12"/>
      </left>
      <right/>
      <top style="medium">
        <color indexed="12"/>
      </top>
      <bottom style="medium">
        <color indexed="12"/>
      </bottom>
      <diagonal/>
    </border>
    <border>
      <left/>
      <right style="medium">
        <color indexed="12"/>
      </right>
      <top style="medium">
        <color indexed="12"/>
      </top>
      <bottom/>
      <diagonal/>
    </border>
    <border>
      <left/>
      <right/>
      <top style="medium">
        <color indexed="64"/>
      </top>
      <bottom style="thin">
        <color indexed="64"/>
      </bottom>
      <diagonal/>
    </border>
    <border>
      <left/>
      <right style="medium">
        <color indexed="64"/>
      </right>
      <top/>
      <bottom/>
      <diagonal/>
    </border>
    <border>
      <left style="medium">
        <color indexed="12"/>
      </left>
      <right/>
      <top style="medium">
        <color indexed="12"/>
      </top>
      <bottom style="medium">
        <color indexed="12"/>
      </bottom>
      <diagonal/>
    </border>
    <border>
      <left style="thin">
        <color indexed="12"/>
      </left>
      <right style="thin">
        <color indexed="12"/>
      </right>
      <top style="medium">
        <color indexed="12"/>
      </top>
      <bottom style="medium">
        <color indexed="12"/>
      </bottom>
      <diagonal/>
    </border>
    <border>
      <left/>
      <right style="medium">
        <color indexed="12"/>
      </right>
      <top style="medium">
        <color indexed="12"/>
      </top>
      <bottom style="medium">
        <color indexed="12"/>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23"/>
      </right>
      <top/>
      <bottom style="medium">
        <color indexed="23"/>
      </bottom>
      <diagonal/>
    </border>
    <border>
      <left style="medium">
        <color indexed="12"/>
      </left>
      <right/>
      <top/>
      <bottom style="medium">
        <color indexed="12"/>
      </bottom>
      <diagonal/>
    </border>
    <border>
      <left style="medium">
        <color indexed="12"/>
      </left>
      <right style="medium">
        <color indexed="12"/>
      </right>
      <top style="medium">
        <color indexed="12"/>
      </top>
      <bottom/>
      <diagonal/>
    </border>
    <border>
      <left style="medium">
        <color indexed="10"/>
      </left>
      <right/>
      <top style="thick">
        <color indexed="10"/>
      </top>
      <bottom/>
      <diagonal/>
    </border>
    <border>
      <left/>
      <right/>
      <top style="thick">
        <color indexed="10"/>
      </top>
      <bottom/>
      <diagonal/>
    </border>
    <border>
      <left/>
      <right style="medium">
        <color indexed="10"/>
      </right>
      <top style="thick">
        <color indexed="10"/>
      </top>
      <bottom/>
      <diagonal/>
    </border>
    <border>
      <left style="medium">
        <color indexed="10"/>
      </left>
      <right/>
      <top/>
      <bottom/>
      <diagonal/>
    </border>
    <border>
      <left/>
      <right style="medium">
        <color indexed="10"/>
      </right>
      <top/>
      <bottom/>
      <diagonal/>
    </border>
    <border>
      <left style="medium">
        <color indexed="10"/>
      </left>
      <right/>
      <top/>
      <bottom style="thick">
        <color indexed="10"/>
      </bottom>
      <diagonal/>
    </border>
    <border>
      <left/>
      <right/>
      <top/>
      <bottom style="thick">
        <color indexed="10"/>
      </bottom>
      <diagonal/>
    </border>
    <border>
      <left/>
      <right style="medium">
        <color indexed="10"/>
      </right>
      <top/>
      <bottom style="thick">
        <color indexed="10"/>
      </bottom>
      <diagonal/>
    </border>
    <border>
      <left style="thin">
        <color indexed="64"/>
      </left>
      <right style="thin">
        <color indexed="64"/>
      </right>
      <top/>
      <bottom style="thin">
        <color indexed="64"/>
      </bottom>
      <diagonal/>
    </border>
    <border>
      <left style="medium">
        <color indexed="23"/>
      </left>
      <right/>
      <top style="medium">
        <color indexed="23"/>
      </top>
      <bottom/>
      <diagonal/>
    </border>
    <border>
      <left style="medium">
        <color indexed="23"/>
      </left>
      <right style="medium">
        <color indexed="23"/>
      </right>
      <top style="medium">
        <color indexed="23"/>
      </top>
      <bottom/>
      <diagonal/>
    </border>
    <border>
      <left style="medium">
        <color indexed="55"/>
      </left>
      <right/>
      <top style="medium">
        <color indexed="55"/>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16"/>
      </left>
      <right style="medium">
        <color indexed="16"/>
      </right>
      <top style="medium">
        <color indexed="16"/>
      </top>
      <bottom/>
      <diagonal/>
    </border>
    <border>
      <left style="medium">
        <color indexed="16"/>
      </left>
      <right style="medium">
        <color indexed="16"/>
      </right>
      <top style="medium">
        <color indexed="16"/>
      </top>
      <bottom style="medium">
        <color indexed="16"/>
      </bottom>
      <diagonal/>
    </border>
    <border>
      <left style="medium">
        <color indexed="16"/>
      </left>
      <right/>
      <top style="medium">
        <color indexed="16"/>
      </top>
      <bottom style="medium">
        <color indexed="16"/>
      </bottom>
      <diagonal/>
    </border>
    <border>
      <left/>
      <right style="medium">
        <color indexed="16"/>
      </right>
      <top style="medium">
        <color indexed="16"/>
      </top>
      <bottom style="medium">
        <color indexed="16"/>
      </bottom>
      <diagonal/>
    </border>
    <border>
      <left/>
      <right style="medium">
        <color indexed="55"/>
      </right>
      <top style="medium">
        <color indexed="55"/>
      </top>
      <bottom style="medium">
        <color indexed="55"/>
      </bottom>
      <diagonal/>
    </border>
    <border>
      <left style="medium">
        <color indexed="55"/>
      </left>
      <right style="medium">
        <color indexed="55"/>
      </right>
      <top style="medium">
        <color indexed="55"/>
      </top>
      <bottom/>
      <diagonal/>
    </border>
    <border>
      <left style="medium">
        <color indexed="55"/>
      </left>
      <right style="medium">
        <color indexed="55"/>
      </right>
      <top/>
      <bottom/>
      <diagonal/>
    </border>
    <border>
      <left/>
      <right style="medium">
        <color indexed="55"/>
      </right>
      <top style="medium">
        <color indexed="55"/>
      </top>
      <bottom/>
      <diagonal/>
    </border>
    <border>
      <left/>
      <right/>
      <top style="medium">
        <color indexed="55"/>
      </top>
      <bottom style="medium">
        <color indexed="55"/>
      </bottom>
      <diagonal/>
    </border>
    <border>
      <left style="thick">
        <color indexed="10"/>
      </left>
      <right/>
      <top style="thick">
        <color indexed="10"/>
      </top>
      <bottom/>
      <diagonal/>
    </border>
    <border>
      <left style="thick">
        <color indexed="10"/>
      </left>
      <right/>
      <top/>
      <bottom/>
      <diagonal/>
    </border>
    <border>
      <left style="thick">
        <color indexed="10"/>
      </left>
      <right/>
      <top/>
      <bottom style="thick">
        <color indexed="10"/>
      </bottom>
      <diagonal/>
    </border>
    <border>
      <left/>
      <right style="thick">
        <color indexed="10"/>
      </right>
      <top/>
      <bottom/>
      <diagonal/>
    </border>
    <border>
      <left style="medium">
        <color indexed="55"/>
      </left>
      <right/>
      <top style="medium">
        <color indexed="55"/>
      </top>
      <bottom style="medium">
        <color indexed="55"/>
      </bottom>
      <diagonal/>
    </border>
    <border>
      <left/>
      <right/>
      <top style="medium">
        <color indexed="64"/>
      </top>
      <bottom style="medium">
        <color indexed="12"/>
      </bottom>
      <diagonal/>
    </border>
    <border>
      <left style="medium">
        <color indexed="12"/>
      </left>
      <right/>
      <top style="medium">
        <color indexed="12"/>
      </top>
      <bottom style="medium">
        <color indexed="16"/>
      </bottom>
      <diagonal/>
    </border>
    <border>
      <left/>
      <right style="medium">
        <color indexed="12"/>
      </right>
      <top style="medium">
        <color indexed="12"/>
      </top>
      <bottom style="medium">
        <color indexed="16"/>
      </bottom>
      <diagonal/>
    </border>
    <border>
      <left style="thin">
        <color indexed="64"/>
      </left>
      <right/>
      <top style="thick">
        <color indexed="10"/>
      </top>
      <bottom style="thin">
        <color indexed="64"/>
      </bottom>
      <diagonal/>
    </border>
    <border>
      <left/>
      <right/>
      <top style="thick">
        <color indexed="10"/>
      </top>
      <bottom style="thin">
        <color indexed="64"/>
      </bottom>
      <diagonal/>
    </border>
    <border>
      <left/>
      <right style="thin">
        <color indexed="64"/>
      </right>
      <top style="thick">
        <color indexed="10"/>
      </top>
      <bottom style="thin">
        <color indexed="64"/>
      </bottom>
      <diagonal/>
    </border>
    <border>
      <left style="thin">
        <color indexed="64"/>
      </left>
      <right/>
      <top style="thick">
        <color indexed="10"/>
      </top>
      <bottom/>
      <diagonal/>
    </border>
    <border>
      <left style="thin">
        <color indexed="64"/>
      </left>
      <right/>
      <top style="thin">
        <color indexed="64"/>
      </top>
      <bottom style="medium">
        <color indexed="23"/>
      </bottom>
      <diagonal/>
    </border>
    <border>
      <left/>
      <right style="thin">
        <color indexed="64"/>
      </right>
      <top style="thin">
        <color indexed="64"/>
      </top>
      <bottom style="medium">
        <color indexed="23"/>
      </bottom>
      <diagonal/>
    </border>
    <border>
      <left style="thin">
        <color indexed="64"/>
      </left>
      <right/>
      <top/>
      <bottom style="medium">
        <color indexed="23"/>
      </bottom>
      <diagonal/>
    </border>
    <border>
      <left/>
      <right/>
      <top/>
      <bottom style="medium">
        <color indexed="23"/>
      </bottom>
      <diagonal/>
    </border>
    <border>
      <left style="thin">
        <color indexed="64"/>
      </left>
      <right/>
      <top/>
      <bottom style="thick">
        <color indexed="23"/>
      </bottom>
      <diagonal/>
    </border>
    <border>
      <left/>
      <right/>
      <top/>
      <bottom style="thick">
        <color indexed="23"/>
      </bottom>
      <diagonal/>
    </border>
    <border>
      <left style="medium">
        <color indexed="48"/>
      </left>
      <right/>
      <top style="medium">
        <color indexed="48"/>
      </top>
      <bottom/>
      <diagonal/>
    </border>
    <border>
      <left/>
      <right style="medium">
        <color indexed="48"/>
      </right>
      <top style="medium">
        <color indexed="48"/>
      </top>
      <bottom/>
      <diagonal/>
    </border>
    <border>
      <left style="medium">
        <color indexed="12"/>
      </left>
      <right/>
      <top style="medium">
        <color indexed="20"/>
      </top>
      <bottom/>
      <diagonal/>
    </border>
    <border>
      <left/>
      <right/>
      <top style="medium">
        <color indexed="36"/>
      </top>
      <bottom/>
      <diagonal/>
    </border>
    <border>
      <left/>
      <right style="medium">
        <color indexed="36"/>
      </right>
      <top style="medium">
        <color indexed="36"/>
      </top>
      <bottom/>
      <diagonal/>
    </border>
    <border>
      <left style="medium">
        <color indexed="48"/>
      </left>
      <right/>
      <top/>
      <bottom style="medium">
        <color indexed="23"/>
      </bottom>
      <diagonal/>
    </border>
    <border>
      <left/>
      <right style="medium">
        <color indexed="48"/>
      </right>
      <top/>
      <bottom style="medium">
        <color indexed="23"/>
      </bottom>
      <diagonal/>
    </border>
    <border>
      <left style="medium">
        <color indexed="12"/>
      </left>
      <right/>
      <top/>
      <bottom style="medium">
        <color indexed="23"/>
      </bottom>
      <diagonal/>
    </border>
    <border>
      <left/>
      <right style="medium">
        <color indexed="36"/>
      </right>
      <top/>
      <bottom style="medium">
        <color indexed="23"/>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diagonal/>
    </border>
    <border>
      <left/>
      <right style="thin">
        <color indexed="64"/>
      </right>
      <top/>
      <bottom/>
      <diagonal/>
    </border>
    <border>
      <left/>
      <right style="medium">
        <color indexed="12"/>
      </right>
      <top/>
      <bottom/>
      <diagonal/>
    </border>
    <border>
      <left style="medium">
        <color indexed="23"/>
      </left>
      <right style="medium">
        <color indexed="12"/>
      </right>
      <top style="medium">
        <color indexed="23"/>
      </top>
      <bottom style="medium">
        <color indexed="23"/>
      </bottom>
      <diagonal/>
    </border>
    <border>
      <left style="medium">
        <color indexed="23"/>
      </left>
      <right style="medium">
        <color indexed="23"/>
      </right>
      <top style="medium">
        <color indexed="23"/>
      </top>
      <bottom style="medium">
        <color indexed="55"/>
      </bottom>
      <diagonal/>
    </border>
    <border>
      <left style="medium">
        <color indexed="23"/>
      </left>
      <right style="medium">
        <color indexed="12"/>
      </right>
      <top style="medium">
        <color indexed="23"/>
      </top>
      <bottom style="medium">
        <color indexed="55"/>
      </bottom>
      <diagonal/>
    </border>
    <border>
      <left/>
      <right/>
      <top style="thin">
        <color auto="1"/>
      </top>
      <bottom/>
      <diagonal/>
    </border>
    <border>
      <left/>
      <right/>
      <top/>
      <bottom style="thin">
        <color auto="1"/>
      </bottom>
      <diagonal/>
    </border>
    <border>
      <left style="thick">
        <color theme="6" tint="-0.499984740745262"/>
      </left>
      <right style="thin">
        <color indexed="64"/>
      </right>
      <top style="thick">
        <color theme="6" tint="-0.499984740745262"/>
      </top>
      <bottom/>
      <diagonal/>
    </border>
    <border>
      <left style="thin">
        <color indexed="64"/>
      </left>
      <right/>
      <top style="thick">
        <color theme="6" tint="-0.499984740745262"/>
      </top>
      <bottom/>
      <diagonal/>
    </border>
    <border>
      <left/>
      <right/>
      <top style="thick">
        <color theme="6" tint="-0.499984740745262"/>
      </top>
      <bottom/>
      <diagonal/>
    </border>
    <border>
      <left/>
      <right style="thin">
        <color indexed="64"/>
      </right>
      <top style="thick">
        <color theme="6" tint="-0.499984740745262"/>
      </top>
      <bottom/>
      <diagonal/>
    </border>
    <border>
      <left/>
      <right style="thick">
        <color theme="6" tint="-0.499984740745262"/>
      </right>
      <top style="thick">
        <color theme="6" tint="-0.499984740745262"/>
      </top>
      <bottom/>
      <diagonal/>
    </border>
    <border>
      <left style="thick">
        <color theme="6" tint="-0.499984740745262"/>
      </left>
      <right style="thin">
        <color indexed="64"/>
      </right>
      <top/>
      <bottom/>
      <diagonal/>
    </border>
    <border>
      <left/>
      <right style="thick">
        <color theme="6" tint="-0.499984740745262"/>
      </right>
      <top/>
      <bottom/>
      <diagonal/>
    </border>
    <border>
      <left style="thick">
        <color theme="6" tint="-0.499984740745262"/>
      </left>
      <right style="thin">
        <color indexed="64"/>
      </right>
      <top/>
      <bottom style="thick">
        <color theme="6" tint="-0.499984740745262"/>
      </bottom>
      <diagonal/>
    </border>
    <border>
      <left style="thin">
        <color indexed="64"/>
      </left>
      <right/>
      <top/>
      <bottom style="thick">
        <color theme="6" tint="-0.499984740745262"/>
      </bottom>
      <diagonal/>
    </border>
    <border>
      <left/>
      <right/>
      <top/>
      <bottom style="thick">
        <color theme="6" tint="-0.499984740745262"/>
      </bottom>
      <diagonal/>
    </border>
    <border>
      <left/>
      <right style="thin">
        <color indexed="64"/>
      </right>
      <top/>
      <bottom style="thick">
        <color theme="6" tint="-0.499984740745262"/>
      </bottom>
      <diagonal/>
    </border>
    <border>
      <left/>
      <right style="thick">
        <color theme="6" tint="-0.499984740745262"/>
      </right>
      <top/>
      <bottom style="thick">
        <color theme="6" tint="-0.499984740745262"/>
      </bottom>
      <diagonal/>
    </border>
    <border>
      <left/>
      <right style="medium">
        <color rgb="FF888888"/>
      </right>
      <top/>
      <bottom style="medium">
        <color rgb="FF888888"/>
      </bottom>
      <diagonal/>
    </border>
    <border>
      <left style="thin">
        <color indexed="64"/>
      </left>
      <right/>
      <top style="medium">
        <color indexed="23"/>
      </top>
      <bottom/>
      <diagonal/>
    </border>
    <border>
      <left/>
      <right/>
      <top style="medium">
        <color indexed="23"/>
      </top>
      <bottom/>
      <diagonal/>
    </border>
    <border>
      <left/>
      <right style="medium">
        <color indexed="23"/>
      </right>
      <top style="medium">
        <color indexed="23"/>
      </top>
      <bottom/>
      <diagonal/>
    </border>
    <border>
      <left style="medium">
        <color indexed="55"/>
      </left>
      <right/>
      <top/>
      <bottom/>
      <diagonal/>
    </border>
    <border>
      <left style="thick">
        <color indexed="23"/>
      </left>
      <right/>
      <top style="thick">
        <color indexed="23"/>
      </top>
      <bottom/>
      <diagonal/>
    </border>
    <border>
      <left/>
      <right/>
      <top style="thick">
        <color indexed="23"/>
      </top>
      <bottom/>
      <diagonal/>
    </border>
    <border>
      <left/>
      <right style="thin">
        <color indexed="23"/>
      </right>
      <top style="thick">
        <color indexed="23"/>
      </top>
      <bottom/>
      <diagonal/>
    </border>
    <border>
      <left style="thin">
        <color indexed="23"/>
      </left>
      <right style="thin">
        <color indexed="23"/>
      </right>
      <top style="thick">
        <color indexed="23"/>
      </top>
      <bottom/>
      <diagonal/>
    </border>
    <border>
      <left style="thin">
        <color indexed="23"/>
      </left>
      <right style="thick">
        <color indexed="23"/>
      </right>
      <top style="thick">
        <color indexed="23"/>
      </top>
      <bottom/>
      <diagonal/>
    </border>
    <border>
      <left style="medium">
        <color indexed="23"/>
      </left>
      <right/>
      <top/>
      <bottom style="medium">
        <color indexed="55"/>
      </bottom>
      <diagonal/>
    </border>
    <border>
      <left style="thin">
        <color indexed="23"/>
      </left>
      <right style="thin">
        <color indexed="23"/>
      </right>
      <top style="thin">
        <color indexed="23"/>
      </top>
      <bottom style="medium">
        <color indexed="23"/>
      </bottom>
      <diagonal/>
    </border>
    <border>
      <left style="thin">
        <color indexed="23"/>
      </left>
      <right style="thin">
        <color indexed="23"/>
      </right>
      <top style="thin">
        <color indexed="23"/>
      </top>
      <bottom style="thin">
        <color indexed="23"/>
      </bottom>
      <diagonal/>
    </border>
    <border>
      <left style="thin">
        <color indexed="23"/>
      </left>
      <right style="thick">
        <color indexed="23"/>
      </right>
      <top style="thin">
        <color indexed="23"/>
      </top>
      <bottom style="thin">
        <color indexed="23"/>
      </bottom>
      <diagonal/>
    </border>
    <border>
      <left style="medium">
        <color rgb="FF002060"/>
      </left>
      <right/>
      <top/>
      <bottom/>
      <diagonal/>
    </border>
    <border>
      <left/>
      <right style="medium">
        <color rgb="FF888888"/>
      </right>
      <top/>
      <bottom style="medium">
        <color rgb="FFD0D0D0"/>
      </bottom>
      <diagonal/>
    </border>
    <border>
      <left style="medium">
        <color indexed="12"/>
      </left>
      <right style="medium">
        <color indexed="12"/>
      </right>
      <top/>
      <bottom style="thick">
        <color indexed="12"/>
      </bottom>
      <diagonal/>
    </border>
    <border>
      <left/>
      <right style="medium">
        <color indexed="55"/>
      </right>
      <top/>
      <bottom/>
      <diagonal/>
    </border>
    <border>
      <left style="medium">
        <color indexed="55"/>
      </left>
      <right/>
      <top/>
      <bottom style="medium">
        <color indexed="55"/>
      </bottom>
      <diagonal/>
    </border>
    <border>
      <left/>
      <right style="medium">
        <color indexed="55"/>
      </right>
      <top/>
      <bottom style="medium">
        <color indexed="55"/>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auto="1"/>
      </left>
      <right/>
      <top/>
      <bottom/>
      <diagonal/>
    </border>
    <border>
      <left style="medium">
        <color auto="1"/>
      </left>
      <right/>
      <top style="medium">
        <color auto="1"/>
      </top>
      <bottom/>
      <diagonal/>
    </border>
    <border>
      <left style="thin">
        <color indexed="12"/>
      </left>
      <right style="thin">
        <color indexed="12"/>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indexed="12"/>
      </top>
      <bottom style="thin">
        <color indexed="12"/>
      </bottom>
      <diagonal/>
    </border>
    <border>
      <left style="medium">
        <color auto="1"/>
      </left>
      <right/>
      <top style="thin">
        <color indexed="12"/>
      </top>
      <bottom style="thin">
        <color indexed="12"/>
      </bottom>
      <diagonal/>
    </border>
    <border>
      <left style="medium">
        <color auto="1"/>
      </left>
      <right/>
      <top style="thin">
        <color indexed="12"/>
      </top>
      <bottom style="medium">
        <color indexed="12"/>
      </bottom>
      <diagonal/>
    </border>
    <border>
      <left style="medium">
        <color auto="1"/>
      </left>
      <right/>
      <top style="thick">
        <color indexed="12"/>
      </top>
      <bottom/>
      <diagonal/>
    </border>
    <border>
      <left/>
      <right/>
      <top style="thin">
        <color indexed="64"/>
      </top>
      <bottom style="medium">
        <color indexed="64"/>
      </bottom>
      <diagonal/>
    </border>
    <border>
      <left/>
      <right style="medium">
        <color rgb="FFD0D0D0"/>
      </right>
      <top/>
      <bottom style="medium">
        <color rgb="FFD0D0D0"/>
      </bottom>
      <diagonal/>
    </border>
    <border>
      <left style="thick">
        <color indexed="23"/>
      </left>
      <right/>
      <top style="thin">
        <color indexed="23"/>
      </top>
      <bottom style="thin">
        <color indexed="23"/>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23"/>
      </left>
      <right/>
      <top style="medium">
        <color indexed="55"/>
      </top>
      <bottom style="medium">
        <color indexed="55"/>
      </bottom>
      <diagonal/>
    </border>
    <border>
      <left style="medium">
        <color indexed="23"/>
      </left>
      <right/>
      <top style="medium">
        <color indexed="55"/>
      </top>
      <bottom/>
      <diagonal/>
    </border>
    <border>
      <left style="medium">
        <color indexed="23"/>
      </left>
      <right/>
      <top style="medium">
        <color indexed="23"/>
      </top>
      <bottom style="thin">
        <color indexed="23"/>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12"/>
      </left>
      <right style="medium">
        <color auto="1"/>
      </right>
      <top/>
      <bottom/>
      <diagonal/>
    </border>
    <border>
      <left style="medium">
        <color auto="1"/>
      </left>
      <right style="thick">
        <color indexed="12"/>
      </right>
      <top style="thin">
        <color indexed="12"/>
      </top>
      <bottom/>
      <diagonal/>
    </border>
    <border>
      <left style="medium">
        <color auto="1"/>
      </left>
      <right style="thick">
        <color indexed="12"/>
      </right>
      <top style="thin">
        <color auto="1"/>
      </top>
      <bottom style="thick">
        <color indexed="12"/>
      </bottom>
      <diagonal/>
    </border>
    <border>
      <left style="medium">
        <color rgb="FF888888"/>
      </left>
      <right style="medium">
        <color rgb="FF888888"/>
      </right>
      <top style="medium">
        <color rgb="FF888888"/>
      </top>
      <bottom style="medium">
        <color rgb="FF888888"/>
      </bottom>
      <diagonal/>
    </border>
    <border>
      <left style="medium">
        <color indexed="12"/>
      </left>
      <right style="medium">
        <color indexed="12"/>
      </right>
      <top style="thick">
        <color indexed="12"/>
      </top>
      <bottom/>
      <diagonal/>
    </border>
    <border>
      <left style="medium">
        <color indexed="12"/>
      </left>
      <right style="thick">
        <color indexed="12"/>
      </right>
      <top style="thick">
        <color indexed="12"/>
      </top>
      <bottom/>
      <diagonal/>
    </border>
    <border>
      <left style="medium">
        <color indexed="12"/>
      </left>
      <right style="thick">
        <color indexed="12"/>
      </right>
      <top/>
      <bottom/>
      <diagonal/>
    </border>
    <border>
      <left style="medium">
        <color indexed="12"/>
      </left>
      <right style="thick">
        <color indexed="12"/>
      </right>
      <top/>
      <bottom style="thick">
        <color indexed="12"/>
      </bottom>
      <diagonal/>
    </border>
    <border>
      <left style="medium">
        <color indexed="23"/>
      </left>
      <right style="medium">
        <color indexed="12"/>
      </right>
      <top/>
      <bottom style="medium">
        <color indexed="23"/>
      </bottom>
      <diagonal/>
    </border>
    <border>
      <left/>
      <right style="medium">
        <color indexed="23"/>
      </right>
      <top/>
      <bottom/>
      <diagonal/>
    </border>
    <border>
      <left style="medium">
        <color auto="1"/>
      </left>
      <right style="medium">
        <color auto="1"/>
      </right>
      <top style="medium">
        <color auto="1"/>
      </top>
      <bottom style="medium">
        <color auto="1"/>
      </bottom>
      <diagonal/>
    </border>
    <border>
      <left style="medium">
        <color theme="0" tint="-0.499984740745262"/>
      </left>
      <right style="medium">
        <color theme="0" tint="-0.499984740745262"/>
      </right>
      <top/>
      <bottom style="medium">
        <color theme="0" tint="-0.499984740745262"/>
      </bottom>
      <diagonal/>
    </border>
    <border>
      <left style="thick">
        <color indexed="23"/>
      </left>
      <right style="thin">
        <color indexed="23"/>
      </right>
      <top style="thin">
        <color indexed="23"/>
      </top>
      <bottom style="thin">
        <color indexed="23"/>
      </bottom>
      <diagonal/>
    </border>
    <border>
      <left/>
      <right/>
      <top style="medium">
        <color indexed="12"/>
      </top>
      <bottom style="medium">
        <color indexed="16"/>
      </bottom>
      <diagonal/>
    </border>
    <border>
      <left style="medium">
        <color indexed="64"/>
      </left>
      <right style="medium">
        <color indexed="64"/>
      </right>
      <top/>
      <bottom/>
      <diagonal/>
    </border>
    <border>
      <left style="thin">
        <color auto="1"/>
      </left>
      <right/>
      <top style="thin">
        <color indexed="64"/>
      </top>
      <bottom style="medium">
        <color indexed="64"/>
      </bottom>
      <diagonal/>
    </border>
    <border>
      <left style="thin">
        <color auto="1"/>
      </left>
      <right/>
      <top/>
      <bottom style="thin">
        <color auto="1"/>
      </bottom>
      <diagonal/>
    </border>
    <border>
      <left style="medium">
        <color auto="1"/>
      </left>
      <right/>
      <top style="medium">
        <color auto="1"/>
      </top>
      <bottom style="medium">
        <color auto="1"/>
      </bottom>
      <diagonal/>
    </border>
    <border>
      <left style="medium">
        <color indexed="23"/>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theme="3"/>
      </left>
      <right style="medium">
        <color theme="3"/>
      </right>
      <top style="medium">
        <color theme="3"/>
      </top>
      <bottom/>
      <diagonal/>
    </border>
    <border>
      <left style="medium">
        <color theme="3"/>
      </left>
      <right style="medium">
        <color theme="3"/>
      </right>
      <top/>
      <bottom/>
      <diagonal/>
    </border>
    <border>
      <left style="medium">
        <color theme="3"/>
      </left>
      <right style="medium">
        <color theme="3"/>
      </right>
      <top/>
      <bottom style="medium">
        <color theme="3"/>
      </bottom>
      <diagonal/>
    </border>
    <border>
      <left style="medium">
        <color theme="3"/>
      </left>
      <right style="medium">
        <color theme="3"/>
      </right>
      <top style="medium">
        <color theme="3"/>
      </top>
      <bottom style="thin">
        <color theme="3"/>
      </bottom>
      <diagonal/>
    </border>
    <border>
      <left style="medium">
        <color theme="3"/>
      </left>
      <right style="medium">
        <color theme="3"/>
      </right>
      <top style="thin">
        <color theme="3"/>
      </top>
      <bottom style="medium">
        <color theme="3"/>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theme="3"/>
      </left>
      <right style="medium">
        <color theme="3"/>
      </right>
      <top style="thin">
        <color theme="3"/>
      </top>
      <bottom/>
      <diagonal/>
    </border>
    <border>
      <left style="medium">
        <color rgb="FF888888"/>
      </left>
      <right style="medium">
        <color rgb="FF888888"/>
      </right>
      <top/>
      <bottom style="medium">
        <color rgb="FF888888"/>
      </bottom>
      <diagonal/>
    </border>
    <border>
      <left/>
      <right/>
      <top style="medium">
        <color rgb="FF888888"/>
      </top>
      <bottom style="medium">
        <color rgb="FF888888"/>
      </bottom>
      <diagonal/>
    </border>
    <border>
      <left style="medium">
        <color rgb="FF888888"/>
      </left>
      <right style="medium">
        <color theme="0" tint="-0.24994659260841701"/>
      </right>
      <top style="medium">
        <color rgb="FF888888"/>
      </top>
      <bottom style="medium">
        <color rgb="FF888888"/>
      </bottom>
      <diagonal/>
    </border>
    <border>
      <left style="medium">
        <color theme="0" tint="-0.24994659260841701"/>
      </left>
      <right/>
      <top style="medium">
        <color rgb="FF888888"/>
      </top>
      <bottom style="medium">
        <color rgb="FF888888"/>
      </bottom>
      <diagonal/>
    </border>
    <border>
      <left/>
      <right style="medium">
        <color theme="0" tint="-0.24994659260841701"/>
      </right>
      <top style="medium">
        <color rgb="FF888888"/>
      </top>
      <bottom style="medium">
        <color rgb="FF888888"/>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style="medium">
        <color indexed="12"/>
      </right>
      <top style="thin">
        <color indexed="12"/>
      </top>
      <bottom/>
      <diagonal/>
    </border>
    <border>
      <left/>
      <right/>
      <top style="thin">
        <color auto="1"/>
      </top>
      <bottom style="thin">
        <color indexed="64"/>
      </bottom>
      <diagonal/>
    </border>
    <border>
      <left style="thick">
        <color indexed="12"/>
      </left>
      <right style="medium">
        <color indexed="12"/>
      </right>
      <top style="thin">
        <color indexed="12"/>
      </top>
      <bottom/>
      <diagonal/>
    </border>
    <border>
      <left style="medium">
        <color indexed="12"/>
      </left>
      <right style="medium">
        <color indexed="12"/>
      </right>
      <top style="thin">
        <color indexed="12"/>
      </top>
      <bottom/>
      <diagonal/>
    </border>
    <border>
      <left/>
      <right/>
      <top style="thin">
        <color indexed="12"/>
      </top>
      <bottom style="medium">
        <color indexed="64"/>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ck">
        <color indexed="23"/>
      </left>
      <right/>
      <top style="thin">
        <color indexed="23"/>
      </top>
      <bottom style="thin">
        <color indexed="23"/>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style="medium">
        <color rgb="FF888888"/>
      </left>
      <right/>
      <top style="thin">
        <color indexed="23"/>
      </top>
      <bottom style="thin">
        <color indexed="23"/>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indexed="64"/>
      </left>
      <right style="hair">
        <color indexed="64"/>
      </right>
      <top style="thin">
        <color auto="1"/>
      </top>
      <bottom style="dashed">
        <color indexed="64"/>
      </bottom>
      <diagonal/>
    </border>
    <border>
      <left style="hair">
        <color indexed="64"/>
      </left>
      <right style="hair">
        <color indexed="64"/>
      </right>
      <top style="thin">
        <color auto="1"/>
      </top>
      <bottom style="dashed">
        <color indexed="64"/>
      </bottom>
      <diagonal/>
    </border>
    <border>
      <left style="hair">
        <color indexed="64"/>
      </left>
      <right style="thin">
        <color auto="1"/>
      </right>
      <top style="thin">
        <color auto="1"/>
      </top>
      <bottom style="dashed">
        <color indexed="64"/>
      </bottom>
      <diagonal/>
    </border>
    <border>
      <left style="medium">
        <color indexed="23"/>
      </left>
      <right style="medium">
        <color theme="0" tint="-0.24994659260841701"/>
      </right>
      <top style="medium">
        <color indexed="55"/>
      </top>
      <bottom/>
      <diagonal/>
    </border>
    <border>
      <left style="medium">
        <color indexed="23"/>
      </left>
      <right/>
      <top/>
      <bottom style="medium">
        <color indexed="23"/>
      </bottom>
      <diagonal/>
    </border>
    <border>
      <left/>
      <right style="medium">
        <color indexed="12"/>
      </right>
      <top style="thin">
        <color indexed="12"/>
      </top>
      <bottom/>
      <diagonal/>
    </border>
    <border>
      <left/>
      <right style="medium">
        <color indexed="12"/>
      </right>
      <top style="thin">
        <color indexed="12"/>
      </top>
      <bottom style="medium">
        <color indexed="12"/>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ck">
        <color indexed="12"/>
      </right>
      <top style="thin">
        <color indexed="12"/>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style="hair">
        <color indexed="64"/>
      </right>
      <top style="dashed">
        <color indexed="64"/>
      </top>
      <bottom/>
      <diagonal/>
    </border>
    <border>
      <left style="hair">
        <color indexed="64"/>
      </left>
      <right style="hair">
        <color indexed="64"/>
      </right>
      <top style="dashed">
        <color indexed="64"/>
      </top>
      <bottom/>
      <diagonal/>
    </border>
    <border>
      <left style="hair">
        <color indexed="64"/>
      </left>
      <right style="thin">
        <color auto="1"/>
      </right>
      <top style="dashed">
        <color indexed="64"/>
      </top>
      <bottom/>
      <diagonal/>
    </border>
    <border>
      <left/>
      <right style="medium">
        <color theme="3"/>
      </right>
      <top/>
      <bottom/>
      <diagonal/>
    </border>
    <border>
      <left/>
      <right/>
      <top style="thin">
        <color auto="1"/>
      </top>
      <bottom style="medium">
        <color auto="1"/>
      </bottom>
      <diagonal/>
    </border>
    <border>
      <left style="medium">
        <color indexed="12"/>
      </left>
      <right style="medium">
        <color auto="1"/>
      </right>
      <top style="thick">
        <color indexed="12"/>
      </top>
      <bottom/>
      <diagonal/>
    </border>
    <border>
      <left style="medium">
        <color indexed="12"/>
      </left>
      <right style="medium">
        <color auto="1"/>
      </right>
      <top/>
      <bottom style="thick">
        <color indexed="12"/>
      </bottom>
      <diagonal/>
    </border>
    <border>
      <left style="thick">
        <color indexed="12"/>
      </left>
      <right style="medium">
        <color indexed="12"/>
      </right>
      <top style="thick">
        <color indexed="12"/>
      </top>
      <bottom/>
      <diagonal/>
    </border>
    <border>
      <left style="thick">
        <color indexed="12"/>
      </left>
      <right style="medium">
        <color indexed="12"/>
      </right>
      <top/>
      <bottom/>
      <diagonal/>
    </border>
    <border>
      <left style="thick">
        <color indexed="12"/>
      </left>
      <right style="medium">
        <color indexed="12"/>
      </right>
      <top/>
      <bottom style="thick">
        <color indexed="12"/>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s>
  <cellStyleXfs count="25">
    <xf numFmtId="0" fontId="0" fillId="0" borderId="0">
      <alignment vertical="center"/>
    </xf>
    <xf numFmtId="0" fontId="8" fillId="0" borderId="0" applyNumberFormat="0" applyFill="0" applyBorder="0" applyAlignment="0" applyProtection="0">
      <alignment vertical="top"/>
      <protection locked="0"/>
    </xf>
    <xf numFmtId="0" fontId="6" fillId="0" borderId="0">
      <alignment vertical="center"/>
    </xf>
    <xf numFmtId="0" fontId="69" fillId="0" borderId="0">
      <alignment vertical="center"/>
    </xf>
    <xf numFmtId="0" fontId="6" fillId="0" borderId="0"/>
    <xf numFmtId="0" fontId="69" fillId="0" borderId="0">
      <alignment vertical="center"/>
    </xf>
    <xf numFmtId="0" fontId="6" fillId="0" borderId="0"/>
    <xf numFmtId="0" fontId="69" fillId="0" borderId="0">
      <alignment vertical="center"/>
    </xf>
    <xf numFmtId="0" fontId="69" fillId="0" borderId="0">
      <alignment vertical="center"/>
    </xf>
    <xf numFmtId="0" fontId="69" fillId="0" borderId="0">
      <alignment vertical="center"/>
    </xf>
    <xf numFmtId="0" fontId="69" fillId="0" borderId="0">
      <alignment vertical="center"/>
    </xf>
    <xf numFmtId="0" fontId="69" fillId="0" borderId="0">
      <alignment vertical="center"/>
    </xf>
    <xf numFmtId="0" fontId="69" fillId="0" borderId="0">
      <alignment vertical="center"/>
    </xf>
    <xf numFmtId="0" fontId="3" fillId="0" borderId="0">
      <alignment vertical="center"/>
    </xf>
    <xf numFmtId="0" fontId="4" fillId="0" borderId="0">
      <alignment vertical="center"/>
    </xf>
    <xf numFmtId="0" fontId="69" fillId="0" borderId="0">
      <alignment vertical="center"/>
    </xf>
    <xf numFmtId="0" fontId="1" fillId="0" borderId="0">
      <alignment vertical="center"/>
    </xf>
    <xf numFmtId="0" fontId="1" fillId="0" borderId="0">
      <alignment vertical="center"/>
    </xf>
    <xf numFmtId="0" fontId="1" fillId="0" borderId="0">
      <alignment vertical="center"/>
    </xf>
    <xf numFmtId="0" fontId="2" fillId="0" borderId="0">
      <alignment vertical="center"/>
    </xf>
    <xf numFmtId="0" fontId="6" fillId="0" borderId="0">
      <alignment vertical="center"/>
    </xf>
    <xf numFmtId="0" fontId="1" fillId="0" borderId="0">
      <alignment vertical="center"/>
    </xf>
    <xf numFmtId="0" fontId="109" fillId="0" borderId="0"/>
    <xf numFmtId="0" fontId="110" fillId="0" borderId="0" applyNumberFormat="0" applyFill="0" applyBorder="0" applyAlignment="0" applyProtection="0"/>
    <xf numFmtId="0" fontId="109" fillId="0" borderId="0"/>
  </cellStyleXfs>
  <cellXfs count="770">
    <xf numFmtId="0" fontId="0" fillId="0" borderId="0" xfId="0">
      <alignment vertical="center"/>
    </xf>
    <xf numFmtId="0" fontId="6" fillId="0" borderId="0" xfId="2">
      <alignment vertical="center"/>
    </xf>
    <xf numFmtId="14" fontId="18" fillId="3" borderId="1" xfId="2" applyNumberFormat="1" applyFont="1" applyFill="1" applyBorder="1" applyAlignment="1">
      <alignment horizontal="center" vertical="center" shrinkToFit="1"/>
    </xf>
    <xf numFmtId="0" fontId="10" fillId="0" borderId="0" xfId="2" applyFont="1" applyAlignment="1">
      <alignment horizontal="center" vertical="center"/>
    </xf>
    <xf numFmtId="14" fontId="10" fillId="0" borderId="0" xfId="2" applyNumberFormat="1" applyFont="1" applyAlignment="1">
      <alignment horizontal="center" vertical="center"/>
    </xf>
    <xf numFmtId="0" fontId="10" fillId="0" borderId="0" xfId="2" applyFont="1" applyAlignment="1">
      <alignment vertical="top" wrapText="1"/>
    </xf>
    <xf numFmtId="0" fontId="22" fillId="4" borderId="2" xfId="2" applyFont="1" applyFill="1" applyBorder="1" applyAlignment="1">
      <alignment horizontal="center" vertical="center" wrapText="1"/>
    </xf>
    <xf numFmtId="0" fontId="22" fillId="4" borderId="3" xfId="2" applyFont="1" applyFill="1" applyBorder="1" applyAlignment="1">
      <alignment horizontal="center" vertical="center" wrapText="1"/>
    </xf>
    <xf numFmtId="0" fontId="22" fillId="4" borderId="4" xfId="2" applyFont="1" applyFill="1" applyBorder="1" applyAlignment="1">
      <alignment horizontal="center" vertical="center" wrapText="1"/>
    </xf>
    <xf numFmtId="0" fontId="22" fillId="4" borderId="5" xfId="2" applyFont="1" applyFill="1" applyBorder="1" applyAlignment="1">
      <alignment horizontal="center" vertical="center" wrapText="1"/>
    </xf>
    <xf numFmtId="0" fontId="6" fillId="5" borderId="0" xfId="2" applyFill="1">
      <alignment vertical="center"/>
    </xf>
    <xf numFmtId="0" fontId="6" fillId="0" borderId="8" xfId="2" applyBorder="1">
      <alignment vertical="center"/>
    </xf>
    <xf numFmtId="0" fontId="22" fillId="5" borderId="10" xfId="2" applyFont="1" applyFill="1" applyBorder="1" applyAlignment="1">
      <alignment horizontal="center" vertical="center"/>
    </xf>
    <xf numFmtId="0" fontId="0" fillId="0" borderId="7" xfId="0" applyBorder="1" applyAlignment="1">
      <alignment horizontal="center" vertical="center" wrapText="1"/>
    </xf>
    <xf numFmtId="0" fontId="0" fillId="2" borderId="7" xfId="0" applyFill="1" applyBorder="1" applyAlignment="1">
      <alignment horizontal="center" vertical="center" wrapText="1"/>
    </xf>
    <xf numFmtId="0" fontId="6" fillId="0" borderId="7" xfId="2" applyBorder="1" applyAlignment="1">
      <alignment horizontal="center" vertical="center" wrapText="1"/>
    </xf>
    <xf numFmtId="0" fontId="22" fillId="5" borderId="11" xfId="2" applyFont="1" applyFill="1" applyBorder="1" applyAlignment="1">
      <alignment horizontal="center" vertical="center"/>
    </xf>
    <xf numFmtId="0" fontId="22" fillId="5" borderId="6" xfId="2" applyFont="1" applyFill="1" applyBorder="1" applyAlignment="1">
      <alignment horizontal="center" vertical="center"/>
    </xf>
    <xf numFmtId="0" fontId="22" fillId="0" borderId="11" xfId="2" applyFont="1" applyBorder="1" applyAlignment="1">
      <alignment horizontal="center" vertical="center"/>
    </xf>
    <xf numFmtId="0" fontId="6" fillId="2" borderId="7" xfId="2" applyFill="1" applyBorder="1" applyAlignment="1">
      <alignment horizontal="center" vertical="center" wrapText="1"/>
    </xf>
    <xf numFmtId="0" fontId="22" fillId="5" borderId="13" xfId="2" applyFont="1" applyFill="1" applyBorder="1" applyAlignment="1">
      <alignment horizontal="center" vertical="center"/>
    </xf>
    <xf numFmtId="177" fontId="16" fillId="5" borderId="14" xfId="2" applyNumberFormat="1" applyFont="1" applyFill="1" applyBorder="1" applyAlignment="1">
      <alignment horizontal="center" vertical="center" wrapText="1"/>
    </xf>
    <xf numFmtId="0" fontId="22" fillId="5" borderId="8" xfId="2" applyFont="1" applyFill="1" applyBorder="1" applyAlignment="1">
      <alignment horizontal="center" vertical="center"/>
    </xf>
    <xf numFmtId="0" fontId="6" fillId="5" borderId="13" xfId="2" applyFill="1" applyBorder="1">
      <alignment vertical="center"/>
    </xf>
    <xf numFmtId="0" fontId="6" fillId="5" borderId="14" xfId="2" applyFill="1" applyBorder="1">
      <alignment vertical="center"/>
    </xf>
    <xf numFmtId="0" fontId="6" fillId="5" borderId="8" xfId="2" applyFill="1" applyBorder="1">
      <alignment vertical="center"/>
    </xf>
    <xf numFmtId="0" fontId="6" fillId="5" borderId="15" xfId="2" applyFill="1" applyBorder="1">
      <alignment vertical="center"/>
    </xf>
    <xf numFmtId="0" fontId="6" fillId="0" borderId="15" xfId="2" applyBorder="1">
      <alignment vertical="center"/>
    </xf>
    <xf numFmtId="0" fontId="6" fillId="5" borderId="17" xfId="2" applyFill="1" applyBorder="1">
      <alignment vertical="center"/>
    </xf>
    <xf numFmtId="0" fontId="6" fillId="5" borderId="18" xfId="2" applyFill="1" applyBorder="1">
      <alignment vertical="center"/>
    </xf>
    <xf numFmtId="0" fontId="6" fillId="5" borderId="19" xfId="2" applyFill="1" applyBorder="1">
      <alignment vertical="center"/>
    </xf>
    <xf numFmtId="0" fontId="6" fillId="0" borderId="20" xfId="2" applyBorder="1">
      <alignment vertical="center"/>
    </xf>
    <xf numFmtId="0" fontId="6" fillId="0" borderId="21" xfId="2" applyBorder="1">
      <alignment vertical="center"/>
    </xf>
    <xf numFmtId="0" fontId="6" fillId="0" borderId="22" xfId="2" applyBorder="1">
      <alignment vertical="center"/>
    </xf>
    <xf numFmtId="0" fontId="6" fillId="0" borderId="23" xfId="2" applyBorder="1">
      <alignment vertical="center"/>
    </xf>
    <xf numFmtId="0" fontId="17" fillId="3" borderId="24" xfId="2" applyFont="1" applyFill="1" applyBorder="1" applyAlignment="1">
      <alignment horizontal="center" vertical="center" wrapText="1"/>
    </xf>
    <xf numFmtId="0" fontId="24" fillId="0" borderId="0" xfId="2" applyFont="1">
      <alignment vertical="center"/>
    </xf>
    <xf numFmtId="0" fontId="9" fillId="5" borderId="0" xfId="2" applyFont="1" applyFill="1" applyAlignment="1">
      <alignment horizontal="center" vertical="center" wrapText="1"/>
    </xf>
    <xf numFmtId="14" fontId="9" fillId="5" borderId="0" xfId="2" applyNumberFormat="1" applyFont="1" applyFill="1" applyAlignment="1">
      <alignment horizontal="center" vertical="center"/>
    </xf>
    <xf numFmtId="14" fontId="25" fillId="5" borderId="0" xfId="2" applyNumberFormat="1" applyFont="1" applyFill="1" applyAlignment="1">
      <alignment horizontal="center" vertical="center"/>
    </xf>
    <xf numFmtId="0" fontId="6" fillId="0" borderId="0" xfId="2" applyAlignment="1">
      <alignment horizontal="center" vertical="center"/>
    </xf>
    <xf numFmtId="0" fontId="25" fillId="0" borderId="0" xfId="2" applyFont="1" applyAlignment="1">
      <alignment horizontal="center" vertical="center"/>
    </xf>
    <xf numFmtId="0" fontId="8" fillId="5" borderId="0" xfId="1" applyFill="1" applyAlignment="1" applyProtection="1">
      <alignment vertical="center" wrapText="1"/>
    </xf>
    <xf numFmtId="0" fontId="10" fillId="2" borderId="30" xfId="2" applyFont="1" applyFill="1" applyBorder="1" applyAlignment="1">
      <alignment horizontal="center" vertical="center"/>
    </xf>
    <xf numFmtId="14" fontId="10" fillId="2" borderId="31" xfId="2" applyNumberFormat="1" applyFont="1" applyFill="1" applyBorder="1" applyAlignment="1">
      <alignment horizontal="center" vertical="center"/>
    </xf>
    <xf numFmtId="0" fontId="6" fillId="5" borderId="0" xfId="2" applyFill="1" applyAlignment="1">
      <alignment vertical="center" wrapText="1"/>
    </xf>
    <xf numFmtId="14" fontId="26" fillId="3" borderId="1" xfId="1" applyNumberFormat="1" applyFont="1" applyFill="1" applyBorder="1" applyAlignment="1" applyProtection="1">
      <alignment horizontal="center" vertical="center" wrapText="1" shrinkToFit="1"/>
    </xf>
    <xf numFmtId="0" fontId="33" fillId="9" borderId="39" xfId="17" applyFont="1" applyFill="1" applyBorder="1" applyAlignment="1">
      <alignment horizontal="left" vertical="center"/>
    </xf>
    <xf numFmtId="0" fontId="33" fillId="9" borderId="40" xfId="17" applyFont="1" applyFill="1" applyBorder="1" applyAlignment="1">
      <alignment horizontal="center" vertical="center"/>
    </xf>
    <xf numFmtId="0" fontId="33" fillId="9" borderId="40" xfId="2" applyFont="1" applyFill="1" applyBorder="1" applyAlignment="1">
      <alignment horizontal="center" vertical="center"/>
    </xf>
    <xf numFmtId="0" fontId="34" fillId="9" borderId="40" xfId="2" applyFont="1" applyFill="1" applyBorder="1" applyAlignment="1">
      <alignment horizontal="center" vertical="center"/>
    </xf>
    <xf numFmtId="0" fontId="34" fillId="9" borderId="41" xfId="2" applyFont="1" applyFill="1" applyBorder="1" applyAlignment="1">
      <alignment horizontal="center" vertical="center"/>
    </xf>
    <xf numFmtId="0" fontId="1" fillId="0" borderId="0" xfId="17">
      <alignment vertical="center"/>
    </xf>
    <xf numFmtId="0" fontId="40" fillId="0" borderId="0" xfId="17" applyFont="1">
      <alignment vertical="center"/>
    </xf>
    <xf numFmtId="0" fontId="34" fillId="9" borderId="42" xfId="2" applyFont="1" applyFill="1" applyBorder="1" applyAlignment="1">
      <alignment horizontal="center" vertical="center"/>
    </xf>
    <xf numFmtId="0" fontId="34" fillId="9" borderId="43" xfId="2" applyFont="1" applyFill="1" applyBorder="1" applyAlignment="1">
      <alignment horizontal="center" vertical="center"/>
    </xf>
    <xf numFmtId="0" fontId="1" fillId="10" borderId="43" xfId="17" applyFill="1" applyBorder="1">
      <alignment vertical="center"/>
    </xf>
    <xf numFmtId="0" fontId="37" fillId="0" borderId="0" xfId="17" applyFont="1" applyAlignment="1">
      <alignment horizontal="center" vertical="center"/>
    </xf>
    <xf numFmtId="0" fontId="8" fillId="0" borderId="42" xfId="1" applyFill="1" applyBorder="1" applyAlignment="1" applyProtection="1">
      <alignment vertical="center"/>
    </xf>
    <xf numFmtId="0" fontId="1" fillId="10" borderId="43" xfId="17" applyFill="1" applyBorder="1" applyAlignment="1">
      <alignment horizontal="center" vertical="center"/>
    </xf>
    <xf numFmtId="0" fontId="8" fillId="10" borderId="0" xfId="1" applyFill="1" applyBorder="1" applyAlignment="1" applyProtection="1">
      <alignment vertical="center" wrapText="1"/>
    </xf>
    <xf numFmtId="0" fontId="6" fillId="10" borderId="43" xfId="2" applyFill="1" applyBorder="1" applyAlignment="1">
      <alignment vertical="center" wrapText="1"/>
    </xf>
    <xf numFmtId="0" fontId="45" fillId="0" borderId="0" xfId="17" applyFont="1" applyAlignment="1">
      <alignment vertical="center" wrapText="1"/>
    </xf>
    <xf numFmtId="0" fontId="47" fillId="0" borderId="0" xfId="17" applyFont="1" applyAlignment="1">
      <alignment horizontal="left" vertical="center"/>
    </xf>
    <xf numFmtId="0" fontId="37" fillId="0" borderId="0" xfId="17" applyFont="1" applyAlignment="1">
      <alignment vertical="top" wrapText="1"/>
    </xf>
    <xf numFmtId="0" fontId="49" fillId="11" borderId="49" xfId="17" applyFont="1" applyFill="1" applyBorder="1" applyAlignment="1">
      <alignment horizontal="center" vertical="center"/>
    </xf>
    <xf numFmtId="0" fontId="56" fillId="3" borderId="51" xfId="17" applyFont="1" applyFill="1" applyBorder="1" applyAlignment="1">
      <alignment horizontal="center" vertical="center" wrapText="1"/>
    </xf>
    <xf numFmtId="0" fontId="7" fillId="3" borderId="52" xfId="17" applyFont="1" applyFill="1" applyBorder="1" applyAlignment="1">
      <alignment horizontal="center" vertical="center" wrapText="1"/>
    </xf>
    <xf numFmtId="0" fontId="13" fillId="3" borderId="52" xfId="17" applyFont="1" applyFill="1" applyBorder="1" applyAlignment="1">
      <alignment horizontal="center" vertical="center" wrapText="1"/>
    </xf>
    <xf numFmtId="0" fontId="58" fillId="3" borderId="52" xfId="17" applyFont="1" applyFill="1" applyBorder="1" applyAlignment="1">
      <alignment horizontal="center" vertical="center" wrapText="1"/>
    </xf>
    <xf numFmtId="0" fontId="7" fillId="3" borderId="53" xfId="17" applyFont="1" applyFill="1" applyBorder="1" applyAlignment="1">
      <alignment horizontal="center" vertical="center" wrapText="1"/>
    </xf>
    <xf numFmtId="0" fontId="7" fillId="3" borderId="32" xfId="17" applyFont="1" applyFill="1" applyBorder="1" applyAlignment="1">
      <alignment horizontal="center" vertical="center" wrapText="1"/>
    </xf>
    <xf numFmtId="176" fontId="59" fillId="3" borderId="38" xfId="17" applyNumberFormat="1" applyFont="1" applyFill="1" applyBorder="1" applyAlignment="1">
      <alignment horizontal="center" vertical="center" wrapText="1"/>
    </xf>
    <xf numFmtId="0" fontId="59" fillId="3" borderId="38" xfId="17" applyFont="1" applyFill="1" applyBorder="1" applyAlignment="1">
      <alignment horizontal="left" vertical="center" wrapText="1"/>
    </xf>
    <xf numFmtId="0" fontId="7" fillId="3" borderId="28" xfId="17" applyFont="1" applyFill="1" applyBorder="1" applyAlignment="1">
      <alignment horizontal="center" vertical="center" wrapText="1"/>
    </xf>
    <xf numFmtId="176" fontId="59" fillId="12" borderId="54" xfId="17" applyNumberFormat="1" applyFont="1" applyFill="1" applyBorder="1" applyAlignment="1">
      <alignment horizontal="center" vertical="center" wrapText="1"/>
    </xf>
    <xf numFmtId="0" fontId="59" fillId="12" borderId="54" xfId="17" applyFont="1" applyFill="1" applyBorder="1" applyAlignment="1">
      <alignment horizontal="left" vertical="center" wrapText="1"/>
    </xf>
    <xf numFmtId="0" fontId="63" fillId="13" borderId="55" xfId="17" applyFont="1" applyFill="1" applyBorder="1" applyAlignment="1">
      <alignment horizontal="center" vertical="center" wrapText="1"/>
    </xf>
    <xf numFmtId="176" fontId="61" fillId="13" borderId="55" xfId="17" applyNumberFormat="1" applyFont="1" applyFill="1" applyBorder="1" applyAlignment="1">
      <alignment horizontal="center" vertical="center" wrapText="1"/>
    </xf>
    <xf numFmtId="181" fontId="63" fillId="10" borderId="55" xfId="0" applyNumberFormat="1" applyFont="1" applyFill="1" applyBorder="1" applyAlignment="1">
      <alignment horizontal="center" vertical="center"/>
    </xf>
    <xf numFmtId="0" fontId="63" fillId="13" borderId="56" xfId="17" applyFont="1" applyFill="1" applyBorder="1" applyAlignment="1">
      <alignment horizontal="center" vertical="center" wrapText="1"/>
    </xf>
    <xf numFmtId="182" fontId="65" fillId="13" borderId="57" xfId="17" applyNumberFormat="1" applyFont="1" applyFill="1" applyBorder="1" applyAlignment="1">
      <alignment horizontal="center" vertical="center" wrapText="1"/>
    </xf>
    <xf numFmtId="0" fontId="7" fillId="3" borderId="33" xfId="17" applyFont="1" applyFill="1" applyBorder="1" applyAlignment="1">
      <alignment horizontal="center" vertical="center" wrapText="1"/>
    </xf>
    <xf numFmtId="0" fontId="7" fillId="3" borderId="34" xfId="17" applyFont="1" applyFill="1" applyBorder="1" applyAlignment="1">
      <alignment horizontal="center" vertical="center" wrapText="1"/>
    </xf>
    <xf numFmtId="0" fontId="13" fillId="3" borderId="34" xfId="17" applyFont="1" applyFill="1" applyBorder="1" applyAlignment="1">
      <alignment horizontal="center" vertical="center" wrapText="1"/>
    </xf>
    <xf numFmtId="0" fontId="58" fillId="3" borderId="34" xfId="17" applyFont="1" applyFill="1" applyBorder="1" applyAlignment="1">
      <alignment horizontal="center" vertical="center" wrapText="1"/>
    </xf>
    <xf numFmtId="0" fontId="7" fillId="3" borderId="35" xfId="17" applyFont="1" applyFill="1" applyBorder="1" applyAlignment="1">
      <alignment horizontal="center" vertical="center" wrapText="1"/>
    </xf>
    <xf numFmtId="0" fontId="1" fillId="0" borderId="0" xfId="17" applyAlignment="1">
      <alignment horizontal="center" vertical="center"/>
    </xf>
    <xf numFmtId="0" fontId="6" fillId="0" borderId="0" xfId="2" applyAlignment="1">
      <alignment vertical="top" wrapText="1"/>
    </xf>
    <xf numFmtId="0" fontId="6" fillId="0" borderId="12" xfId="2" applyBorder="1" applyAlignment="1">
      <alignment vertical="top" wrapText="1"/>
    </xf>
    <xf numFmtId="0" fontId="6" fillId="14" borderId="12" xfId="2" applyFill="1" applyBorder="1" applyAlignment="1">
      <alignment vertical="top" wrapText="1"/>
    </xf>
    <xf numFmtId="0" fontId="22" fillId="0" borderId="0" xfId="2" applyFont="1" applyAlignment="1">
      <alignment vertical="top" wrapText="1"/>
    </xf>
    <xf numFmtId="0" fontId="6" fillId="2" borderId="12" xfId="2" applyFill="1" applyBorder="1" applyAlignment="1">
      <alignment vertical="top" wrapText="1"/>
    </xf>
    <xf numFmtId="0" fontId="6" fillId="2" borderId="59" xfId="2" applyFill="1" applyBorder="1" applyAlignment="1">
      <alignment vertical="top" wrapText="1"/>
    </xf>
    <xf numFmtId="0" fontId="6" fillId="2" borderId="60" xfId="2" applyFill="1" applyBorder="1" applyAlignment="1">
      <alignment vertical="top" wrapText="1"/>
    </xf>
    <xf numFmtId="0" fontId="1" fillId="2" borderId="61" xfId="2" applyFont="1" applyFill="1" applyBorder="1" applyAlignment="1">
      <alignment vertical="top" wrapText="1"/>
    </xf>
    <xf numFmtId="0" fontId="6" fillId="3" borderId="12" xfId="2" applyFill="1" applyBorder="1">
      <alignment vertical="center"/>
    </xf>
    <xf numFmtId="0" fontId="1" fillId="3" borderId="62" xfId="2" applyFont="1" applyFill="1" applyBorder="1" applyAlignment="1">
      <alignment vertical="top" wrapText="1"/>
    </xf>
    <xf numFmtId="0" fontId="6" fillId="15" borderId="12" xfId="2" applyFill="1" applyBorder="1">
      <alignment vertical="center"/>
    </xf>
    <xf numFmtId="0" fontId="0" fillId="0" borderId="64" xfId="0" applyBorder="1">
      <alignment vertical="center"/>
    </xf>
    <xf numFmtId="0" fontId="14" fillId="0" borderId="64" xfId="0" applyFont="1" applyBorder="1">
      <alignment vertical="center"/>
    </xf>
    <xf numFmtId="0" fontId="0" fillId="0" borderId="65" xfId="0" applyBorder="1">
      <alignment vertical="center"/>
    </xf>
    <xf numFmtId="0" fontId="0" fillId="0" borderId="45" xfId="0" applyBorder="1">
      <alignment vertical="center"/>
    </xf>
    <xf numFmtId="0" fontId="6" fillId="19" borderId="0" xfId="2" applyFill="1">
      <alignment vertical="center"/>
    </xf>
    <xf numFmtId="0" fontId="0" fillId="19" borderId="0" xfId="0" applyFill="1">
      <alignment vertical="center"/>
    </xf>
    <xf numFmtId="0" fontId="6" fillId="6" borderId="7" xfId="2" applyFill="1" applyBorder="1" applyAlignment="1">
      <alignment horizontal="center" vertical="center" wrapText="1"/>
    </xf>
    <xf numFmtId="0" fontId="6" fillId="0" borderId="99" xfId="2" applyBorder="1" applyAlignment="1">
      <alignment horizontal="center" vertical="center" wrapText="1"/>
    </xf>
    <xf numFmtId="0" fontId="6" fillId="6" borderId="99" xfId="2" applyFill="1" applyBorder="1" applyAlignment="1">
      <alignment horizontal="center" vertical="center" wrapText="1"/>
    </xf>
    <xf numFmtId="0" fontId="1" fillId="5" borderId="0" xfId="2" applyFont="1" applyFill="1">
      <alignment vertical="center"/>
    </xf>
    <xf numFmtId="0" fontId="0" fillId="0" borderId="64" xfId="0" applyBorder="1" applyAlignment="1">
      <alignment vertical="top"/>
    </xf>
    <xf numFmtId="0" fontId="0" fillId="0" borderId="0" xfId="0" applyAlignment="1">
      <alignment vertical="top"/>
    </xf>
    <xf numFmtId="0" fontId="1" fillId="14" borderId="61" xfId="2" applyFont="1" applyFill="1" applyBorder="1" applyAlignment="1">
      <alignment vertical="top" wrapText="1"/>
    </xf>
    <xf numFmtId="0" fontId="7" fillId="25" borderId="52" xfId="17" applyFont="1" applyFill="1" applyBorder="1" applyAlignment="1">
      <alignment horizontal="center" vertical="center" wrapText="1"/>
    </xf>
    <xf numFmtId="0" fontId="0" fillId="0" borderId="0" xfId="0" applyAlignment="1">
      <alignment horizontal="left" vertical="center"/>
    </xf>
    <xf numFmtId="0" fontId="72" fillId="0" borderId="0" xfId="0" applyFont="1" applyAlignment="1">
      <alignment horizontal="left" vertical="center"/>
    </xf>
    <xf numFmtId="0" fontId="73" fillId="0" borderId="0" xfId="0" applyFont="1" applyAlignment="1">
      <alignment horizontal="center" vertical="center" wrapText="1"/>
    </xf>
    <xf numFmtId="0" fontId="73" fillId="0" borderId="0" xfId="0" applyFont="1" applyAlignment="1">
      <alignment horizontal="left" vertical="center" wrapText="1"/>
    </xf>
    <xf numFmtId="0" fontId="83" fillId="0" borderId="0" xfId="17" applyFont="1">
      <alignment vertical="center"/>
    </xf>
    <xf numFmtId="0" fontId="82" fillId="0" borderId="0" xfId="2" applyFont="1">
      <alignment vertical="center"/>
    </xf>
    <xf numFmtId="0" fontId="84" fillId="20" borderId="115" xfId="0" applyFont="1" applyFill="1" applyBorder="1" applyAlignment="1">
      <alignment horizontal="center" vertical="center" wrapText="1"/>
    </xf>
    <xf numFmtId="14" fontId="6" fillId="0" borderId="0" xfId="2" applyNumberFormat="1">
      <alignment vertical="center"/>
    </xf>
    <xf numFmtId="0" fontId="1" fillId="0" borderId="9" xfId="0" applyFont="1" applyBorder="1" applyAlignment="1">
      <alignment horizontal="center" vertical="center" wrapText="1"/>
    </xf>
    <xf numFmtId="0" fontId="0" fillId="0" borderId="9" xfId="0" applyBorder="1" applyAlignment="1">
      <alignment horizontal="center" vertical="center" wrapText="1"/>
    </xf>
    <xf numFmtId="0" fontId="30" fillId="0" borderId="9" xfId="0" applyFont="1" applyBorder="1" applyAlignment="1">
      <alignment horizontal="center" vertical="center" wrapText="1"/>
    </xf>
    <xf numFmtId="0" fontId="88" fillId="21" borderId="29" xfId="2" applyFont="1" applyFill="1" applyBorder="1" applyAlignment="1">
      <alignment horizontal="center" vertical="center" wrapText="1"/>
    </xf>
    <xf numFmtId="0" fontId="91" fillId="0" borderId="0" xfId="2" applyFont="1" applyAlignment="1">
      <alignment horizontal="center" vertical="center"/>
    </xf>
    <xf numFmtId="14" fontId="90" fillId="0" borderId="0" xfId="2" applyNumberFormat="1" applyFont="1" applyAlignment="1">
      <alignment horizontal="center" vertical="center"/>
    </xf>
    <xf numFmtId="0" fontId="22" fillId="21" borderId="2" xfId="2" applyFont="1" applyFill="1" applyBorder="1" applyAlignment="1">
      <alignment horizontal="center" vertical="center" wrapText="1"/>
    </xf>
    <xf numFmtId="0" fontId="23" fillId="19" borderId="7" xfId="2" applyFont="1" applyFill="1" applyBorder="1" applyAlignment="1">
      <alignment horizontal="center" vertical="center" wrapText="1"/>
    </xf>
    <xf numFmtId="0" fontId="8" fillId="0" borderId="0" xfId="1" applyAlignment="1" applyProtection="1">
      <alignment vertical="center" wrapText="1"/>
    </xf>
    <xf numFmtId="0" fontId="22" fillId="27" borderId="2" xfId="2" applyFont="1" applyFill="1" applyBorder="1" applyAlignment="1">
      <alignment horizontal="center" vertical="center" wrapText="1"/>
    </xf>
    <xf numFmtId="0" fontId="6" fillId="0" borderId="63" xfId="0" applyFont="1" applyBorder="1">
      <alignment vertical="center"/>
    </xf>
    <xf numFmtId="0" fontId="6" fillId="0" borderId="40" xfId="0" applyFont="1" applyBorder="1">
      <alignment vertical="center"/>
    </xf>
    <xf numFmtId="0" fontId="6" fillId="0" borderId="64" xfId="0" applyFont="1" applyBorder="1">
      <alignment vertical="center"/>
    </xf>
    <xf numFmtId="0" fontId="6" fillId="0" borderId="0" xfId="0" applyFont="1">
      <alignment vertical="center"/>
    </xf>
    <xf numFmtId="0" fontId="89" fillId="0" borderId="64" xfId="0" applyFont="1" applyBorder="1">
      <alignment vertical="center"/>
    </xf>
    <xf numFmtId="0" fontId="89" fillId="0" borderId="0" xfId="0" applyFont="1">
      <alignment vertical="center"/>
    </xf>
    <xf numFmtId="0" fontId="89" fillId="5" borderId="64" xfId="0" applyFont="1" applyFill="1" applyBorder="1">
      <alignment vertical="center"/>
    </xf>
    <xf numFmtId="0" fontId="89" fillId="5" borderId="0" xfId="0" applyFont="1" applyFill="1">
      <alignment vertical="center"/>
    </xf>
    <xf numFmtId="0" fontId="6" fillId="5" borderId="129" xfId="2" applyFill="1" applyBorder="1">
      <alignment vertical="center"/>
    </xf>
    <xf numFmtId="0" fontId="6" fillId="0" borderId="129" xfId="2" applyBorder="1">
      <alignment vertical="center"/>
    </xf>
    <xf numFmtId="0" fontId="92" fillId="19" borderId="127" xfId="17" applyFont="1" applyFill="1" applyBorder="1" applyAlignment="1">
      <alignment horizontal="center" vertical="center" wrapText="1"/>
    </xf>
    <xf numFmtId="14" fontId="92" fillId="19" borderId="128" xfId="17" applyNumberFormat="1" applyFont="1" applyFill="1" applyBorder="1" applyAlignment="1">
      <alignment horizontal="center" vertical="center"/>
    </xf>
    <xf numFmtId="0" fontId="6" fillId="0" borderId="0" xfId="2" applyAlignment="1">
      <alignment horizontal="left" vertical="top"/>
    </xf>
    <xf numFmtId="0" fontId="6" fillId="28" borderId="134" xfId="2" applyFill="1" applyBorder="1" applyAlignment="1">
      <alignment horizontal="left" vertical="top"/>
    </xf>
    <xf numFmtId="0" fontId="8" fillId="28" borderId="133" xfId="1" applyFill="1" applyBorder="1" applyAlignment="1" applyProtection="1">
      <alignment horizontal="left" vertical="top"/>
    </xf>
    <xf numFmtId="14" fontId="18" fillId="3" borderId="97" xfId="2" applyNumberFormat="1" applyFont="1" applyFill="1" applyBorder="1" applyAlignment="1">
      <alignment horizontal="center" vertical="center" shrinkToFit="1"/>
    </xf>
    <xf numFmtId="14" fontId="26" fillId="3" borderId="97" xfId="1" applyNumberFormat="1" applyFont="1" applyFill="1" applyBorder="1" applyAlignment="1" applyProtection="1">
      <alignment horizontal="center" vertical="center" wrapText="1" shrinkToFit="1"/>
    </xf>
    <xf numFmtId="0" fontId="83" fillId="0" borderId="0" xfId="17" applyFont="1" applyAlignment="1">
      <alignment horizontal="left" vertical="center"/>
    </xf>
    <xf numFmtId="0" fontId="100" fillId="2" borderId="59" xfId="2" applyFont="1" applyFill="1" applyBorder="1" applyAlignment="1">
      <alignment vertical="top" wrapText="1"/>
    </xf>
    <xf numFmtId="0" fontId="90" fillId="21" borderId="37" xfId="2" applyFont="1" applyFill="1" applyBorder="1" applyAlignment="1">
      <alignment horizontal="center" vertical="center"/>
    </xf>
    <xf numFmtId="0" fontId="8" fillId="0" borderId="145" xfId="1" applyFill="1" applyBorder="1" applyAlignment="1" applyProtection="1">
      <alignment vertical="center" wrapText="1"/>
    </xf>
    <xf numFmtId="0" fontId="17" fillId="23" borderId="139" xfId="2" applyFont="1" applyFill="1" applyBorder="1" applyAlignment="1">
      <alignment horizontal="center" vertical="center" wrapText="1"/>
    </xf>
    <xf numFmtId="0" fontId="86" fillId="23" borderId="140" xfId="2" applyFont="1" applyFill="1" applyBorder="1" applyAlignment="1">
      <alignment horizontal="center" vertical="center"/>
    </xf>
    <xf numFmtId="0" fontId="86" fillId="23" borderId="141" xfId="2" applyFont="1" applyFill="1" applyBorder="1" applyAlignment="1">
      <alignment horizontal="center" vertical="center"/>
    </xf>
    <xf numFmtId="0" fontId="101" fillId="19" borderId="7" xfId="0" applyFont="1" applyFill="1" applyBorder="1" applyAlignment="1">
      <alignment horizontal="center" vertical="center" wrapText="1"/>
    </xf>
    <xf numFmtId="177" fontId="102" fillId="19" borderId="7" xfId="2" applyNumberFormat="1" applyFont="1" applyFill="1" applyBorder="1" applyAlignment="1">
      <alignment horizontal="center" vertical="center" shrinkToFit="1"/>
    </xf>
    <xf numFmtId="0" fontId="6" fillId="0" borderId="0" xfId="2" applyAlignment="1">
      <alignment horizontal="left" vertical="center"/>
    </xf>
    <xf numFmtId="0" fontId="103" fillId="5" borderId="64" xfId="0" applyFont="1" applyFill="1" applyBorder="1">
      <alignment vertical="center"/>
    </xf>
    <xf numFmtId="0" fontId="103" fillId="5" borderId="0" xfId="0" applyFont="1" applyFill="1" applyAlignment="1">
      <alignment horizontal="left" vertical="center"/>
    </xf>
    <xf numFmtId="0" fontId="103" fillId="5" borderId="0" xfId="0" applyFont="1" applyFill="1">
      <alignment vertical="center"/>
    </xf>
    <xf numFmtId="176" fontId="103" fillId="5" borderId="0" xfId="0" applyNumberFormat="1" applyFont="1" applyFill="1" applyAlignment="1">
      <alignment horizontal="left" vertical="center"/>
    </xf>
    <xf numFmtId="183" fontId="103" fillId="5" borderId="0" xfId="0" applyNumberFormat="1" applyFont="1" applyFill="1" applyAlignment="1">
      <alignment horizontal="center" vertical="center"/>
    </xf>
    <xf numFmtId="0" fontId="103" fillId="5" borderId="64" xfId="0" applyFont="1" applyFill="1" applyBorder="1" applyAlignment="1">
      <alignment vertical="top"/>
    </xf>
    <xf numFmtId="0" fontId="103" fillId="5" borderId="0" xfId="0" applyFont="1" applyFill="1" applyAlignment="1">
      <alignment vertical="top"/>
    </xf>
    <xf numFmtId="14" fontId="103" fillId="5" borderId="0" xfId="0" applyNumberFormat="1" applyFont="1" applyFill="1" applyAlignment="1">
      <alignment horizontal="left" vertical="center"/>
    </xf>
    <xf numFmtId="14" fontId="103" fillId="0" borderId="0" xfId="0" applyNumberFormat="1" applyFont="1">
      <alignment vertical="center"/>
    </xf>
    <xf numFmtId="0" fontId="104" fillId="0" borderId="0" xfId="0" applyFont="1">
      <alignment vertical="center"/>
    </xf>
    <xf numFmtId="0" fontId="6" fillId="0" borderId="58" xfId="2" applyBorder="1" applyAlignment="1">
      <alignment vertical="top" wrapText="1"/>
    </xf>
    <xf numFmtId="0" fontId="8" fillId="28" borderId="119" xfId="1" applyFill="1" applyBorder="1" applyAlignment="1" applyProtection="1">
      <alignment horizontal="left" vertical="top"/>
    </xf>
    <xf numFmtId="0" fontId="6" fillId="28" borderId="132" xfId="2" applyFill="1" applyBorder="1" applyAlignment="1">
      <alignment horizontal="left" vertical="top"/>
    </xf>
    <xf numFmtId="0" fontId="34" fillId="9" borderId="0" xfId="2" applyFont="1" applyFill="1" applyAlignment="1">
      <alignment horizontal="center" vertical="center"/>
    </xf>
    <xf numFmtId="14" fontId="1" fillId="0" borderId="42" xfId="17" applyNumberFormat="1" applyBorder="1" applyAlignment="1">
      <alignment horizontal="center" vertical="center"/>
    </xf>
    <xf numFmtId="14" fontId="1" fillId="0" borderId="0" xfId="17" applyNumberFormat="1" applyAlignment="1">
      <alignment horizontal="center" vertical="center"/>
    </xf>
    <xf numFmtId="0" fontId="1" fillId="10" borderId="0" xfId="17" applyFill="1">
      <alignment vertical="center"/>
    </xf>
    <xf numFmtId="0" fontId="1" fillId="10" borderId="0" xfId="17" applyFill="1" applyAlignment="1">
      <alignment horizontal="center" vertical="center"/>
    </xf>
    <xf numFmtId="0" fontId="1" fillId="0" borderId="42" xfId="17" applyBorder="1">
      <alignment vertical="center"/>
    </xf>
    <xf numFmtId="0" fontId="6" fillId="10" borderId="0" xfId="2" applyFill="1" applyAlignment="1">
      <alignment vertical="center" wrapText="1"/>
    </xf>
    <xf numFmtId="0" fontId="48" fillId="0" borderId="0" xfId="17" applyFont="1" applyAlignment="1">
      <alignment horizontal="left" vertical="center"/>
    </xf>
    <xf numFmtId="0" fontId="49" fillId="0" borderId="45" xfId="17" applyFont="1" applyBorder="1">
      <alignment vertical="center"/>
    </xf>
    <xf numFmtId="0" fontId="49" fillId="0" borderId="45" xfId="17" applyFont="1" applyBorder="1" applyAlignment="1">
      <alignment horizontal="right" vertical="center"/>
    </xf>
    <xf numFmtId="0" fontId="37" fillId="0" borderId="47" xfId="17" applyFont="1" applyBorder="1" applyAlignment="1">
      <alignment horizontal="center" vertical="center"/>
    </xf>
    <xf numFmtId="0" fontId="37" fillId="0" borderId="152" xfId="17" applyFont="1" applyBorder="1" applyAlignment="1">
      <alignment horizontal="center" vertical="center" wrapText="1"/>
    </xf>
    <xf numFmtId="0" fontId="51" fillId="0" borderId="0" xfId="17" applyFont="1" applyAlignment="1">
      <alignment horizontal="center" vertical="center"/>
    </xf>
    <xf numFmtId="0" fontId="52" fillId="0" borderId="0" xfId="17" applyFont="1" applyAlignment="1">
      <alignment horizontal="center" vertical="center" wrapText="1"/>
    </xf>
    <xf numFmtId="0" fontId="1" fillId="0" borderId="0" xfId="17" applyAlignment="1">
      <alignment vertical="center" shrinkToFit="1"/>
    </xf>
    <xf numFmtId="0" fontId="11" fillId="0" borderId="153" xfId="17" applyFont="1" applyBorder="1" applyAlignment="1">
      <alignment horizontal="center" vertical="center" shrinkToFit="1"/>
    </xf>
    <xf numFmtId="0" fontId="49" fillId="0" borderId="48" xfId="17" applyFont="1" applyBorder="1" applyAlignment="1">
      <alignment vertical="center" shrinkToFit="1"/>
    </xf>
    <xf numFmtId="0" fontId="49" fillId="0" borderId="48" xfId="17" applyFont="1" applyBorder="1" applyAlignment="1">
      <alignment horizontal="center" vertical="center"/>
    </xf>
    <xf numFmtId="0" fontId="12" fillId="0" borderId="125" xfId="2" applyFont="1" applyBorder="1" applyAlignment="1">
      <alignment horizontal="center" vertical="center" wrapText="1"/>
    </xf>
    <xf numFmtId="0" fontId="12" fillId="0" borderId="16" xfId="2" applyFont="1" applyBorder="1" applyAlignment="1">
      <alignment horizontal="center" vertical="center" wrapText="1"/>
    </xf>
    <xf numFmtId="0" fontId="1" fillId="19" borderId="126" xfId="17" applyFill="1" applyBorder="1" applyAlignment="1">
      <alignment horizontal="center" vertical="center" wrapText="1"/>
    </xf>
    <xf numFmtId="0" fontId="7" fillId="5" borderId="0" xfId="17" applyFont="1" applyFill="1" applyAlignment="1">
      <alignment horizontal="center" vertical="center" wrapText="1"/>
    </xf>
    <xf numFmtId="0" fontId="7" fillId="3" borderId="0" xfId="17" applyFont="1" applyFill="1" applyAlignment="1">
      <alignment horizontal="center" vertical="center" wrapText="1"/>
    </xf>
    <xf numFmtId="0" fontId="13" fillId="3" borderId="0" xfId="17" applyFont="1" applyFill="1" applyAlignment="1">
      <alignment horizontal="center" vertical="center" wrapText="1"/>
    </xf>
    <xf numFmtId="0" fontId="58" fillId="3" borderId="0" xfId="17" applyFont="1" applyFill="1" applyAlignment="1">
      <alignment horizontal="center" vertical="center" wrapText="1"/>
    </xf>
    <xf numFmtId="0" fontId="1" fillId="5" borderId="0" xfId="2" applyFont="1" applyFill="1" applyAlignment="1">
      <alignment horizontal="center" vertical="center"/>
    </xf>
    <xf numFmtId="0" fontId="45" fillId="5" borderId="0" xfId="0" applyFont="1" applyFill="1" applyAlignment="1">
      <alignment horizontal="center" vertical="center" wrapText="1"/>
    </xf>
    <xf numFmtId="180" fontId="49" fillId="5" borderId="0" xfId="17" applyNumberFormat="1" applyFont="1" applyFill="1" applyAlignment="1">
      <alignment horizontal="center" vertical="center"/>
    </xf>
    <xf numFmtId="0" fontId="1" fillId="5" borderId="0" xfId="17" applyFill="1">
      <alignment vertical="center"/>
    </xf>
    <xf numFmtId="0" fontId="1" fillId="5" borderId="0" xfId="17" applyFill="1" applyAlignment="1">
      <alignment horizontal="center" vertical="center"/>
    </xf>
    <xf numFmtId="0" fontId="49" fillId="0" borderId="0" xfId="16" applyFont="1">
      <alignment vertical="center"/>
    </xf>
    <xf numFmtId="0" fontId="10" fillId="0" borderId="0" xfId="16" applyFont="1">
      <alignment vertical="center"/>
    </xf>
    <xf numFmtId="177" fontId="6" fillId="19" borderId="7" xfId="2" applyNumberFormat="1" applyFill="1" applyBorder="1" applyAlignment="1">
      <alignment horizontal="center" vertical="center" shrinkToFit="1"/>
    </xf>
    <xf numFmtId="177" fontId="1" fillId="19" borderId="36" xfId="2" applyNumberFormat="1" applyFont="1" applyFill="1" applyBorder="1" applyAlignment="1">
      <alignment horizontal="center" vertical="center" wrapText="1"/>
    </xf>
    <xf numFmtId="177" fontId="6" fillId="6" borderId="9" xfId="2" applyNumberFormat="1" applyFill="1" applyBorder="1" applyAlignment="1">
      <alignment horizontal="center" vertical="center" shrinkToFit="1"/>
    </xf>
    <xf numFmtId="177" fontId="6" fillId="5" borderId="9" xfId="2" applyNumberFormat="1" applyFill="1" applyBorder="1" applyAlignment="1">
      <alignment horizontal="center" vertical="center" shrinkToFit="1"/>
    </xf>
    <xf numFmtId="177" fontId="6" fillId="0" borderId="9" xfId="2" applyNumberFormat="1" applyBorder="1" applyAlignment="1">
      <alignment horizontal="center" vertical="center" shrinkToFit="1"/>
    </xf>
    <xf numFmtId="177" fontId="6" fillId="0" borderId="7" xfId="2" applyNumberFormat="1" applyBorder="1" applyAlignment="1">
      <alignment horizontal="center" vertical="center" shrinkToFit="1"/>
    </xf>
    <xf numFmtId="177" fontId="6" fillId="5" borderId="7" xfId="2" applyNumberFormat="1" applyFill="1" applyBorder="1" applyAlignment="1">
      <alignment horizontal="center" vertical="center" shrinkToFit="1"/>
    </xf>
    <xf numFmtId="177" fontId="6" fillId="22" borderId="7" xfId="2" applyNumberFormat="1" applyFill="1" applyBorder="1" applyAlignment="1">
      <alignment horizontal="center" vertical="center" shrinkToFit="1"/>
    </xf>
    <xf numFmtId="177" fontId="6" fillId="8" borderId="7" xfId="2" applyNumberFormat="1" applyFill="1" applyBorder="1" applyAlignment="1">
      <alignment horizontal="center" vertical="center" shrinkToFit="1"/>
    </xf>
    <xf numFmtId="177" fontId="10" fillId="0" borderId="7" xfId="2" applyNumberFormat="1" applyFont="1" applyBorder="1" applyAlignment="1">
      <alignment horizontal="center" vertical="center" shrinkToFit="1"/>
    </xf>
    <xf numFmtId="177" fontId="6" fillId="6" borderId="7" xfId="2" applyNumberFormat="1" applyFill="1" applyBorder="1" applyAlignment="1">
      <alignment horizontal="center" vertical="center" shrinkToFit="1"/>
    </xf>
    <xf numFmtId="177" fontId="6" fillId="2" borderId="7" xfId="2" applyNumberFormat="1" applyFill="1" applyBorder="1" applyAlignment="1">
      <alignment horizontal="center" vertical="center" shrinkToFit="1"/>
    </xf>
    <xf numFmtId="0" fontId="1" fillId="0" borderId="7" xfId="0" applyFont="1" applyBorder="1" applyAlignment="1">
      <alignment horizontal="center" vertical="center" wrapText="1"/>
    </xf>
    <xf numFmtId="0" fontId="6" fillId="5" borderId="7" xfId="2" applyFill="1" applyBorder="1" applyAlignment="1">
      <alignment horizontal="center" vertical="center" wrapText="1"/>
    </xf>
    <xf numFmtId="177" fontId="6" fillId="0" borderId="98" xfId="2" applyNumberFormat="1" applyBorder="1" applyAlignment="1">
      <alignment horizontal="center" vertical="center" wrapText="1"/>
    </xf>
    <xf numFmtId="0" fontId="6" fillId="0" borderId="7" xfId="2" applyBorder="1" applyAlignment="1">
      <alignment horizontal="center" vertical="center"/>
    </xf>
    <xf numFmtId="177" fontId="1" fillId="0" borderId="7" xfId="2" applyNumberFormat="1" applyFont="1" applyBorder="1" applyAlignment="1">
      <alignment horizontal="center" vertical="center" shrinkToFit="1"/>
    </xf>
    <xf numFmtId="177" fontId="6" fillId="5" borderId="7" xfId="2" applyNumberFormat="1" applyFill="1" applyBorder="1" applyAlignment="1">
      <alignment horizontal="center" vertical="center" wrapText="1"/>
    </xf>
    <xf numFmtId="177" fontId="6" fillId="0" borderId="7" xfId="2" applyNumberFormat="1" applyBorder="1" applyAlignment="1">
      <alignment horizontal="center" vertical="center" wrapText="1"/>
    </xf>
    <xf numFmtId="177" fontId="6" fillId="6" borderId="7" xfId="2" applyNumberFormat="1" applyFill="1" applyBorder="1" applyAlignment="1">
      <alignment horizontal="center" vertical="center" wrapText="1"/>
    </xf>
    <xf numFmtId="177" fontId="6" fillId="7" borderId="98" xfId="2" applyNumberFormat="1" applyFill="1" applyBorder="1" applyAlignment="1">
      <alignment horizontal="center" vertical="center" wrapText="1"/>
    </xf>
    <xf numFmtId="0" fontId="22" fillId="0" borderId="6" xfId="2" applyFont="1" applyBorder="1" applyAlignment="1">
      <alignment horizontal="center" vertical="center"/>
    </xf>
    <xf numFmtId="177" fontId="6" fillId="7" borderId="7" xfId="2" applyNumberFormat="1" applyFill="1" applyBorder="1" applyAlignment="1">
      <alignment horizontal="center" vertical="center" wrapText="1"/>
    </xf>
    <xf numFmtId="177" fontId="6" fillId="0" borderId="100" xfId="2" applyNumberFormat="1" applyBorder="1" applyAlignment="1">
      <alignment horizontal="center" vertical="center" wrapText="1"/>
    </xf>
    <xf numFmtId="177" fontId="6" fillId="5" borderId="0" xfId="2" applyNumberFormat="1" applyFill="1" applyAlignment="1">
      <alignment horizontal="center" vertical="center" wrapText="1"/>
    </xf>
    <xf numFmtId="0" fontId="6" fillId="5" borderId="0" xfId="2" applyFill="1" applyAlignment="1">
      <alignment horizontal="center" vertical="center" wrapText="1"/>
    </xf>
    <xf numFmtId="0" fontId="80" fillId="5" borderId="0" xfId="2" applyFont="1" applyFill="1" applyAlignment="1">
      <alignment horizontal="center" vertical="center"/>
    </xf>
    <xf numFmtId="0" fontId="1" fillId="0" borderId="0" xfId="2" applyFont="1">
      <alignment vertical="center"/>
    </xf>
    <xf numFmtId="0" fontId="49" fillId="19" borderId="153" xfId="16" applyFont="1" applyFill="1" applyBorder="1">
      <alignment vertical="center"/>
    </xf>
    <xf numFmtId="0" fontId="49" fillId="19" borderId="154" xfId="16" applyFont="1" applyFill="1" applyBorder="1">
      <alignment vertical="center"/>
    </xf>
    <xf numFmtId="0" fontId="10" fillId="19" borderId="154" xfId="16" applyFont="1" applyFill="1" applyBorder="1">
      <alignment vertical="center"/>
    </xf>
    <xf numFmtId="0" fontId="36" fillId="0" borderId="0" xfId="17" applyFont="1" applyAlignment="1">
      <alignment horizontal="left" vertical="center" indent="2"/>
    </xf>
    <xf numFmtId="0" fontId="105" fillId="0" borderId="0" xfId="17" applyFont="1">
      <alignment vertical="center"/>
    </xf>
    <xf numFmtId="0" fontId="1" fillId="19" borderId="0" xfId="2" applyFont="1" applyFill="1">
      <alignment vertical="center"/>
    </xf>
    <xf numFmtId="0" fontId="23" fillId="19" borderId="36" xfId="2" applyFont="1" applyFill="1" applyBorder="1" applyAlignment="1">
      <alignment horizontal="center" vertical="top" wrapText="1"/>
    </xf>
    <xf numFmtId="0" fontId="22" fillId="19" borderId="10" xfId="2" applyFont="1" applyFill="1" applyBorder="1" applyAlignment="1">
      <alignment horizontal="left" vertical="center"/>
    </xf>
    <xf numFmtId="0" fontId="22" fillId="5" borderId="10" xfId="2" applyFont="1" applyFill="1" applyBorder="1" applyAlignment="1">
      <alignment horizontal="left" vertical="center"/>
    </xf>
    <xf numFmtId="0" fontId="22" fillId="5" borderId="11" xfId="2" applyFont="1" applyFill="1" applyBorder="1" applyAlignment="1">
      <alignment horizontal="left" vertical="center"/>
    </xf>
    <xf numFmtId="177" fontId="12" fillId="30" borderId="98" xfId="2" applyNumberFormat="1" applyFont="1" applyFill="1" applyBorder="1" applyAlignment="1">
      <alignment horizontal="center" vertical="center" wrapText="1"/>
    </xf>
    <xf numFmtId="177" fontId="12" fillId="30" borderId="7" xfId="2" applyNumberFormat="1" applyFont="1" applyFill="1" applyBorder="1" applyAlignment="1">
      <alignment horizontal="center" vertical="center" shrinkToFit="1"/>
    </xf>
    <xf numFmtId="14" fontId="25" fillId="19" borderId="0" xfId="2" applyNumberFormat="1" applyFont="1" applyFill="1" applyAlignment="1">
      <alignment horizontal="left" vertical="center"/>
    </xf>
    <xf numFmtId="0" fontId="25" fillId="19" borderId="0" xfId="19" applyFont="1" applyFill="1">
      <alignment vertical="center"/>
    </xf>
    <xf numFmtId="0" fontId="25" fillId="19" borderId="0" xfId="2" applyFont="1" applyFill="1" applyAlignment="1">
      <alignment horizontal="left" vertical="center"/>
    </xf>
    <xf numFmtId="0" fontId="40" fillId="19" borderId="0" xfId="17" applyFont="1" applyFill="1">
      <alignment vertical="center"/>
    </xf>
    <xf numFmtId="177" fontId="12" fillId="0" borderId="7" xfId="2" applyNumberFormat="1" applyFont="1" applyBorder="1" applyAlignment="1">
      <alignment horizontal="center" vertical="center" wrapText="1"/>
    </xf>
    <xf numFmtId="177" fontId="12" fillId="0" borderId="7" xfId="2" applyNumberFormat="1" applyFont="1" applyBorder="1" applyAlignment="1">
      <alignment horizontal="center" vertical="center" shrinkToFit="1"/>
    </xf>
    <xf numFmtId="177" fontId="12" fillId="7" borderId="7" xfId="2" applyNumberFormat="1" applyFont="1" applyFill="1" applyBorder="1" applyAlignment="1">
      <alignment horizontal="center" vertical="center" shrinkToFit="1"/>
    </xf>
    <xf numFmtId="177" fontId="12" fillId="19" borderId="7" xfId="2" applyNumberFormat="1" applyFont="1" applyFill="1" applyBorder="1" applyAlignment="1">
      <alignment horizontal="center" vertical="center" shrinkToFit="1"/>
    </xf>
    <xf numFmtId="177" fontId="12" fillId="19" borderId="97" xfId="2" applyNumberFormat="1" applyFont="1" applyFill="1" applyBorder="1" applyAlignment="1">
      <alignment horizontal="center" vertical="center" wrapText="1"/>
    </xf>
    <xf numFmtId="0" fontId="12" fillId="0" borderId="155" xfId="2" applyFont="1" applyBorder="1" applyAlignment="1">
      <alignment horizontal="center" vertical="center" wrapText="1"/>
    </xf>
    <xf numFmtId="0" fontId="12" fillId="0" borderId="156" xfId="2" applyFont="1" applyBorder="1" applyAlignment="1">
      <alignment horizontal="center" vertical="center" wrapText="1"/>
    </xf>
    <xf numFmtId="0" fontId="12" fillId="0" borderId="157" xfId="2" applyFont="1" applyBorder="1" applyAlignment="1">
      <alignment horizontal="center" vertical="center" wrapText="1"/>
    </xf>
    <xf numFmtId="0" fontId="12" fillId="0" borderId="155" xfId="2" applyFont="1" applyBorder="1" applyAlignment="1">
      <alignment horizontal="center" vertical="center"/>
    </xf>
    <xf numFmtId="0" fontId="101" fillId="19" borderId="130" xfId="0" applyFont="1" applyFill="1" applyBorder="1" applyAlignment="1">
      <alignment horizontal="center" vertical="center" wrapText="1"/>
    </xf>
    <xf numFmtId="0" fontId="101" fillId="19" borderId="148" xfId="0" applyFont="1" applyFill="1" applyBorder="1" applyAlignment="1">
      <alignment horizontal="center" vertical="center" wrapText="1"/>
    </xf>
    <xf numFmtId="0" fontId="96" fillId="26" borderId="158" xfId="2" applyFont="1" applyFill="1" applyBorder="1" applyAlignment="1">
      <alignment horizontal="center" vertical="center" wrapText="1"/>
    </xf>
    <xf numFmtId="0" fontId="97" fillId="26" borderId="159" xfId="2" applyFont="1" applyFill="1" applyBorder="1" applyAlignment="1">
      <alignment horizontal="center" vertical="center" wrapText="1"/>
    </xf>
    <xf numFmtId="0" fontId="95" fillId="26" borderId="159" xfId="2" applyFont="1" applyFill="1" applyBorder="1" applyAlignment="1">
      <alignment horizontal="center" vertical="center"/>
    </xf>
    <xf numFmtId="0" fontId="95" fillId="26" borderId="160" xfId="2" applyFont="1" applyFill="1" applyBorder="1" applyAlignment="1">
      <alignment horizontal="center" vertical="center"/>
    </xf>
    <xf numFmtId="0" fontId="90" fillId="21" borderId="25" xfId="2" applyFont="1" applyFill="1" applyBorder="1" applyAlignment="1">
      <alignment horizontal="center" vertical="center"/>
    </xf>
    <xf numFmtId="14" fontId="90" fillId="21" borderId="26" xfId="2" applyNumberFormat="1" applyFont="1" applyFill="1" applyBorder="1" applyAlignment="1">
      <alignment horizontal="center" vertical="center"/>
    </xf>
    <xf numFmtId="14" fontId="86" fillId="23" borderId="142" xfId="2" applyNumberFormat="1" applyFont="1" applyFill="1" applyBorder="1" applyAlignment="1">
      <alignment horizontal="center" vertical="center"/>
    </xf>
    <xf numFmtId="0" fontId="12" fillId="0" borderId="0" xfId="2" applyFont="1" applyAlignment="1">
      <alignment horizontal="center" vertical="center"/>
    </xf>
    <xf numFmtId="14" fontId="86" fillId="0" borderId="0" xfId="2" applyNumberFormat="1" applyFont="1" applyAlignment="1">
      <alignment horizontal="center" vertical="center"/>
    </xf>
    <xf numFmtId="0" fontId="12" fillId="0" borderId="0" xfId="2" applyFont="1" applyAlignment="1">
      <alignment vertical="top" wrapText="1"/>
    </xf>
    <xf numFmtId="0" fontId="40" fillId="0" borderId="0" xfId="17" applyFont="1" applyAlignment="1">
      <alignment horizontal="center" vertical="center"/>
    </xf>
    <xf numFmtId="0" fontId="103" fillId="5" borderId="0" xfId="0" applyFont="1" applyFill="1" applyAlignment="1">
      <alignment horizontal="left" vertical="top"/>
    </xf>
    <xf numFmtId="0" fontId="111" fillId="19" borderId="0" xfId="17" applyFont="1" applyFill="1" applyAlignment="1">
      <alignment horizontal="left" vertical="center"/>
    </xf>
    <xf numFmtId="0" fontId="86" fillId="0" borderId="0" xfId="2" applyFont="1" applyAlignment="1">
      <alignment vertical="top" wrapText="1"/>
    </xf>
    <xf numFmtId="0" fontId="8" fillId="0" borderId="163" xfId="1" applyBorder="1" applyAlignment="1" applyProtection="1">
      <alignment vertical="center" wrapText="1"/>
    </xf>
    <xf numFmtId="180" fontId="49" fillId="11" borderId="164" xfId="17" applyNumberFormat="1" applyFont="1" applyFill="1" applyBorder="1" applyAlignment="1">
      <alignment horizontal="center" vertical="center"/>
    </xf>
    <xf numFmtId="14" fontId="90" fillId="21" borderId="131" xfId="2" applyNumberFormat="1" applyFont="1" applyFill="1" applyBorder="1" applyAlignment="1">
      <alignment vertical="center" shrinkToFit="1"/>
    </xf>
    <xf numFmtId="14" fontId="28" fillId="21" borderId="165" xfId="2" applyNumberFormat="1" applyFont="1" applyFill="1" applyBorder="1" applyAlignment="1">
      <alignment horizontal="center" vertical="center" shrinkToFit="1"/>
    </xf>
    <xf numFmtId="14" fontId="86" fillId="21" borderId="167" xfId="1" applyNumberFormat="1" applyFont="1" applyFill="1" applyBorder="1" applyAlignment="1" applyProtection="1">
      <alignment vertical="center" wrapText="1"/>
    </xf>
    <xf numFmtId="14" fontId="86" fillId="21" borderId="168" xfId="1" applyNumberFormat="1" applyFont="1" applyFill="1" applyBorder="1" applyAlignment="1" applyProtection="1">
      <alignment vertical="center" wrapText="1"/>
    </xf>
    <xf numFmtId="56" fontId="86" fillId="21" borderId="166" xfId="2" applyNumberFormat="1" applyFont="1" applyFill="1" applyBorder="1">
      <alignment vertical="center"/>
    </xf>
    <xf numFmtId="0" fontId="8" fillId="0" borderId="0" xfId="1" applyAlignment="1" applyProtection="1">
      <alignment vertical="center"/>
    </xf>
    <xf numFmtId="0" fontId="70" fillId="0" borderId="0" xfId="0" applyFont="1">
      <alignment vertical="center"/>
    </xf>
    <xf numFmtId="0" fontId="118" fillId="5" borderId="13" xfId="2" applyFont="1" applyFill="1" applyBorder="1">
      <alignment vertical="center"/>
    </xf>
    <xf numFmtId="0" fontId="117" fillId="0" borderId="129" xfId="0" applyFont="1" applyBorder="1">
      <alignment vertical="center"/>
    </xf>
    <xf numFmtId="0" fontId="116" fillId="31" borderId="0" xfId="0" applyFont="1" applyFill="1" applyAlignment="1">
      <alignment horizontal="center" vertical="center" wrapText="1"/>
    </xf>
    <xf numFmtId="177" fontId="12" fillId="19" borderId="169" xfId="2" applyNumberFormat="1" applyFont="1" applyFill="1" applyBorder="1" applyAlignment="1">
      <alignment horizontal="center" vertical="center" wrapText="1"/>
    </xf>
    <xf numFmtId="0" fontId="9" fillId="19" borderId="0" xfId="2" applyFont="1" applyFill="1" applyAlignment="1">
      <alignment horizontal="center" vertical="center" wrapText="1"/>
    </xf>
    <xf numFmtId="14" fontId="9" fillId="19" borderId="0" xfId="2" applyNumberFormat="1" applyFont="1" applyFill="1" applyAlignment="1">
      <alignment horizontal="center" vertical="center"/>
    </xf>
    <xf numFmtId="14" fontId="25" fillId="19" borderId="0" xfId="2" applyNumberFormat="1" applyFont="1" applyFill="1" applyAlignment="1">
      <alignment horizontal="center" vertical="center"/>
    </xf>
    <xf numFmtId="0" fontId="25" fillId="19" borderId="0" xfId="19" applyFont="1" applyFill="1" applyAlignment="1">
      <alignment horizontal="center" vertical="center"/>
    </xf>
    <xf numFmtId="0" fontId="25" fillId="19" borderId="0" xfId="19" applyFont="1" applyFill="1" applyAlignment="1">
      <alignment horizontal="center" vertical="center" wrapText="1"/>
    </xf>
    <xf numFmtId="0" fontId="104" fillId="5" borderId="0" xfId="0" applyFont="1" applyFill="1">
      <alignment vertical="center"/>
    </xf>
    <xf numFmtId="0" fontId="105" fillId="0" borderId="0" xfId="17" applyFont="1" applyAlignment="1">
      <alignment horizontal="left" vertical="center"/>
    </xf>
    <xf numFmtId="177" fontId="1" fillId="19" borderId="170" xfId="2" applyNumberFormat="1" applyFont="1" applyFill="1" applyBorder="1" applyAlignment="1">
      <alignment horizontal="center" vertical="center" wrapText="1"/>
    </xf>
    <xf numFmtId="0" fontId="22" fillId="19" borderId="7" xfId="2" applyFont="1" applyFill="1" applyBorder="1" applyAlignment="1">
      <alignment horizontal="left" vertical="center"/>
    </xf>
    <xf numFmtId="0" fontId="22" fillId="0" borderId="7" xfId="2" applyFont="1" applyBorder="1" applyAlignment="1">
      <alignment horizontal="left" vertical="center"/>
    </xf>
    <xf numFmtId="0" fontId="22" fillId="5" borderId="7" xfId="2" applyFont="1" applyFill="1" applyBorder="1" applyAlignment="1">
      <alignment horizontal="left" vertical="center"/>
    </xf>
    <xf numFmtId="0" fontId="22" fillId="19" borderId="16" xfId="2" applyFont="1" applyFill="1" applyBorder="1" applyAlignment="1">
      <alignment horizontal="left" vertical="center"/>
    </xf>
    <xf numFmtId="177" fontId="22" fillId="21" borderId="49" xfId="2" applyNumberFormat="1" applyFont="1" applyFill="1" applyBorder="1" applyAlignment="1">
      <alignment horizontal="center" vertical="center" shrinkToFit="1"/>
    </xf>
    <xf numFmtId="0" fontId="127" fillId="19" borderId="172" xfId="2" applyFont="1" applyFill="1" applyBorder="1" applyAlignment="1">
      <alignment horizontal="center" vertical="center"/>
    </xf>
    <xf numFmtId="177" fontId="127" fillId="19" borderId="172" xfId="2" applyNumberFormat="1" applyFont="1" applyFill="1" applyBorder="1" applyAlignment="1">
      <alignment horizontal="center" vertical="center" shrinkToFit="1"/>
    </xf>
    <xf numFmtId="0" fontId="128" fillId="0" borderId="172" xfId="0" applyFont="1" applyBorder="1" applyAlignment="1">
      <alignment horizontal="center" vertical="center" wrapText="1"/>
    </xf>
    <xf numFmtId="177" fontId="12" fillId="19" borderId="172" xfId="2" applyNumberFormat="1" applyFont="1" applyFill="1" applyBorder="1" applyAlignment="1">
      <alignment horizontal="center" vertical="center" wrapText="1"/>
    </xf>
    <xf numFmtId="177" fontId="22" fillId="19" borderId="171" xfId="2" applyNumberFormat="1" applyFont="1" applyFill="1" applyBorder="1" applyAlignment="1">
      <alignment horizontal="center" vertical="center" shrinkToFit="1"/>
    </xf>
    <xf numFmtId="177" fontId="1" fillId="19" borderId="171" xfId="2" applyNumberFormat="1" applyFont="1" applyFill="1" applyBorder="1" applyAlignment="1">
      <alignment horizontal="center" vertical="center" wrapText="1"/>
    </xf>
    <xf numFmtId="0" fontId="22" fillId="19" borderId="171" xfId="2" applyFont="1" applyFill="1" applyBorder="1" applyAlignment="1">
      <alignment horizontal="center" vertical="center" wrapText="1"/>
    </xf>
    <xf numFmtId="0" fontId="6" fillId="0" borderId="171" xfId="2" applyBorder="1" applyAlignment="1">
      <alignment horizontal="center" vertical="center"/>
    </xf>
    <xf numFmtId="0" fontId="23" fillId="23" borderId="6" xfId="2" applyFont="1" applyFill="1" applyBorder="1" applyAlignment="1">
      <alignment horizontal="center" vertical="top" wrapText="1"/>
    </xf>
    <xf numFmtId="177" fontId="1" fillId="23" borderId="36" xfId="2" applyNumberFormat="1" applyFont="1" applyFill="1" applyBorder="1" applyAlignment="1">
      <alignment horizontal="center" vertical="center" wrapText="1"/>
    </xf>
    <xf numFmtId="0" fontId="23" fillId="23" borderId="6" xfId="2" applyFont="1" applyFill="1" applyBorder="1" applyAlignment="1">
      <alignment horizontal="center" vertical="center" wrapText="1"/>
    </xf>
    <xf numFmtId="0" fontId="106" fillId="26" borderId="159" xfId="2" applyFont="1" applyFill="1" applyBorder="1" applyAlignment="1">
      <alignment horizontal="left" vertical="center" shrinkToFit="1"/>
    </xf>
    <xf numFmtId="0" fontId="84" fillId="0" borderId="115" xfId="0" applyFont="1" applyBorder="1" applyAlignment="1">
      <alignment horizontal="center" vertical="center" wrapText="1"/>
    </xf>
    <xf numFmtId="0" fontId="132" fillId="0" borderId="0" xfId="0" applyFont="1">
      <alignment vertical="center"/>
    </xf>
    <xf numFmtId="0" fontId="8" fillId="0" borderId="175" xfId="1" applyFill="1" applyBorder="1" applyAlignment="1" applyProtection="1">
      <alignment vertical="center" wrapText="1"/>
    </xf>
    <xf numFmtId="0" fontId="6" fillId="0" borderId="101" xfId="2" applyBorder="1">
      <alignment vertical="center"/>
    </xf>
    <xf numFmtId="0" fontId="26" fillId="0" borderId="147" xfId="2" applyFont="1" applyBorder="1" applyAlignment="1">
      <alignment vertical="top" wrapText="1"/>
    </xf>
    <xf numFmtId="0" fontId="8" fillId="0" borderId="177" xfId="1" applyFill="1" applyBorder="1" applyAlignment="1" applyProtection="1">
      <alignment vertical="center" wrapText="1"/>
    </xf>
    <xf numFmtId="0" fontId="6" fillId="0" borderId="102" xfId="2" applyBorder="1">
      <alignment vertical="center"/>
    </xf>
    <xf numFmtId="0" fontId="103" fillId="5" borderId="64" xfId="0" applyFont="1" applyFill="1" applyBorder="1" applyAlignment="1">
      <alignment horizontal="left" vertical="top"/>
    </xf>
    <xf numFmtId="0" fontId="35" fillId="19" borderId="0" xfId="2" applyFont="1" applyFill="1">
      <alignment vertical="center"/>
    </xf>
    <xf numFmtId="0" fontId="36" fillId="19" borderId="0" xfId="17" applyFont="1" applyFill="1">
      <alignment vertical="center"/>
    </xf>
    <xf numFmtId="0" fontId="37" fillId="19" borderId="0" xfId="17" applyFont="1" applyFill="1" applyAlignment="1">
      <alignment vertical="top" wrapText="1"/>
    </xf>
    <xf numFmtId="0" fontId="38" fillId="19" borderId="0" xfId="2" applyFont="1" applyFill="1" applyAlignment="1">
      <alignment horizontal="center" vertical="center"/>
    </xf>
    <xf numFmtId="0" fontId="81" fillId="19" borderId="0" xfId="17" applyFont="1" applyFill="1" applyAlignment="1">
      <alignment horizontal="left" vertical="center"/>
    </xf>
    <xf numFmtId="0" fontId="39" fillId="19" borderId="0" xfId="2" applyFont="1" applyFill="1" applyAlignment="1">
      <alignment vertical="center" wrapText="1"/>
    </xf>
    <xf numFmtId="0" fontId="41" fillId="19" borderId="0" xfId="2" applyFont="1" applyFill="1" applyAlignment="1">
      <alignment vertical="center" wrapText="1"/>
    </xf>
    <xf numFmtId="0" fontId="43" fillId="19" borderId="0" xfId="2" applyFont="1" applyFill="1">
      <alignment vertical="center"/>
    </xf>
    <xf numFmtId="0" fontId="44" fillId="19" borderId="0" xfId="2" applyFont="1" applyFill="1" applyAlignment="1">
      <alignment horizontal="center" vertical="center"/>
    </xf>
    <xf numFmtId="0" fontId="37" fillId="19" borderId="0" xfId="17" applyFont="1" applyFill="1" applyAlignment="1">
      <alignment horizontal="center" vertical="center"/>
    </xf>
    <xf numFmtId="0" fontId="42" fillId="19" borderId="0" xfId="17" applyFont="1" applyFill="1" applyAlignment="1">
      <alignment vertical="top" wrapText="1"/>
    </xf>
    <xf numFmtId="0" fontId="1" fillId="19" borderId="0" xfId="17" applyFill="1" applyAlignment="1">
      <alignment horizontal="center" vertical="center"/>
    </xf>
    <xf numFmtId="0" fontId="45" fillId="19" borderId="0" xfId="2" applyFont="1" applyFill="1" applyAlignment="1">
      <alignment vertical="center" wrapText="1"/>
    </xf>
    <xf numFmtId="0" fontId="41" fillId="19" borderId="0" xfId="2" applyFont="1" applyFill="1">
      <alignment vertical="center"/>
    </xf>
    <xf numFmtId="0" fontId="37" fillId="19" borderId="0" xfId="17" applyFont="1" applyFill="1">
      <alignment vertical="center"/>
    </xf>
    <xf numFmtId="0" fontId="46" fillId="19" borderId="0" xfId="17" applyFont="1" applyFill="1" applyAlignment="1">
      <alignment horizontal="center" vertical="center" wrapText="1"/>
    </xf>
    <xf numFmtId="0" fontId="47" fillId="19" borderId="0" xfId="17" applyFont="1" applyFill="1">
      <alignment vertical="center"/>
    </xf>
    <xf numFmtId="0" fontId="6" fillId="19" borderId="0" xfId="2" applyFill="1" applyAlignment="1">
      <alignment horizontal="center" vertical="center"/>
    </xf>
    <xf numFmtId="0" fontId="45" fillId="19" borderId="0" xfId="17" applyFont="1" applyFill="1" applyAlignment="1">
      <alignment vertical="center" wrapText="1"/>
    </xf>
    <xf numFmtId="0" fontId="50" fillId="19" borderId="0" xfId="17" applyFont="1" applyFill="1" applyAlignment="1">
      <alignment horizontal="center" vertical="center"/>
    </xf>
    <xf numFmtId="0" fontId="8" fillId="19" borderId="0" xfId="1" applyFill="1" applyAlignment="1" applyProtection="1">
      <alignment horizontal="center" vertical="center"/>
    </xf>
    <xf numFmtId="0" fontId="53" fillId="19" borderId="0" xfId="17" applyFont="1" applyFill="1" applyAlignment="1">
      <alignment horizontal="center" vertical="center"/>
    </xf>
    <xf numFmtId="0" fontId="0" fillId="19" borderId="0" xfId="0" applyFill="1" applyAlignment="1">
      <alignment vertical="center" wrapText="1"/>
    </xf>
    <xf numFmtId="0" fontId="1" fillId="19" borderId="123" xfId="17" applyFill="1" applyBorder="1" applyAlignment="1">
      <alignment horizontal="center" vertical="center" wrapText="1"/>
    </xf>
    <xf numFmtId="0" fontId="1" fillId="19" borderId="0" xfId="17" applyFill="1">
      <alignment vertical="center"/>
    </xf>
    <xf numFmtId="0" fontId="1" fillId="19" borderId="124" xfId="17" applyFill="1" applyBorder="1" applyAlignment="1">
      <alignment horizontal="center" vertical="center"/>
    </xf>
    <xf numFmtId="177" fontId="22" fillId="32" borderId="171" xfId="2" applyNumberFormat="1" applyFont="1" applyFill="1" applyBorder="1" applyAlignment="1">
      <alignment horizontal="center" vertical="center" shrinkToFit="1"/>
    </xf>
    <xf numFmtId="0" fontId="138" fillId="0" borderId="0" xfId="0" applyFont="1" applyAlignment="1">
      <alignment vertical="top" wrapText="1"/>
    </xf>
    <xf numFmtId="0" fontId="129" fillId="0" borderId="176" xfId="1" applyFont="1" applyBorder="1" applyAlignment="1" applyProtection="1">
      <alignment vertical="top" wrapText="1"/>
    </xf>
    <xf numFmtId="0" fontId="8" fillId="0" borderId="0" xfId="1" applyFill="1" applyBorder="1" applyAlignment="1" applyProtection="1">
      <alignment vertical="center" wrapText="1"/>
    </xf>
    <xf numFmtId="0" fontId="71" fillId="5" borderId="178" xfId="2" applyFont="1" applyFill="1" applyBorder="1" applyAlignment="1">
      <alignment horizontal="left" vertical="center"/>
    </xf>
    <xf numFmtId="183" fontId="103" fillId="5" borderId="0" xfId="0" applyNumberFormat="1" applyFont="1" applyFill="1" applyAlignment="1">
      <alignment horizontal="left" vertical="center"/>
    </xf>
    <xf numFmtId="0" fontId="129" fillId="0" borderId="144" xfId="1" applyFont="1" applyFill="1" applyBorder="1" applyAlignment="1" applyProtection="1">
      <alignment vertical="top" wrapText="1"/>
    </xf>
    <xf numFmtId="14" fontId="90" fillId="21" borderId="182" xfId="2" applyNumberFormat="1" applyFont="1" applyFill="1" applyBorder="1" applyAlignment="1">
      <alignment horizontal="center" vertical="center"/>
    </xf>
    <xf numFmtId="14" fontId="90" fillId="21" borderId="183" xfId="2" applyNumberFormat="1" applyFont="1" applyFill="1" applyBorder="1" applyAlignment="1">
      <alignment horizontal="center" vertical="center"/>
    </xf>
    <xf numFmtId="14" fontId="90" fillId="21" borderId="184" xfId="2" applyNumberFormat="1" applyFont="1" applyFill="1" applyBorder="1" applyAlignment="1">
      <alignment horizontal="center" vertical="center"/>
    </xf>
    <xf numFmtId="0" fontId="8" fillId="0" borderId="186" xfId="1" applyBorder="1" applyAlignment="1" applyProtection="1">
      <alignment vertical="top" wrapText="1"/>
    </xf>
    <xf numFmtId="0" fontId="31" fillId="23" borderId="185" xfId="2" applyFont="1" applyFill="1" applyBorder="1" applyAlignment="1">
      <alignment horizontal="center" vertical="center" wrapText="1"/>
    </xf>
    <xf numFmtId="0" fontId="31" fillId="21" borderId="143" xfId="2" applyFont="1" applyFill="1" applyBorder="1" applyAlignment="1">
      <alignment horizontal="center" vertical="center" wrapText="1"/>
    </xf>
    <xf numFmtId="0" fontId="112" fillId="19" borderId="187" xfId="0" applyFont="1" applyFill="1" applyBorder="1" applyAlignment="1">
      <alignment horizontal="left" vertical="center"/>
    </xf>
    <xf numFmtId="14" fontId="112" fillId="19" borderId="188" xfId="0" applyNumberFormat="1" applyFont="1" applyFill="1" applyBorder="1" applyAlignment="1">
      <alignment horizontal="center" vertical="center"/>
    </xf>
    <xf numFmtId="14" fontId="112" fillId="19" borderId="189" xfId="0" applyNumberFormat="1" applyFont="1" applyFill="1" applyBorder="1" applyAlignment="1">
      <alignment horizontal="center" vertical="center"/>
    </xf>
    <xf numFmtId="0" fontId="22" fillId="34" borderId="7" xfId="2" applyFont="1" applyFill="1" applyBorder="1" applyAlignment="1">
      <alignment horizontal="left" vertical="center"/>
    </xf>
    <xf numFmtId="177" fontId="10" fillId="34" borderId="9" xfId="2" applyNumberFormat="1" applyFont="1" applyFill="1" applyBorder="1" applyAlignment="1">
      <alignment horizontal="center" vertical="center" wrapText="1"/>
    </xf>
    <xf numFmtId="0" fontId="22" fillId="34" borderId="171" xfId="2" applyFont="1" applyFill="1" applyBorder="1" applyAlignment="1">
      <alignment horizontal="center" vertical="center" wrapText="1"/>
    </xf>
    <xf numFmtId="177" fontId="22" fillId="34" borderId="171" xfId="2" applyNumberFormat="1" applyFont="1" applyFill="1" applyBorder="1" applyAlignment="1">
      <alignment horizontal="center" vertical="center" shrinkToFit="1"/>
    </xf>
    <xf numFmtId="0" fontId="129" fillId="0" borderId="162" xfId="2" applyFont="1" applyBorder="1" applyAlignment="1">
      <alignment horizontal="left" vertical="top" wrapText="1"/>
    </xf>
    <xf numFmtId="0" fontId="142" fillId="35" borderId="0" xfId="0" applyFont="1" applyFill="1" applyAlignment="1">
      <alignment horizontal="center" vertical="center" wrapText="1"/>
    </xf>
    <xf numFmtId="0" fontId="84" fillId="36" borderId="115" xfId="0" applyFont="1" applyFill="1" applyBorder="1" applyAlignment="1">
      <alignment horizontal="center" vertical="center" wrapText="1"/>
    </xf>
    <xf numFmtId="0" fontId="136" fillId="21" borderId="138" xfId="1" applyFont="1" applyFill="1" applyBorder="1" applyAlignment="1" applyProtection="1">
      <alignment horizontal="center" vertical="center" wrapText="1"/>
    </xf>
    <xf numFmtId="0" fontId="0" fillId="37" borderId="0" xfId="0" applyFill="1">
      <alignment vertical="center"/>
    </xf>
    <xf numFmtId="0" fontId="134" fillId="37" borderId="0" xfId="0" applyFont="1" applyFill="1">
      <alignment vertical="center"/>
    </xf>
    <xf numFmtId="0" fontId="133" fillId="37" borderId="0" xfId="0" applyFont="1" applyFill="1">
      <alignment vertical="center"/>
    </xf>
    <xf numFmtId="0" fontId="125" fillId="37" borderId="0" xfId="0" applyFont="1" applyFill="1" applyAlignment="1">
      <alignment vertical="center" wrapText="1"/>
    </xf>
    <xf numFmtId="0" fontId="135" fillId="37" borderId="0" xfId="0" applyFont="1" applyFill="1">
      <alignment vertical="center"/>
    </xf>
    <xf numFmtId="0" fontId="143" fillId="0" borderId="192" xfId="2" applyFont="1" applyBorder="1" applyAlignment="1">
      <alignment horizontal="left" vertical="top" wrapText="1"/>
    </xf>
    <xf numFmtId="180" fontId="49" fillId="11" borderId="193" xfId="17" applyNumberFormat="1" applyFont="1" applyFill="1" applyBorder="1" applyAlignment="1">
      <alignment horizontal="center" vertical="center"/>
    </xf>
    <xf numFmtId="0" fontId="12" fillId="0" borderId="195" xfId="2" applyFont="1" applyBorder="1" applyAlignment="1">
      <alignment horizontal="center" vertical="center" wrapText="1"/>
    </xf>
    <xf numFmtId="177" fontId="89" fillId="34" borderId="7" xfId="2" applyNumberFormat="1" applyFont="1" applyFill="1" applyBorder="1" applyAlignment="1">
      <alignment horizontal="center" vertical="center" shrinkToFit="1"/>
    </xf>
    <xf numFmtId="177" fontId="144" fillId="34" borderId="7" xfId="2" applyNumberFormat="1" applyFont="1" applyFill="1" applyBorder="1" applyAlignment="1">
      <alignment horizontal="center" vertical="center" wrapText="1"/>
    </xf>
    <xf numFmtId="0" fontId="89" fillId="34" borderId="9" xfId="2" applyFont="1" applyFill="1" applyBorder="1" applyAlignment="1">
      <alignment horizontal="center" vertical="center"/>
    </xf>
    <xf numFmtId="177" fontId="89" fillId="34" borderId="9" xfId="2" applyNumberFormat="1" applyFont="1" applyFill="1" applyBorder="1" applyAlignment="1">
      <alignment horizontal="center" vertical="center" shrinkToFit="1"/>
    </xf>
    <xf numFmtId="14" fontId="86" fillId="21" borderId="1" xfId="1" applyNumberFormat="1" applyFont="1" applyFill="1" applyBorder="1" applyAlignment="1" applyProtection="1">
      <alignment horizontal="center" vertical="center" shrinkToFit="1"/>
    </xf>
    <xf numFmtId="0" fontId="112" fillId="19" borderId="198" xfId="0" applyFont="1" applyFill="1" applyBorder="1" applyAlignment="1">
      <alignment horizontal="left" vertical="center"/>
    </xf>
    <xf numFmtId="14" fontId="112" fillId="19" borderId="199" xfId="0" applyNumberFormat="1" applyFont="1" applyFill="1" applyBorder="1" applyAlignment="1">
      <alignment horizontal="center" vertical="center"/>
    </xf>
    <xf numFmtId="14" fontId="112" fillId="19" borderId="200" xfId="0" applyNumberFormat="1" applyFont="1" applyFill="1" applyBorder="1" applyAlignment="1">
      <alignment horizontal="center" vertical="center"/>
    </xf>
    <xf numFmtId="0" fontId="143" fillId="0" borderId="201" xfId="1" applyFont="1" applyFill="1" applyBorder="1" applyAlignment="1" applyProtection="1">
      <alignment vertical="top" wrapText="1"/>
    </xf>
    <xf numFmtId="0" fontId="146" fillId="21" borderId="143" xfId="2" applyFont="1" applyFill="1" applyBorder="1" applyAlignment="1">
      <alignment horizontal="center" vertical="center" wrapText="1"/>
    </xf>
    <xf numFmtId="14" fontId="86" fillId="21" borderId="1" xfId="2" applyNumberFormat="1" applyFont="1" applyFill="1" applyBorder="1" applyAlignment="1">
      <alignment horizontal="center" vertical="center" wrapText="1" shrinkToFit="1"/>
    </xf>
    <xf numFmtId="0" fontId="84" fillId="0" borderId="130" xfId="0" applyFont="1" applyBorder="1" applyAlignment="1">
      <alignment horizontal="center" vertical="center" wrapText="1"/>
    </xf>
    <xf numFmtId="14" fontId="90" fillId="21" borderId="8" xfId="2" applyNumberFormat="1" applyFont="1" applyFill="1" applyBorder="1" applyAlignment="1">
      <alignment vertical="center" shrinkToFit="1"/>
    </xf>
    <xf numFmtId="0" fontId="0" fillId="21" borderId="12" xfId="0" applyFill="1" applyBorder="1" applyAlignment="1">
      <alignment vertical="top" wrapText="1"/>
    </xf>
    <xf numFmtId="0" fontId="113" fillId="21" borderId="183" xfId="2" applyFont="1" applyFill="1" applyBorder="1" applyAlignment="1">
      <alignment horizontal="center" vertical="center" wrapText="1"/>
    </xf>
    <xf numFmtId="0" fontId="113" fillId="21" borderId="183" xfId="2" applyFont="1" applyFill="1" applyBorder="1" applyAlignment="1">
      <alignment horizontal="center" vertical="center"/>
    </xf>
    <xf numFmtId="0" fontId="113" fillId="21" borderId="182" xfId="2" applyFont="1" applyFill="1" applyBorder="1" applyAlignment="1">
      <alignment horizontal="center" vertical="center"/>
    </xf>
    <xf numFmtId="0" fontId="90" fillId="21" borderId="184" xfId="2" applyFont="1" applyFill="1" applyBorder="1" applyAlignment="1">
      <alignment horizontal="center" vertical="center"/>
    </xf>
    <xf numFmtId="0" fontId="141" fillId="0" borderId="0" xfId="2" applyFont="1">
      <alignment vertical="center"/>
    </xf>
    <xf numFmtId="0" fontId="130" fillId="0" borderId="203" xfId="1" applyFont="1" applyFill="1" applyBorder="1" applyAlignment="1" applyProtection="1">
      <alignment horizontal="left" vertical="top" wrapText="1"/>
    </xf>
    <xf numFmtId="0" fontId="6" fillId="0" borderId="0" xfId="2" applyAlignment="1">
      <alignment horizontal="center" vertical="top"/>
    </xf>
    <xf numFmtId="0" fontId="129" fillId="0" borderId="204" xfId="1" applyFont="1" applyBorder="1" applyAlignment="1" applyProtection="1">
      <alignment horizontal="left" vertical="top" wrapText="1"/>
    </xf>
    <xf numFmtId="0" fontId="8" fillId="0" borderId="205" xfId="1" applyFill="1" applyBorder="1" applyAlignment="1" applyProtection="1">
      <alignment vertical="center" wrapText="1"/>
    </xf>
    <xf numFmtId="0" fontId="131" fillId="0" borderId="205" xfId="1" applyFont="1" applyFill="1" applyBorder="1" applyAlignment="1" applyProtection="1">
      <alignment horizontal="left" vertical="top" wrapText="1"/>
    </xf>
    <xf numFmtId="0" fontId="31" fillId="31" borderId="206" xfId="1" applyFont="1" applyFill="1" applyBorder="1" applyAlignment="1" applyProtection="1">
      <alignment horizontal="center" vertical="center" wrapText="1" shrinkToFit="1"/>
    </xf>
    <xf numFmtId="0" fontId="87" fillId="0" borderId="207" xfId="2" applyFont="1" applyBorder="1" applyAlignment="1">
      <alignment vertical="center" shrinkToFit="1"/>
    </xf>
    <xf numFmtId="0" fontId="31" fillId="31" borderId="208" xfId="1" applyFont="1" applyFill="1" applyBorder="1" applyAlignment="1" applyProtection="1">
      <alignment horizontal="center" vertical="center" wrapText="1" shrinkToFit="1"/>
    </xf>
    <xf numFmtId="0" fontId="87" fillId="0" borderId="202" xfId="2" applyFont="1" applyBorder="1" applyAlignment="1">
      <alignment vertical="center" shrinkToFit="1"/>
    </xf>
    <xf numFmtId="0" fontId="22" fillId="0" borderId="171" xfId="2" applyFont="1" applyBorder="1" applyAlignment="1">
      <alignment horizontal="center" vertical="center"/>
    </xf>
    <xf numFmtId="14" fontId="86" fillId="21" borderId="167" xfId="1" applyNumberFormat="1" applyFont="1" applyFill="1" applyBorder="1" applyAlignment="1" applyProtection="1">
      <alignment horizontal="center" vertical="center" wrapText="1"/>
    </xf>
    <xf numFmtId="0" fontId="20" fillId="0" borderId="202" xfId="1" applyFont="1" applyFill="1" applyBorder="1" applyAlignment="1" applyProtection="1">
      <alignment vertical="top" wrapText="1"/>
    </xf>
    <xf numFmtId="0" fontId="17" fillId="35" borderId="177" xfId="1" applyFont="1" applyFill="1" applyBorder="1" applyAlignment="1" applyProtection="1">
      <alignment horizontal="center" vertical="center" wrapText="1"/>
    </xf>
    <xf numFmtId="0" fontId="137" fillId="35" borderId="0" xfId="0" applyFont="1" applyFill="1" applyAlignment="1">
      <alignment horizontal="center" vertical="center" wrapText="1"/>
    </xf>
    <xf numFmtId="0" fontId="0" fillId="39" borderId="208" xfId="0" applyFill="1" applyBorder="1">
      <alignment vertical="center"/>
    </xf>
    <xf numFmtId="0" fontId="0" fillId="39" borderId="213" xfId="0" applyFill="1" applyBorder="1">
      <alignment vertical="center"/>
    </xf>
    <xf numFmtId="0" fontId="6" fillId="19" borderId="216" xfId="2" applyFill="1" applyBorder="1" applyAlignment="1">
      <alignment horizontal="center" vertical="center" wrapText="1"/>
    </xf>
    <xf numFmtId="0" fontId="6" fillId="19" borderId="217" xfId="2" applyFill="1" applyBorder="1" applyAlignment="1">
      <alignment horizontal="center" vertical="center"/>
    </xf>
    <xf numFmtId="0" fontId="6" fillId="19" borderId="217" xfId="2" applyFill="1" applyBorder="1" applyAlignment="1">
      <alignment horizontal="center" vertical="center" wrapText="1"/>
    </xf>
    <xf numFmtId="0" fontId="6" fillId="19" borderId="218" xfId="2" applyFill="1" applyBorder="1" applyAlignment="1">
      <alignment horizontal="center" vertical="center"/>
    </xf>
    <xf numFmtId="0" fontId="0" fillId="23" borderId="219" xfId="0" applyFill="1" applyBorder="1" applyAlignment="1">
      <alignment horizontal="left" vertical="center"/>
    </xf>
    <xf numFmtId="0" fontId="0" fillId="23" borderId="220" xfId="0" applyFill="1" applyBorder="1" applyAlignment="1">
      <alignment horizontal="left" vertical="center"/>
    </xf>
    <xf numFmtId="0" fontId="70" fillId="29" borderId="220" xfId="0" applyFont="1" applyFill="1" applyBorder="1" applyAlignment="1">
      <alignment horizontal="left" vertical="center"/>
    </xf>
    <xf numFmtId="0" fontId="70" fillId="29" borderId="221" xfId="0" applyFont="1" applyFill="1" applyBorder="1" applyAlignment="1">
      <alignment horizontal="center" vertical="center"/>
    </xf>
    <xf numFmtId="0" fontId="90" fillId="21" borderId="38" xfId="2" applyFont="1" applyFill="1" applyBorder="1" applyAlignment="1">
      <alignment horizontal="center" vertical="center"/>
    </xf>
    <xf numFmtId="0" fontId="12" fillId="0" borderId="222" xfId="2" applyFont="1" applyBorder="1" applyAlignment="1">
      <alignment horizontal="center" vertical="center" wrapText="1"/>
    </xf>
    <xf numFmtId="0" fontId="23" fillId="19" borderId="0" xfId="2" applyFont="1" applyFill="1" applyAlignment="1">
      <alignment horizontal="center" vertical="top" wrapText="1"/>
    </xf>
    <xf numFmtId="0" fontId="22" fillId="19" borderId="36" xfId="2" applyFont="1" applyFill="1" applyBorder="1" applyAlignment="1">
      <alignment horizontal="center" vertical="center" wrapText="1"/>
    </xf>
    <xf numFmtId="0" fontId="23" fillId="19" borderId="49" xfId="2" applyFont="1" applyFill="1" applyBorder="1" applyAlignment="1">
      <alignment horizontal="center" vertical="center" wrapText="1"/>
    </xf>
    <xf numFmtId="0" fontId="22" fillId="19" borderId="223" xfId="2" applyFont="1" applyFill="1" applyBorder="1" applyAlignment="1">
      <alignment horizontal="left" vertical="center"/>
    </xf>
    <xf numFmtId="0" fontId="22" fillId="19" borderId="7" xfId="2" applyFont="1" applyFill="1" applyBorder="1" applyAlignment="1">
      <alignment horizontal="center" vertical="center" wrapText="1"/>
    </xf>
    <xf numFmtId="0" fontId="23" fillId="19" borderId="170" xfId="2" applyFont="1" applyFill="1" applyBorder="1" applyAlignment="1">
      <alignment horizontal="center" vertical="top" wrapText="1"/>
    </xf>
    <xf numFmtId="177" fontId="1" fillId="19" borderId="49" xfId="2" applyNumberFormat="1" applyFont="1" applyFill="1" applyBorder="1" applyAlignment="1">
      <alignment horizontal="center" vertical="center" wrapText="1"/>
    </xf>
    <xf numFmtId="0" fontId="84" fillId="0" borderId="171" xfId="0" applyFont="1" applyBorder="1" applyAlignment="1">
      <alignment horizontal="center" vertical="center" wrapText="1"/>
    </xf>
    <xf numFmtId="177" fontId="36" fillId="19" borderId="171" xfId="2" applyNumberFormat="1" applyFont="1" applyFill="1" applyBorder="1" applyAlignment="1">
      <alignment horizontal="center" vertical="center" wrapText="1"/>
    </xf>
    <xf numFmtId="0" fontId="22" fillId="19" borderId="170" xfId="2" applyFont="1" applyFill="1" applyBorder="1" applyAlignment="1">
      <alignment horizontal="center" vertical="center" wrapText="1"/>
    </xf>
    <xf numFmtId="177" fontId="22" fillId="19" borderId="49" xfId="2" applyNumberFormat="1" applyFont="1" applyFill="1" applyBorder="1" applyAlignment="1">
      <alignment horizontal="center" vertical="center" shrinkToFit="1"/>
    </xf>
    <xf numFmtId="0" fontId="88" fillId="0" borderId="0" xfId="2" applyFont="1" applyAlignment="1">
      <alignment vertical="top" wrapText="1"/>
    </xf>
    <xf numFmtId="0" fontId="8" fillId="0" borderId="225" xfId="1" applyBorder="1" applyAlignment="1" applyProtection="1">
      <alignment vertical="center" wrapText="1"/>
    </xf>
    <xf numFmtId="0" fontId="112" fillId="19" borderId="226" xfId="0" applyFont="1" applyFill="1" applyBorder="1" applyAlignment="1">
      <alignment horizontal="left" vertical="center"/>
    </xf>
    <xf numFmtId="0" fontId="112" fillId="19" borderId="227" xfId="0" applyFont="1" applyFill="1" applyBorder="1" applyAlignment="1">
      <alignment horizontal="left" vertical="center"/>
    </xf>
    <xf numFmtId="14" fontId="112" fillId="19" borderId="227" xfId="0" applyNumberFormat="1" applyFont="1" applyFill="1" applyBorder="1" applyAlignment="1">
      <alignment horizontal="center" vertical="center"/>
    </xf>
    <xf numFmtId="14" fontId="112" fillId="19" borderId="228" xfId="0" applyNumberFormat="1" applyFont="1" applyFill="1" applyBorder="1" applyAlignment="1">
      <alignment horizontal="center" vertical="center"/>
    </xf>
    <xf numFmtId="0" fontId="1" fillId="19" borderId="127" xfId="17" applyFill="1" applyBorder="1" applyAlignment="1">
      <alignment horizontal="center" vertical="center" wrapText="1"/>
    </xf>
    <xf numFmtId="0" fontId="12" fillId="5" borderId="222" xfId="2" applyFont="1" applyFill="1" applyBorder="1" applyAlignment="1">
      <alignment horizontal="center" vertical="center" wrapText="1"/>
    </xf>
    <xf numFmtId="0" fontId="129" fillId="0" borderId="224" xfId="1" applyFont="1" applyFill="1" applyBorder="1" applyAlignment="1" applyProtection="1">
      <alignment horizontal="left" vertical="top" wrapText="1"/>
    </xf>
    <xf numFmtId="0" fontId="8" fillId="0" borderId="229" xfId="1" applyBorder="1" applyAlignment="1" applyProtection="1">
      <alignment vertical="center"/>
    </xf>
    <xf numFmtId="0" fontId="0" fillId="0" borderId="0" xfId="0" applyAlignment="1">
      <alignment horizontal="center" vertical="center"/>
    </xf>
    <xf numFmtId="0" fontId="6" fillId="19" borderId="230" xfId="2" applyFill="1" applyBorder="1" applyAlignment="1">
      <alignment horizontal="center" vertical="center" wrapText="1"/>
    </xf>
    <xf numFmtId="0" fontId="6" fillId="19" borderId="231" xfId="2" applyFill="1" applyBorder="1" applyAlignment="1">
      <alignment horizontal="center" vertical="center"/>
    </xf>
    <xf numFmtId="0" fontId="6" fillId="19" borderId="231" xfId="2" applyFill="1" applyBorder="1" applyAlignment="1">
      <alignment horizontal="center" vertical="center" wrapText="1"/>
    </xf>
    <xf numFmtId="0" fontId="6" fillId="19" borderId="232" xfId="2" applyFill="1" applyBorder="1" applyAlignment="1">
      <alignment horizontal="center" vertical="center"/>
    </xf>
    <xf numFmtId="0" fontId="0" fillId="0" borderId="233" xfId="0" applyBorder="1" applyAlignment="1">
      <alignment horizontal="center" vertical="center"/>
    </xf>
    <xf numFmtId="0" fontId="0" fillId="0" borderId="234" xfId="0" applyBorder="1" applyAlignment="1">
      <alignment horizontal="center" vertical="center"/>
    </xf>
    <xf numFmtId="0" fontId="0" fillId="0" borderId="235" xfId="0" applyBorder="1" applyAlignment="1">
      <alignment horizontal="center" vertical="center"/>
    </xf>
    <xf numFmtId="0" fontId="6" fillId="19" borderId="236" xfId="2" applyFill="1" applyBorder="1" applyAlignment="1">
      <alignment horizontal="center" vertical="center" wrapText="1"/>
    </xf>
    <xf numFmtId="0" fontId="6" fillId="19" borderId="237" xfId="2" applyFill="1" applyBorder="1" applyAlignment="1">
      <alignment horizontal="center" vertical="center"/>
    </xf>
    <xf numFmtId="0" fontId="6" fillId="19" borderId="237" xfId="2" applyFill="1" applyBorder="1" applyAlignment="1">
      <alignment horizontal="center" vertical="center" wrapText="1"/>
    </xf>
    <xf numFmtId="0" fontId="6" fillId="19" borderId="238" xfId="2" applyFill="1" applyBorder="1" applyAlignment="1">
      <alignment horizontal="center" vertical="center"/>
    </xf>
    <xf numFmtId="184" fontId="0" fillId="40" borderId="233" xfId="0" applyNumberFormat="1" applyFill="1" applyBorder="1" applyAlignment="1">
      <alignment horizontal="center" vertical="center"/>
    </xf>
    <xf numFmtId="184" fontId="0" fillId="40" borderId="234" xfId="0" applyNumberFormat="1" applyFill="1" applyBorder="1" applyAlignment="1">
      <alignment horizontal="center" vertical="center"/>
    </xf>
    <xf numFmtId="184" fontId="0" fillId="40" borderId="235" xfId="0" applyNumberFormat="1" applyFill="1" applyBorder="1" applyAlignment="1">
      <alignment horizontal="center" vertical="center"/>
    </xf>
    <xf numFmtId="0" fontId="17" fillId="23" borderId="185" xfId="2" applyFont="1" applyFill="1" applyBorder="1" applyAlignment="1">
      <alignment horizontal="center" vertical="center" wrapText="1"/>
    </xf>
    <xf numFmtId="0" fontId="8" fillId="0" borderId="239" xfId="1" applyBorder="1" applyAlignment="1" applyProtection="1">
      <alignment horizontal="left" vertical="top" wrapText="1"/>
    </xf>
    <xf numFmtId="0" fontId="20" fillId="0" borderId="101" xfId="1" applyFont="1" applyFill="1" applyBorder="1" applyAlignment="1" applyProtection="1">
      <alignment vertical="top" wrapText="1"/>
    </xf>
    <xf numFmtId="0" fontId="6" fillId="0" borderId="240" xfId="2" applyBorder="1">
      <alignment vertical="center"/>
    </xf>
    <xf numFmtId="0" fontId="8" fillId="0" borderId="90" xfId="1" applyFill="1" applyBorder="1" applyAlignment="1" applyProtection="1">
      <alignment vertical="top" wrapText="1"/>
    </xf>
    <xf numFmtId="0" fontId="112" fillId="19" borderId="188" xfId="0" applyFont="1" applyFill="1" applyBorder="1" applyAlignment="1">
      <alignment horizontal="left" vertical="center"/>
    </xf>
    <xf numFmtId="0" fontId="112" fillId="19" borderId="199" xfId="0" applyFont="1" applyFill="1" applyBorder="1" applyAlignment="1">
      <alignment horizontal="left" vertical="center"/>
    </xf>
    <xf numFmtId="0" fontId="8" fillId="0" borderId="225" xfId="1" applyFill="1" applyBorder="1" applyAlignment="1" applyProtection="1">
      <alignment horizontal="left" vertical="center" wrapText="1"/>
    </xf>
    <xf numFmtId="0" fontId="0" fillId="38" borderId="0" xfId="0" applyFill="1">
      <alignment vertical="center"/>
    </xf>
    <xf numFmtId="14" fontId="86" fillId="21" borderId="1" xfId="1" applyNumberFormat="1" applyFont="1" applyFill="1" applyBorder="1" applyAlignment="1" applyProtection="1">
      <alignment horizontal="center" vertical="center" wrapText="1" shrinkToFit="1"/>
    </xf>
    <xf numFmtId="0" fontId="129" fillId="0" borderId="192" xfId="2" applyFont="1" applyBorder="1" applyAlignment="1">
      <alignment horizontal="left" vertical="top" wrapText="1"/>
    </xf>
    <xf numFmtId="14" fontId="92" fillId="19" borderId="128" xfId="17" applyNumberFormat="1" applyFont="1" applyFill="1" applyBorder="1" applyAlignment="1">
      <alignment horizontal="center" vertical="center" wrapText="1"/>
    </xf>
    <xf numFmtId="0" fontId="36" fillId="19" borderId="127" xfId="17" applyFont="1" applyFill="1" applyBorder="1" applyAlignment="1">
      <alignment horizontal="center" vertical="center" wrapText="1"/>
    </xf>
    <xf numFmtId="14" fontId="36" fillId="19" borderId="128" xfId="17" applyNumberFormat="1" applyFont="1" applyFill="1" applyBorder="1" applyAlignment="1">
      <alignment horizontal="center" vertical="center"/>
    </xf>
    <xf numFmtId="56" fontId="92" fillId="19" borderId="127" xfId="17" applyNumberFormat="1" applyFont="1" applyFill="1" applyBorder="1" applyAlignment="1">
      <alignment horizontal="center" vertical="center" wrapText="1"/>
    </xf>
    <xf numFmtId="0" fontId="93" fillId="19" borderId="0" xfId="0" applyFont="1" applyFill="1" applyAlignment="1">
      <alignment horizontal="center" vertical="center" wrapText="1"/>
    </xf>
    <xf numFmtId="0" fontId="84" fillId="41" borderId="115" xfId="0" applyFont="1" applyFill="1" applyBorder="1" applyAlignment="1">
      <alignment horizontal="center" vertical="center" wrapText="1"/>
    </xf>
    <xf numFmtId="0" fontId="8" fillId="0" borderId="186" xfId="1" applyBorder="1" applyAlignment="1" applyProtection="1">
      <alignment vertical="center" wrapText="1"/>
    </xf>
    <xf numFmtId="0" fontId="17" fillId="21" borderId="185" xfId="2" applyFont="1" applyFill="1" applyBorder="1" applyAlignment="1">
      <alignment horizontal="center" vertical="center" wrapText="1"/>
    </xf>
    <xf numFmtId="0" fontId="86" fillId="21" borderId="146" xfId="1" applyFont="1" applyFill="1" applyBorder="1" applyAlignment="1" applyProtection="1">
      <alignment horizontal="center" vertical="center" wrapText="1"/>
    </xf>
    <xf numFmtId="0" fontId="8" fillId="0" borderId="0" xfId="1" applyFill="1" applyAlignment="1" applyProtection="1">
      <alignment vertical="center"/>
    </xf>
    <xf numFmtId="14" fontId="12" fillId="19" borderId="128" xfId="17" applyNumberFormat="1" applyFont="1" applyFill="1" applyBorder="1" applyAlignment="1">
      <alignment horizontal="center" vertical="center"/>
    </xf>
    <xf numFmtId="0" fontId="92" fillId="21" borderId="127" xfId="17" applyFont="1" applyFill="1" applyBorder="1" applyAlignment="1">
      <alignment horizontal="center" vertical="center" wrapText="1"/>
    </xf>
    <xf numFmtId="14" fontId="92" fillId="21" borderId="128" xfId="17" applyNumberFormat="1" applyFont="1" applyFill="1" applyBorder="1" applyAlignment="1">
      <alignment horizontal="center" vertical="center"/>
    </xf>
    <xf numFmtId="14" fontId="22" fillId="21" borderId="128" xfId="17" applyNumberFormat="1" applyFont="1" applyFill="1" applyBorder="1" applyAlignment="1">
      <alignment horizontal="center" vertical="center"/>
    </xf>
    <xf numFmtId="0" fontId="36" fillId="21" borderId="127" xfId="17" applyFont="1" applyFill="1" applyBorder="1" applyAlignment="1">
      <alignment horizontal="center" vertical="center" wrapText="1"/>
    </xf>
    <xf numFmtId="14" fontId="36" fillId="21" borderId="128" xfId="17" applyNumberFormat="1" applyFont="1" applyFill="1" applyBorder="1" applyAlignment="1">
      <alignment horizontal="center" vertical="center"/>
    </xf>
    <xf numFmtId="14" fontId="18" fillId="21" borderId="1" xfId="2" applyNumberFormat="1" applyFont="1" applyFill="1" applyBorder="1" applyAlignment="1">
      <alignment horizontal="center" vertical="center" wrapText="1" shrinkToFit="1"/>
    </xf>
    <xf numFmtId="14" fontId="90" fillId="21" borderId="1" xfId="2" applyNumberFormat="1" applyFont="1" applyFill="1" applyBorder="1" applyAlignment="1">
      <alignment horizontal="center" vertical="center" wrapText="1" shrinkToFit="1"/>
    </xf>
    <xf numFmtId="0" fontId="112" fillId="21" borderId="199" xfId="0" applyFont="1" applyFill="1" applyBorder="1" applyAlignment="1">
      <alignment horizontal="left" vertical="center"/>
    </xf>
    <xf numFmtId="0" fontId="112" fillId="21" borderId="227" xfId="0" applyFont="1" applyFill="1" applyBorder="1" applyAlignment="1">
      <alignment horizontal="left" vertical="center"/>
    </xf>
    <xf numFmtId="0" fontId="112" fillId="29" borderId="227" xfId="0" applyFont="1" applyFill="1" applyBorder="1" applyAlignment="1">
      <alignment horizontal="left" vertical="center"/>
    </xf>
    <xf numFmtId="0" fontId="112" fillId="29" borderId="199" xfId="0" applyFont="1" applyFill="1" applyBorder="1" applyAlignment="1">
      <alignment horizontal="left" vertical="center"/>
    </xf>
    <xf numFmtId="0" fontId="112" fillId="42" borderId="227" xfId="0" applyFont="1" applyFill="1" applyBorder="1" applyAlignment="1">
      <alignment horizontal="left" vertical="center"/>
    </xf>
    <xf numFmtId="0" fontId="112" fillId="43" borderId="227" xfId="0" applyFont="1" applyFill="1" applyBorder="1" applyAlignment="1">
      <alignment horizontal="left" vertical="center"/>
    </xf>
    <xf numFmtId="0" fontId="99" fillId="19" borderId="127" xfId="17" applyFont="1" applyFill="1" applyBorder="1" applyAlignment="1">
      <alignment horizontal="center" vertical="center" wrapText="1"/>
    </xf>
    <xf numFmtId="14" fontId="99" fillId="19" borderId="128" xfId="17" applyNumberFormat="1" applyFont="1" applyFill="1" applyBorder="1" applyAlignment="1">
      <alignment horizontal="center" vertical="center" wrapText="1"/>
    </xf>
    <xf numFmtId="0" fontId="112" fillId="21" borderId="188" xfId="0" applyFont="1" applyFill="1" applyBorder="1" applyAlignment="1">
      <alignment horizontal="left" vertical="center"/>
    </xf>
    <xf numFmtId="0" fontId="112" fillId="44" borderId="198" xfId="0" applyFont="1" applyFill="1" applyBorder="1" applyAlignment="1">
      <alignment horizontal="left" vertical="center"/>
    </xf>
    <xf numFmtId="0" fontId="112" fillId="44" borderId="199" xfId="0" applyFont="1" applyFill="1" applyBorder="1" applyAlignment="1">
      <alignment horizontal="left" vertical="center"/>
    </xf>
    <xf numFmtId="0" fontId="112" fillId="44" borderId="226" xfId="0" applyFont="1" applyFill="1" applyBorder="1" applyAlignment="1">
      <alignment horizontal="left" vertical="center"/>
    </xf>
    <xf numFmtId="0" fontId="112" fillId="44" borderId="227" xfId="0" applyFont="1" applyFill="1" applyBorder="1" applyAlignment="1">
      <alignment horizontal="left" vertical="center"/>
    </xf>
    <xf numFmtId="0" fontId="112" fillId="44" borderId="187" xfId="0" applyFont="1" applyFill="1" applyBorder="1" applyAlignment="1">
      <alignment horizontal="left" vertical="center"/>
    </xf>
    <xf numFmtId="0" fontId="112" fillId="44" borderId="188" xfId="0" applyFont="1" applyFill="1" applyBorder="1" applyAlignment="1">
      <alignment horizontal="left" vertical="center"/>
    </xf>
    <xf numFmtId="14" fontId="112" fillId="44" borderId="199" xfId="0" applyNumberFormat="1" applyFont="1" applyFill="1" applyBorder="1" applyAlignment="1">
      <alignment horizontal="center" vertical="center"/>
    </xf>
    <xf numFmtId="14" fontId="112" fillId="44" borderId="200" xfId="0" applyNumberFormat="1" applyFont="1" applyFill="1" applyBorder="1" applyAlignment="1">
      <alignment horizontal="center" vertical="center"/>
    </xf>
    <xf numFmtId="14" fontId="112" fillId="44" borderId="227" xfId="0" applyNumberFormat="1" applyFont="1" applyFill="1" applyBorder="1" applyAlignment="1">
      <alignment horizontal="center" vertical="center"/>
    </xf>
    <xf numFmtId="14" fontId="112" fillId="44" borderId="228" xfId="0" applyNumberFormat="1" applyFont="1" applyFill="1" applyBorder="1" applyAlignment="1">
      <alignment horizontal="center" vertical="center"/>
    </xf>
    <xf numFmtId="14" fontId="112" fillId="44" borderId="188" xfId="0" applyNumberFormat="1" applyFont="1" applyFill="1" applyBorder="1" applyAlignment="1">
      <alignment horizontal="center" vertical="center"/>
    </xf>
    <xf numFmtId="14" fontId="112" fillId="44" borderId="189" xfId="0" applyNumberFormat="1" applyFont="1" applyFill="1" applyBorder="1" applyAlignment="1">
      <alignment horizontal="center" vertical="center"/>
    </xf>
    <xf numFmtId="0" fontId="112" fillId="28" borderId="227" xfId="0" applyFont="1" applyFill="1" applyBorder="1" applyAlignment="1">
      <alignment horizontal="left" vertical="center"/>
    </xf>
    <xf numFmtId="0" fontId="112" fillId="29" borderId="188" xfId="0" applyFont="1" applyFill="1" applyBorder="1" applyAlignment="1">
      <alignment horizontal="left" vertical="center"/>
    </xf>
    <xf numFmtId="0" fontId="112" fillId="43" borderId="199" xfId="0" applyFont="1" applyFill="1" applyBorder="1" applyAlignment="1">
      <alignment horizontal="left" vertical="center"/>
    </xf>
    <xf numFmtId="0" fontId="70" fillId="21" borderId="0" xfId="0" applyFont="1" applyFill="1" applyAlignment="1">
      <alignment horizontal="center" vertical="center" wrapText="1"/>
    </xf>
    <xf numFmtId="0" fontId="148" fillId="19" borderId="0" xfId="0" applyFont="1" applyFill="1" applyAlignment="1">
      <alignment horizontal="center" vertical="center" wrapText="1"/>
    </xf>
    <xf numFmtId="0" fontId="70" fillId="19" borderId="0" xfId="0" applyFont="1" applyFill="1" applyAlignment="1">
      <alignment horizontal="center" vertical="center" wrapText="1"/>
    </xf>
    <xf numFmtId="0" fontId="40" fillId="0" borderId="0" xfId="17" applyFont="1" applyAlignment="1">
      <alignment vertical="center" wrapText="1"/>
    </xf>
    <xf numFmtId="0" fontId="45" fillId="5" borderId="0" xfId="17" applyFont="1" applyFill="1" applyAlignment="1">
      <alignment vertical="center" wrapText="1"/>
    </xf>
    <xf numFmtId="14" fontId="147" fillId="21" borderId="128" xfId="0" applyNumberFormat="1" applyFont="1" applyFill="1" applyBorder="1" applyAlignment="1">
      <alignment horizontal="center" vertical="center" wrapText="1"/>
    </xf>
    <xf numFmtId="14" fontId="147" fillId="21" borderId="128" xfId="0" applyNumberFormat="1" applyFont="1" applyFill="1" applyBorder="1" applyAlignment="1">
      <alignment horizontal="center" vertical="center"/>
    </xf>
    <xf numFmtId="0" fontId="26" fillId="21" borderId="0" xfId="2" applyFont="1" applyFill="1" applyAlignment="1">
      <alignment horizontal="center" vertical="center"/>
    </xf>
    <xf numFmtId="0" fontId="6" fillId="0" borderId="64" xfId="0" applyFont="1" applyBorder="1" applyAlignment="1">
      <alignment horizontal="left" vertical="center"/>
    </xf>
    <xf numFmtId="0" fontId="6" fillId="0" borderId="0" xfId="0" applyFont="1" applyAlignment="1">
      <alignment horizontal="left" vertical="center"/>
    </xf>
    <xf numFmtId="0" fontId="6" fillId="0" borderId="66" xfId="0" applyFont="1" applyBorder="1" applyAlignment="1">
      <alignment horizontal="left" vertical="center"/>
    </xf>
    <xf numFmtId="0" fontId="103" fillId="5" borderId="0" xfId="0" applyFont="1" applyFill="1" applyAlignment="1">
      <alignment horizontal="left" vertical="center" wrapText="1"/>
    </xf>
    <xf numFmtId="0" fontId="103" fillId="5" borderId="66" xfId="0" applyFont="1" applyFill="1" applyBorder="1" applyAlignment="1">
      <alignment horizontal="left" vertical="center" wrapText="1"/>
    </xf>
    <xf numFmtId="0" fontId="103" fillId="5" borderId="0" xfId="0" applyFont="1" applyFill="1" applyAlignment="1">
      <alignment horizontal="left" vertical="center"/>
    </xf>
    <xf numFmtId="0" fontId="103" fillId="5" borderId="0" xfId="0" applyFont="1" applyFill="1" applyAlignment="1">
      <alignment horizontal="left" vertical="top" wrapText="1"/>
    </xf>
    <xf numFmtId="0" fontId="8" fillId="0" borderId="0" xfId="1" applyAlignment="1" applyProtection="1">
      <alignment horizontal="center" vertical="center" wrapText="1"/>
    </xf>
    <xf numFmtId="0" fontId="77" fillId="0" borderId="0" xfId="0" applyFont="1" applyAlignment="1">
      <alignment horizontal="left" vertical="center" wrapText="1"/>
    </xf>
    <xf numFmtId="0" fontId="73" fillId="0" borderId="0" xfId="0" applyFont="1" applyAlignment="1">
      <alignment horizontal="left" vertical="center" wrapText="1"/>
    </xf>
    <xf numFmtId="0" fontId="76" fillId="0" borderId="0" xfId="0" applyFont="1" applyAlignment="1">
      <alignment horizontal="left" vertical="center" wrapText="1"/>
    </xf>
    <xf numFmtId="0" fontId="74" fillId="0" borderId="0" xfId="0" applyFont="1" applyAlignment="1">
      <alignment horizontal="left" vertical="center" wrapText="1"/>
    </xf>
    <xf numFmtId="0" fontId="77" fillId="0" borderId="0" xfId="0" applyFont="1" applyAlignment="1">
      <alignment horizontal="left" vertical="top" wrapText="1"/>
    </xf>
    <xf numFmtId="0" fontId="73" fillId="0" borderId="0" xfId="0" applyFont="1" applyAlignment="1">
      <alignment horizontal="left" vertical="top" wrapText="1"/>
    </xf>
    <xf numFmtId="0" fontId="36" fillId="19" borderId="149" xfId="17" applyFont="1" applyFill="1" applyBorder="1" applyAlignment="1">
      <alignment horizontal="left" vertical="top" wrapText="1"/>
    </xf>
    <xf numFmtId="0" fontId="36" fillId="19" borderId="150" xfId="17" applyFont="1" applyFill="1" applyBorder="1" applyAlignment="1">
      <alignment horizontal="left" vertical="top" wrapText="1"/>
    </xf>
    <xf numFmtId="0" fontId="36" fillId="19" borderId="151" xfId="17" applyFont="1" applyFill="1" applyBorder="1" applyAlignment="1">
      <alignment horizontal="left" vertical="top" wrapText="1"/>
    </xf>
    <xf numFmtId="0" fontId="42" fillId="19" borderId="0" xfId="17" applyFont="1" applyFill="1" applyAlignment="1">
      <alignment horizontal="left" vertical="center"/>
    </xf>
    <xf numFmtId="0" fontId="10" fillId="6" borderId="196" xfId="17" applyFont="1" applyFill="1" applyBorder="1" applyAlignment="1">
      <alignment horizontal="center" vertical="center" wrapText="1"/>
    </xf>
    <xf numFmtId="0" fontId="10" fillId="6" borderId="194" xfId="17" applyFont="1" applyFill="1" applyBorder="1" applyAlignment="1">
      <alignment horizontal="center" vertical="center" wrapText="1"/>
    </xf>
    <xf numFmtId="0" fontId="10" fillId="6" borderId="197" xfId="17" applyFont="1" applyFill="1" applyBorder="1" applyAlignment="1">
      <alignment horizontal="center" vertical="center" wrapText="1"/>
    </xf>
    <xf numFmtId="0" fontId="12" fillId="19" borderId="149" xfId="2" applyFont="1" applyFill="1" applyBorder="1" applyAlignment="1">
      <alignment horizontal="left" vertical="top" wrapText="1"/>
    </xf>
    <xf numFmtId="0" fontId="12" fillId="19" borderId="150" xfId="2" applyFont="1" applyFill="1" applyBorder="1" applyAlignment="1">
      <alignment horizontal="left" vertical="top" wrapText="1"/>
    </xf>
    <xf numFmtId="0" fontId="12" fillId="19" borderId="151" xfId="2" applyFont="1" applyFill="1" applyBorder="1" applyAlignment="1">
      <alignment horizontal="left" vertical="top" wrapText="1"/>
    </xf>
    <xf numFmtId="0" fontId="94" fillId="19" borderId="149" xfId="2" applyFont="1" applyFill="1" applyBorder="1" applyAlignment="1">
      <alignment horizontal="left" vertical="top" wrapText="1"/>
    </xf>
    <xf numFmtId="0" fontId="94" fillId="19" borderId="150" xfId="2" applyFont="1" applyFill="1" applyBorder="1" applyAlignment="1">
      <alignment horizontal="left" vertical="top" wrapText="1"/>
    </xf>
    <xf numFmtId="0" fontId="94" fillId="19" borderId="151" xfId="2" applyFont="1" applyFill="1" applyBorder="1" applyAlignment="1">
      <alignment horizontal="left" vertical="top" wrapText="1"/>
    </xf>
    <xf numFmtId="0" fontId="59" fillId="12" borderId="54" xfId="17" applyFont="1" applyFill="1" applyBorder="1" applyAlignment="1">
      <alignment horizontal="right" vertical="center" wrapText="1"/>
    </xf>
    <xf numFmtId="0" fontId="60" fillId="12" borderId="54" xfId="0" applyFont="1" applyFill="1" applyBorder="1" applyAlignment="1">
      <alignment horizontal="right" vertical="center"/>
    </xf>
    <xf numFmtId="0" fontId="0" fillId="12" borderId="54" xfId="0" applyFill="1" applyBorder="1" applyAlignment="1">
      <alignment horizontal="right" vertical="center"/>
    </xf>
    <xf numFmtId="180" fontId="59" fillId="12" borderId="54" xfId="17" applyNumberFormat="1" applyFont="1" applyFill="1" applyBorder="1" applyAlignment="1">
      <alignment horizontal="center" vertical="center" wrapText="1"/>
    </xf>
    <xf numFmtId="180" fontId="0" fillId="12" borderId="54" xfId="0" applyNumberFormat="1" applyFill="1" applyBorder="1" applyAlignment="1">
      <alignment horizontal="center" vertical="center" wrapText="1"/>
    </xf>
    <xf numFmtId="0" fontId="61" fillId="13" borderId="55" xfId="17" applyFont="1" applyFill="1" applyBorder="1" applyAlignment="1">
      <alignment horizontal="center" vertical="center" wrapText="1"/>
    </xf>
    <xf numFmtId="0" fontId="62" fillId="13" borderId="55" xfId="0" applyFont="1" applyFill="1" applyBorder="1" applyAlignment="1">
      <alignment horizontal="center" vertical="center"/>
    </xf>
    <xf numFmtId="0" fontId="61" fillId="10" borderId="55" xfId="0" applyFont="1" applyFill="1" applyBorder="1" applyAlignment="1">
      <alignment horizontal="center" vertical="center"/>
    </xf>
    <xf numFmtId="0" fontId="64" fillId="10" borderId="55" xfId="0" applyFont="1" applyFill="1" applyBorder="1" applyAlignment="1">
      <alignment horizontal="center" vertical="center"/>
    </xf>
    <xf numFmtId="0" fontId="66" fillId="18" borderId="103" xfId="16" applyFont="1" applyFill="1" applyBorder="1" applyAlignment="1">
      <alignment horizontal="center" vertical="center"/>
    </xf>
    <xf numFmtId="0" fontId="66" fillId="18" borderId="108" xfId="16" applyFont="1" applyFill="1" applyBorder="1" applyAlignment="1">
      <alignment horizontal="center" vertical="center"/>
    </xf>
    <xf numFmtId="0" fontId="66" fillId="18" borderId="110" xfId="16" applyFont="1" applyFill="1" applyBorder="1" applyAlignment="1">
      <alignment horizontal="center" vertical="center"/>
    </xf>
    <xf numFmtId="0" fontId="67" fillId="2" borderId="104" xfId="16" applyFont="1" applyFill="1" applyBorder="1" applyAlignment="1">
      <alignment vertical="center" wrapText="1"/>
    </xf>
    <xf numFmtId="0" fontId="67" fillId="2" borderId="105" xfId="16" applyFont="1" applyFill="1" applyBorder="1" applyAlignment="1">
      <alignment vertical="center" wrapText="1"/>
    </xf>
    <xf numFmtId="0" fontId="67" fillId="2" borderId="106" xfId="16" applyFont="1" applyFill="1" applyBorder="1" applyAlignment="1">
      <alignment vertical="center" wrapText="1"/>
    </xf>
    <xf numFmtId="0" fontId="67" fillId="2" borderId="95" xfId="16" applyFont="1" applyFill="1" applyBorder="1" applyAlignment="1">
      <alignment vertical="center" wrapText="1"/>
    </xf>
    <xf numFmtId="0" fontId="67" fillId="2" borderId="0" xfId="16" applyFont="1" applyFill="1" applyAlignment="1">
      <alignment vertical="center" wrapText="1"/>
    </xf>
    <xf numFmtId="0" fontId="67" fillId="2" borderId="96" xfId="16" applyFont="1" applyFill="1" applyBorder="1" applyAlignment="1">
      <alignment vertical="center" wrapText="1"/>
    </xf>
    <xf numFmtId="0" fontId="67" fillId="2" borderId="111" xfId="16" applyFont="1" applyFill="1" applyBorder="1" applyAlignment="1">
      <alignment vertical="center" wrapText="1"/>
    </xf>
    <xf numFmtId="0" fontId="67" fillId="2" borderId="112" xfId="16" applyFont="1" applyFill="1" applyBorder="1" applyAlignment="1">
      <alignment vertical="center" wrapText="1"/>
    </xf>
    <xf numFmtId="0" fontId="67" fillId="2" borderId="113" xfId="16" applyFont="1" applyFill="1" applyBorder="1" applyAlignment="1">
      <alignment vertical="center" wrapText="1"/>
    </xf>
    <xf numFmtId="0" fontId="67" fillId="2" borderId="104" xfId="16" applyFont="1" applyFill="1" applyBorder="1" applyAlignment="1">
      <alignment horizontal="left" vertical="center" wrapText="1"/>
    </xf>
    <xf numFmtId="0" fontId="67" fillId="2" borderId="105" xfId="16" applyFont="1" applyFill="1" applyBorder="1" applyAlignment="1">
      <alignment horizontal="left" vertical="center" wrapText="1"/>
    </xf>
    <xf numFmtId="0" fontId="67" fillId="2" borderId="107" xfId="16" applyFont="1" applyFill="1" applyBorder="1" applyAlignment="1">
      <alignment horizontal="left" vertical="center" wrapText="1"/>
    </xf>
    <xf numFmtId="0" fontId="67" fillId="2" borderId="95" xfId="16" applyFont="1" applyFill="1" applyBorder="1" applyAlignment="1">
      <alignment horizontal="left" vertical="center" wrapText="1"/>
    </xf>
    <xf numFmtId="0" fontId="67" fillId="2" borderId="0" xfId="16" applyFont="1" applyFill="1" applyAlignment="1">
      <alignment horizontal="left" vertical="center" wrapText="1"/>
    </xf>
    <xf numFmtId="0" fontId="67" fillId="2" borderId="109" xfId="16" applyFont="1" applyFill="1" applyBorder="1" applyAlignment="1">
      <alignment horizontal="left" vertical="center" wrapText="1"/>
    </xf>
    <xf numFmtId="0" fontId="67" fillId="2" borderId="111" xfId="16" applyFont="1" applyFill="1" applyBorder="1" applyAlignment="1">
      <alignment horizontal="left" vertical="center" wrapText="1"/>
    </xf>
    <xf numFmtId="0" fontId="67" fillId="2" borderId="112" xfId="16" applyFont="1" applyFill="1" applyBorder="1" applyAlignment="1">
      <alignment horizontal="left" vertical="center" wrapText="1"/>
    </xf>
    <xf numFmtId="0" fontId="67" fillId="2" borderId="114" xfId="16" applyFont="1" applyFill="1" applyBorder="1" applyAlignment="1">
      <alignment horizontal="left" vertical="center" wrapText="1"/>
    </xf>
    <xf numFmtId="0" fontId="7" fillId="5" borderId="34" xfId="17" applyFont="1" applyFill="1" applyBorder="1" applyAlignment="1">
      <alignment horizontal="center" vertical="center" wrapText="1"/>
    </xf>
    <xf numFmtId="0" fontId="59" fillId="25" borderId="68" xfId="17" applyFont="1" applyFill="1" applyBorder="1" applyAlignment="1">
      <alignment horizontal="center" vertical="center" wrapText="1"/>
    </xf>
    <xf numFmtId="0" fontId="57" fillId="16" borderId="68" xfId="17" applyFont="1" applyFill="1" applyBorder="1" applyAlignment="1">
      <alignment horizontal="center" vertical="center" wrapText="1"/>
    </xf>
    <xf numFmtId="0" fontId="0" fillId="16" borderId="68" xfId="0" applyFill="1" applyBorder="1" applyAlignment="1">
      <alignment horizontal="center" vertical="center" wrapText="1"/>
    </xf>
    <xf numFmtId="180" fontId="59" fillId="3" borderId="69" xfId="17" applyNumberFormat="1" applyFont="1" applyFill="1" applyBorder="1" applyAlignment="1">
      <alignment horizontal="center" vertical="center" wrapText="1"/>
    </xf>
    <xf numFmtId="180" fontId="59" fillId="3" borderId="70" xfId="17" applyNumberFormat="1" applyFont="1" applyFill="1" applyBorder="1" applyAlignment="1">
      <alignment horizontal="center" vertical="center" wrapText="1"/>
    </xf>
    <xf numFmtId="0" fontId="67" fillId="3" borderId="69" xfId="17" applyFont="1" applyFill="1" applyBorder="1" applyAlignment="1">
      <alignment horizontal="center" vertical="center" wrapText="1"/>
    </xf>
    <xf numFmtId="0" fontId="67" fillId="3" borderId="174" xfId="17" applyFont="1" applyFill="1" applyBorder="1" applyAlignment="1">
      <alignment horizontal="center" vertical="center" wrapText="1"/>
    </xf>
    <xf numFmtId="0" fontId="67" fillId="3" borderId="70" xfId="17" applyFont="1" applyFill="1" applyBorder="1" applyAlignment="1">
      <alignment horizontal="center" vertical="center" wrapText="1"/>
    </xf>
    <xf numFmtId="0" fontId="12" fillId="21" borderId="149" xfId="2" applyFont="1" applyFill="1" applyBorder="1" applyAlignment="1">
      <alignment horizontal="left" vertical="top" wrapText="1"/>
    </xf>
    <xf numFmtId="0" fontId="12" fillId="21" borderId="150" xfId="2" applyFont="1" applyFill="1" applyBorder="1" applyAlignment="1">
      <alignment horizontal="left" vertical="top" wrapText="1"/>
    </xf>
    <xf numFmtId="0" fontId="12" fillId="21" borderId="151" xfId="2" applyFont="1" applyFill="1" applyBorder="1" applyAlignment="1">
      <alignment horizontal="left" vertical="top" wrapText="1"/>
    </xf>
    <xf numFmtId="0" fontId="36" fillId="21" borderId="149" xfId="17" applyFont="1" applyFill="1" applyBorder="1" applyAlignment="1">
      <alignment horizontal="left" vertical="top" wrapText="1"/>
    </xf>
    <xf numFmtId="0" fontId="36" fillId="21" borderId="150" xfId="17" applyFont="1" applyFill="1" applyBorder="1" applyAlignment="1">
      <alignment horizontal="left" vertical="top" wrapText="1"/>
    </xf>
    <xf numFmtId="0" fontId="36" fillId="21" borderId="151" xfId="17" applyFont="1" applyFill="1" applyBorder="1" applyAlignment="1">
      <alignment horizontal="left" vertical="top" wrapText="1"/>
    </xf>
    <xf numFmtId="0" fontId="92" fillId="19" borderId="149" xfId="17" applyFont="1" applyFill="1" applyBorder="1" applyAlignment="1">
      <alignment horizontal="left" vertical="top" wrapText="1"/>
    </xf>
    <xf numFmtId="0" fontId="92" fillId="19" borderId="150" xfId="17" applyFont="1" applyFill="1" applyBorder="1" applyAlignment="1">
      <alignment horizontal="left" vertical="top" wrapText="1"/>
    </xf>
    <xf numFmtId="0" fontId="92" fillId="19" borderId="151" xfId="17" applyFont="1" applyFill="1" applyBorder="1" applyAlignment="1">
      <alignment horizontal="left" vertical="top" wrapText="1"/>
    </xf>
    <xf numFmtId="0" fontId="12" fillId="19" borderId="149" xfId="17" applyFont="1" applyFill="1" applyBorder="1" applyAlignment="1">
      <alignment horizontal="left" vertical="top" wrapText="1"/>
    </xf>
    <xf numFmtId="0" fontId="12" fillId="19" borderId="150" xfId="17" applyFont="1" applyFill="1" applyBorder="1" applyAlignment="1">
      <alignment horizontal="left" vertical="top" wrapText="1"/>
    </xf>
    <xf numFmtId="0" fontId="12" fillId="19" borderId="151" xfId="17" applyFont="1" applyFill="1" applyBorder="1" applyAlignment="1">
      <alignment horizontal="left" vertical="top" wrapText="1"/>
    </xf>
    <xf numFmtId="0" fontId="36" fillId="21" borderId="173" xfId="17" applyFont="1" applyFill="1" applyBorder="1" applyAlignment="1">
      <alignment horizontal="left" vertical="top" wrapText="1"/>
    </xf>
    <xf numFmtId="0" fontId="36" fillId="21" borderId="127" xfId="17" applyFont="1" applyFill="1" applyBorder="1" applyAlignment="1">
      <alignment horizontal="left" vertical="top" wrapText="1"/>
    </xf>
    <xf numFmtId="0" fontId="49" fillId="19" borderId="44" xfId="17" applyFont="1" applyFill="1" applyBorder="1" applyAlignment="1">
      <alignment horizontal="center" vertical="center"/>
    </xf>
    <xf numFmtId="0" fontId="49" fillId="19" borderId="45" xfId="17" applyFont="1" applyFill="1" applyBorder="1" applyAlignment="1">
      <alignment horizontal="center" vertical="center"/>
    </xf>
    <xf numFmtId="0" fontId="49" fillId="0" borderId="45" xfId="17" applyFont="1" applyBorder="1" applyAlignment="1">
      <alignment horizontal="center" vertical="center"/>
    </xf>
    <xf numFmtId="0" fontId="49" fillId="0" borderId="46" xfId="17" applyFont="1" applyBorder="1" applyAlignment="1">
      <alignment horizontal="center" vertical="center"/>
    </xf>
    <xf numFmtId="0" fontId="1" fillId="0" borderId="71" xfId="17" applyBorder="1" applyAlignment="1">
      <alignment horizontal="center" vertical="center"/>
    </xf>
    <xf numFmtId="0" fontId="1" fillId="0" borderId="72" xfId="17" applyBorder="1" applyAlignment="1">
      <alignment horizontal="center" vertical="center"/>
    </xf>
    <xf numFmtId="0" fontId="1" fillId="0" borderId="73" xfId="17" applyBorder="1" applyAlignment="1">
      <alignment horizontal="center" vertical="center"/>
    </xf>
    <xf numFmtId="0" fontId="37" fillId="0" borderId="74" xfId="17" applyFont="1" applyBorder="1" applyAlignment="1">
      <alignment horizontal="center" vertical="center" wrapText="1"/>
    </xf>
    <xf numFmtId="0" fontId="37" fillId="0" borderId="40" xfId="17" applyFont="1" applyBorder="1" applyAlignment="1">
      <alignment horizontal="center" vertical="center" wrapText="1"/>
    </xf>
    <xf numFmtId="0" fontId="33" fillId="17" borderId="0" xfId="17" applyFont="1" applyFill="1" applyAlignment="1">
      <alignment horizontal="center" vertical="center"/>
    </xf>
    <xf numFmtId="179" fontId="150" fillId="0" borderId="75" xfId="17" applyNumberFormat="1" applyFont="1" applyBorder="1" applyAlignment="1">
      <alignment horizontal="center" vertical="center" shrinkToFit="1"/>
    </xf>
    <xf numFmtId="179" fontId="150" fillId="0" borderId="76" xfId="17" applyNumberFormat="1" applyFont="1" applyBorder="1" applyAlignment="1">
      <alignment horizontal="center" vertical="center" shrinkToFit="1"/>
    </xf>
    <xf numFmtId="0" fontId="47" fillId="0" borderId="77" xfId="17" applyFont="1" applyBorder="1" applyAlignment="1">
      <alignment horizontal="center" vertical="center"/>
    </xf>
    <xf numFmtId="0" fontId="47" fillId="0" borderId="78" xfId="17" applyFont="1" applyBorder="1" applyAlignment="1">
      <alignment horizontal="center" vertical="center"/>
    </xf>
    <xf numFmtId="0" fontId="36" fillId="19" borderId="79" xfId="18" applyFont="1" applyFill="1" applyBorder="1" applyAlignment="1">
      <alignment horizontal="center" vertical="center"/>
    </xf>
    <xf numFmtId="0" fontId="36" fillId="19" borderId="80" xfId="18" applyFont="1" applyFill="1" applyBorder="1" applyAlignment="1">
      <alignment horizontal="center" vertical="center"/>
    </xf>
    <xf numFmtId="0" fontId="11" fillId="0" borderId="116" xfId="17" applyFont="1" applyBorder="1" applyAlignment="1">
      <alignment horizontal="center" vertical="center" wrapText="1"/>
    </xf>
    <xf numFmtId="0" fontId="11" fillId="0" borderId="117" xfId="17" applyFont="1" applyBorder="1" applyAlignment="1">
      <alignment horizontal="center" vertical="center" wrapText="1"/>
    </xf>
    <xf numFmtId="0" fontId="11" fillId="0" borderId="118" xfId="17" applyFont="1" applyBorder="1" applyAlignment="1">
      <alignment horizontal="center" vertical="center" wrapText="1"/>
    </xf>
    <xf numFmtId="0" fontId="54" fillId="19" borderId="120" xfId="17" applyFont="1" applyFill="1" applyBorder="1" applyAlignment="1">
      <alignment horizontal="center" vertical="center"/>
    </xf>
    <xf numFmtId="0" fontId="54" fillId="19" borderId="121" xfId="17" applyFont="1" applyFill="1" applyBorder="1" applyAlignment="1">
      <alignment horizontal="center" vertical="center"/>
    </xf>
    <xf numFmtId="0" fontId="54" fillId="19" borderId="122" xfId="17" applyFont="1" applyFill="1" applyBorder="1" applyAlignment="1">
      <alignment horizontal="center" vertical="center"/>
    </xf>
    <xf numFmtId="0" fontId="36" fillId="19" borderId="212" xfId="17" applyFont="1" applyFill="1" applyBorder="1" applyAlignment="1">
      <alignment horizontal="left" vertical="top" wrapText="1"/>
    </xf>
    <xf numFmtId="0" fontId="36" fillId="19" borderId="210" xfId="17" applyFont="1" applyFill="1" applyBorder="1" applyAlignment="1">
      <alignment horizontal="left" vertical="top" wrapText="1"/>
    </xf>
    <xf numFmtId="0" fontId="36" fillId="19" borderId="211" xfId="17" applyFont="1" applyFill="1" applyBorder="1" applyAlignment="1">
      <alignment horizontal="left" vertical="top" wrapText="1"/>
    </xf>
    <xf numFmtId="0" fontId="108" fillId="19" borderId="209" xfId="17" applyFont="1" applyFill="1" applyBorder="1" applyAlignment="1">
      <alignment horizontal="left" vertical="top" wrapText="1"/>
    </xf>
    <xf numFmtId="0" fontId="108" fillId="19" borderId="210" xfId="17" applyFont="1" applyFill="1" applyBorder="1" applyAlignment="1">
      <alignment horizontal="left" vertical="top" wrapText="1"/>
    </xf>
    <xf numFmtId="0" fontId="108" fillId="19" borderId="211" xfId="17" applyFont="1" applyFill="1" applyBorder="1" applyAlignment="1">
      <alignment horizontal="left" vertical="top" wrapText="1"/>
    </xf>
    <xf numFmtId="14" fontId="86" fillId="21" borderId="241" xfId="1" applyNumberFormat="1" applyFont="1" applyFill="1" applyBorder="1" applyAlignment="1" applyProtection="1">
      <alignment horizontal="center" vertical="center" wrapText="1"/>
    </xf>
    <xf numFmtId="14" fontId="86" fillId="21" borderId="161" xfId="1" applyNumberFormat="1" applyFont="1" applyFill="1" applyBorder="1" applyAlignment="1" applyProtection="1">
      <alignment horizontal="center" vertical="center" wrapText="1"/>
    </xf>
    <xf numFmtId="14" fontId="86" fillId="21" borderId="242" xfId="1" applyNumberFormat="1" applyFont="1" applyFill="1" applyBorder="1" applyAlignment="1" applyProtection="1">
      <alignment horizontal="center" vertical="center" wrapText="1"/>
    </xf>
    <xf numFmtId="14" fontId="86" fillId="21" borderId="243" xfId="2" applyNumberFormat="1" applyFont="1" applyFill="1" applyBorder="1" applyAlignment="1">
      <alignment horizontal="center" vertical="center" wrapText="1" shrinkToFit="1"/>
    </xf>
    <xf numFmtId="14" fontId="86" fillId="21" borderId="244" xfId="2" applyNumberFormat="1" applyFont="1" applyFill="1" applyBorder="1" applyAlignment="1">
      <alignment horizontal="center" vertical="center" wrapText="1" shrinkToFit="1"/>
    </xf>
    <xf numFmtId="14" fontId="86" fillId="21" borderId="245" xfId="2" applyNumberFormat="1" applyFont="1" applyFill="1" applyBorder="1" applyAlignment="1">
      <alignment horizontal="center" vertical="center" wrapText="1" shrinkToFit="1"/>
    </xf>
    <xf numFmtId="56" fontId="86" fillId="21" borderId="165" xfId="2" applyNumberFormat="1" applyFont="1" applyFill="1" applyBorder="1" applyAlignment="1">
      <alignment horizontal="center" vertical="center" wrapText="1"/>
    </xf>
    <xf numFmtId="56" fontId="86" fillId="21" borderId="1" xfId="2" applyNumberFormat="1" applyFont="1" applyFill="1" applyBorder="1" applyAlignment="1">
      <alignment horizontal="center" vertical="center" wrapText="1"/>
    </xf>
    <xf numFmtId="56" fontId="86" fillId="21" borderId="131" xfId="2" applyNumberFormat="1" applyFont="1" applyFill="1" applyBorder="1" applyAlignment="1">
      <alignment horizontal="center" vertical="center" wrapText="1"/>
    </xf>
    <xf numFmtId="14" fontId="34" fillId="21" borderId="165" xfId="1" applyNumberFormat="1" applyFont="1" applyFill="1" applyBorder="1" applyAlignment="1" applyProtection="1">
      <alignment horizontal="center" vertical="center" shrinkToFit="1"/>
    </xf>
    <xf numFmtId="14" fontId="34" fillId="21" borderId="1" xfId="1" applyNumberFormat="1" applyFont="1" applyFill="1" applyBorder="1" applyAlignment="1" applyProtection="1">
      <alignment horizontal="center" vertical="center" shrinkToFit="1"/>
    </xf>
    <xf numFmtId="14" fontId="34" fillId="21" borderId="131" xfId="1" applyNumberFormat="1" applyFont="1" applyFill="1" applyBorder="1" applyAlignment="1" applyProtection="1">
      <alignment horizontal="center" vertical="center" shrinkToFit="1"/>
    </xf>
    <xf numFmtId="14" fontId="86" fillId="21" borderId="165" xfId="2" applyNumberFormat="1" applyFont="1" applyFill="1" applyBorder="1" applyAlignment="1">
      <alignment horizontal="center" vertical="center" wrapText="1" shrinkToFit="1"/>
    </xf>
    <xf numFmtId="14" fontId="86" fillId="21" borderId="1" xfId="2" applyNumberFormat="1" applyFont="1" applyFill="1" applyBorder="1" applyAlignment="1">
      <alignment horizontal="center" vertical="center" wrapText="1" shrinkToFit="1"/>
    </xf>
    <xf numFmtId="14" fontId="86" fillId="21" borderId="131" xfId="2" applyNumberFormat="1" applyFont="1" applyFill="1" applyBorder="1" applyAlignment="1">
      <alignment horizontal="center" vertical="center" wrapText="1" shrinkToFit="1"/>
    </xf>
    <xf numFmtId="56" fontId="86" fillId="21" borderId="165" xfId="2" applyNumberFormat="1" applyFont="1" applyFill="1" applyBorder="1" applyAlignment="1">
      <alignment horizontal="center" vertical="center" shrinkToFit="1"/>
    </xf>
    <xf numFmtId="56" fontId="86" fillId="21" borderId="1" xfId="2" applyNumberFormat="1" applyFont="1" applyFill="1" applyBorder="1" applyAlignment="1">
      <alignment horizontal="center" vertical="center" shrinkToFit="1"/>
    </xf>
    <xf numFmtId="56" fontId="86" fillId="21" borderId="131" xfId="2" applyNumberFormat="1" applyFont="1" applyFill="1" applyBorder="1" applyAlignment="1">
      <alignment horizontal="center" vertical="center" shrinkToFit="1"/>
    </xf>
    <xf numFmtId="14" fontId="86" fillId="21" borderId="1" xfId="2" applyNumberFormat="1" applyFont="1" applyFill="1" applyBorder="1" applyAlignment="1">
      <alignment horizontal="center" vertical="center" shrinkToFit="1"/>
    </xf>
    <xf numFmtId="14" fontId="86" fillId="21" borderId="131" xfId="2" applyNumberFormat="1" applyFont="1" applyFill="1" applyBorder="1" applyAlignment="1">
      <alignment horizontal="center" vertical="center" shrinkToFit="1"/>
    </xf>
    <xf numFmtId="14" fontId="86" fillId="21" borderId="243" xfId="2" applyNumberFormat="1" applyFont="1" applyFill="1" applyBorder="1" applyAlignment="1">
      <alignment horizontal="center" vertical="center" shrinkToFit="1"/>
    </xf>
    <xf numFmtId="14" fontId="86" fillId="21" borderId="244" xfId="2" applyNumberFormat="1" applyFont="1" applyFill="1" applyBorder="1" applyAlignment="1">
      <alignment horizontal="center" vertical="center" shrinkToFit="1"/>
    </xf>
    <xf numFmtId="14" fontId="86" fillId="21" borderId="245" xfId="2" applyNumberFormat="1" applyFont="1" applyFill="1" applyBorder="1" applyAlignment="1">
      <alignment horizontal="center" vertical="center" shrinkToFit="1"/>
    </xf>
    <xf numFmtId="14" fontId="86" fillId="21" borderId="165" xfId="2" applyNumberFormat="1" applyFont="1" applyFill="1" applyBorder="1" applyAlignment="1">
      <alignment horizontal="center" vertical="center" shrinkToFit="1"/>
    </xf>
    <xf numFmtId="0" fontId="0" fillId="23" borderId="214" xfId="0" applyFill="1" applyBorder="1" applyAlignment="1">
      <alignment horizontal="center" vertical="center"/>
    </xf>
    <xf numFmtId="0" fontId="0" fillId="23" borderId="101" xfId="0" applyFill="1" applyBorder="1" applyAlignment="1">
      <alignment horizontal="center" vertical="center"/>
    </xf>
    <xf numFmtId="0" fontId="70" fillId="29" borderId="101" xfId="0" applyFont="1" applyFill="1" applyBorder="1" applyAlignment="1">
      <alignment horizontal="center" vertical="center"/>
    </xf>
    <xf numFmtId="0" fontId="70" fillId="29" borderId="215" xfId="0" applyFont="1" applyFill="1" applyBorder="1" applyAlignment="1">
      <alignment horizontal="center" vertical="center"/>
    </xf>
    <xf numFmtId="0" fontId="113" fillId="21" borderId="183" xfId="2" applyFont="1" applyFill="1" applyBorder="1" applyAlignment="1">
      <alignment horizontal="center" vertical="center" shrinkToFit="1"/>
    </xf>
    <xf numFmtId="0" fontId="113" fillId="21" borderId="184" xfId="2" applyFont="1" applyFill="1" applyBorder="1" applyAlignment="1">
      <alignment horizontal="center" vertical="center" shrinkToFit="1"/>
    </xf>
    <xf numFmtId="0" fontId="6" fillId="0" borderId="0" xfId="2" applyAlignment="1">
      <alignment horizontal="center" vertical="center" wrapText="1"/>
    </xf>
    <xf numFmtId="0" fontId="80" fillId="33" borderId="0" xfId="2" applyFont="1" applyFill="1" applyAlignment="1">
      <alignment horizontal="left" vertical="center" wrapText="1"/>
    </xf>
    <xf numFmtId="0" fontId="80" fillId="33" borderId="0" xfId="2" applyFont="1" applyFill="1" applyAlignment="1">
      <alignment horizontal="left" vertical="center"/>
    </xf>
    <xf numFmtId="0" fontId="1" fillId="15" borderId="62" xfId="2" applyFont="1" applyFill="1" applyBorder="1" applyAlignment="1">
      <alignment vertical="top" wrapText="1"/>
    </xf>
    <xf numFmtId="0" fontId="6" fillId="0" borderId="58" xfId="2" applyBorder="1" applyAlignment="1">
      <alignment vertical="top" wrapText="1"/>
    </xf>
    <xf numFmtId="0" fontId="68" fillId="0" borderId="0" xfId="1" applyFont="1" applyAlignment="1" applyProtection="1">
      <alignment vertical="center"/>
    </xf>
    <xf numFmtId="0" fontId="6" fillId="0" borderId="0" xfId="2">
      <alignment vertical="center"/>
    </xf>
    <xf numFmtId="0" fontId="6" fillId="24" borderId="50" xfId="2" applyFill="1" applyBorder="1" applyAlignment="1">
      <alignment horizontal="left" vertical="top" wrapText="1"/>
    </xf>
    <xf numFmtId="0" fontId="6" fillId="24" borderId="119" xfId="2" applyFill="1" applyBorder="1" applyAlignment="1">
      <alignment horizontal="left" vertical="top" wrapText="1"/>
    </xf>
    <xf numFmtId="0" fontId="6" fillId="24" borderId="133" xfId="2" applyFill="1" applyBorder="1" applyAlignment="1">
      <alignment horizontal="left" vertical="top" wrapText="1"/>
    </xf>
    <xf numFmtId="0" fontId="1" fillId="28" borderId="50" xfId="2" applyFont="1" applyFill="1" applyBorder="1" applyAlignment="1">
      <alignment horizontal="left" vertical="top" wrapText="1"/>
    </xf>
    <xf numFmtId="0" fontId="1" fillId="28" borderId="61" xfId="2" applyFont="1" applyFill="1" applyBorder="1" applyAlignment="1">
      <alignment horizontal="left" vertical="top" wrapText="1"/>
    </xf>
    <xf numFmtId="0" fontId="8" fillId="28" borderId="119" xfId="1" applyFill="1" applyBorder="1" applyAlignment="1" applyProtection="1">
      <alignment horizontal="left" vertical="top"/>
    </xf>
    <xf numFmtId="0" fontId="6" fillId="28" borderId="132" xfId="2" applyFill="1" applyBorder="1" applyAlignment="1">
      <alignment horizontal="left" vertical="top"/>
    </xf>
    <xf numFmtId="0" fontId="6" fillId="2" borderId="67" xfId="2" applyFill="1" applyBorder="1" applyAlignment="1">
      <alignment vertical="top" wrapText="1"/>
    </xf>
    <xf numFmtId="0" fontId="14" fillId="2" borderId="58" xfId="0" applyFont="1" applyFill="1" applyBorder="1" applyAlignment="1">
      <alignment vertical="top" wrapText="1"/>
    </xf>
    <xf numFmtId="0" fontId="1" fillId="2" borderId="67" xfId="2" applyFont="1" applyFill="1" applyBorder="1" applyAlignment="1">
      <alignment horizontal="left" vertical="top" wrapText="1"/>
    </xf>
    <xf numFmtId="0" fontId="1" fillId="2" borderId="58" xfId="2" applyFont="1" applyFill="1" applyBorder="1" applyAlignment="1">
      <alignment horizontal="left" vertical="top" wrapText="1"/>
    </xf>
    <xf numFmtId="0" fontId="13" fillId="5" borderId="179" xfId="2" applyFont="1" applyFill="1" applyBorder="1" applyAlignment="1">
      <alignment horizontal="center" vertical="center" wrapText="1"/>
    </xf>
    <xf numFmtId="0" fontId="13" fillId="5" borderId="180" xfId="2" applyFont="1" applyFill="1" applyBorder="1" applyAlignment="1">
      <alignment horizontal="center" vertical="center" wrapText="1"/>
    </xf>
    <xf numFmtId="0" fontId="13" fillId="5" borderId="181" xfId="2" applyFont="1" applyFill="1" applyBorder="1" applyAlignment="1">
      <alignment horizontal="center" vertical="center" wrapText="1"/>
    </xf>
    <xf numFmtId="0" fontId="6" fillId="5" borderId="81" xfId="2" applyFill="1" applyBorder="1">
      <alignment vertical="center"/>
    </xf>
    <xf numFmtId="0" fontId="6" fillId="5" borderId="23" xfId="2" applyFill="1" applyBorder="1">
      <alignment vertical="center"/>
    </xf>
    <xf numFmtId="0" fontId="6" fillId="5" borderId="82" xfId="2" applyFill="1" applyBorder="1">
      <alignment vertical="center"/>
    </xf>
    <xf numFmtId="0" fontId="6" fillId="5" borderId="83" xfId="2" applyFill="1" applyBorder="1">
      <alignment vertical="center"/>
    </xf>
    <xf numFmtId="0" fontId="6" fillId="5" borderId="84" xfId="2" applyFill="1" applyBorder="1">
      <alignment vertical="center"/>
    </xf>
    <xf numFmtId="0" fontId="6" fillId="5" borderId="85" xfId="2" applyFill="1" applyBorder="1">
      <alignment vertical="center"/>
    </xf>
    <xf numFmtId="0" fontId="21" fillId="5" borderId="86" xfId="2" applyFont="1" applyFill="1" applyBorder="1" applyAlignment="1">
      <alignment horizontal="center" vertical="top" wrapText="1"/>
    </xf>
    <xf numFmtId="0" fontId="21" fillId="5" borderId="78" xfId="2" applyFont="1" applyFill="1" applyBorder="1" applyAlignment="1">
      <alignment horizontal="center" vertical="top" wrapText="1"/>
    </xf>
    <xf numFmtId="0" fontId="21" fillId="5" borderId="87" xfId="2" applyFont="1" applyFill="1" applyBorder="1" applyAlignment="1">
      <alignment horizontal="center" vertical="top" wrapText="1"/>
    </xf>
    <xf numFmtId="0" fontId="21" fillId="5" borderId="88" xfId="2" applyFont="1" applyFill="1" applyBorder="1" applyAlignment="1">
      <alignment horizontal="center" vertical="top" wrapText="1"/>
    </xf>
    <xf numFmtId="0" fontId="21" fillId="5" borderId="89" xfId="2" applyFont="1" applyFill="1" applyBorder="1" applyAlignment="1">
      <alignment horizontal="center" vertical="top" wrapText="1"/>
    </xf>
    <xf numFmtId="0" fontId="1" fillId="5" borderId="13" xfId="2" applyFont="1" applyFill="1" applyBorder="1" applyAlignment="1">
      <alignment vertical="top" wrapText="1"/>
    </xf>
    <xf numFmtId="0" fontId="6" fillId="5" borderId="0" xfId="2" applyFill="1" applyAlignment="1">
      <alignment vertical="top" wrapText="1"/>
    </xf>
    <xf numFmtId="0" fontId="6" fillId="5" borderId="14" xfId="2" applyFill="1" applyBorder="1" applyAlignment="1">
      <alignment vertical="top" wrapText="1"/>
    </xf>
    <xf numFmtId="0" fontId="115" fillId="5" borderId="16" xfId="2" applyFont="1" applyFill="1" applyBorder="1" applyAlignment="1">
      <alignment horizontal="center" vertical="center" shrinkToFit="1"/>
    </xf>
    <xf numFmtId="0" fontId="115" fillId="5" borderId="3" xfId="2" applyFont="1" applyFill="1" applyBorder="1" applyAlignment="1">
      <alignment horizontal="center" vertical="center" shrinkToFit="1"/>
    </xf>
    <xf numFmtId="0" fontId="25" fillId="19" borderId="0" xfId="19" applyFont="1" applyFill="1" applyAlignment="1">
      <alignment vertical="center" wrapText="1"/>
    </xf>
    <xf numFmtId="0" fontId="87" fillId="19" borderId="135" xfId="1" applyFont="1" applyFill="1" applyBorder="1" applyAlignment="1" applyProtection="1">
      <alignment horizontal="center" vertical="center" wrapText="1" shrinkToFit="1"/>
    </xf>
    <xf numFmtId="0" fontId="27" fillId="19" borderId="136" xfId="2" applyFont="1" applyFill="1" applyBorder="1" applyAlignment="1">
      <alignment horizontal="center" vertical="center" wrapText="1" shrinkToFit="1"/>
    </xf>
    <xf numFmtId="0" fontId="27" fillId="19" borderId="137" xfId="2" applyFont="1" applyFill="1" applyBorder="1" applyAlignment="1">
      <alignment horizontal="center" vertical="center" wrapText="1" shrinkToFit="1"/>
    </xf>
    <xf numFmtId="0" fontId="131" fillId="19" borderId="51" xfId="2" applyFont="1" applyFill="1" applyBorder="1" applyAlignment="1">
      <alignment horizontal="left" vertical="top" wrapText="1" shrinkToFit="1"/>
    </xf>
    <xf numFmtId="0" fontId="19" fillId="19" borderId="52" xfId="2" applyFont="1" applyFill="1" applyBorder="1" applyAlignment="1">
      <alignment horizontal="left" vertical="top" wrapText="1" shrinkToFit="1"/>
    </xf>
    <xf numFmtId="0" fontId="19" fillId="19" borderId="53" xfId="2" applyFont="1" applyFill="1" applyBorder="1" applyAlignment="1">
      <alignment horizontal="left" vertical="top" wrapText="1" shrinkToFit="1"/>
    </xf>
    <xf numFmtId="0" fontId="10" fillId="0" borderId="0" xfId="2" applyFont="1" applyAlignment="1">
      <alignment vertical="center" wrapText="1"/>
    </xf>
    <xf numFmtId="0" fontId="10" fillId="0" borderId="0" xfId="2" applyFont="1">
      <alignment vertical="center"/>
    </xf>
    <xf numFmtId="0" fontId="17" fillId="0" borderId="52" xfId="2" applyFont="1" applyBorder="1">
      <alignment vertical="center"/>
    </xf>
    <xf numFmtId="0" fontId="10" fillId="0" borderId="52" xfId="2" applyFont="1" applyBorder="1">
      <alignment vertical="center"/>
    </xf>
    <xf numFmtId="0" fontId="27" fillId="29" borderId="135" xfId="2" applyFont="1" applyFill="1" applyBorder="1" applyAlignment="1">
      <alignment horizontal="center" vertical="center" wrapText="1" shrinkToFit="1"/>
    </xf>
    <xf numFmtId="0" fontId="27" fillId="29" borderId="136" xfId="2" applyFont="1" applyFill="1" applyBorder="1" applyAlignment="1">
      <alignment horizontal="center" vertical="center" wrapText="1" shrinkToFit="1"/>
    </xf>
    <xf numFmtId="0" fontId="27" fillId="29" borderId="137" xfId="2" applyFont="1" applyFill="1" applyBorder="1" applyAlignment="1">
      <alignment horizontal="center" vertical="center" wrapText="1" shrinkToFit="1"/>
    </xf>
    <xf numFmtId="0" fontId="145" fillId="29" borderId="51" xfId="2" applyFont="1" applyFill="1" applyBorder="1" applyAlignment="1">
      <alignment horizontal="left" vertical="top" wrapText="1" shrinkToFit="1"/>
    </xf>
    <xf numFmtId="0" fontId="145" fillId="29" borderId="52" xfId="2" applyFont="1" applyFill="1" applyBorder="1" applyAlignment="1">
      <alignment horizontal="left" vertical="top" wrapText="1" shrinkToFit="1"/>
    </xf>
    <xf numFmtId="0" fontId="145" fillId="29" borderId="53" xfId="2" applyFont="1" applyFill="1" applyBorder="1" applyAlignment="1">
      <alignment horizontal="left" vertical="top" wrapText="1" shrinkToFit="1"/>
    </xf>
    <xf numFmtId="0" fontId="114" fillId="19" borderId="93" xfId="2" applyFont="1" applyFill="1" applyBorder="1" applyAlignment="1">
      <alignment horizontal="center" vertical="center" wrapText="1" shrinkToFit="1"/>
    </xf>
    <xf numFmtId="0" fontId="31" fillId="19" borderId="27" xfId="2" applyFont="1" applyFill="1" applyBorder="1" applyAlignment="1">
      <alignment horizontal="center" vertical="center" shrinkToFit="1"/>
    </xf>
    <xf numFmtId="0" fontId="31" fillId="19" borderId="94" xfId="2" applyFont="1" applyFill="1" applyBorder="1" applyAlignment="1">
      <alignment horizontal="center" vertical="center" shrinkToFit="1"/>
    </xf>
    <xf numFmtId="0" fontId="129" fillId="19" borderId="90" xfId="1" applyFont="1" applyFill="1" applyBorder="1" applyAlignment="1" applyProtection="1">
      <alignment vertical="top" wrapText="1"/>
    </xf>
    <xf numFmtId="0" fontId="20" fillId="19" borderId="91" xfId="2" applyFont="1" applyFill="1" applyBorder="1" applyAlignment="1">
      <alignment vertical="top" wrapText="1"/>
    </xf>
    <xf numFmtId="0" fontId="20" fillId="19" borderId="92" xfId="2" applyFont="1" applyFill="1" applyBorder="1" applyAlignment="1">
      <alignment vertical="top" wrapText="1"/>
    </xf>
    <xf numFmtId="0" fontId="151" fillId="29" borderId="27" xfId="1" applyFont="1" applyFill="1" applyBorder="1" applyAlignment="1" applyProtection="1">
      <alignment horizontal="center" vertical="center" wrapText="1"/>
    </xf>
    <xf numFmtId="0" fontId="129" fillId="29" borderId="34" xfId="1" applyFont="1" applyFill="1" applyBorder="1" applyAlignment="1" applyProtection="1">
      <alignment horizontal="left" vertical="top" wrapText="1"/>
    </xf>
    <xf numFmtId="0" fontId="27" fillId="21" borderId="93" xfId="2" applyFont="1" applyFill="1" applyBorder="1" applyAlignment="1">
      <alignment horizontal="center" vertical="center" shrinkToFit="1"/>
    </xf>
    <xf numFmtId="0" fontId="17" fillId="21" borderId="27" xfId="2" applyFont="1" applyFill="1" applyBorder="1" applyAlignment="1">
      <alignment horizontal="center" vertical="center" shrinkToFit="1"/>
    </xf>
    <xf numFmtId="0" fontId="17" fillId="21" borderId="94" xfId="2" applyFont="1" applyFill="1" applyBorder="1" applyAlignment="1">
      <alignment horizontal="center" vertical="center" shrinkToFit="1"/>
    </xf>
    <xf numFmtId="0" fontId="114" fillId="29" borderId="93" xfId="2" applyFont="1" applyFill="1" applyBorder="1" applyAlignment="1">
      <alignment horizontal="center" vertical="center" wrapText="1" shrinkToFit="1"/>
    </xf>
    <xf numFmtId="0" fontId="17" fillId="29" borderId="27" xfId="2" applyFont="1" applyFill="1" applyBorder="1" applyAlignment="1">
      <alignment horizontal="center" vertical="center" shrinkToFit="1"/>
    </xf>
    <xf numFmtId="0" fontId="17" fillId="29" borderId="94" xfId="2" applyFont="1" applyFill="1" applyBorder="1" applyAlignment="1">
      <alignment horizontal="center" vertical="center" shrinkToFit="1"/>
    </xf>
    <xf numFmtId="0" fontId="131" fillId="29" borderId="190" xfId="1" applyFont="1" applyFill="1" applyBorder="1" applyAlignment="1" applyProtection="1">
      <alignment horizontal="left" vertical="top" wrapText="1"/>
    </xf>
    <xf numFmtId="0" fontId="131" fillId="29" borderId="101" xfId="1" applyFont="1" applyFill="1" applyBorder="1" applyAlignment="1" applyProtection="1">
      <alignment horizontal="left" vertical="top" wrapText="1"/>
    </xf>
    <xf numFmtId="0" fontId="131" fillId="29" borderId="191" xfId="1" applyFont="1" applyFill="1" applyBorder="1" applyAlignment="1" applyProtection="1">
      <alignment horizontal="left" vertical="top" wrapText="1"/>
    </xf>
    <xf numFmtId="178" fontId="26" fillId="3" borderId="1" xfId="2" applyNumberFormat="1" applyFont="1" applyFill="1" applyBorder="1" applyAlignment="1">
      <alignment horizontal="center" vertical="center"/>
    </xf>
    <xf numFmtId="178" fontId="26" fillId="3" borderId="1" xfId="0" applyNumberFormat="1" applyFont="1" applyFill="1" applyBorder="1" applyAlignment="1">
      <alignment horizontal="center" vertical="center"/>
    </xf>
    <xf numFmtId="0" fontId="12" fillId="21" borderId="149" xfId="17" applyFont="1" applyFill="1" applyBorder="1" applyAlignment="1">
      <alignment horizontal="left" vertical="top" wrapText="1"/>
    </xf>
    <xf numFmtId="0" fontId="12" fillId="21" borderId="150" xfId="17" applyFont="1" applyFill="1" applyBorder="1" applyAlignment="1">
      <alignment horizontal="left" vertical="top" wrapText="1"/>
    </xf>
    <xf numFmtId="0" fontId="12" fillId="21" borderId="151" xfId="17" applyFont="1" applyFill="1" applyBorder="1" applyAlignment="1">
      <alignment horizontal="left" vertical="top" wrapText="1"/>
    </xf>
    <xf numFmtId="0" fontId="98" fillId="21" borderId="0" xfId="0" applyFont="1" applyFill="1" applyAlignment="1">
      <alignment horizontal="center" vertical="center" wrapText="1"/>
    </xf>
    <xf numFmtId="14" fontId="12" fillId="21" borderId="128" xfId="17" applyNumberFormat="1" applyFont="1" applyFill="1" applyBorder="1" applyAlignment="1">
      <alignment horizontal="center" vertical="center" wrapText="1"/>
    </xf>
    <xf numFmtId="0" fontId="6" fillId="37" borderId="0" xfId="4" applyFill="1"/>
    <xf numFmtId="0" fontId="156" fillId="37" borderId="0" xfId="2" applyFont="1" applyFill="1" applyAlignment="1">
      <alignment horizontal="center" vertical="center"/>
    </xf>
    <xf numFmtId="0" fontId="6" fillId="37" borderId="0" xfId="2" applyFill="1">
      <alignment vertical="center"/>
    </xf>
    <xf numFmtId="0" fontId="6" fillId="0" borderId="0" xfId="4"/>
    <xf numFmtId="0" fontId="6" fillId="19" borderId="0" xfId="4" applyFill="1"/>
    <xf numFmtId="0" fontId="86" fillId="19" borderId="0" xfId="2" applyFont="1" applyFill="1" applyAlignment="1">
      <alignment horizontal="center" vertical="center"/>
    </xf>
    <xf numFmtId="0" fontId="20" fillId="19" borderId="0" xfId="2" applyFont="1" applyFill="1" applyAlignment="1">
      <alignment horizontal="center" vertical="center"/>
    </xf>
    <xf numFmtId="0" fontId="157" fillId="19" borderId="0" xfId="2" applyFont="1" applyFill="1">
      <alignment vertical="center"/>
    </xf>
    <xf numFmtId="0" fontId="158" fillId="19" borderId="0" xfId="2" applyFont="1" applyFill="1">
      <alignment vertical="center"/>
    </xf>
    <xf numFmtId="0" fontId="159" fillId="19" borderId="0" xfId="2" applyFont="1" applyFill="1" applyAlignment="1">
      <alignment horizontal="center" vertical="center"/>
    </xf>
    <xf numFmtId="0" fontId="6" fillId="19" borderId="0" xfId="2" applyFill="1" applyAlignment="1">
      <alignment horizontal="center" vertical="center"/>
    </xf>
    <xf numFmtId="0" fontId="33" fillId="45" borderId="0" xfId="2" applyFont="1" applyFill="1">
      <alignment vertical="center"/>
    </xf>
    <xf numFmtId="0" fontId="7" fillId="3" borderId="0" xfId="4" applyFont="1" applyFill="1" applyAlignment="1">
      <alignment vertical="top"/>
    </xf>
    <xf numFmtId="0" fontId="7" fillId="3" borderId="0" xfId="2" applyFont="1" applyFill="1" applyAlignment="1">
      <alignment vertical="top"/>
    </xf>
    <xf numFmtId="0" fontId="160" fillId="2" borderId="0" xfId="2" applyFont="1" applyFill="1" applyAlignment="1">
      <alignment vertical="top" wrapText="1"/>
    </xf>
    <xf numFmtId="0" fontId="161" fillId="2" borderId="0" xfId="2" applyFont="1" applyFill="1" applyAlignment="1">
      <alignment vertical="top" wrapText="1"/>
    </xf>
    <xf numFmtId="0" fontId="50" fillId="46" borderId="0" xfId="2" applyFont="1" applyFill="1" applyAlignment="1">
      <alignment horizontal="left" vertical="center" wrapText="1" indent="1"/>
    </xf>
    <xf numFmtId="0" fontId="163" fillId="46" borderId="0" xfId="2" applyFont="1" applyFill="1" applyAlignment="1">
      <alignment horizontal="left" vertical="center" wrapText="1" indent="1"/>
    </xf>
    <xf numFmtId="0" fontId="161" fillId="0" borderId="0" xfId="2" applyFont="1" applyAlignment="1">
      <alignment vertical="top" wrapText="1"/>
    </xf>
    <xf numFmtId="0" fontId="6" fillId="0" borderId="0" xfId="2" applyAlignment="1">
      <alignment vertical="top" wrapText="1"/>
    </xf>
    <xf numFmtId="0" fontId="33" fillId="3" borderId="0" xfId="2" applyFont="1" applyFill="1" applyAlignment="1">
      <alignment vertical="top"/>
    </xf>
    <xf numFmtId="0" fontId="164" fillId="0" borderId="0" xfId="2" applyFont="1">
      <alignment vertical="center"/>
    </xf>
    <xf numFmtId="0" fontId="165" fillId="3" borderId="0" xfId="2" applyFont="1" applyFill="1" applyAlignment="1">
      <alignment horizontal="center" vertical="center"/>
    </xf>
    <xf numFmtId="0" fontId="166" fillId="3" borderId="0" xfId="1" applyFont="1" applyFill="1" applyAlignment="1" applyProtection="1">
      <alignment horizontal="center" vertical="center"/>
    </xf>
    <xf numFmtId="0" fontId="167" fillId="0" borderId="0" xfId="0" applyFont="1" applyAlignment="1">
      <alignment horizontal="center" vertical="center"/>
    </xf>
    <xf numFmtId="0" fontId="34" fillId="47" borderId="0" xfId="4" applyFont="1" applyFill="1"/>
    <xf numFmtId="0" fontId="6" fillId="47" borderId="0" xfId="4" applyFill="1"/>
    <xf numFmtId="0" fontId="168" fillId="39" borderId="246" xfId="4" applyFont="1" applyFill="1" applyBorder="1" applyAlignment="1">
      <alignment horizontal="left" vertical="center" wrapText="1" indent="1"/>
    </xf>
    <xf numFmtId="0" fontId="12" fillId="39" borderId="247" xfId="4" applyFont="1" applyFill="1" applyBorder="1" applyAlignment="1">
      <alignment horizontal="left" vertical="center" wrapText="1" indent="1"/>
    </xf>
    <xf numFmtId="0" fontId="12" fillId="39" borderId="248" xfId="4" applyFont="1" applyFill="1" applyBorder="1" applyAlignment="1">
      <alignment horizontal="left" vertical="center" wrapText="1" indent="1"/>
    </xf>
    <xf numFmtId="0" fontId="12" fillId="39" borderId="249" xfId="4" applyFont="1" applyFill="1" applyBorder="1" applyAlignment="1">
      <alignment horizontal="left" vertical="center" wrapText="1" indent="1"/>
    </xf>
    <xf numFmtId="0" fontId="12" fillId="39" borderId="0" xfId="4" applyFont="1" applyFill="1" applyAlignment="1">
      <alignment horizontal="left" vertical="center" wrapText="1" indent="1"/>
    </xf>
    <xf numFmtId="0" fontId="12" fillId="39" borderId="250" xfId="4" applyFont="1" applyFill="1" applyBorder="1" applyAlignment="1">
      <alignment horizontal="left" vertical="center" wrapText="1" indent="1"/>
    </xf>
    <xf numFmtId="0" fontId="12" fillId="39" borderId="251" xfId="4" applyFont="1" applyFill="1" applyBorder="1" applyAlignment="1">
      <alignment horizontal="left" vertical="center" wrapText="1" indent="1"/>
    </xf>
    <xf numFmtId="0" fontId="12" fillId="39" borderId="252" xfId="4" applyFont="1" applyFill="1" applyBorder="1" applyAlignment="1">
      <alignment horizontal="left" vertical="center" wrapText="1" indent="1"/>
    </xf>
    <xf numFmtId="0" fontId="12" fillId="39" borderId="253" xfId="4" applyFont="1" applyFill="1" applyBorder="1" applyAlignment="1">
      <alignment horizontal="left" vertical="center" wrapText="1" indent="1"/>
    </xf>
  </cellXfs>
  <cellStyles count="25">
    <cellStyle name="ハイパーリンク" xfId="1" builtinId="8"/>
    <cellStyle name="ハイパーリンク 2" xfId="23" xr:uid="{B5D3DB61-D240-4C3A-8915-4D98031A8B84}"/>
    <cellStyle name="標準" xfId="0" builtinId="0"/>
    <cellStyle name="標準 2" xfId="2" xr:uid="{00000000-0005-0000-0000-000002000000}"/>
    <cellStyle name="標準 2 2" xfId="3" xr:uid="{00000000-0005-0000-0000-000003000000}"/>
    <cellStyle name="標準 2 2 2" xfId="20" xr:uid="{1064B219-AC4F-414B-BDBF-39C21F29F659}"/>
    <cellStyle name="標準 2 2 2 2" xfId="21" xr:uid="{5F25B949-ADEE-42BE-8069-06F40D7FD504}"/>
    <cellStyle name="標準 3" xfId="4" xr:uid="{00000000-0005-0000-0000-000004000000}"/>
    <cellStyle name="標準 3 2" xfId="5" xr:uid="{00000000-0005-0000-0000-000005000000}"/>
    <cellStyle name="標準 3 2 2" xfId="6" xr:uid="{00000000-0005-0000-0000-000006000000}"/>
    <cellStyle name="標準 3 2 2 2" xfId="7" xr:uid="{00000000-0005-0000-0000-000007000000}"/>
    <cellStyle name="標準 4" xfId="8" xr:uid="{00000000-0005-0000-0000-000008000000}"/>
    <cellStyle name="標準 5" xfId="9" xr:uid="{00000000-0005-0000-0000-000009000000}"/>
    <cellStyle name="標準 6" xfId="10" xr:uid="{00000000-0005-0000-0000-00000A000000}"/>
    <cellStyle name="標準 6 2" xfId="11" xr:uid="{00000000-0005-0000-0000-00000B000000}"/>
    <cellStyle name="標準 6 2 2" xfId="12" xr:uid="{00000000-0005-0000-0000-00000C000000}"/>
    <cellStyle name="標準 6 2_2019-15" xfId="13" xr:uid="{00000000-0005-0000-0000-00000D000000}"/>
    <cellStyle name="標準 6_★2019-2" xfId="14" xr:uid="{00000000-0005-0000-0000-00000E000000}"/>
    <cellStyle name="標準 7" xfId="15" xr:uid="{00000000-0005-0000-0000-00000F000000}"/>
    <cellStyle name="標準 8" xfId="22" xr:uid="{E1CB95E9-5BB4-4D51-9DF8-AED85455084B}"/>
    <cellStyle name="標準 9" xfId="24" xr:uid="{4FCECFBE-A751-42FB-BF41-6CB6992F7569}"/>
    <cellStyle name="標準_H23-11 2" xfId="16" xr:uid="{00000000-0005-0000-0000-000010000000}"/>
    <cellStyle name="標準_H23-11_2019-4" xfId="17" xr:uid="{00000000-0005-0000-0000-000011000000}"/>
    <cellStyle name="標準_H23-11_2019-4 2" xfId="18" xr:uid="{00000000-0005-0000-0000-000012000000}"/>
    <cellStyle name="標準_H25-25 2 2" xfId="19" xr:uid="{00000000-0005-0000-0000-000013000000}"/>
  </cellStyles>
  <dxfs count="6">
    <dxf>
      <fill>
        <patternFill>
          <bgColor indexed="13"/>
        </patternFill>
      </fill>
    </dxf>
    <dxf>
      <fill>
        <patternFill>
          <bgColor indexed="51"/>
        </patternFill>
      </fill>
    </dxf>
    <dxf>
      <fill>
        <patternFill>
          <bgColor indexed="53"/>
        </patternFill>
      </fill>
    </dxf>
    <dxf>
      <fill>
        <patternFill>
          <bgColor indexed="13"/>
        </patternFill>
      </fill>
    </dxf>
    <dxf>
      <fill>
        <patternFill>
          <bgColor indexed="51"/>
        </patternFill>
      </fill>
    </dxf>
    <dxf>
      <fill>
        <patternFill>
          <bgColor indexed="53"/>
        </patternFill>
      </fill>
    </dxf>
  </dxfs>
  <tableStyles count="0" defaultTableStyle="TableStyleMedium2" defaultPivotStyle="PivotStyleLight16"/>
  <colors>
    <mruColors>
      <color rgb="FF6DDDF7"/>
      <color rgb="FFFFB5A3"/>
      <color rgb="FF6EF729"/>
      <color rgb="FF3399FF"/>
      <color rgb="FF00CC00"/>
      <color rgb="FFCC00FF"/>
      <color rgb="FFFF99FF"/>
      <color rgb="FFD4FDC3"/>
      <color rgb="FFFAFEC2"/>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t>腸管出血性大腸菌</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6.4957102525799962E-2"/>
          <c:y val="0.1768518759411116"/>
          <c:w val="0.77210613690956476"/>
          <c:h val="0.60984543598716823"/>
        </c:manualLayout>
      </c:layout>
      <c:lineChart>
        <c:grouping val="standard"/>
        <c:varyColors val="0"/>
        <c:ser>
          <c:idx val="9"/>
          <c:order val="0"/>
          <c:tx>
            <c:strRef>
              <c:f>'12　感染症統計'!$A$7</c:f>
              <c:strCache>
                <c:ptCount val="1"/>
                <c:pt idx="0">
                  <c:v>2024年</c:v>
                </c:pt>
              </c:strCache>
            </c:strRef>
          </c:tx>
          <c:spPr>
            <a:ln w="38100" cap="rnd">
              <a:solidFill>
                <a:srgbClr val="FF0000"/>
              </a:solidFill>
              <a:round/>
            </a:ln>
            <a:effectLst/>
          </c:spPr>
          <c:marker>
            <c:symbol val="circle"/>
            <c:size val="5"/>
            <c:spPr>
              <a:solidFill>
                <a:srgbClr val="FF0000"/>
              </a:solidFill>
              <a:ln w="38100">
                <a:solidFill>
                  <a:srgbClr val="FF0000"/>
                </a:solidFill>
              </a:ln>
              <a:effectLst/>
            </c:spPr>
          </c:marker>
          <c:val>
            <c:numRef>
              <c:f>'12　感染症統計'!$B$7:$M$7</c:f>
              <c:numCache>
                <c:formatCode>General</c:formatCode>
                <c:ptCount val="12"/>
                <c:pt idx="0">
                  <c:v>102</c:v>
                </c:pt>
                <c:pt idx="1">
                  <c:v>102</c:v>
                </c:pt>
                <c:pt idx="2">
                  <c:v>72</c:v>
                </c:pt>
              </c:numCache>
            </c:numRef>
          </c:val>
          <c:smooth val="0"/>
          <c:extLst>
            <c:ext xmlns:c16="http://schemas.microsoft.com/office/drawing/2014/chart" uri="{C3380CC4-5D6E-409C-BE32-E72D297353CC}">
              <c16:uniqueId val="{00000008-9549-4A62-BF04-398DC0EE804A}"/>
            </c:ext>
          </c:extLst>
        </c:ser>
        <c:ser>
          <c:idx val="6"/>
          <c:order val="1"/>
          <c:tx>
            <c:strRef>
              <c:f>'12　感染症統計'!$A$8</c:f>
              <c:strCache>
                <c:ptCount val="1"/>
                <c:pt idx="0">
                  <c:v>2023年</c:v>
                </c:pt>
              </c:strCache>
            </c:strRef>
          </c:tx>
          <c:spPr>
            <a:ln w="28575" cap="rnd">
              <a:solidFill>
                <a:schemeClr val="accent1">
                  <a:lumMod val="60000"/>
                </a:schemeClr>
              </a:solidFill>
              <a:round/>
            </a:ln>
            <a:effectLst/>
          </c:spPr>
          <c:marker>
            <c:symbol val="circle"/>
            <c:size val="5"/>
            <c:spPr>
              <a:solidFill>
                <a:schemeClr val="accent1">
                  <a:lumMod val="60000"/>
                </a:schemeClr>
              </a:solidFill>
              <a:ln w="9525">
                <a:solidFill>
                  <a:schemeClr val="accent1">
                    <a:lumMod val="60000"/>
                  </a:schemeClr>
                </a:solidFill>
              </a:ln>
              <a:effectLst/>
            </c:spPr>
          </c:marker>
          <c:val>
            <c:numRef>
              <c:f>'12　感染症統計'!$B$8:$M$8</c:f>
              <c:numCache>
                <c:formatCode>#,##0_ </c:formatCode>
                <c:ptCount val="12"/>
                <c:pt idx="0" formatCode="General">
                  <c:v>82</c:v>
                </c:pt>
                <c:pt idx="1">
                  <c:v>62</c:v>
                </c:pt>
                <c:pt idx="2">
                  <c:v>99</c:v>
                </c:pt>
                <c:pt idx="3">
                  <c:v>112</c:v>
                </c:pt>
                <c:pt idx="4" formatCode="General">
                  <c:v>224</c:v>
                </c:pt>
                <c:pt idx="5" formatCode="General">
                  <c:v>526</c:v>
                </c:pt>
                <c:pt idx="6" formatCode="General">
                  <c:v>521</c:v>
                </c:pt>
                <c:pt idx="7">
                  <c:v>768</c:v>
                </c:pt>
                <c:pt idx="8">
                  <c:v>454</c:v>
                </c:pt>
                <c:pt idx="9">
                  <c:v>390</c:v>
                </c:pt>
                <c:pt idx="10">
                  <c:v>416</c:v>
                </c:pt>
                <c:pt idx="11" formatCode="General">
                  <c:v>154</c:v>
                </c:pt>
              </c:numCache>
            </c:numRef>
          </c:val>
          <c:smooth val="0"/>
          <c:extLst>
            <c:ext xmlns:c16="http://schemas.microsoft.com/office/drawing/2014/chart" uri="{C3380CC4-5D6E-409C-BE32-E72D297353CC}">
              <c16:uniqueId val="{00000000-EF25-4824-8530-875CCEE0B185}"/>
            </c:ext>
          </c:extLst>
        </c:ser>
        <c:ser>
          <c:idx val="0"/>
          <c:order val="2"/>
          <c:tx>
            <c:strRef>
              <c:f>'12　感染症統計'!$A$9</c:f>
              <c:strCache>
                <c:ptCount val="1"/>
                <c:pt idx="0">
                  <c:v>2022年</c:v>
                </c:pt>
              </c:strCache>
            </c:strRef>
          </c:tx>
          <c:spPr>
            <a:ln w="28575" cap="rnd">
              <a:solidFill>
                <a:schemeClr val="accent1"/>
              </a:solidFill>
              <a:round/>
            </a:ln>
            <a:effectLst/>
          </c:spPr>
          <c:marker>
            <c:symbol val="none"/>
          </c:marker>
          <c:val>
            <c:numRef>
              <c:f>'12　感染症統計'!$B$9:$M$9</c:f>
              <c:numCache>
                <c:formatCode>#,##0_ </c:formatCode>
                <c:ptCount val="12"/>
                <c:pt idx="0" formatCode="General">
                  <c:v>81</c:v>
                </c:pt>
                <c:pt idx="1">
                  <c:v>39</c:v>
                </c:pt>
                <c:pt idx="2">
                  <c:v>72</c:v>
                </c:pt>
                <c:pt idx="3" formatCode="General">
                  <c:v>89</c:v>
                </c:pt>
                <c:pt idx="4" formatCode="General">
                  <c:v>258</c:v>
                </c:pt>
                <c:pt idx="5" formatCode="General">
                  <c:v>416</c:v>
                </c:pt>
                <c:pt idx="6" formatCode="General">
                  <c:v>554</c:v>
                </c:pt>
                <c:pt idx="7" formatCode="General">
                  <c:v>568</c:v>
                </c:pt>
                <c:pt idx="8" formatCode="General">
                  <c:v>578</c:v>
                </c:pt>
                <c:pt idx="9" formatCode="General">
                  <c:v>337</c:v>
                </c:pt>
                <c:pt idx="10" formatCode="General">
                  <c:v>169</c:v>
                </c:pt>
                <c:pt idx="11" formatCode="General">
                  <c:v>168</c:v>
                </c:pt>
              </c:numCache>
            </c:numRef>
          </c:val>
          <c:smooth val="0"/>
          <c:extLst>
            <c:ext xmlns:c16="http://schemas.microsoft.com/office/drawing/2014/chart" uri="{C3380CC4-5D6E-409C-BE32-E72D297353CC}">
              <c16:uniqueId val="{00000000-9549-4A62-BF04-398DC0EE804A}"/>
            </c:ext>
          </c:extLst>
        </c:ser>
        <c:ser>
          <c:idx val="1"/>
          <c:order val="3"/>
          <c:tx>
            <c:strRef>
              <c:f>'12　感染症統計'!$A$10</c:f>
              <c:strCache>
                <c:ptCount val="1"/>
                <c:pt idx="0">
                  <c:v>2021年</c:v>
                </c:pt>
              </c:strCache>
            </c:strRef>
          </c:tx>
          <c:spPr>
            <a:ln w="28575" cap="rnd">
              <a:solidFill>
                <a:schemeClr val="accent2"/>
              </a:solidFill>
              <a:round/>
            </a:ln>
            <a:effectLst/>
          </c:spPr>
          <c:marker>
            <c:symbol val="none"/>
          </c:marker>
          <c:val>
            <c:numRef>
              <c:f>'12　感染症統計'!$B$10:$M$10</c:f>
              <c:numCache>
                <c:formatCode>General</c:formatCode>
                <c:ptCount val="12"/>
                <c:pt idx="0">
                  <c:v>81</c:v>
                </c:pt>
                <c:pt idx="1">
                  <c:v>48</c:v>
                </c:pt>
                <c:pt idx="2">
                  <c:v>71</c:v>
                </c:pt>
                <c:pt idx="3">
                  <c:v>128</c:v>
                </c:pt>
                <c:pt idx="4">
                  <c:v>171</c:v>
                </c:pt>
                <c:pt idx="5">
                  <c:v>350</c:v>
                </c:pt>
                <c:pt idx="6">
                  <c:v>569</c:v>
                </c:pt>
                <c:pt idx="7">
                  <c:v>553</c:v>
                </c:pt>
                <c:pt idx="8">
                  <c:v>458</c:v>
                </c:pt>
                <c:pt idx="9">
                  <c:v>306</c:v>
                </c:pt>
                <c:pt idx="10">
                  <c:v>220</c:v>
                </c:pt>
                <c:pt idx="11">
                  <c:v>229</c:v>
                </c:pt>
              </c:numCache>
            </c:numRef>
          </c:val>
          <c:smooth val="0"/>
          <c:extLst>
            <c:ext xmlns:c16="http://schemas.microsoft.com/office/drawing/2014/chart" uri="{C3380CC4-5D6E-409C-BE32-E72D297353CC}">
              <c16:uniqueId val="{00000001-9549-4A62-BF04-398DC0EE804A}"/>
            </c:ext>
          </c:extLst>
        </c:ser>
        <c:ser>
          <c:idx val="2"/>
          <c:order val="4"/>
          <c:tx>
            <c:strRef>
              <c:f>'12　感染症統計'!$A$11</c:f>
              <c:strCache>
                <c:ptCount val="1"/>
                <c:pt idx="0">
                  <c:v>2020年</c:v>
                </c:pt>
              </c:strCache>
            </c:strRef>
          </c:tx>
          <c:spPr>
            <a:ln w="28575" cap="rnd">
              <a:solidFill>
                <a:schemeClr val="accent3"/>
              </a:solidFill>
              <a:round/>
            </a:ln>
            <a:effectLst/>
          </c:spPr>
          <c:marker>
            <c:symbol val="none"/>
          </c:marker>
          <c:val>
            <c:numRef>
              <c:f>'12　感染症統計'!$B$11:$M$11</c:f>
              <c:numCache>
                <c:formatCode>General</c:formatCode>
                <c:ptCount val="12"/>
                <c:pt idx="0">
                  <c:v>112</c:v>
                </c:pt>
                <c:pt idx="1">
                  <c:v>85</c:v>
                </c:pt>
                <c:pt idx="2">
                  <c:v>60</c:v>
                </c:pt>
                <c:pt idx="3">
                  <c:v>97</c:v>
                </c:pt>
                <c:pt idx="4">
                  <c:v>95</c:v>
                </c:pt>
                <c:pt idx="5">
                  <c:v>305</c:v>
                </c:pt>
                <c:pt idx="6">
                  <c:v>544</c:v>
                </c:pt>
                <c:pt idx="7">
                  <c:v>449</c:v>
                </c:pt>
                <c:pt idx="8">
                  <c:v>475</c:v>
                </c:pt>
                <c:pt idx="9">
                  <c:v>505</c:v>
                </c:pt>
                <c:pt idx="10">
                  <c:v>219</c:v>
                </c:pt>
                <c:pt idx="11" formatCode="#,##0_ ">
                  <c:v>98</c:v>
                </c:pt>
              </c:numCache>
            </c:numRef>
          </c:val>
          <c:smooth val="0"/>
          <c:extLst>
            <c:ext xmlns:c16="http://schemas.microsoft.com/office/drawing/2014/chart" uri="{C3380CC4-5D6E-409C-BE32-E72D297353CC}">
              <c16:uniqueId val="{00000002-9549-4A62-BF04-398DC0EE804A}"/>
            </c:ext>
          </c:extLst>
        </c:ser>
        <c:ser>
          <c:idx val="3"/>
          <c:order val="5"/>
          <c:tx>
            <c:strRef>
              <c:f>'12　感染症統計'!$A$12</c:f>
              <c:strCache>
                <c:ptCount val="1"/>
                <c:pt idx="0">
                  <c:v>2019年</c:v>
                </c:pt>
              </c:strCache>
            </c:strRef>
          </c:tx>
          <c:spPr>
            <a:ln w="28575" cap="rnd">
              <a:solidFill>
                <a:schemeClr val="accent4"/>
              </a:solidFill>
              <a:round/>
            </a:ln>
            <a:effectLst/>
          </c:spPr>
          <c:marker>
            <c:symbol val="none"/>
          </c:marker>
          <c:val>
            <c:numRef>
              <c:f>'12　感染症統計'!$B$12:$M$12</c:f>
              <c:numCache>
                <c:formatCode>#,##0_ </c:formatCode>
                <c:ptCount val="12"/>
                <c:pt idx="0">
                  <c:v>84</c:v>
                </c:pt>
                <c:pt idx="1">
                  <c:v>100</c:v>
                </c:pt>
                <c:pt idx="2">
                  <c:v>77</c:v>
                </c:pt>
                <c:pt idx="3">
                  <c:v>80</c:v>
                </c:pt>
                <c:pt idx="4" formatCode="General">
                  <c:v>236</c:v>
                </c:pt>
                <c:pt idx="5" formatCode="General">
                  <c:v>438</c:v>
                </c:pt>
                <c:pt idx="6" formatCode="General">
                  <c:v>631</c:v>
                </c:pt>
                <c:pt idx="7" formatCode="General">
                  <c:v>752</c:v>
                </c:pt>
                <c:pt idx="8" formatCode="General">
                  <c:v>523</c:v>
                </c:pt>
                <c:pt idx="9" formatCode="General">
                  <c:v>427</c:v>
                </c:pt>
                <c:pt idx="10" formatCode="General">
                  <c:v>253</c:v>
                </c:pt>
                <c:pt idx="11">
                  <c:v>136</c:v>
                </c:pt>
              </c:numCache>
            </c:numRef>
          </c:val>
          <c:smooth val="0"/>
          <c:extLst>
            <c:ext xmlns:c16="http://schemas.microsoft.com/office/drawing/2014/chart" uri="{C3380CC4-5D6E-409C-BE32-E72D297353CC}">
              <c16:uniqueId val="{00000003-9549-4A62-BF04-398DC0EE804A}"/>
            </c:ext>
          </c:extLst>
        </c:ser>
        <c:ser>
          <c:idx val="4"/>
          <c:order val="6"/>
          <c:tx>
            <c:strRef>
              <c:f>'12　感染症統計'!$A$13</c:f>
              <c:strCache>
                <c:ptCount val="1"/>
                <c:pt idx="0">
                  <c:v>2018年</c:v>
                </c:pt>
              </c:strCache>
            </c:strRef>
          </c:tx>
          <c:spPr>
            <a:ln w="28575" cap="rnd">
              <a:solidFill>
                <a:schemeClr val="accent5"/>
              </a:solidFill>
              <a:round/>
            </a:ln>
            <a:effectLst/>
          </c:spPr>
          <c:marker>
            <c:symbol val="none"/>
          </c:marker>
          <c:val>
            <c:numRef>
              <c:f>'12　感染症統計'!$B$13:$M$13</c:f>
              <c:numCache>
                <c:formatCode>#,##0_ </c:formatCode>
                <c:ptCount val="12"/>
                <c:pt idx="0">
                  <c:v>41</c:v>
                </c:pt>
                <c:pt idx="1">
                  <c:v>44</c:v>
                </c:pt>
                <c:pt idx="2">
                  <c:v>67</c:v>
                </c:pt>
                <c:pt idx="3">
                  <c:v>103</c:v>
                </c:pt>
                <c:pt idx="4">
                  <c:v>311</c:v>
                </c:pt>
                <c:pt idx="5">
                  <c:v>415</c:v>
                </c:pt>
                <c:pt idx="6">
                  <c:v>539</c:v>
                </c:pt>
                <c:pt idx="7">
                  <c:v>1165</c:v>
                </c:pt>
                <c:pt idx="8">
                  <c:v>534</c:v>
                </c:pt>
                <c:pt idx="9">
                  <c:v>297</c:v>
                </c:pt>
                <c:pt idx="10">
                  <c:v>205</c:v>
                </c:pt>
                <c:pt idx="11">
                  <c:v>92</c:v>
                </c:pt>
              </c:numCache>
            </c:numRef>
          </c:val>
          <c:smooth val="0"/>
          <c:extLst>
            <c:ext xmlns:c16="http://schemas.microsoft.com/office/drawing/2014/chart" uri="{C3380CC4-5D6E-409C-BE32-E72D297353CC}">
              <c16:uniqueId val="{00000004-9549-4A62-BF04-398DC0EE804A}"/>
            </c:ext>
          </c:extLst>
        </c:ser>
        <c:dLbls>
          <c:showLegendKey val="0"/>
          <c:showVal val="0"/>
          <c:showCatName val="0"/>
          <c:showSerName val="0"/>
          <c:showPercent val="0"/>
          <c:showBubbleSize val="0"/>
        </c:dLbls>
        <c:marker val="1"/>
        <c:smooth val="0"/>
        <c:axId val="473875992"/>
        <c:axId val="473875208"/>
      </c:lineChart>
      <c:catAx>
        <c:axId val="473875992"/>
        <c:scaling>
          <c:orientation val="minMax"/>
        </c:scaling>
        <c:delete val="0"/>
        <c:axPos val="b"/>
        <c:title>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ja-JP"/>
            </a:p>
          </c:txPr>
        </c:title>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3875208"/>
        <c:crosses val="autoZero"/>
        <c:auto val="1"/>
        <c:lblAlgn val="ctr"/>
        <c:lblOffset val="100"/>
        <c:noMultiLvlLbl val="0"/>
      </c:catAx>
      <c:valAx>
        <c:axId val="473875208"/>
        <c:scaling>
          <c:orientation val="minMax"/>
          <c:max val="1400"/>
        </c:scaling>
        <c:delete val="0"/>
        <c:axPos val="l"/>
        <c:majorGridlines>
          <c:spPr>
            <a:ln w="9525" cap="flat" cmpd="sng" algn="ctr">
              <a:solidFill>
                <a:schemeClr val="tx1">
                  <a:lumMod val="15000"/>
                  <a:lumOff val="85000"/>
                </a:schemeClr>
              </a:solidFill>
              <a:round/>
            </a:ln>
            <a:effectLst/>
          </c:spPr>
        </c:majorGridlines>
        <c:title>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ja-JP"/>
            </a:p>
          </c:tx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3875992"/>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ja-JP"/>
          </a:p>
        </c:txPr>
      </c:dTable>
      <c:spPr>
        <a:noFill/>
        <a:ln>
          <a:noFill/>
        </a:ln>
        <a:effectLst/>
      </c:spPr>
    </c:plotArea>
    <c:legend>
      <c:legendPos val="b"/>
      <c:layout>
        <c:manualLayout>
          <c:xMode val="edge"/>
          <c:yMode val="edge"/>
          <c:x val="0.87151596407712806"/>
          <c:y val="0.15416790138811245"/>
          <c:w val="0.12798558763714724"/>
          <c:h val="0.75181348059885111"/>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細菌性赤痢菌</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5.246676972496693E-2"/>
          <c:y val="0.15513360601198112"/>
          <c:w val="0.71832911183304882"/>
          <c:h val="0.62589415129079018"/>
        </c:manualLayout>
      </c:layout>
      <c:lineChart>
        <c:grouping val="standard"/>
        <c:varyColors val="0"/>
        <c:ser>
          <c:idx val="6"/>
          <c:order val="0"/>
          <c:tx>
            <c:strRef>
              <c:f>'12　感染症統計'!$P$7</c:f>
              <c:strCache>
                <c:ptCount val="1"/>
                <c:pt idx="0">
                  <c:v>2024年</c:v>
                </c:pt>
              </c:strCache>
            </c:strRef>
          </c:tx>
          <c:spPr>
            <a:ln w="63500" cap="rnd">
              <a:solidFill>
                <a:srgbClr val="FF0000"/>
              </a:solidFill>
              <a:round/>
            </a:ln>
            <a:effectLst/>
          </c:spPr>
          <c:marker>
            <c:symbol val="none"/>
          </c:marker>
          <c:val>
            <c:numRef>
              <c:f>'12　感染症統計'!$Q$7:$AB$7</c:f>
              <c:numCache>
                <c:formatCode>General</c:formatCode>
                <c:ptCount val="12"/>
                <c:pt idx="0" formatCode="#,##0_ ">
                  <c:v>4</c:v>
                </c:pt>
                <c:pt idx="1">
                  <c:v>4</c:v>
                </c:pt>
                <c:pt idx="2">
                  <c:v>3</c:v>
                </c:pt>
              </c:numCache>
            </c:numRef>
          </c:val>
          <c:smooth val="0"/>
          <c:extLst>
            <c:ext xmlns:c16="http://schemas.microsoft.com/office/drawing/2014/chart" uri="{C3380CC4-5D6E-409C-BE32-E72D297353CC}">
              <c16:uniqueId val="{00000000-691A-4A61-BF12-3A5977548A2F}"/>
            </c:ext>
          </c:extLst>
        </c:ser>
        <c:ser>
          <c:idx val="0"/>
          <c:order val="1"/>
          <c:tx>
            <c:strRef>
              <c:f>'12　感染症統計'!$P$8</c:f>
              <c:strCache>
                <c:ptCount val="1"/>
                <c:pt idx="0">
                  <c:v>2023年</c:v>
                </c:pt>
              </c:strCache>
            </c:strRef>
          </c:tx>
          <c:spPr>
            <a:ln w="28575" cap="rnd">
              <a:solidFill>
                <a:schemeClr val="accent1"/>
              </a:solidFill>
              <a:round/>
            </a:ln>
            <a:effectLst/>
          </c:spPr>
          <c:marker>
            <c:symbol val="none"/>
          </c:marker>
          <c:val>
            <c:numRef>
              <c:f>'12　感染症統計'!$Q$8:$AB$8</c:f>
              <c:numCache>
                <c:formatCode>#,##0_ </c:formatCode>
                <c:ptCount val="12"/>
                <c:pt idx="0" formatCode="General">
                  <c:v>1</c:v>
                </c:pt>
                <c:pt idx="1">
                  <c:v>1</c:v>
                </c:pt>
                <c:pt idx="2">
                  <c:v>4</c:v>
                </c:pt>
                <c:pt idx="3">
                  <c:v>2</c:v>
                </c:pt>
                <c:pt idx="4">
                  <c:v>2</c:v>
                </c:pt>
                <c:pt idx="5">
                  <c:v>7</c:v>
                </c:pt>
                <c:pt idx="6">
                  <c:v>7</c:v>
                </c:pt>
                <c:pt idx="7">
                  <c:v>3</c:v>
                </c:pt>
                <c:pt idx="8">
                  <c:v>1</c:v>
                </c:pt>
                <c:pt idx="9">
                  <c:v>7</c:v>
                </c:pt>
                <c:pt idx="10">
                  <c:v>7</c:v>
                </c:pt>
                <c:pt idx="11" formatCode="General">
                  <c:v>5</c:v>
                </c:pt>
              </c:numCache>
            </c:numRef>
          </c:val>
          <c:smooth val="0"/>
          <c:extLst>
            <c:ext xmlns:c16="http://schemas.microsoft.com/office/drawing/2014/chart" uri="{C3380CC4-5D6E-409C-BE32-E72D297353CC}">
              <c16:uniqueId val="{00000001-0D40-4B2F-8512-1EC6AC1905A3}"/>
            </c:ext>
          </c:extLst>
        </c:ser>
        <c:ser>
          <c:idx val="1"/>
          <c:order val="2"/>
          <c:tx>
            <c:strRef>
              <c:f>'12　感染症統計'!$P$9</c:f>
              <c:strCache>
                <c:ptCount val="1"/>
                <c:pt idx="0">
                  <c:v>2022年</c:v>
                </c:pt>
              </c:strCache>
            </c:strRef>
          </c:tx>
          <c:spPr>
            <a:ln w="28575" cap="rnd">
              <a:solidFill>
                <a:schemeClr val="accent2"/>
              </a:solidFill>
              <a:round/>
            </a:ln>
            <a:effectLst/>
          </c:spPr>
          <c:marker>
            <c:symbol val="none"/>
          </c:marker>
          <c:val>
            <c:numRef>
              <c:f>'12　感染症統計'!$Q$9:$AB$9</c:f>
              <c:numCache>
                <c:formatCode>#,##0_ </c:formatCode>
                <c:ptCount val="12"/>
                <c:pt idx="0" formatCode="General">
                  <c:v>0</c:v>
                </c:pt>
                <c:pt idx="1">
                  <c:v>5</c:v>
                </c:pt>
                <c:pt idx="2">
                  <c:v>4</c:v>
                </c:pt>
                <c:pt idx="3">
                  <c:v>1</c:v>
                </c:pt>
                <c:pt idx="4">
                  <c:v>1</c:v>
                </c:pt>
                <c:pt idx="5">
                  <c:v>1</c:v>
                </c:pt>
                <c:pt idx="6">
                  <c:v>1</c:v>
                </c:pt>
                <c:pt idx="7">
                  <c:v>1</c:v>
                </c:pt>
                <c:pt idx="8" formatCode="General">
                  <c:v>0</c:v>
                </c:pt>
                <c:pt idx="9" formatCode="General">
                  <c:v>0</c:v>
                </c:pt>
                <c:pt idx="10" formatCode="General">
                  <c:v>0</c:v>
                </c:pt>
                <c:pt idx="11" formatCode="General">
                  <c:v>2</c:v>
                </c:pt>
              </c:numCache>
            </c:numRef>
          </c:val>
          <c:smooth val="0"/>
          <c:extLst>
            <c:ext xmlns:c16="http://schemas.microsoft.com/office/drawing/2014/chart" uri="{C3380CC4-5D6E-409C-BE32-E72D297353CC}">
              <c16:uniqueId val="{00000002-0D40-4B2F-8512-1EC6AC1905A3}"/>
            </c:ext>
          </c:extLst>
        </c:ser>
        <c:ser>
          <c:idx val="2"/>
          <c:order val="3"/>
          <c:tx>
            <c:strRef>
              <c:f>'12　感染症統計'!$P$10</c:f>
              <c:strCache>
                <c:ptCount val="1"/>
                <c:pt idx="0">
                  <c:v>2021年</c:v>
                </c:pt>
              </c:strCache>
            </c:strRef>
          </c:tx>
          <c:spPr>
            <a:ln w="28575" cap="rnd">
              <a:solidFill>
                <a:schemeClr val="accent3"/>
              </a:solidFill>
              <a:round/>
            </a:ln>
            <a:effectLst/>
          </c:spPr>
          <c:marker>
            <c:symbol val="none"/>
          </c:marker>
          <c:val>
            <c:numRef>
              <c:f>'12　感染症統計'!$Q$10:$AB$10</c:f>
              <c:numCache>
                <c:formatCode>#,##0_ </c:formatCode>
                <c:ptCount val="12"/>
                <c:pt idx="0">
                  <c:v>1</c:v>
                </c:pt>
                <c:pt idx="1">
                  <c:v>2</c:v>
                </c:pt>
                <c:pt idx="2">
                  <c:v>1</c:v>
                </c:pt>
                <c:pt idx="3">
                  <c:v>0</c:v>
                </c:pt>
                <c:pt idx="4">
                  <c:v>0</c:v>
                </c:pt>
                <c:pt idx="5">
                  <c:v>0</c:v>
                </c:pt>
                <c:pt idx="6">
                  <c:v>1</c:v>
                </c:pt>
                <c:pt idx="7">
                  <c:v>1</c:v>
                </c:pt>
                <c:pt idx="8">
                  <c:v>0</c:v>
                </c:pt>
                <c:pt idx="9">
                  <c:v>1</c:v>
                </c:pt>
                <c:pt idx="10">
                  <c:v>0</c:v>
                </c:pt>
                <c:pt idx="11">
                  <c:v>0</c:v>
                </c:pt>
              </c:numCache>
            </c:numRef>
          </c:val>
          <c:smooth val="0"/>
          <c:extLst>
            <c:ext xmlns:c16="http://schemas.microsoft.com/office/drawing/2014/chart" uri="{C3380CC4-5D6E-409C-BE32-E72D297353CC}">
              <c16:uniqueId val="{00000003-0D40-4B2F-8512-1EC6AC1905A3}"/>
            </c:ext>
          </c:extLst>
        </c:ser>
        <c:ser>
          <c:idx val="3"/>
          <c:order val="4"/>
          <c:tx>
            <c:strRef>
              <c:f>'12　感染症統計'!$P$11</c:f>
              <c:strCache>
                <c:ptCount val="1"/>
                <c:pt idx="0">
                  <c:v>2020年</c:v>
                </c:pt>
              </c:strCache>
            </c:strRef>
          </c:tx>
          <c:spPr>
            <a:ln w="28575" cap="rnd">
              <a:solidFill>
                <a:schemeClr val="accent4"/>
              </a:solidFill>
              <a:round/>
            </a:ln>
            <a:effectLst/>
          </c:spPr>
          <c:marker>
            <c:symbol val="none"/>
          </c:marker>
          <c:val>
            <c:numRef>
              <c:f>'12　感染症統計'!$Q$11:$AB$11</c:f>
              <c:numCache>
                <c:formatCode>#,##0_ </c:formatCode>
                <c:ptCount val="12"/>
                <c:pt idx="0">
                  <c:v>16</c:v>
                </c:pt>
                <c:pt idx="1">
                  <c:v>1</c:v>
                </c:pt>
                <c:pt idx="2">
                  <c:v>19</c:v>
                </c:pt>
                <c:pt idx="3">
                  <c:v>3</c:v>
                </c:pt>
                <c:pt idx="4">
                  <c:v>13</c:v>
                </c:pt>
                <c:pt idx="5">
                  <c:v>1</c:v>
                </c:pt>
                <c:pt idx="6">
                  <c:v>2</c:v>
                </c:pt>
                <c:pt idx="7">
                  <c:v>2</c:v>
                </c:pt>
                <c:pt idx="8">
                  <c:v>0</c:v>
                </c:pt>
                <c:pt idx="9">
                  <c:v>24</c:v>
                </c:pt>
                <c:pt idx="10">
                  <c:v>4</c:v>
                </c:pt>
                <c:pt idx="11">
                  <c:v>2</c:v>
                </c:pt>
              </c:numCache>
            </c:numRef>
          </c:val>
          <c:smooth val="0"/>
          <c:extLst>
            <c:ext xmlns:c16="http://schemas.microsoft.com/office/drawing/2014/chart" uri="{C3380CC4-5D6E-409C-BE32-E72D297353CC}">
              <c16:uniqueId val="{00000004-0D40-4B2F-8512-1EC6AC1905A3}"/>
            </c:ext>
          </c:extLst>
        </c:ser>
        <c:ser>
          <c:idx val="4"/>
          <c:order val="5"/>
          <c:tx>
            <c:strRef>
              <c:f>'12　感染症統計'!$P$12</c:f>
              <c:strCache>
                <c:ptCount val="1"/>
                <c:pt idx="0">
                  <c:v>2019年</c:v>
                </c:pt>
              </c:strCache>
            </c:strRef>
          </c:tx>
          <c:spPr>
            <a:ln w="28575" cap="rnd">
              <a:solidFill>
                <a:schemeClr val="accent5"/>
              </a:solidFill>
              <a:round/>
            </a:ln>
            <a:effectLst/>
          </c:spPr>
          <c:marker>
            <c:symbol val="none"/>
          </c:marker>
          <c:val>
            <c:numRef>
              <c:f>'12　感染症統計'!$Q$12:$AB$12</c:f>
              <c:numCache>
                <c:formatCode>#,##0_ </c:formatCode>
                <c:ptCount val="12"/>
                <c:pt idx="0">
                  <c:v>7</c:v>
                </c:pt>
                <c:pt idx="1">
                  <c:v>7</c:v>
                </c:pt>
                <c:pt idx="2">
                  <c:v>13</c:v>
                </c:pt>
                <c:pt idx="3">
                  <c:v>3</c:v>
                </c:pt>
                <c:pt idx="4">
                  <c:v>8</c:v>
                </c:pt>
                <c:pt idx="5">
                  <c:v>11</c:v>
                </c:pt>
                <c:pt idx="6">
                  <c:v>5</c:v>
                </c:pt>
                <c:pt idx="7">
                  <c:v>11</c:v>
                </c:pt>
                <c:pt idx="8">
                  <c:v>9</c:v>
                </c:pt>
                <c:pt idx="9">
                  <c:v>9</c:v>
                </c:pt>
                <c:pt idx="10">
                  <c:v>20</c:v>
                </c:pt>
                <c:pt idx="11">
                  <c:v>37</c:v>
                </c:pt>
              </c:numCache>
            </c:numRef>
          </c:val>
          <c:smooth val="0"/>
          <c:extLst>
            <c:ext xmlns:c16="http://schemas.microsoft.com/office/drawing/2014/chart" uri="{C3380CC4-5D6E-409C-BE32-E72D297353CC}">
              <c16:uniqueId val="{00000005-0D40-4B2F-8512-1EC6AC1905A3}"/>
            </c:ext>
          </c:extLst>
        </c:ser>
        <c:ser>
          <c:idx val="5"/>
          <c:order val="6"/>
          <c:tx>
            <c:strRef>
              <c:f>'12　感染症統計'!$P$13</c:f>
              <c:strCache>
                <c:ptCount val="1"/>
                <c:pt idx="0">
                  <c:v>2018年</c:v>
                </c:pt>
              </c:strCache>
            </c:strRef>
          </c:tx>
          <c:spPr>
            <a:ln w="28575" cap="rnd">
              <a:solidFill>
                <a:schemeClr val="accent6"/>
              </a:solidFill>
              <a:round/>
            </a:ln>
            <a:effectLst/>
          </c:spPr>
          <c:marker>
            <c:symbol val="none"/>
          </c:marker>
          <c:val>
            <c:numRef>
              <c:f>'12　感染症統計'!$Q$13:$AB$13</c:f>
              <c:numCache>
                <c:formatCode>#,##0_ </c:formatCode>
                <c:ptCount val="12"/>
                <c:pt idx="0">
                  <c:v>9</c:v>
                </c:pt>
                <c:pt idx="1">
                  <c:v>22</c:v>
                </c:pt>
                <c:pt idx="2">
                  <c:v>18</c:v>
                </c:pt>
                <c:pt idx="3">
                  <c:v>9</c:v>
                </c:pt>
                <c:pt idx="4">
                  <c:v>21</c:v>
                </c:pt>
                <c:pt idx="5">
                  <c:v>14</c:v>
                </c:pt>
                <c:pt idx="6">
                  <c:v>6</c:v>
                </c:pt>
                <c:pt idx="7">
                  <c:v>13</c:v>
                </c:pt>
                <c:pt idx="8">
                  <c:v>7</c:v>
                </c:pt>
                <c:pt idx="9">
                  <c:v>81</c:v>
                </c:pt>
                <c:pt idx="10">
                  <c:v>31</c:v>
                </c:pt>
                <c:pt idx="11">
                  <c:v>37</c:v>
                </c:pt>
              </c:numCache>
            </c:numRef>
          </c:val>
          <c:smooth val="0"/>
          <c:extLst>
            <c:ext xmlns:c16="http://schemas.microsoft.com/office/drawing/2014/chart" uri="{C3380CC4-5D6E-409C-BE32-E72D297353CC}">
              <c16:uniqueId val="{00000006-0D40-4B2F-8512-1EC6AC1905A3}"/>
            </c:ext>
          </c:extLst>
        </c:ser>
        <c:dLbls>
          <c:showLegendKey val="0"/>
          <c:showVal val="0"/>
          <c:showCatName val="0"/>
          <c:showSerName val="0"/>
          <c:showPercent val="0"/>
          <c:showBubbleSize val="0"/>
        </c:dLbls>
        <c:smooth val="0"/>
        <c:axId val="473874032"/>
        <c:axId val="473874424"/>
      </c:lineChart>
      <c:catAx>
        <c:axId val="473874032"/>
        <c:scaling>
          <c:orientation val="minMax"/>
        </c:scaling>
        <c:delete val="1"/>
        <c:axPos val="b"/>
        <c:numFmt formatCode="General" sourceLinked="1"/>
        <c:majorTickMark val="none"/>
        <c:minorTickMark val="none"/>
        <c:tickLblPos val="nextTo"/>
        <c:crossAx val="473874424"/>
        <c:crosses val="autoZero"/>
        <c:auto val="0"/>
        <c:lblAlgn val="ctr"/>
        <c:lblOffset val="100"/>
        <c:noMultiLvlLbl val="0"/>
      </c:catAx>
      <c:valAx>
        <c:axId val="473874424"/>
        <c:scaling>
          <c:orientation val="minMax"/>
          <c:max val="80"/>
        </c:scaling>
        <c:delete val="0"/>
        <c:axPos val="r"/>
        <c:majorGridlines>
          <c:spPr>
            <a:ln w="9525" cap="flat" cmpd="sng" algn="ctr">
              <a:solidFill>
                <a:schemeClr val="tx1">
                  <a:lumMod val="15000"/>
                  <a:lumOff val="85000"/>
                </a:schemeClr>
              </a:solidFill>
              <a:round/>
            </a:ln>
            <a:effectLst/>
          </c:spPr>
        </c:majorGridlines>
        <c:numFmt formatCode="#,##0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3874032"/>
        <c:crosses val="max"/>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ja-JP"/>
          </a:p>
        </c:txPr>
      </c:dTable>
      <c:spPr>
        <a:noFill/>
        <a:ln>
          <a:noFill/>
        </a:ln>
        <a:effectLst/>
      </c:spPr>
    </c:plotArea>
    <c:legend>
      <c:legendPos val="b"/>
      <c:layout>
        <c:manualLayout>
          <c:xMode val="edge"/>
          <c:yMode val="edge"/>
          <c:x val="0.85543391131567292"/>
          <c:y val="8.9866993536922485E-2"/>
          <c:w val="0.14456608538169238"/>
          <c:h val="0.7802756129849260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gif"/><Relationship Id="rId1" Type="http://schemas.openxmlformats.org/officeDocument/2006/relationships/image" Target="../media/image4.png"/><Relationship Id="rId4" Type="http://schemas.openxmlformats.org/officeDocument/2006/relationships/image" Target="../media/image7.png"/></Relationships>
</file>

<file path=xl/drawings/_rels/drawing4.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hyperlink" Target="http://www.google.co.jp/imgres?imgurl=http://thumbnail.image.rakuten.co.jp/@0_mall/fujinami/cabinet/shohin02/457126160002600052.jpg?_ex=320x320&amp;s=2&amp;r=1&amp;imgrefurl=http://item.rakuten.co.jp/fujinami/457126160002600/&amp;h=320&amp;w=320&amp;tbnid=rSj_925s_Y7APM:&amp;zoom=1&amp;docid=0WAZ4htdIbjzZM&amp;hl=ja&amp;ei=HM03U-u9CYaVkQW0lYDIAQ&amp;tbm=isch&amp;ved=0CFUQhBwwAQ&amp;iact=rc&amp;dur=616&amp;page=1&amp;start=0&amp;ndsp=15" TargetMode="External"/><Relationship Id="rId1" Type="http://schemas.openxmlformats.org/officeDocument/2006/relationships/hyperlink" Target="http://www.google.co.jp/imgres?imgurl=http://thumbnail.image.rakuten.co.jp/@0_mall/fujinami/cabinet/shohin02/457126160002600052.jpg?_ex=320x320&amp;s=2&amp;r=1&amp;imgrefurl=http://item.rakuten.co.jp/fujinami/457126160002600/&amp;h=320&amp;w=320&amp;tbnid=rSj_925s_Y7APM:&amp;zoom=1&amp;docid=0WAZ4htdIbjzZM&amp;hl=ja&amp;ei=HM03U-u9CYaVkQW0lYDIAQ&amp;tbm=isch&amp;ved=0CFUQhBwwAQ&amp;iact=rc&amp;dur=388&amp;page=1&amp;start=0&amp;ndsp=15" TargetMode="External"/><Relationship Id="rId4" Type="http://schemas.openxmlformats.org/officeDocument/2006/relationships/image" Target="../media/image9.png"/></Relationships>
</file>

<file path=xl/drawings/_rels/drawing5.xml.rels><?xml version="1.0" encoding="UTF-8" standalone="yes"?>
<Relationships xmlns="http://schemas.openxmlformats.org/package/2006/relationships"><Relationship Id="rId2" Type="http://schemas.openxmlformats.org/officeDocument/2006/relationships/image" Target="../media/image11.png"/><Relationship Id="rId1" Type="http://schemas.openxmlformats.org/officeDocument/2006/relationships/image" Target="../media/image10.png"/></Relationships>
</file>

<file path=xl/drawings/_rels/drawing6.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 Id="rId4" Type="http://schemas.openxmlformats.org/officeDocument/2006/relationships/image" Target="../media/image12.png"/></Relationships>
</file>

<file path=xl/drawings/_rels/drawing7.xml.rels><?xml version="1.0" encoding="UTF-8" standalone="yes"?>
<Relationships xmlns="http://schemas.openxmlformats.org/package/2006/relationships"><Relationship Id="rId1" Type="http://schemas.openxmlformats.org/officeDocument/2006/relationships/image" Target="../media/image13.png"/></Relationships>
</file>

<file path=xl/drawings/drawing1.xml><?xml version="1.0" encoding="utf-8"?>
<xdr:wsDr xmlns:xdr="http://schemas.openxmlformats.org/drawingml/2006/spreadsheetDrawing" xmlns:a="http://schemas.openxmlformats.org/drawingml/2006/main">
  <xdr:twoCellAnchor>
    <xdr:from>
      <xdr:col>1</xdr:col>
      <xdr:colOff>0</xdr:colOff>
      <xdr:row>23</xdr:row>
      <xdr:rowOff>76200</xdr:rowOff>
    </xdr:from>
    <xdr:to>
      <xdr:col>6</xdr:col>
      <xdr:colOff>28575</xdr:colOff>
      <xdr:row>29</xdr:row>
      <xdr:rowOff>9525</xdr:rowOff>
    </xdr:to>
    <xdr:sp macro="" textlink="">
      <xdr:nvSpPr>
        <xdr:cNvPr id="2049" name="AutoShape 1">
          <a:extLst>
            <a:ext uri="{FF2B5EF4-FFF2-40B4-BE49-F238E27FC236}">
              <a16:creationId xmlns:a16="http://schemas.microsoft.com/office/drawing/2014/main" id="{00000000-0008-0000-0000-000001080000}"/>
            </a:ext>
          </a:extLst>
        </xdr:cNvPr>
        <xdr:cNvSpPr>
          <a:spLocks noChangeArrowheads="1"/>
        </xdr:cNvSpPr>
      </xdr:nvSpPr>
      <xdr:spPr bwMode="auto">
        <a:xfrm>
          <a:off x="1162050" y="3943350"/>
          <a:ext cx="3209925" cy="962025"/>
        </a:xfrm>
        <a:prstGeom prst="horizontalScroll">
          <a:avLst>
            <a:gd name="adj" fmla="val 12500"/>
          </a:avLst>
        </a:prstGeom>
        <a:solidFill>
          <a:srgbClr val="FFFFFF"/>
        </a:solidFill>
        <a:ln w="9525">
          <a:solidFill>
            <a:srgbClr val="000000"/>
          </a:solidFill>
          <a:round/>
          <a:headEnd/>
          <a:tailEnd/>
        </a:ln>
      </xdr:spPr>
    </xdr:sp>
    <xdr:clientData/>
  </xdr:twoCellAnchor>
  <xdr:twoCellAnchor editAs="oneCell">
    <xdr:from>
      <xdr:col>10</xdr:col>
      <xdr:colOff>0</xdr:colOff>
      <xdr:row>37</xdr:row>
      <xdr:rowOff>0</xdr:rowOff>
    </xdr:from>
    <xdr:to>
      <xdr:col>10</xdr:col>
      <xdr:colOff>50165</xdr:colOff>
      <xdr:row>37</xdr:row>
      <xdr:rowOff>12065</xdr:rowOff>
    </xdr:to>
    <xdr:pic>
      <xdr:nvPicPr>
        <xdr:cNvPr id="2050" name="Picture 2" descr="sp">
          <a:extLst>
            <a:ext uri="{FF2B5EF4-FFF2-40B4-BE49-F238E27FC236}">
              <a16:creationId xmlns:a16="http://schemas.microsoft.com/office/drawing/2014/main" id="{00000000-0008-0000-0000-000002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1" name="Picture 3" descr="sp">
          <a:extLst>
            <a:ext uri="{FF2B5EF4-FFF2-40B4-BE49-F238E27FC236}">
              <a16:creationId xmlns:a16="http://schemas.microsoft.com/office/drawing/2014/main" id="{00000000-0008-0000-0000-000003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2" name="Picture 4" descr="sp">
          <a:extLst>
            <a:ext uri="{FF2B5EF4-FFF2-40B4-BE49-F238E27FC236}">
              <a16:creationId xmlns:a16="http://schemas.microsoft.com/office/drawing/2014/main" id="{00000000-0008-0000-0000-000004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3" name="Picture 5" descr="sp">
          <a:extLst>
            <a:ext uri="{FF2B5EF4-FFF2-40B4-BE49-F238E27FC236}">
              <a16:creationId xmlns:a16="http://schemas.microsoft.com/office/drawing/2014/main" id="{00000000-0008-0000-0000-000005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4" name="Picture 6" descr="sp">
          <a:extLst>
            <a:ext uri="{FF2B5EF4-FFF2-40B4-BE49-F238E27FC236}">
              <a16:creationId xmlns:a16="http://schemas.microsoft.com/office/drawing/2014/main" id="{00000000-0008-0000-0000-000006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5" name="Picture 7" descr="sp">
          <a:extLst>
            <a:ext uri="{FF2B5EF4-FFF2-40B4-BE49-F238E27FC236}">
              <a16:creationId xmlns:a16="http://schemas.microsoft.com/office/drawing/2014/main" id="{00000000-0008-0000-0000-000007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6" name="Picture 8" descr="sp">
          <a:extLst>
            <a:ext uri="{FF2B5EF4-FFF2-40B4-BE49-F238E27FC236}">
              <a16:creationId xmlns:a16="http://schemas.microsoft.com/office/drawing/2014/main" id="{00000000-0008-0000-0000-000008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7" name="Picture 9" descr="sp">
          <a:extLst>
            <a:ext uri="{FF2B5EF4-FFF2-40B4-BE49-F238E27FC236}">
              <a16:creationId xmlns:a16="http://schemas.microsoft.com/office/drawing/2014/main" id="{00000000-0008-0000-0000-000009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18</xdr:col>
      <xdr:colOff>455752</xdr:colOff>
      <xdr:row>38</xdr:row>
      <xdr:rowOff>152885</xdr:rowOff>
    </xdr:to>
    <xdr:pic>
      <xdr:nvPicPr>
        <xdr:cNvPr id="2" name="図 1">
          <a:extLst>
            <a:ext uri="{FF2B5EF4-FFF2-40B4-BE49-F238E27FC236}">
              <a16:creationId xmlns:a16="http://schemas.microsoft.com/office/drawing/2014/main" id="{4189BC87-E99C-B127-9C88-905D0477FC74}"/>
            </a:ext>
          </a:extLst>
        </xdr:cNvPr>
        <xdr:cNvPicPr>
          <a:picLocks noChangeAspect="1"/>
        </xdr:cNvPicPr>
      </xdr:nvPicPr>
      <xdr:blipFill>
        <a:blip xmlns:r="http://schemas.openxmlformats.org/officeDocument/2006/relationships" r:embed="rId1"/>
        <a:stretch>
          <a:fillRect/>
        </a:stretch>
      </xdr:blipFill>
      <xdr:spPr>
        <a:xfrm>
          <a:off x="0" y="0"/>
          <a:ext cx="9412013" cy="7430537"/>
        </a:xfrm>
        <a:prstGeom prst="rect">
          <a:avLst/>
        </a:prstGeom>
      </xdr:spPr>
    </xdr:pic>
    <xdr:clientData/>
  </xdr:twoCellAnchor>
  <xdr:twoCellAnchor editAs="oneCell">
    <xdr:from>
      <xdr:col>0</xdr:col>
      <xdr:colOff>0</xdr:colOff>
      <xdr:row>39</xdr:row>
      <xdr:rowOff>55223</xdr:rowOff>
    </xdr:from>
    <xdr:to>
      <xdr:col>18</xdr:col>
      <xdr:colOff>442483</xdr:colOff>
      <xdr:row>58</xdr:row>
      <xdr:rowOff>33130</xdr:rowOff>
    </xdr:to>
    <xdr:pic>
      <xdr:nvPicPr>
        <xdr:cNvPr id="4" name="図 3">
          <a:extLst>
            <a:ext uri="{FF2B5EF4-FFF2-40B4-BE49-F238E27FC236}">
              <a16:creationId xmlns:a16="http://schemas.microsoft.com/office/drawing/2014/main" id="{55F22F54-B2B0-8F7F-0A4C-D59A51AE8977}"/>
            </a:ext>
          </a:extLst>
        </xdr:cNvPr>
        <xdr:cNvPicPr>
          <a:picLocks noChangeAspect="1"/>
        </xdr:cNvPicPr>
      </xdr:nvPicPr>
      <xdr:blipFill>
        <a:blip xmlns:r="http://schemas.openxmlformats.org/officeDocument/2006/relationships" r:embed="rId2"/>
        <a:stretch>
          <a:fillRect/>
        </a:stretch>
      </xdr:blipFill>
      <xdr:spPr>
        <a:xfrm>
          <a:off x="0" y="7498527"/>
          <a:ext cx="9398744" cy="314738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14941</xdr:colOff>
      <xdr:row>4</xdr:row>
      <xdr:rowOff>0</xdr:rowOff>
    </xdr:from>
    <xdr:to>
      <xdr:col>13</xdr:col>
      <xdr:colOff>156882</xdr:colOff>
      <xdr:row>18</xdr:row>
      <xdr:rowOff>29882</xdr:rowOff>
    </xdr:to>
    <xdr:pic>
      <xdr:nvPicPr>
        <xdr:cNvPr id="34" name="図 33" descr="感染性胃腸炎患者報告数　直近5シーズン">
          <a:extLst>
            <a:ext uri="{FF2B5EF4-FFF2-40B4-BE49-F238E27FC236}">
              <a16:creationId xmlns:a16="http://schemas.microsoft.com/office/drawing/2014/main" id="{118297A4-DEE6-3A53-B1C0-3F054407F88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a:ext>
          </a:extLst>
        </a:blip>
        <a:srcRect/>
        <a:stretch>
          <a:fillRect/>
        </a:stretch>
      </xdr:blipFill>
      <xdr:spPr bwMode="auto">
        <a:xfrm>
          <a:off x="4542117" y="1001059"/>
          <a:ext cx="7343589" cy="28089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487679</xdr:colOff>
      <xdr:row>9</xdr:row>
      <xdr:rowOff>137139</xdr:rowOff>
    </xdr:from>
    <xdr:to>
      <xdr:col>13</xdr:col>
      <xdr:colOff>304800</xdr:colOff>
      <xdr:row>16</xdr:row>
      <xdr:rowOff>68563</xdr:rowOff>
    </xdr:to>
    <xdr:grpSp>
      <xdr:nvGrpSpPr>
        <xdr:cNvPr id="3" name="グループ化 4">
          <a:extLst>
            <a:ext uri="{FF2B5EF4-FFF2-40B4-BE49-F238E27FC236}">
              <a16:creationId xmlns:a16="http://schemas.microsoft.com/office/drawing/2014/main" id="{61AB0240-66CD-4792-82E4-1225C2B6728B}"/>
            </a:ext>
          </a:extLst>
        </xdr:cNvPr>
        <xdr:cNvGrpSpPr>
          <a:grpSpLocks/>
        </xdr:cNvGrpSpPr>
      </xdr:nvGrpSpPr>
      <xdr:grpSpPr bwMode="auto">
        <a:xfrm>
          <a:off x="5014855" y="2019727"/>
          <a:ext cx="7018769" cy="1081895"/>
          <a:chOff x="15480370" y="3871792"/>
          <a:chExt cx="7209369" cy="987253"/>
        </a:xfrm>
      </xdr:grpSpPr>
      <xdr:cxnSp macro="">
        <xdr:nvCxnSpPr>
          <xdr:cNvPr id="4" name="直線コネクタ 153">
            <a:extLst>
              <a:ext uri="{FF2B5EF4-FFF2-40B4-BE49-F238E27FC236}">
                <a16:creationId xmlns:a16="http://schemas.microsoft.com/office/drawing/2014/main" id="{99F8F55A-487B-4516-8A2D-22633CCBB0BC}"/>
              </a:ext>
            </a:extLst>
          </xdr:cNvPr>
          <xdr:cNvCxnSpPr>
            <a:cxnSpLocks noChangeShapeType="1"/>
          </xdr:cNvCxnSpPr>
        </xdr:nvCxnSpPr>
        <xdr:spPr bwMode="auto">
          <a:xfrm>
            <a:off x="15554714" y="4849350"/>
            <a:ext cx="6930446" cy="9695"/>
          </a:xfrm>
          <a:prstGeom prst="line">
            <a:avLst/>
          </a:prstGeom>
          <a:noFill/>
          <a:ln w="9525" algn="ctr">
            <a:solidFill>
              <a:sysClr val="windowText" lastClr="000000"/>
            </a:solidFill>
            <a:prstDash val="dash"/>
            <a:round/>
            <a:headEnd/>
            <a:tailEnd/>
          </a:ln>
        </xdr:spPr>
      </xdr:cxnSp>
      <xdr:cxnSp macro="">
        <xdr:nvCxnSpPr>
          <xdr:cNvPr id="5" name="直線コネクタ 153">
            <a:extLst>
              <a:ext uri="{FF2B5EF4-FFF2-40B4-BE49-F238E27FC236}">
                <a16:creationId xmlns:a16="http://schemas.microsoft.com/office/drawing/2014/main" id="{5DF74CB2-E763-467C-BBBF-850376D1C7FA}"/>
              </a:ext>
            </a:extLst>
          </xdr:cNvPr>
          <xdr:cNvCxnSpPr>
            <a:cxnSpLocks noChangeShapeType="1"/>
          </xdr:cNvCxnSpPr>
        </xdr:nvCxnSpPr>
        <xdr:spPr bwMode="auto">
          <a:xfrm>
            <a:off x="15526115" y="4651508"/>
            <a:ext cx="6959044" cy="38782"/>
          </a:xfrm>
          <a:prstGeom prst="line">
            <a:avLst/>
          </a:prstGeom>
          <a:noFill/>
          <a:ln w="9525" algn="ctr">
            <a:solidFill>
              <a:schemeClr val="tx1"/>
            </a:solidFill>
            <a:prstDash val="sysDash"/>
            <a:round/>
            <a:headEnd/>
            <a:tailEnd/>
          </a:ln>
        </xdr:spPr>
      </xdr:cxnSp>
      <xdr:cxnSp macro="">
        <xdr:nvCxnSpPr>
          <xdr:cNvPr id="6" name="直線コネクタ 153">
            <a:extLst>
              <a:ext uri="{FF2B5EF4-FFF2-40B4-BE49-F238E27FC236}">
                <a16:creationId xmlns:a16="http://schemas.microsoft.com/office/drawing/2014/main" id="{9B26C330-3774-409B-A3CA-A03319A58FFA}"/>
              </a:ext>
            </a:extLst>
          </xdr:cNvPr>
          <xdr:cNvCxnSpPr>
            <a:cxnSpLocks noChangeShapeType="1"/>
          </xdr:cNvCxnSpPr>
        </xdr:nvCxnSpPr>
        <xdr:spPr bwMode="auto">
          <a:xfrm flipV="1">
            <a:off x="15545181" y="3871792"/>
            <a:ext cx="7054374" cy="9695"/>
          </a:xfrm>
          <a:prstGeom prst="line">
            <a:avLst/>
          </a:prstGeom>
          <a:noFill/>
          <a:ln w="6350" algn="ctr">
            <a:solidFill>
              <a:srgbClr val="000000"/>
            </a:solidFill>
            <a:prstDash val="dash"/>
            <a:round/>
            <a:headEnd/>
            <a:tailEnd/>
          </a:ln>
        </xdr:spPr>
      </xdr:cxnSp>
      <xdr:cxnSp macro="">
        <xdr:nvCxnSpPr>
          <xdr:cNvPr id="7" name="直線コネクタ 153">
            <a:extLst>
              <a:ext uri="{FF2B5EF4-FFF2-40B4-BE49-F238E27FC236}">
                <a16:creationId xmlns:a16="http://schemas.microsoft.com/office/drawing/2014/main" id="{781B2B20-05AC-4F23-9459-005DCA279508}"/>
              </a:ext>
            </a:extLst>
          </xdr:cNvPr>
          <xdr:cNvCxnSpPr>
            <a:cxnSpLocks noChangeShapeType="1"/>
          </xdr:cNvCxnSpPr>
        </xdr:nvCxnSpPr>
        <xdr:spPr bwMode="auto">
          <a:xfrm flipV="1">
            <a:off x="15630977" y="4171099"/>
            <a:ext cx="7054374" cy="9695"/>
          </a:xfrm>
          <a:prstGeom prst="line">
            <a:avLst/>
          </a:prstGeom>
          <a:noFill/>
          <a:ln w="6350" algn="ctr">
            <a:solidFill>
              <a:srgbClr val="000000"/>
            </a:solidFill>
            <a:prstDash val="dash"/>
            <a:round/>
            <a:headEnd/>
            <a:tailEnd/>
          </a:ln>
        </xdr:spPr>
      </xdr:cxnSp>
      <xdr:cxnSp macro="">
        <xdr:nvCxnSpPr>
          <xdr:cNvPr id="8" name="直線コネクタ 153">
            <a:extLst>
              <a:ext uri="{FF2B5EF4-FFF2-40B4-BE49-F238E27FC236}">
                <a16:creationId xmlns:a16="http://schemas.microsoft.com/office/drawing/2014/main" id="{6E7EC974-79D1-4204-AE45-F76E9F19174B}"/>
              </a:ext>
            </a:extLst>
          </xdr:cNvPr>
          <xdr:cNvCxnSpPr>
            <a:cxnSpLocks noChangeShapeType="1"/>
          </xdr:cNvCxnSpPr>
        </xdr:nvCxnSpPr>
        <xdr:spPr bwMode="auto">
          <a:xfrm>
            <a:off x="15480370" y="4470969"/>
            <a:ext cx="7209369" cy="2736"/>
          </a:xfrm>
          <a:prstGeom prst="line">
            <a:avLst/>
          </a:prstGeom>
          <a:noFill/>
          <a:ln w="19050" algn="ctr">
            <a:solidFill>
              <a:srgbClr val="FF0000"/>
            </a:solidFill>
            <a:prstDash val="dash"/>
            <a:round/>
            <a:headEnd/>
            <a:tailEnd/>
          </a:ln>
        </xdr:spPr>
      </xdr:cxnSp>
    </xdr:grpSp>
    <xdr:clientData/>
  </xdr:twoCellAnchor>
  <xdr:twoCellAnchor>
    <xdr:from>
      <xdr:col>7</xdr:col>
      <xdr:colOff>981075</xdr:colOff>
      <xdr:row>2</xdr:row>
      <xdr:rowOff>6016</xdr:rowOff>
    </xdr:from>
    <xdr:to>
      <xdr:col>13</xdr:col>
      <xdr:colOff>2139</xdr:colOff>
      <xdr:row>3</xdr:row>
      <xdr:rowOff>214731</xdr:rowOff>
    </xdr:to>
    <xdr:sp macro="" textlink="">
      <xdr:nvSpPr>
        <xdr:cNvPr id="9" name="Text Box 435">
          <a:extLst>
            <a:ext uri="{FF2B5EF4-FFF2-40B4-BE49-F238E27FC236}">
              <a16:creationId xmlns:a16="http://schemas.microsoft.com/office/drawing/2014/main" id="{285A2B2C-5EFD-41E6-9CAF-35C24FDBF8C8}"/>
            </a:ext>
          </a:extLst>
        </xdr:cNvPr>
        <xdr:cNvSpPr txBox="1">
          <a:spLocks noChangeArrowheads="1"/>
        </xdr:cNvSpPr>
      </xdr:nvSpPr>
      <xdr:spPr bwMode="auto">
        <a:xfrm>
          <a:off x="5514975" y="554656"/>
          <a:ext cx="6092424" cy="429695"/>
        </a:xfrm>
        <a:prstGeom prst="rect">
          <a:avLst/>
        </a:prstGeom>
        <a:solidFill>
          <a:srgbClr val="FFFFFF"/>
        </a:solidFill>
        <a:ln w="9525">
          <a:solidFill>
            <a:srgbClr val="FF0000"/>
          </a:solidFill>
          <a:miter lim="800000"/>
          <a:headEnd/>
          <a:tailEnd/>
        </a:ln>
      </xdr:spPr>
      <xdr:txBody>
        <a:bodyPr vertOverflow="clip" wrap="square" lIns="36576" tIns="18288" rIns="36576" bIns="18288" anchor="ctr" upright="1"/>
        <a:lstStyle/>
        <a:p>
          <a:pPr algn="ctr" rtl="0">
            <a:defRPr sz="1000"/>
          </a:pPr>
          <a:r>
            <a:rPr lang="ja-JP" altLang="en-US" sz="1200" b="1" i="0" u="none" strike="noStrike" baseline="0">
              <a:solidFill>
                <a:srgbClr val="FF0000"/>
              </a:solidFill>
              <a:latin typeface="ＭＳ Ｐゴシック"/>
              <a:ea typeface="ＭＳ Ｐゴシック"/>
            </a:rPr>
            <a:t>東京都は　　レベル </a:t>
          </a:r>
          <a:r>
            <a:rPr lang="en-US" altLang="ja-JP" sz="1200" b="1" i="0" u="none" strike="noStrike" baseline="0">
              <a:solidFill>
                <a:srgbClr val="FF0000"/>
              </a:solidFill>
              <a:latin typeface="ＭＳ Ｐゴシック"/>
              <a:ea typeface="ＭＳ Ｐゴシック"/>
            </a:rPr>
            <a:t>3</a:t>
          </a:r>
          <a:r>
            <a:rPr lang="en-US" altLang="ja-JP" sz="1800" b="1" i="0" u="none" strike="noStrike" baseline="0">
              <a:solidFill>
                <a:srgbClr val="FF0000"/>
              </a:solidFill>
              <a:latin typeface="ＭＳ Ｐゴシック"/>
              <a:ea typeface="ＭＳ Ｐゴシック"/>
            </a:rPr>
            <a:t> </a:t>
          </a:r>
          <a:r>
            <a:rPr lang="en-US" altLang="ja-JP" sz="1200" b="1" i="0" u="none" strike="noStrike" baseline="0">
              <a:solidFill>
                <a:srgbClr val="FF0000"/>
              </a:solidFill>
              <a:latin typeface="ＭＳ Ｐゴシック"/>
              <a:ea typeface="ＭＳ Ｐゴシック"/>
            </a:rPr>
            <a:t> </a:t>
          </a:r>
          <a:r>
            <a:rPr lang="ja-JP" altLang="en-US" sz="1200" b="1" i="0" u="none" strike="noStrike" baseline="0">
              <a:solidFill>
                <a:srgbClr val="FF0000"/>
              </a:solidFill>
              <a:latin typeface="ＭＳ Ｐゴシック"/>
              <a:ea typeface="ＭＳ Ｐゴシック"/>
            </a:rPr>
            <a:t> 全国平均 </a:t>
          </a:r>
          <a:r>
            <a:rPr lang="ja-JP" altLang="en-US" sz="1800" b="1" i="0" u="none" strike="noStrike" baseline="0">
              <a:solidFill>
                <a:srgbClr val="FF0000"/>
              </a:solidFill>
              <a:latin typeface="ＭＳ Ｐゴシック"/>
              <a:ea typeface="ＭＳ Ｐゴシック"/>
            </a:rPr>
            <a:t> </a:t>
          </a:r>
          <a:r>
            <a:rPr lang="en-US" altLang="ja-JP" sz="1200" b="1" i="0" u="none" strike="noStrike" baseline="0">
              <a:solidFill>
                <a:srgbClr val="FF0000"/>
              </a:solidFill>
              <a:latin typeface="ＭＳ Ｐゴシック"/>
              <a:ea typeface="ＭＳ Ｐゴシック"/>
            </a:rPr>
            <a:t>(</a:t>
          </a:r>
          <a:r>
            <a:rPr lang="ja-JP" altLang="en-US" sz="1200" b="1" i="0" u="none" strike="noStrike" baseline="0">
              <a:solidFill>
                <a:srgbClr val="FF0000"/>
              </a:solidFill>
              <a:latin typeface="ＭＳ Ｐゴシック"/>
              <a:ea typeface="ＭＳ Ｐゴシック"/>
            </a:rPr>
            <a:t>レベル</a:t>
          </a:r>
          <a:r>
            <a:rPr lang="en-US" altLang="ja-JP" sz="1800" b="1" i="0" u="none" strike="noStrike" baseline="0">
              <a:solidFill>
                <a:srgbClr val="FF0000"/>
              </a:solidFill>
              <a:latin typeface="ＭＳ Ｐゴシック"/>
              <a:ea typeface="ＭＳ Ｐゴシック"/>
            </a:rPr>
            <a:t>3</a:t>
          </a:r>
          <a:r>
            <a:rPr lang="en-US" altLang="ja-JP" sz="1200" b="1" i="0" u="none" strike="noStrike" baseline="0">
              <a:solidFill>
                <a:srgbClr val="FF0000"/>
              </a:solidFill>
              <a:latin typeface="ＭＳ Ｐゴシック"/>
              <a:ea typeface="ＭＳ Ｐゴシック"/>
            </a:rPr>
            <a:t>)</a:t>
          </a:r>
          <a:r>
            <a:rPr lang="ja-JP" altLang="en-US" sz="1200" b="1" i="0" u="none" strike="noStrike" baseline="0">
              <a:solidFill>
                <a:srgbClr val="FF0000"/>
              </a:solidFill>
              <a:latin typeface="ＭＳ Ｐゴシック"/>
              <a:ea typeface="ＭＳ Ｐゴシック"/>
            </a:rPr>
            <a:t>　</a:t>
          </a:r>
          <a:r>
            <a:rPr lang="en-US" altLang="ja-JP" sz="2000" b="1" i="0" u="none" strike="noStrike" baseline="0">
              <a:solidFill>
                <a:srgbClr val="FF0000"/>
              </a:solidFill>
              <a:latin typeface="ＭＳ Ｐゴシック"/>
              <a:ea typeface="ＭＳ Ｐゴシック"/>
            </a:rPr>
            <a:t>4.28</a:t>
          </a:r>
          <a:endParaRPr lang="en-US" altLang="ja-JP" sz="1000" b="0" i="0" u="none" strike="noStrike" baseline="0">
            <a:solidFill>
              <a:sysClr val="windowText" lastClr="000000"/>
            </a:solidFill>
            <a:effectLst/>
            <a:latin typeface="+mn-lt"/>
            <a:ea typeface="+mn-ea"/>
            <a:cs typeface="+mn-cs"/>
          </a:endParaRPr>
        </a:p>
        <a:p>
          <a:pPr algn="ctr" rtl="0">
            <a:defRPr sz="1000"/>
          </a:pPr>
          <a:r>
            <a:rPr lang="ja-JP" altLang="en-US"/>
            <a:t> </a:t>
          </a:r>
          <a:endParaRPr lang="ja-JP" altLang="en-US" sz="1000" b="0" i="0" u="none" strike="noStrike" baseline="0">
            <a:solidFill>
              <a:sysClr val="windowText" lastClr="000000"/>
            </a:solidFill>
            <a:effectLst/>
            <a:latin typeface="+mn-lt"/>
            <a:ea typeface="+mn-ea"/>
            <a:cs typeface="+mn-cs"/>
          </a:endParaRPr>
        </a:p>
      </xdr:txBody>
    </xdr:sp>
    <xdr:clientData/>
  </xdr:twoCellAnchor>
  <xdr:twoCellAnchor>
    <xdr:from>
      <xdr:col>4</xdr:col>
      <xdr:colOff>66674</xdr:colOff>
      <xdr:row>8</xdr:row>
      <xdr:rowOff>104776</xdr:rowOff>
    </xdr:from>
    <xdr:to>
      <xdr:col>4</xdr:col>
      <xdr:colOff>457199</xdr:colOff>
      <xdr:row>10</xdr:row>
      <xdr:rowOff>9744</xdr:rowOff>
    </xdr:to>
    <xdr:sp macro="" textlink="">
      <xdr:nvSpPr>
        <xdr:cNvPr id="10" name="右矢印 4">
          <a:extLst>
            <a:ext uri="{FF2B5EF4-FFF2-40B4-BE49-F238E27FC236}">
              <a16:creationId xmlns:a16="http://schemas.microsoft.com/office/drawing/2014/main" id="{BB9A530A-E1A8-4D2A-821A-A787279950C2}"/>
            </a:ext>
          </a:extLst>
        </xdr:cNvPr>
        <xdr:cNvSpPr/>
      </xdr:nvSpPr>
      <xdr:spPr>
        <a:xfrm>
          <a:off x="2025014" y="1819276"/>
          <a:ext cx="390525" cy="24024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11</xdr:col>
      <xdr:colOff>615142</xdr:colOff>
      <xdr:row>4</xdr:row>
      <xdr:rowOff>129911</xdr:rowOff>
    </xdr:from>
    <xdr:to>
      <xdr:col>13</xdr:col>
      <xdr:colOff>748871</xdr:colOff>
      <xdr:row>8</xdr:row>
      <xdr:rowOff>183</xdr:rowOff>
    </xdr:to>
    <xdr:sp macro="" textlink="">
      <xdr:nvSpPr>
        <xdr:cNvPr id="11" name="線吹き出し 2 (枠付き) 14">
          <a:extLst>
            <a:ext uri="{FF2B5EF4-FFF2-40B4-BE49-F238E27FC236}">
              <a16:creationId xmlns:a16="http://schemas.microsoft.com/office/drawing/2014/main" id="{76056B01-D9F9-4167-BF91-EEAC187535F7}"/>
            </a:ext>
          </a:extLst>
        </xdr:cNvPr>
        <xdr:cNvSpPr/>
      </xdr:nvSpPr>
      <xdr:spPr bwMode="auto">
        <a:xfrm>
          <a:off x="9886142" y="1130970"/>
          <a:ext cx="2591553" cy="587448"/>
        </a:xfrm>
        <a:prstGeom prst="borderCallout2">
          <a:avLst>
            <a:gd name="adj1" fmla="val 101279"/>
            <a:gd name="adj2" fmla="val 51060"/>
            <a:gd name="adj3" fmla="val 210486"/>
            <a:gd name="adj4" fmla="val 51057"/>
            <a:gd name="adj5" fmla="val 310274"/>
            <a:gd name="adj6" fmla="val -41730"/>
          </a:avLst>
        </a:prstGeom>
        <a:solidFill>
          <a:srgbClr val="FFE7FF"/>
        </a:solidFill>
        <a:ln>
          <a:solidFill>
            <a:schemeClr val="tx1"/>
          </a:solidFill>
          <a:prstDash val="sysDash"/>
          <a:tailEnd type="triangle"/>
        </a:ln>
        <a:effectLst>
          <a:innerShdw blurRad="63500" dist="50800" dir="2700000">
            <a:prstClr val="black">
              <a:alpha val="50000"/>
            </a:prstClr>
          </a:innerShdw>
        </a:effectLst>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rtl="0">
            <a:defRPr sz="1000"/>
          </a:pPr>
          <a:r>
            <a:rPr lang="ja-JP" altLang="en-US" sz="1400" b="1" i="0" u="none" strike="noStrike" baseline="0">
              <a:solidFill>
                <a:srgbClr val="FF0000"/>
              </a:solidFill>
              <a:latin typeface="ＭＳ Ｐゴシック"/>
              <a:ea typeface="ＭＳ Ｐゴシック"/>
            </a:rPr>
            <a:t>ノロウイルスのピークは</a:t>
          </a:r>
        </a:p>
        <a:p>
          <a:pPr algn="l" rtl="0">
            <a:defRPr sz="1000"/>
          </a:pPr>
          <a:r>
            <a:rPr lang="en-US" altLang="ja-JP" sz="1400" b="1" i="0" u="none" strike="noStrike" baseline="0">
              <a:solidFill>
                <a:srgbClr val="FF0000"/>
              </a:solidFill>
              <a:latin typeface="ＭＳ Ｐゴシック"/>
              <a:ea typeface="ＭＳ Ｐゴシック"/>
            </a:rPr>
            <a:t>3</a:t>
          </a:r>
          <a:r>
            <a:rPr lang="ja-JP" altLang="en-US" sz="1400" b="1" i="0" u="none" strike="noStrike" baseline="0">
              <a:solidFill>
                <a:srgbClr val="FF0000"/>
              </a:solidFill>
              <a:latin typeface="ＭＳ Ｐゴシック"/>
              <a:ea typeface="ＭＳ Ｐゴシック"/>
            </a:rPr>
            <a:t>月でが猛威警戒中。</a:t>
          </a:r>
          <a:endParaRPr lang="en-US" altLang="ja-JP" sz="1400" b="1" i="0" u="none" strike="noStrike" baseline="0">
            <a:solidFill>
              <a:srgbClr val="FF0000"/>
            </a:solidFill>
            <a:latin typeface="ＭＳ Ｐゴシック"/>
            <a:ea typeface="ＭＳ Ｐゴシック"/>
          </a:endParaRPr>
        </a:p>
      </xdr:txBody>
    </xdr:sp>
    <xdr:clientData/>
  </xdr:twoCellAnchor>
  <xdr:twoCellAnchor>
    <xdr:from>
      <xdr:col>10</xdr:col>
      <xdr:colOff>223092</xdr:colOff>
      <xdr:row>14</xdr:row>
      <xdr:rowOff>112510</xdr:rowOff>
    </xdr:from>
    <xdr:to>
      <xdr:col>10</xdr:col>
      <xdr:colOff>545910</xdr:colOff>
      <xdr:row>16</xdr:row>
      <xdr:rowOff>85317</xdr:rowOff>
    </xdr:to>
    <xdr:sp macro="" textlink="">
      <xdr:nvSpPr>
        <xdr:cNvPr id="12" name="円/楕円 17">
          <a:extLst>
            <a:ext uri="{FF2B5EF4-FFF2-40B4-BE49-F238E27FC236}">
              <a16:creationId xmlns:a16="http://schemas.microsoft.com/office/drawing/2014/main" id="{26CB123A-9358-4833-A988-B4FD20522346}"/>
            </a:ext>
          </a:extLst>
        </xdr:cNvPr>
        <xdr:cNvSpPr>
          <a:spLocks noChangeArrowheads="1"/>
        </xdr:cNvSpPr>
      </xdr:nvSpPr>
      <xdr:spPr bwMode="auto">
        <a:xfrm>
          <a:off x="8575210" y="2816863"/>
          <a:ext cx="322818" cy="301513"/>
        </a:xfrm>
        <a:prstGeom prst="ellipse">
          <a:avLst/>
        </a:prstGeom>
        <a:noFill/>
        <a:ln w="25400" algn="ctr">
          <a:solidFill>
            <a:srgbClr val="000000"/>
          </a:solidFill>
          <a:round/>
          <a:headEnd/>
          <a:tailEnd/>
        </a:ln>
      </xdr:spPr>
    </xdr:sp>
    <xdr:clientData/>
  </xdr:twoCellAnchor>
  <xdr:twoCellAnchor editAs="oneCell">
    <xdr:from>
      <xdr:col>4</xdr:col>
      <xdr:colOff>0</xdr:colOff>
      <xdr:row>69</xdr:row>
      <xdr:rowOff>0</xdr:rowOff>
    </xdr:from>
    <xdr:to>
      <xdr:col>4</xdr:col>
      <xdr:colOff>45720</xdr:colOff>
      <xdr:row>69</xdr:row>
      <xdr:rowOff>7620</xdr:rowOff>
    </xdr:to>
    <xdr:pic>
      <xdr:nvPicPr>
        <xdr:cNvPr id="18" name="図 17">
          <a:extLst>
            <a:ext uri="{FF2B5EF4-FFF2-40B4-BE49-F238E27FC236}">
              <a16:creationId xmlns:a16="http://schemas.microsoft.com/office/drawing/2014/main" id="{7CB4DA9F-1B04-4EF3-99C7-A9090BC2701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9" name="図 18">
          <a:extLst>
            <a:ext uri="{FF2B5EF4-FFF2-40B4-BE49-F238E27FC236}">
              <a16:creationId xmlns:a16="http://schemas.microsoft.com/office/drawing/2014/main" id="{208194EA-FBC2-4047-BA77-494FAAF342B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0" name="図 19">
          <a:extLst>
            <a:ext uri="{FF2B5EF4-FFF2-40B4-BE49-F238E27FC236}">
              <a16:creationId xmlns:a16="http://schemas.microsoft.com/office/drawing/2014/main" id="{03D950EE-8196-4739-AF66-F13AF36FDA3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1" name="図 20">
          <a:extLst>
            <a:ext uri="{FF2B5EF4-FFF2-40B4-BE49-F238E27FC236}">
              <a16:creationId xmlns:a16="http://schemas.microsoft.com/office/drawing/2014/main" id="{491353A3-CC01-4949-85EC-1A0A640F522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2" name="図 21">
          <a:extLst>
            <a:ext uri="{FF2B5EF4-FFF2-40B4-BE49-F238E27FC236}">
              <a16:creationId xmlns:a16="http://schemas.microsoft.com/office/drawing/2014/main" id="{5569E63F-0160-4666-AC52-18244311A7B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3" name="図 22">
          <a:extLst>
            <a:ext uri="{FF2B5EF4-FFF2-40B4-BE49-F238E27FC236}">
              <a16:creationId xmlns:a16="http://schemas.microsoft.com/office/drawing/2014/main" id="{345405F4-606A-4911-AA46-B9ED0E802CB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4" name="図 23">
          <a:extLst>
            <a:ext uri="{FF2B5EF4-FFF2-40B4-BE49-F238E27FC236}">
              <a16:creationId xmlns:a16="http://schemas.microsoft.com/office/drawing/2014/main" id="{F57B54D6-02C2-4AE7-8292-4CE19FD8C16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 name="図 1">
          <a:extLst>
            <a:ext uri="{FF2B5EF4-FFF2-40B4-BE49-F238E27FC236}">
              <a16:creationId xmlns:a16="http://schemas.microsoft.com/office/drawing/2014/main" id="{2D16E8F2-B1AD-4ED1-A4D3-960FAA39376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4" name="図 13">
          <a:extLst>
            <a:ext uri="{FF2B5EF4-FFF2-40B4-BE49-F238E27FC236}">
              <a16:creationId xmlns:a16="http://schemas.microsoft.com/office/drawing/2014/main" id="{EB21ACAE-943D-4A31-B7F1-62A0BD139E3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5" name="図 14">
          <a:extLst>
            <a:ext uri="{FF2B5EF4-FFF2-40B4-BE49-F238E27FC236}">
              <a16:creationId xmlns:a16="http://schemas.microsoft.com/office/drawing/2014/main" id="{FA10BB8C-BD8E-49FD-9A13-7E128D1B191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7" name="図 16">
          <a:extLst>
            <a:ext uri="{FF2B5EF4-FFF2-40B4-BE49-F238E27FC236}">
              <a16:creationId xmlns:a16="http://schemas.microsoft.com/office/drawing/2014/main" id="{AD2D2AB9-000A-4AEE-BBBE-31967CB0F63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5" name="図 24">
          <a:extLst>
            <a:ext uri="{FF2B5EF4-FFF2-40B4-BE49-F238E27FC236}">
              <a16:creationId xmlns:a16="http://schemas.microsoft.com/office/drawing/2014/main" id="{ED1C992E-D8CA-4418-ADCA-2F0D75A5A6E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6" name="図 25">
          <a:extLst>
            <a:ext uri="{FF2B5EF4-FFF2-40B4-BE49-F238E27FC236}">
              <a16:creationId xmlns:a16="http://schemas.microsoft.com/office/drawing/2014/main" id="{794C03DF-CB0A-4E11-BA7A-EFA43DEF510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7" name="図 26">
          <a:extLst>
            <a:ext uri="{FF2B5EF4-FFF2-40B4-BE49-F238E27FC236}">
              <a16:creationId xmlns:a16="http://schemas.microsoft.com/office/drawing/2014/main" id="{1A2A6859-F065-411F-86FE-D677A0895D4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754380</xdr:colOff>
      <xdr:row>21</xdr:row>
      <xdr:rowOff>99060</xdr:rowOff>
    </xdr:from>
    <xdr:to>
      <xdr:col>10</xdr:col>
      <xdr:colOff>205740</xdr:colOff>
      <xdr:row>21</xdr:row>
      <xdr:rowOff>365760</xdr:rowOff>
    </xdr:to>
    <xdr:sp macro="" textlink="">
      <xdr:nvSpPr>
        <xdr:cNvPr id="30" name="テキスト ボックス 29">
          <a:extLst>
            <a:ext uri="{FF2B5EF4-FFF2-40B4-BE49-F238E27FC236}">
              <a16:creationId xmlns:a16="http://schemas.microsoft.com/office/drawing/2014/main" id="{02C65A6D-3A04-947A-2B56-E9ECE88156A7}"/>
            </a:ext>
          </a:extLst>
        </xdr:cNvPr>
        <xdr:cNvSpPr txBox="1"/>
      </xdr:nvSpPr>
      <xdr:spPr>
        <a:xfrm>
          <a:off x="8008620" y="4716780"/>
          <a:ext cx="556260" cy="266700"/>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b="1">
              <a:solidFill>
                <a:sysClr val="windowText" lastClr="000000"/>
              </a:solidFill>
            </a:rPr>
            <a:t>先週</a:t>
          </a:r>
        </a:p>
      </xdr:txBody>
    </xdr:sp>
    <xdr:clientData/>
  </xdr:twoCellAnchor>
  <xdr:twoCellAnchor>
    <xdr:from>
      <xdr:col>10</xdr:col>
      <xdr:colOff>259080</xdr:colOff>
      <xdr:row>21</xdr:row>
      <xdr:rowOff>106680</xdr:rowOff>
    </xdr:from>
    <xdr:to>
      <xdr:col>10</xdr:col>
      <xdr:colOff>838200</xdr:colOff>
      <xdr:row>21</xdr:row>
      <xdr:rowOff>373380</xdr:rowOff>
    </xdr:to>
    <xdr:sp macro="" textlink="">
      <xdr:nvSpPr>
        <xdr:cNvPr id="33" name="テキスト ボックス 32">
          <a:extLst>
            <a:ext uri="{FF2B5EF4-FFF2-40B4-BE49-F238E27FC236}">
              <a16:creationId xmlns:a16="http://schemas.microsoft.com/office/drawing/2014/main" id="{67036CB7-03DF-4E83-9651-8F18F051F9E9}"/>
            </a:ext>
          </a:extLst>
        </xdr:cNvPr>
        <xdr:cNvSpPr txBox="1"/>
      </xdr:nvSpPr>
      <xdr:spPr>
        <a:xfrm>
          <a:off x="8618220" y="4724400"/>
          <a:ext cx="579120" cy="266700"/>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b="1">
              <a:solidFill>
                <a:sysClr val="windowText" lastClr="000000"/>
              </a:solidFill>
            </a:rPr>
            <a:t>今週</a:t>
          </a:r>
        </a:p>
      </xdr:txBody>
    </xdr:sp>
    <xdr:clientData/>
  </xdr:twoCellAnchor>
  <xdr:twoCellAnchor editAs="oneCell">
    <xdr:from>
      <xdr:col>4</xdr:col>
      <xdr:colOff>0</xdr:colOff>
      <xdr:row>23</xdr:row>
      <xdr:rowOff>0</xdr:rowOff>
    </xdr:from>
    <xdr:to>
      <xdr:col>4</xdr:col>
      <xdr:colOff>45720</xdr:colOff>
      <xdr:row>23</xdr:row>
      <xdr:rowOff>7620</xdr:rowOff>
    </xdr:to>
    <xdr:pic>
      <xdr:nvPicPr>
        <xdr:cNvPr id="38" name="図 37">
          <a:extLst>
            <a:ext uri="{FF2B5EF4-FFF2-40B4-BE49-F238E27FC236}">
              <a16:creationId xmlns:a16="http://schemas.microsoft.com/office/drawing/2014/main" id="{E3FB0C9B-4FA0-4EFC-998B-3EAA57465FD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9144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29</xdr:row>
      <xdr:rowOff>0</xdr:rowOff>
    </xdr:from>
    <xdr:to>
      <xdr:col>4</xdr:col>
      <xdr:colOff>45720</xdr:colOff>
      <xdr:row>29</xdr:row>
      <xdr:rowOff>7620</xdr:rowOff>
    </xdr:to>
    <xdr:pic>
      <xdr:nvPicPr>
        <xdr:cNvPr id="39" name="図 38">
          <a:extLst>
            <a:ext uri="{FF2B5EF4-FFF2-40B4-BE49-F238E27FC236}">
              <a16:creationId xmlns:a16="http://schemas.microsoft.com/office/drawing/2014/main" id="{A58AF400-0AD0-4B90-8751-2BB14F0D0D2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2860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358588</xdr:colOff>
      <xdr:row>36</xdr:row>
      <xdr:rowOff>769470</xdr:rowOff>
    </xdr:from>
    <xdr:to>
      <xdr:col>3</xdr:col>
      <xdr:colOff>404308</xdr:colOff>
      <xdr:row>36</xdr:row>
      <xdr:rowOff>777090</xdr:rowOff>
    </xdr:to>
    <xdr:pic>
      <xdr:nvPicPr>
        <xdr:cNvPr id="40" name="図 39">
          <a:extLst>
            <a:ext uri="{FF2B5EF4-FFF2-40B4-BE49-F238E27FC236}">
              <a16:creationId xmlns:a16="http://schemas.microsoft.com/office/drawing/2014/main" id="{04C67915-B922-49AF-8C6B-F06F7F1DD58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5235" y="2024529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47</xdr:row>
      <xdr:rowOff>0</xdr:rowOff>
    </xdr:from>
    <xdr:to>
      <xdr:col>4</xdr:col>
      <xdr:colOff>45720</xdr:colOff>
      <xdr:row>47</xdr:row>
      <xdr:rowOff>7620</xdr:rowOff>
    </xdr:to>
    <xdr:pic>
      <xdr:nvPicPr>
        <xdr:cNvPr id="41" name="図 40">
          <a:extLst>
            <a:ext uri="{FF2B5EF4-FFF2-40B4-BE49-F238E27FC236}">
              <a16:creationId xmlns:a16="http://schemas.microsoft.com/office/drawing/2014/main" id="{2DB09E40-B22F-4534-B9A7-518A5BA9418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61722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53</xdr:row>
      <xdr:rowOff>0</xdr:rowOff>
    </xdr:from>
    <xdr:to>
      <xdr:col>4</xdr:col>
      <xdr:colOff>45720</xdr:colOff>
      <xdr:row>53</xdr:row>
      <xdr:rowOff>7620</xdr:rowOff>
    </xdr:to>
    <xdr:pic>
      <xdr:nvPicPr>
        <xdr:cNvPr id="42" name="図 41">
          <a:extLst>
            <a:ext uri="{FF2B5EF4-FFF2-40B4-BE49-F238E27FC236}">
              <a16:creationId xmlns:a16="http://schemas.microsoft.com/office/drawing/2014/main" id="{A95777CC-1965-4058-BB35-71304C7A1CE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75438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58</xdr:row>
      <xdr:rowOff>0</xdr:rowOff>
    </xdr:from>
    <xdr:to>
      <xdr:col>4</xdr:col>
      <xdr:colOff>45720</xdr:colOff>
      <xdr:row>58</xdr:row>
      <xdr:rowOff>7620</xdr:rowOff>
    </xdr:to>
    <xdr:pic>
      <xdr:nvPicPr>
        <xdr:cNvPr id="43" name="図 42">
          <a:extLst>
            <a:ext uri="{FF2B5EF4-FFF2-40B4-BE49-F238E27FC236}">
              <a16:creationId xmlns:a16="http://schemas.microsoft.com/office/drawing/2014/main" id="{43B6D77D-722F-4EC9-BDA6-CD7177E76E2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86868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62</xdr:row>
      <xdr:rowOff>0</xdr:rowOff>
    </xdr:from>
    <xdr:to>
      <xdr:col>4</xdr:col>
      <xdr:colOff>45720</xdr:colOff>
      <xdr:row>62</xdr:row>
      <xdr:rowOff>7620</xdr:rowOff>
    </xdr:to>
    <xdr:pic>
      <xdr:nvPicPr>
        <xdr:cNvPr id="44" name="図 43">
          <a:extLst>
            <a:ext uri="{FF2B5EF4-FFF2-40B4-BE49-F238E27FC236}">
              <a16:creationId xmlns:a16="http://schemas.microsoft.com/office/drawing/2014/main" id="{3D4C9275-4456-408F-BED5-D9FE53D0255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96012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3</xdr:col>
      <xdr:colOff>358588</xdr:colOff>
      <xdr:row>37</xdr:row>
      <xdr:rowOff>769470</xdr:rowOff>
    </xdr:from>
    <xdr:ext cx="45720" cy="7620"/>
    <xdr:pic>
      <xdr:nvPicPr>
        <xdr:cNvPr id="13" name="図 12">
          <a:extLst>
            <a:ext uri="{FF2B5EF4-FFF2-40B4-BE49-F238E27FC236}">
              <a16:creationId xmlns:a16="http://schemas.microsoft.com/office/drawing/2014/main" id="{3A57D59B-9D89-4363-ADBA-8B29E9CE43A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5235" y="2024529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38</xdr:row>
      <xdr:rowOff>769470</xdr:rowOff>
    </xdr:from>
    <xdr:ext cx="45720" cy="7620"/>
    <xdr:pic>
      <xdr:nvPicPr>
        <xdr:cNvPr id="31" name="図 30">
          <a:extLst>
            <a:ext uri="{FF2B5EF4-FFF2-40B4-BE49-F238E27FC236}">
              <a16:creationId xmlns:a16="http://schemas.microsoft.com/office/drawing/2014/main" id="{19505261-9274-4683-A4D4-4D389E04B05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5235" y="2024529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0</xdr:col>
      <xdr:colOff>1</xdr:colOff>
      <xdr:row>2</xdr:row>
      <xdr:rowOff>0</xdr:rowOff>
    </xdr:from>
    <xdr:to>
      <xdr:col>3</xdr:col>
      <xdr:colOff>307390</xdr:colOff>
      <xdr:row>16</xdr:row>
      <xdr:rowOff>0</xdr:rowOff>
    </xdr:to>
    <xdr:pic>
      <xdr:nvPicPr>
        <xdr:cNvPr id="35" name="図 34">
          <a:extLst>
            <a:ext uri="{FF2B5EF4-FFF2-40B4-BE49-F238E27FC236}">
              <a16:creationId xmlns:a16="http://schemas.microsoft.com/office/drawing/2014/main" id="{2B653817-A87A-D57A-5D84-D3BF07040477}"/>
            </a:ext>
          </a:extLst>
        </xdr:cNvPr>
        <xdr:cNvPicPr>
          <a:picLocks noChangeAspect="1"/>
        </xdr:cNvPicPr>
      </xdr:nvPicPr>
      <xdr:blipFill>
        <a:blip xmlns:r="http://schemas.openxmlformats.org/officeDocument/2006/relationships" r:embed="rId3" cstate="email">
          <a:extLst>
            <a:ext uri="{28A0092B-C50C-407E-A947-70E740481C1C}">
              <a14:useLocalDpi xmlns:a14="http://schemas.microsoft.com/office/drawing/2010/main"/>
            </a:ext>
          </a:extLst>
        </a:blip>
        <a:stretch>
          <a:fillRect/>
        </a:stretch>
      </xdr:blipFill>
      <xdr:spPr>
        <a:xfrm>
          <a:off x="1" y="552824"/>
          <a:ext cx="1794036" cy="2480235"/>
        </a:xfrm>
        <a:prstGeom prst="rect">
          <a:avLst/>
        </a:prstGeom>
      </xdr:spPr>
    </xdr:pic>
    <xdr:clientData/>
  </xdr:twoCellAnchor>
  <xdr:twoCellAnchor editAs="oneCell">
    <xdr:from>
      <xdr:col>4</xdr:col>
      <xdr:colOff>829232</xdr:colOff>
      <xdr:row>2</xdr:row>
      <xdr:rowOff>0</xdr:rowOff>
    </xdr:from>
    <xdr:to>
      <xdr:col>6</xdr:col>
      <xdr:colOff>767288</xdr:colOff>
      <xdr:row>16</xdr:row>
      <xdr:rowOff>0</xdr:rowOff>
    </xdr:to>
    <xdr:pic>
      <xdr:nvPicPr>
        <xdr:cNvPr id="36" name="図 35">
          <a:extLst>
            <a:ext uri="{FF2B5EF4-FFF2-40B4-BE49-F238E27FC236}">
              <a16:creationId xmlns:a16="http://schemas.microsoft.com/office/drawing/2014/main" id="{F948DF65-AAE8-099D-4951-A606BE894649}"/>
            </a:ext>
          </a:extLst>
        </xdr:cNvPr>
        <xdr:cNvPicPr>
          <a:picLocks noChangeAspect="1"/>
        </xdr:cNvPicPr>
      </xdr:nvPicPr>
      <xdr:blipFill>
        <a:blip xmlns:r="http://schemas.openxmlformats.org/officeDocument/2006/relationships" r:embed="rId4"/>
        <a:stretch>
          <a:fillRect/>
        </a:stretch>
      </xdr:blipFill>
      <xdr:spPr>
        <a:xfrm>
          <a:off x="2786526" y="552824"/>
          <a:ext cx="1730997" cy="248023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0</xdr:colOff>
      <xdr:row>14</xdr:row>
      <xdr:rowOff>0</xdr:rowOff>
    </xdr:from>
    <xdr:to>
      <xdr:col>9</xdr:col>
      <xdr:colOff>304800</xdr:colOff>
      <xdr:row>16</xdr:row>
      <xdr:rowOff>17145</xdr:rowOff>
    </xdr:to>
    <xdr:sp macro="" textlink="">
      <xdr:nvSpPr>
        <xdr:cNvPr id="2" name="AutoShape 73" descr="data:image/jpeg;base64,/9j/4AAQSkZJRgABAQAAAQABAAD/2wCEAAkGBxQQEBQPEBQQDw8UDw8PDxAUEA8PDxAPFBQWFhQUFBQYHCggGBolHBQUITEhJSkrLi4uFx8zODMsNygtLisBCgoKDg0OGhAQFywkHCQsLCwsLCwsLCwsLCwsLCwsLCwsLC0sLCwsLCwsLCwsLCwsLCwsLS8sLiwsLCwsLCwsLP/AABEIAOEA4QMBIgACEQEDEQH/xAAbAAACAwEBAQAAAAAAAAAAAAAAAQIDBAUGB//EADgQAAIBAgMFBQYEBgMAAAAAAAABAgMRBBIhBTFBYXETUYGRsQYiMlJywUKh0eEUIzNigvA0c7L/xAAZAQEBAQEBAQAAAAAAAAAAAAAAAQMCBAX/xAAnEQEBAAIBBAECBwEAAAAAAAAAAQIRAxIhMUEEMlETIkJhcYHBFP/aAAwDAQACEQMRAD8A+pDENHDI0MQ0QSQxIkFAwBBTGAAAwABgAwAAAAGAFAMBgIBiKAAAAGAAAAAAAABzkSRFEkRykhoRJEU0SEiQUrErAABYYhgAxBcCQCuMAGIYUDEMBgAFAAAEIBgUIYgAYCGAAIYHNTJorTJJnLlYiaRCJYiLDQwuLMFSAhnFnAsFcq7QrqVibF7mLtDJCeZ2W9nSpYRc5c+Am74FKmTTL1TS4LyLYRR1pWS4Zi3E0fldnxXAo7Dn+RETzB2hFUFzfiTVJdy9R3CVVdRqT7n6E7DsVUUxjCwCALAVCAAKAAAAAAA5GcaqmSUymrXsZ7c7dFYrVRWrZsjTb4rwVzyP8W4zzXtwOvhNq8JEmU9rHZVHm/JIfYc3+RChi1I0J3O9RVSw65+aH/Drn5lwWGhV2Ee782HYR+VeSLlEeUaVXGNtyS8EWqYso7IoM3IM4WQXQEQsS7REXXQ0HlHlK3iUReLQF+QlkMjxhB4pg23ZEPQ57rsj2j7wm3RzoHWRzswXG122zmnqvEiV0dxMAGIAhgICjy1SZkrzLKkjLUZjWe3P2t/TZp2diu0pqT+LdL6l/tyjaSvTl0MGw6+WeThJafUv2OUl1XpqVVrc7HRw20mt/mciLLIsS6avWUMYmuf5FrxC7zy9Co8y1N2dm0pt15Ytd5B41HMzDuNptveNIvGMx3HcbNtDxLE6r7ym5ICecLkUNASTGJRJKAABJUySpFEBotVIkqYFKRJIuVMmqYVCitCwbjZeZEAGIApgIAjxlRmeRdUZRIxZM+NXuS+lnnqM8rUlvTTXgejxC919GeZgI4r11KaklJbmk10ZdE5exqt6dvlbj4b0dKLI3l7NND4kdBGTCU7yR1Y0TWDOkSUTUqRNUjrQyqBJUzUqRNUho0yqkTVIpq7ShF2SlNrikrebKntST+GnbrL9EWY37G42xpE1SOe8ZVe7LHpG/qQTqy3zl4Wj6I66KnVHXVIjKcY/FKK6ySOS8I38UpPrKTJ08HFcEWcdTrb3jaa/Ffom/QrqbVhHVqpbi8jCMV3EpR0Ovwjqa8JWhVip02pRfFfcvUDzEG8NXVSH9Ko8tWPC73TR6aVaK3uK6tIys1dV3NVNRJKJjntSkvxxfS8vQpe2YcFOX+NvULuOjOOnTUzioYtzV0sq1VnqxkKAACIAAAPEVCqTLJlUjJkrrbn0Z5iB6ie59Dy8SxxXU2HUtNx+aN/Ffs2d2J5jATy1IP8Aut56fc9NFkrTDw62z9UjuQgee2XU3o9Dh5XRrjeztNQJKJXPERj8Uox6ySMtTbNGP41L6by9DpXQUSjHL+W0tL2j4Pec9+0FP8Makv8AFRX5snHaDqe7lUU9d92XGbqWzSuFBLgT7IsRI9LJXkHYncTChCsCGmAkSTFYAiFWipKzMn8AjdcdyWSqywwiRdTw6RamSTJpDp1VBxhZ+9ezSvFNW0b4fszSUU9WvG3LQuMM5qtcfBgIDhTAAA8PIqkWyKpGTEpbjy37nqWeW4vq/Usc1OLtr4nq4Suk+9J+Z5NHpMBO9OD/ALUvLQldYPHYqtKO1K9pSjaFK1pNcF3dWex2HKdVSjKc3bK7Octz07zzO0cBCWKrVrzjUzRhJp3i4qMbXi/sdr2RxCWJcVNyzU5ppwy6qzWt+TNuKYuss3oY7MXJsuhgUjYmPMerpjjamGFSNFKklqiOYFMuhqTGZ1ULFIKncGRuRzBTbGpFNSRhxGMykWTdda4XOfgMY5rXc936f73m5Mzw5Jn4a83DlxXulcVxBY0YGpElIjYkkBOlLVdTSZYo1GHL5aYgYgM3RgIAPEyK5FskVyM2KB5aW9/U/U9SeXqfFL6peoc00dTZuPjGOSbUbN2b3NPU5SE1cEuhi613VqcJTzLooqP2JezGJUcRSbdr1FF/5e79yrGR/lvwOfgJZakH3VIPykjvDsm+765cMxXf1Gj3CdwuJAFSvYcahFCIq9VBuaM6YmHUOtWODtCo9ejOniDm1qN78SVvxedns7FWgrOz8D0GAxSmrXWZb1y77HjcPenLLLc9Y9Dv4OVrTjvX58j5eHJlx59/Ht9b5PHhy4bn9O9YmkFCanFSX7p9xaon05ZZuPh2auqrUSSiSUSSiEJRLERyjRnyeHWJgIZg7MBDKPGyRXKJfYWUzZMjieXrr35fXL1PZ5DjY7ZkZSbV4Se9rVN80S9kuO3EBF9fBThvWaPzR181vRQmVxrSOKXuPwOWtHfu18jqYl+4+qOe1yZ3PBH1ODvr3pPz1LEjJsipmoUpPjShfqlb7G5I9oVhksoWCkJokoDUAqqwpLxNCosx43aFCj/WrUqb4KVSKk+kb3FuvLvGW9ornErVK5yMd7b4OnLJF1K07XShBqLX1SsjnVfbSpO6w9GEJWeR1JSnrwulb1Mc+fjx817OH4nNn4x/x3Mfgc8PdXvxeaPPvj4r7C2bXvFfseT2V7S4rF1IxlNUveanGFOELZfiTbTf5ns8JKx4c7jyZbj6OOGfDhrPV9ujg8W4O/Diu/pzO2qqautU9UcHLc6GAl7tu528HuO+Lkyx/K8PysMcp1xv7ToLOytMkjXqt9vHpO4yCGQSGRGFMBAB5awWJARkizFXWpuaMteJKM5nr4GE9WrS+ZaPx7zTYdjjQ4tXYbk7Z1l6NMvo7Cit8m+iS9TqoaLtNR0NlU8tNQjdqN0ru/G/3NygzlYfFSgmo2V9dyZKWMm98peGnoenHnkxkTpdfsrK70XPT1IOvBfiT6XfocjeSRLz31F06Txq4JvrZFcsXJ7tOhliWJHF5cr7dSPF+2WPqxrSj2lRQywagpyUdY66LmeLxsHmhUtprCUtz1+G/j6n0T2w2fmyV1/1z9Yv1XkcehstVYuD0g1Zvi+h5OTfU+98LLG8Wo89PAZ4Xj/UV5Q72+7xN+y8NUurwlD6k4/uz0mH2XCkrQuubbbfiy+G6zaZjfs9+OWu7lbO2eqeIdVPWcbOKWilxlfnZI9FSq24nJptOej4taeh1qMeXQ047t5Pk/U6WHrd911/VG7B1LTt36ePA50KdtVoXxZ3lenu8epnLHbRNFVKd0n3pMmj0R8yzSYxICiQyIwp3AQAeaGAwyRkUVUaGVVESjI0FibQWOArBYaQ0gBIkkCRNIBpE4oSRZFBTiixIikWRRVQxGGVSEqct0k107n4OzPJ7OThKUGvejJwa4Jre+h7NI897S4fs5KvFe7K0KvKa+GXitPBHGePbb2fD5ujLpvs4YfNrJub8o+QqmAWr005Iy0sboupohi7mFkfUxzyvtOOAhppu1XCzLlo1YhTxH6ItlTvqvM6knpnnl92ujLxf2NGUw4dvja5uhK6Fvplr23YKrple9buaNSOQnbXjwOjh62Zc+P6mnHn+mvJz8WvzTw0IkQRJG7ymMQAMAEB54YAHBMrkixkGiVFEkQsWtEbHIikSSBIkQCRJISRJICUUWRIxRNB0kkWRRBIsRRJCrUozi4TSlGStJPiiSJIqvD7X2VPDvS8qT+Gfdyl3P1OfTxNmfSXFNWaTT0aaumuhwto+y1OfvUn2Uvl1dN/eJllx/Z7OH5Vx7VxsBi8zs9Hw6HWo1uHA4OL2fUw0l2kbJu0ZJqUG+TXozo4ardJmM3O1eu5zLvHRTs0zVGduhghM1Reh0z33a4zLYS4rR8DHCZbGRw78uvQrZuT4r7ovRx4z8HwZuw2JzaPSX5M9HHyb7V4ubg6e+PhrGRQGzzpAIAOAMQyMyZFkiLAraItE5EbHIihoBogaJISJIKkkTRFE0VUkWIgiaAkiSIoZRNEkQRJAKtSjOLhNKUWrNPczxWNwzw1V0ndw+KlJ/ig/utzPbmLbGzliKeTdNe9Tl8sufJ7mcZ47jbi5Om/s85QrG+nUPPxk4ScJLLKLyyT4NHSw9e55tvdO7pplsZGSFQmpF8rLprVQsUrmSMi6MjnTvcrpYfG20nqvm4+JuhNNXTuu84UZFlOq4u8Xb0Zrjy2eXn5PjzLvj2du4HM/j5f2+T/AFA0/GxY/wDNmyAAGrxgTAAISIsAIEhiA5EkSQwAmiSGBVSRNAAVIYAUNE0IAGhgAHifaf8A5cvpp/8AkrwYAeTP6n0eL6Z/DpUy+O4QCO74Tj9y8ALVxSX2JoAOK0MAAiP/2Q==">
          <a:hlinkClick xmlns:r="http://schemas.openxmlformats.org/officeDocument/2006/relationships" r:id="rId1"/>
          <a:extLst>
            <a:ext uri="{FF2B5EF4-FFF2-40B4-BE49-F238E27FC236}">
              <a16:creationId xmlns:a16="http://schemas.microsoft.com/office/drawing/2014/main" id="{21042305-6C4A-49BD-AF0D-F006FE1995F7}"/>
            </a:ext>
          </a:extLst>
        </xdr:cNvPr>
        <xdr:cNvSpPr>
          <a:spLocks noChangeAspect="1" noChangeArrowheads="1"/>
        </xdr:cNvSpPr>
      </xdr:nvSpPr>
      <xdr:spPr bwMode="auto">
        <a:xfrm>
          <a:off x="4892040" y="3939540"/>
          <a:ext cx="304800" cy="299085"/>
        </a:xfrm>
        <a:prstGeom prst="rect">
          <a:avLst/>
        </a:prstGeom>
        <a:noFill/>
        <a:ln w="9525">
          <a:noFill/>
          <a:miter lim="800000"/>
          <a:headEnd/>
          <a:tailEnd/>
        </a:ln>
      </xdr:spPr>
    </xdr:sp>
    <xdr:clientData/>
  </xdr:twoCellAnchor>
  <xdr:twoCellAnchor editAs="oneCell">
    <xdr:from>
      <xdr:col>16</xdr:col>
      <xdr:colOff>0</xdr:colOff>
      <xdr:row>11</xdr:row>
      <xdr:rowOff>0</xdr:rowOff>
    </xdr:from>
    <xdr:to>
      <xdr:col>16</xdr:col>
      <xdr:colOff>304800</xdr:colOff>
      <xdr:row>11</xdr:row>
      <xdr:rowOff>299085</xdr:rowOff>
    </xdr:to>
    <xdr:sp macro="" textlink="">
      <xdr:nvSpPr>
        <xdr:cNvPr id="3" name="AutoShape 74" descr="data:image/jpeg;base64,/9j/4AAQSkZJRgABAQAAAQABAAD/2wCEAAkGBxQQEBQPEBQQDw8UDw8PDxAUEA8PDxAPFBQWFhQUFBQYHCggGBolHBQUITEhJSkrLi4uFx8zODMsNygtLisBCgoKDg0OGhAQFywkHCQsLCwsLCwsLCwsLCwsLCwsLCwsLC0sLCwsLCwsLCwsLCwsLCwsLS8sLiwsLCwsLCwsLP/AABEIAOEA4QMBIgACEQEDEQH/xAAbAAACAwEBAQAAAAAAAAAAAAAAAQIDBAUGB//EADgQAAIBAgMFBQYEBgMAAAAAAAABAgMRBBIhBTFBYXETUYGRsQYiMlJywUKh0eEUIzNigvA0c7L/xAAZAQEBAQEBAQAAAAAAAAAAAAAAAQMCBAX/xAAnEQEBAAIBBAECBwEAAAAAAAAAAQIRAxIhMUEEMlETIkJhcYHBFP/aAAwDAQACEQMRAD8A+pDENHDI0MQ0QSQxIkFAwBBTGAAAwABgAwAAAAGAFAMBgIBiKAAAAGAAAAAAAABzkSRFEkRykhoRJEU0SEiQUrErAABYYhgAxBcCQCuMAGIYUDEMBgAFAAAEIBgUIYgAYCGAAIYHNTJorTJJnLlYiaRCJYiLDQwuLMFSAhnFnAsFcq7QrqVibF7mLtDJCeZ2W9nSpYRc5c+Am74FKmTTL1TS4LyLYRR1pWS4Zi3E0fldnxXAo7Dn+RETzB2hFUFzfiTVJdy9R3CVVdRqT7n6E7DsVUUxjCwCALAVCAAKAAAAAAA5GcaqmSUymrXsZ7c7dFYrVRWrZsjTb4rwVzyP8W4zzXtwOvhNq8JEmU9rHZVHm/JIfYc3+RChi1I0J3O9RVSw65+aH/Drn5lwWGhV2Ee782HYR+VeSLlEeUaVXGNtyS8EWqYso7IoM3IM4WQXQEQsS7REXXQ0HlHlK3iUReLQF+QlkMjxhB4pg23ZEPQ57rsj2j7wm3RzoHWRzswXG122zmnqvEiV0dxMAGIAhgICjy1SZkrzLKkjLUZjWe3P2t/TZp2diu0pqT+LdL6l/tyjaSvTl0MGw6+WeThJafUv2OUl1XpqVVrc7HRw20mt/mciLLIsS6avWUMYmuf5FrxC7zy9Co8y1N2dm0pt15Ytd5B41HMzDuNptveNIvGMx3HcbNtDxLE6r7ym5ICecLkUNASTGJRJKAABJUySpFEBotVIkqYFKRJIuVMmqYVCitCwbjZeZEAGIApgIAjxlRmeRdUZRIxZM+NXuS+lnnqM8rUlvTTXgejxC919GeZgI4r11KaklJbmk10ZdE5exqt6dvlbj4b0dKLI3l7NND4kdBGTCU7yR1Y0TWDOkSUTUqRNUjrQyqBJUzUqRNUho0yqkTVIpq7ShF2SlNrikrebKntST+GnbrL9EWY37G42xpE1SOe8ZVe7LHpG/qQTqy3zl4Wj6I66KnVHXVIjKcY/FKK6ySOS8I38UpPrKTJ08HFcEWcdTrb3jaa/Ffom/QrqbVhHVqpbi8jCMV3EpR0Ovwjqa8JWhVip02pRfFfcvUDzEG8NXVSH9Ko8tWPC73TR6aVaK3uK6tIys1dV3NVNRJKJjntSkvxxfS8vQpe2YcFOX+NvULuOjOOnTUzioYtzV0sq1VnqxkKAACIAAAPEVCqTLJlUjJkrrbn0Z5iB6ie59Dy8SxxXU2HUtNx+aN/Ffs2d2J5jATy1IP8Aut56fc9NFkrTDw62z9UjuQgee2XU3o9Dh5XRrjeztNQJKJXPERj8Uox6ySMtTbNGP41L6by9DpXQUSjHL+W0tL2j4Pec9+0FP8Makv8AFRX5snHaDqe7lUU9d92XGbqWzSuFBLgT7IsRI9LJXkHYncTChCsCGmAkSTFYAiFWipKzMn8AjdcdyWSqywwiRdTw6RamSTJpDp1VBxhZ+9ezSvFNW0b4fszSUU9WvG3LQuMM5qtcfBgIDhTAAA8PIqkWyKpGTEpbjy37nqWeW4vq/Usc1OLtr4nq4Suk+9J+Z5NHpMBO9OD/ALUvLQldYPHYqtKO1K9pSjaFK1pNcF3dWex2HKdVSjKc3bK7Octz07zzO0cBCWKrVrzjUzRhJp3i4qMbXi/sdr2RxCWJcVNyzU5ppwy6qzWt+TNuKYuss3oY7MXJsuhgUjYmPMerpjjamGFSNFKklqiOYFMuhqTGZ1ULFIKncGRuRzBTbGpFNSRhxGMykWTdda4XOfgMY5rXc936f73m5Mzw5Jn4a83DlxXulcVxBY0YGpElIjYkkBOlLVdTSZYo1GHL5aYgYgM3RgIAPEyK5FskVyM2KB5aW9/U/U9SeXqfFL6peoc00dTZuPjGOSbUbN2b3NPU5SE1cEuhi613VqcJTzLooqP2JezGJUcRSbdr1FF/5e79yrGR/lvwOfgJZakH3VIPykjvDsm+765cMxXf1Gj3CdwuJAFSvYcahFCIq9VBuaM6YmHUOtWODtCo9ejOniDm1qN78SVvxedns7FWgrOz8D0GAxSmrXWZb1y77HjcPenLLLc9Y9Dv4OVrTjvX58j5eHJlx59/Ht9b5PHhy4bn9O9YmkFCanFSX7p9xaon05ZZuPh2auqrUSSiSUSSiEJRLERyjRnyeHWJgIZg7MBDKPGyRXKJfYWUzZMjieXrr35fXL1PZ5DjY7ZkZSbV4Se9rVN80S9kuO3EBF9fBThvWaPzR181vRQmVxrSOKXuPwOWtHfu18jqYl+4+qOe1yZ3PBH1ODvr3pPz1LEjJsipmoUpPjShfqlb7G5I9oVhksoWCkJokoDUAqqwpLxNCosx43aFCj/WrUqb4KVSKk+kb3FuvLvGW9ornErVK5yMd7b4OnLJF1K07XShBqLX1SsjnVfbSpO6w9GEJWeR1JSnrwulb1Mc+fjx817OH4nNn4x/x3Mfgc8PdXvxeaPPvj4r7C2bXvFfseT2V7S4rF1IxlNUveanGFOELZfiTbTf5ns8JKx4c7jyZbj6OOGfDhrPV9ujg8W4O/Diu/pzO2qqautU9UcHLc6GAl7tu528HuO+Lkyx/K8PysMcp1xv7ToLOytMkjXqt9vHpO4yCGQSGRGFMBAB5awWJARkizFXWpuaMteJKM5nr4GE9WrS+ZaPx7zTYdjjQ4tXYbk7Z1l6NMvo7Cit8m+iS9TqoaLtNR0NlU8tNQjdqN0ru/G/3NygzlYfFSgmo2V9dyZKWMm98peGnoenHnkxkTpdfsrK70XPT1IOvBfiT6XfocjeSRLz31F06Txq4JvrZFcsXJ7tOhliWJHF5cr7dSPF+2WPqxrSj2lRQywagpyUdY66LmeLxsHmhUtprCUtz1+G/j6n0T2w2fmyV1/1z9Yv1XkcehstVYuD0g1Zvi+h5OTfU+98LLG8Wo89PAZ4Xj/UV5Q72+7xN+y8NUurwlD6k4/uz0mH2XCkrQuubbbfiy+G6zaZjfs9+OWu7lbO2eqeIdVPWcbOKWilxlfnZI9FSq24nJptOej4taeh1qMeXQ047t5Pk/U6WHrd911/VG7B1LTt36ePA50KdtVoXxZ3lenu8epnLHbRNFVKd0n3pMmj0R8yzSYxICiQyIwp3AQAeaGAwyRkUVUaGVVESjI0FibQWOArBYaQ0gBIkkCRNIBpE4oSRZFBTiixIikWRRVQxGGVSEqct0k107n4OzPJ7OThKUGvejJwa4Jre+h7NI897S4fs5KvFe7K0KvKa+GXitPBHGePbb2fD5ujLpvs4YfNrJub8o+QqmAWr005Iy0sboupohi7mFkfUxzyvtOOAhppu1XCzLlo1YhTxH6ItlTvqvM6knpnnl92ujLxf2NGUw4dvja5uhK6Fvplr23YKrple9buaNSOQnbXjwOjh62Zc+P6mnHn+mvJz8WvzTw0IkQRJG7ymMQAMAEB54YAHBMrkixkGiVFEkQsWtEbHIikSSBIkQCRJISRJICUUWRIxRNB0kkWRRBIsRRJCrUozi4TSlGStJPiiSJIqvD7X2VPDvS8qT+Gfdyl3P1OfTxNmfSXFNWaTT0aaumuhwto+y1OfvUn2Uvl1dN/eJllx/Z7OH5Vx7VxsBi8zs9Hw6HWo1uHA4OL2fUw0l2kbJu0ZJqUG+TXozo4ardJmM3O1eu5zLvHRTs0zVGduhghM1Reh0z33a4zLYS4rR8DHCZbGRw78uvQrZuT4r7ovRx4z8HwZuw2JzaPSX5M9HHyb7V4ubg6e+PhrGRQGzzpAIAOAMQyMyZFkiLAraItE5EbHIihoBogaJISJIKkkTRFE0VUkWIgiaAkiSIoZRNEkQRJAKtSjOLhNKUWrNPczxWNwzw1V0ndw+KlJ/ig/utzPbmLbGzliKeTdNe9Tl8sufJ7mcZ47jbi5Om/s85QrG+nUPPxk4ScJLLKLyyT4NHSw9e55tvdO7pplsZGSFQmpF8rLprVQsUrmSMi6MjnTvcrpYfG20nqvm4+JuhNNXTuu84UZFlOq4u8Xb0Zrjy2eXn5PjzLvj2du4HM/j5f2+T/AFA0/GxY/wDNmyAAGrxgTAAISIsAIEhiA5EkSQwAmiSGBVSRNAAVIYAUNE0IAGhgAHifaf8A5cvpp/8AkrwYAeTP6n0eL6Z/DpUy+O4QCO74Tj9y8ALVxSX2JoAOK0MAAiP/2Q==">
          <a:hlinkClick xmlns:r="http://schemas.openxmlformats.org/officeDocument/2006/relationships" r:id="rId1"/>
          <a:extLst>
            <a:ext uri="{FF2B5EF4-FFF2-40B4-BE49-F238E27FC236}">
              <a16:creationId xmlns:a16="http://schemas.microsoft.com/office/drawing/2014/main" id="{2E938556-C034-4507-B18C-34E2B5829305}"/>
            </a:ext>
          </a:extLst>
        </xdr:cNvPr>
        <xdr:cNvSpPr>
          <a:spLocks noChangeAspect="1" noChangeArrowheads="1"/>
        </xdr:cNvSpPr>
      </xdr:nvSpPr>
      <xdr:spPr bwMode="auto">
        <a:xfrm>
          <a:off x="10279380" y="2804160"/>
          <a:ext cx="304800" cy="299085"/>
        </a:xfrm>
        <a:prstGeom prst="rect">
          <a:avLst/>
        </a:prstGeom>
        <a:noFill/>
        <a:ln w="9525">
          <a:noFill/>
          <a:miter lim="800000"/>
          <a:headEnd/>
          <a:tailEnd/>
        </a:ln>
      </xdr:spPr>
    </xdr:sp>
    <xdr:clientData/>
  </xdr:twoCellAnchor>
  <xdr:twoCellAnchor editAs="oneCell">
    <xdr:from>
      <xdr:col>16</xdr:col>
      <xdr:colOff>0</xdr:colOff>
      <xdr:row>11</xdr:row>
      <xdr:rowOff>0</xdr:rowOff>
    </xdr:from>
    <xdr:to>
      <xdr:col>16</xdr:col>
      <xdr:colOff>304800</xdr:colOff>
      <xdr:row>11</xdr:row>
      <xdr:rowOff>299085</xdr:rowOff>
    </xdr:to>
    <xdr:sp macro="" textlink="">
      <xdr:nvSpPr>
        <xdr:cNvPr id="4" name="AutoShape 76" descr="data:image/jpeg;base64,/9j/4AAQSkZJRgABAQAAAQABAAD/2wCEAAkGBxQQEBQPEBQQDw8UDw8PDxAUEA8PDxAPFBQWFhQUFBQYHCggGBolHBQUITEhJSkrLi4uFx8zODMsNygtLisBCgoKDg0OGhAQFywkHCQsLCwsLCwsLCwsLCwsLCwsLCwsLC0sLCwsLCwsLCwsLCwsLCwsLS8sLiwsLCwsLCwsLP/AABEIAOEA4QMBIgACEQEDEQH/xAAbAAACAwEBAQAAAAAAAAAAAAAAAQIDBAUGB//EADgQAAIBAgMFBQYEBgMAAAAAAAABAgMRBBIhBTFBYXETUYGRsQYiMlJywUKh0eEUIzNigvA0c7L/xAAZAQEBAQEBAQAAAAAAAAAAAAAAAQMCBAX/xAAnEQEBAAIBBAECBwEAAAAAAAAAAQIRAxIhMUEEMlETIkJhcYHBFP/aAAwDAQACEQMRAD8A+pDENHDI0MQ0QSQxIkFAwBBTGAAAwABgAwAAAAGAFAMBgIBiKAAAAGAAAAAAAABzkSRFEkRykhoRJEU0SEiQUrErAABYYhgAxBcCQCuMAGIYUDEMBgAFAAAEIBgUIYgAYCGAAIYHNTJorTJJnLlYiaRCJYiLDQwuLMFSAhnFnAsFcq7QrqVibF7mLtDJCeZ2W9nSpYRc5c+Am74FKmTTL1TS4LyLYRR1pWS4Zi3E0fldnxXAo7Dn+RETzB2hFUFzfiTVJdy9R3CVVdRqT7n6E7DsVUUxjCwCALAVCAAKAAAAAAA5GcaqmSUymrXsZ7c7dFYrVRWrZsjTb4rwVzyP8W4zzXtwOvhNq8JEmU9rHZVHm/JIfYc3+RChi1I0J3O9RVSw65+aH/Drn5lwWGhV2Ee782HYR+VeSLlEeUaVXGNtyS8EWqYso7IoM3IM4WQXQEQsS7REXXQ0HlHlK3iUReLQF+QlkMjxhB4pg23ZEPQ57rsj2j7wm3RzoHWRzswXG122zmnqvEiV0dxMAGIAhgICjy1SZkrzLKkjLUZjWe3P2t/TZp2diu0pqT+LdL6l/tyjaSvTl0MGw6+WeThJafUv2OUl1XpqVVrc7HRw20mt/mciLLIsS6avWUMYmuf5FrxC7zy9Co8y1N2dm0pt15Ytd5B41HMzDuNptveNIvGMx3HcbNtDxLE6r7ym5ICecLkUNASTGJRJKAABJUySpFEBotVIkqYFKRJIuVMmqYVCitCwbjZeZEAGIApgIAjxlRmeRdUZRIxZM+NXuS+lnnqM8rUlvTTXgejxC919GeZgI4r11KaklJbmk10ZdE5exqt6dvlbj4b0dKLI3l7NND4kdBGTCU7yR1Y0TWDOkSUTUqRNUjrQyqBJUzUqRNUho0yqkTVIpq7ShF2SlNrikrebKntST+GnbrL9EWY37G42xpE1SOe8ZVe7LHpG/qQTqy3zl4Wj6I66KnVHXVIjKcY/FKK6ySOS8I38UpPrKTJ08HFcEWcdTrb3jaa/Ffom/QrqbVhHVqpbi8jCMV3EpR0Ovwjqa8JWhVip02pRfFfcvUDzEG8NXVSH9Ko8tWPC73TR6aVaK3uK6tIys1dV3NVNRJKJjntSkvxxfS8vQpe2YcFOX+NvULuOjOOnTUzioYtzV0sq1VnqxkKAACIAAAPEVCqTLJlUjJkrrbn0Z5iB6ie59Dy8SxxXU2HUtNx+aN/Ffs2d2J5jATy1IP8Aut56fc9NFkrTDw62z9UjuQgee2XU3o9Dh5XRrjeztNQJKJXPERj8Uox6ySMtTbNGP41L6by9DpXQUSjHL+W0tL2j4Pec9+0FP8Makv8AFRX5snHaDqe7lUU9d92XGbqWzSuFBLgT7IsRI9LJXkHYncTChCsCGmAkSTFYAiFWipKzMn8AjdcdyWSqywwiRdTw6RamSTJpDp1VBxhZ+9ezSvFNW0b4fszSUU9WvG3LQuMM5qtcfBgIDhTAAA8PIqkWyKpGTEpbjy37nqWeW4vq/Usc1OLtr4nq4Suk+9J+Z5NHpMBO9OD/ALUvLQldYPHYqtKO1K9pSjaFK1pNcF3dWex2HKdVSjKc3bK7Octz07zzO0cBCWKrVrzjUzRhJp3i4qMbXi/sdr2RxCWJcVNyzU5ppwy6qzWt+TNuKYuss3oY7MXJsuhgUjYmPMerpjjamGFSNFKklqiOYFMuhqTGZ1ULFIKncGRuRzBTbGpFNSRhxGMykWTdda4XOfgMY5rXc936f73m5Mzw5Jn4a83DlxXulcVxBY0YGpElIjYkkBOlLVdTSZYo1GHL5aYgYgM3RgIAPEyK5FskVyM2KB5aW9/U/U9SeXqfFL6peoc00dTZuPjGOSbUbN2b3NPU5SE1cEuhi613VqcJTzLooqP2JezGJUcRSbdr1FF/5e79yrGR/lvwOfgJZakH3VIPykjvDsm+765cMxXf1Gj3CdwuJAFSvYcahFCIq9VBuaM6YmHUOtWODtCo9ejOniDm1qN78SVvxedns7FWgrOz8D0GAxSmrXWZb1y77HjcPenLLLc9Y9Dv4OVrTjvX58j5eHJlx59/Ht9b5PHhy4bn9O9YmkFCanFSX7p9xaon05ZZuPh2auqrUSSiSUSSiEJRLERyjRnyeHWJgIZg7MBDKPGyRXKJfYWUzZMjieXrr35fXL1PZ5DjY7ZkZSbV4Se9rVN80S9kuO3EBF9fBThvWaPzR181vRQmVxrSOKXuPwOWtHfu18jqYl+4+qOe1yZ3PBH1ODvr3pPz1LEjJsipmoUpPjShfqlb7G5I9oVhksoWCkJokoDUAqqwpLxNCosx43aFCj/WrUqb4KVSKk+kb3FuvLvGW9ornErVK5yMd7b4OnLJF1K07XShBqLX1SsjnVfbSpO6w9GEJWeR1JSnrwulb1Mc+fjx817OH4nNn4x/x3Mfgc8PdXvxeaPPvj4r7C2bXvFfseT2V7S4rF1IxlNUveanGFOELZfiTbTf5ns8JKx4c7jyZbj6OOGfDhrPV9ujg8W4O/Diu/pzO2qqautU9UcHLc6GAl7tu528HuO+Lkyx/K8PysMcp1xv7ToLOytMkjXqt9vHpO4yCGQSGRGFMBAB5awWJARkizFXWpuaMteJKM5nr4GE9WrS+ZaPx7zTYdjjQ4tXYbk7Z1l6NMvo7Cit8m+iS9TqoaLtNR0NlU8tNQjdqN0ru/G/3NygzlYfFSgmo2V9dyZKWMm98peGnoenHnkxkTpdfsrK70XPT1IOvBfiT6XfocjeSRLz31F06Txq4JvrZFcsXJ7tOhliWJHF5cr7dSPF+2WPqxrSj2lRQywagpyUdY66LmeLxsHmhUtprCUtz1+G/j6n0T2w2fmyV1/1z9Yv1XkcehstVYuD0g1Zvi+h5OTfU+98LLG8Wo89PAZ4Xj/UV5Q72+7xN+y8NUurwlD6k4/uz0mH2XCkrQuubbbfiy+G6zaZjfs9+OWu7lbO2eqeIdVPWcbOKWilxlfnZI9FSq24nJptOej4taeh1qMeXQ047t5Pk/U6WHrd911/VG7B1LTt36ePA50KdtVoXxZ3lenu8epnLHbRNFVKd0n3pMmj0R8yzSYxICiQyIwp3AQAeaGAwyRkUVUaGVVESjI0FibQWOArBYaQ0gBIkkCRNIBpE4oSRZFBTiixIikWRRVQxGGVSEqct0k107n4OzPJ7OThKUGvejJwa4Jre+h7NI897S4fs5KvFe7K0KvKa+GXitPBHGePbb2fD5ujLpvs4YfNrJub8o+QqmAWr005Iy0sboupohi7mFkfUxzyvtOOAhppu1XCzLlo1YhTxH6ItlTvqvM6knpnnl92ujLxf2NGUw4dvja5uhK6Fvplr23YKrple9buaNSOQnbXjwOjh62Zc+P6mnHn+mvJz8WvzTw0IkQRJG7ymMQAMAEB54YAHBMrkixkGiVFEkQsWtEbHIikSSBIkQCRJISRJICUUWRIxRNB0kkWRRBIsRRJCrUozi4TSlGStJPiiSJIqvD7X2VPDvS8qT+Gfdyl3P1OfTxNmfSXFNWaTT0aaumuhwto+y1OfvUn2Uvl1dN/eJllx/Z7OH5Vx7VxsBi8zs9Hw6HWo1uHA4OL2fUw0l2kbJu0ZJqUG+TXozo4ardJmM3O1eu5zLvHRTs0zVGduhghM1Reh0z33a4zLYS4rR8DHCZbGRw78uvQrZuT4r7ovRx4z8HwZuw2JzaPSX5M9HHyb7V4ubg6e+PhrGRQGzzpAIAOAMQyMyZFkiLAraItE5EbHIihoBogaJISJIKkkTRFE0VUkWIgiaAkiSIoZRNEkQRJAKtSjOLhNKUWrNPczxWNwzw1V0ndw+KlJ/ig/utzPbmLbGzliKeTdNe9Tl8sufJ7mcZ47jbi5Om/s85QrG+nUPPxk4ScJLLKLyyT4NHSw9e55tvdO7pplsZGSFQmpF8rLprVQsUrmSMi6MjnTvcrpYfG20nqvm4+JuhNNXTuu84UZFlOq4u8Xb0Zrjy2eXn5PjzLvj2du4HM/j5f2+T/AFA0/GxY/wDNmyAAGrxgTAAISIsAIEhiA5EkSQwAmiSGBVSRNAAVIYAUNE0IAGhgAHifaf8A5cvpp/8AkrwYAeTP6n0eL6Z/DpUy+O4QCO74Tj9y8ALVxSX2JoAOK0MAAiP/2Q==">
          <a:hlinkClick xmlns:r="http://schemas.openxmlformats.org/officeDocument/2006/relationships" r:id="rId2"/>
          <a:extLst>
            <a:ext uri="{FF2B5EF4-FFF2-40B4-BE49-F238E27FC236}">
              <a16:creationId xmlns:a16="http://schemas.microsoft.com/office/drawing/2014/main" id="{5A46BB8C-C72F-49A1-ABFA-7B35909347B6}"/>
            </a:ext>
          </a:extLst>
        </xdr:cNvPr>
        <xdr:cNvSpPr>
          <a:spLocks noChangeAspect="1" noChangeArrowheads="1"/>
        </xdr:cNvSpPr>
      </xdr:nvSpPr>
      <xdr:spPr bwMode="auto">
        <a:xfrm>
          <a:off x="10279380" y="2804160"/>
          <a:ext cx="304800" cy="299085"/>
        </a:xfrm>
        <a:prstGeom prst="rect">
          <a:avLst/>
        </a:prstGeom>
        <a:noFill/>
        <a:ln w="9525">
          <a:noFill/>
          <a:miter lim="800000"/>
          <a:headEnd/>
          <a:tailEnd/>
        </a:ln>
      </xdr:spPr>
    </xdr:sp>
    <xdr:clientData/>
  </xdr:twoCellAnchor>
  <xdr:twoCellAnchor>
    <xdr:from>
      <xdr:col>6</xdr:col>
      <xdr:colOff>323850</xdr:colOff>
      <xdr:row>8</xdr:row>
      <xdr:rowOff>76200</xdr:rowOff>
    </xdr:from>
    <xdr:to>
      <xdr:col>7</xdr:col>
      <xdr:colOff>552450</xdr:colOff>
      <xdr:row>11</xdr:row>
      <xdr:rowOff>0</xdr:rowOff>
    </xdr:to>
    <xdr:sp macro="" textlink="">
      <xdr:nvSpPr>
        <xdr:cNvPr id="5" name="右矢印 4">
          <a:extLst>
            <a:ext uri="{FF2B5EF4-FFF2-40B4-BE49-F238E27FC236}">
              <a16:creationId xmlns:a16="http://schemas.microsoft.com/office/drawing/2014/main" id="{0BF9B3ED-9EFA-4DD1-B3E1-7F8FC025B654}"/>
            </a:ext>
          </a:extLst>
        </xdr:cNvPr>
        <xdr:cNvSpPr/>
      </xdr:nvSpPr>
      <xdr:spPr>
        <a:xfrm>
          <a:off x="3364230" y="2011680"/>
          <a:ext cx="845820" cy="792480"/>
        </a:xfrm>
        <a:prstGeom prst="rightArrow">
          <a:avLst/>
        </a:prstGeom>
        <a:solidFill>
          <a:schemeClr val="bg1">
            <a:lumMod val="75000"/>
          </a:schemeClr>
        </a:solidFill>
        <a:ln>
          <a:solidFill>
            <a:schemeClr val="bg2">
              <a:lumMod val="50000"/>
            </a:schemeClr>
          </a:solidFill>
        </a:ln>
        <a:effectLst>
          <a:outerShdw blurRad="50800" dist="50800" dir="5400000" algn="ctr" rotWithShape="0">
            <a:schemeClr val="bg1">
              <a:lumMod val="95000"/>
            </a:scheme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editAs="oneCell">
    <xdr:from>
      <xdr:col>1</xdr:col>
      <xdr:colOff>312420</xdr:colOff>
      <xdr:row>5</xdr:row>
      <xdr:rowOff>100966</xdr:rowOff>
    </xdr:from>
    <xdr:to>
      <xdr:col>6</xdr:col>
      <xdr:colOff>175259</xdr:colOff>
      <xdr:row>11</xdr:row>
      <xdr:rowOff>624840</xdr:rowOff>
    </xdr:to>
    <xdr:pic>
      <xdr:nvPicPr>
        <xdr:cNvPr id="6" name="図 5">
          <a:extLst>
            <a:ext uri="{FF2B5EF4-FFF2-40B4-BE49-F238E27FC236}">
              <a16:creationId xmlns:a16="http://schemas.microsoft.com/office/drawing/2014/main" id="{673673F7-5707-40C8-9225-745D55E06273}"/>
            </a:ext>
          </a:extLst>
        </xdr:cNvPr>
        <xdr:cNvPicPr>
          <a:picLocks noChangeAspect="1"/>
        </xdr:cNvPicPr>
      </xdr:nvPicPr>
      <xdr:blipFill>
        <a:blip xmlns:r="http://schemas.openxmlformats.org/officeDocument/2006/relationships" r:embed="rId3" cstate="print"/>
        <a:srcRect l="55936" r="-584"/>
        <a:stretch>
          <a:fillRect/>
        </a:stretch>
      </xdr:blipFill>
      <xdr:spPr bwMode="auto">
        <a:xfrm>
          <a:off x="548640" y="1297306"/>
          <a:ext cx="2666999" cy="2131694"/>
        </a:xfrm>
        <a:prstGeom prst="rect">
          <a:avLst/>
        </a:prstGeom>
        <a:noFill/>
        <a:ln w="9525">
          <a:noFill/>
          <a:miter lim="800000"/>
          <a:headEnd/>
          <a:tailEnd/>
        </a:ln>
      </xdr:spPr>
    </xdr:pic>
    <xdr:clientData/>
  </xdr:twoCellAnchor>
  <xdr:twoCellAnchor editAs="oneCell">
    <xdr:from>
      <xdr:col>1</xdr:col>
      <xdr:colOff>304800</xdr:colOff>
      <xdr:row>12</xdr:row>
      <xdr:rowOff>112395</xdr:rowOff>
    </xdr:from>
    <xdr:to>
      <xdr:col>6</xdr:col>
      <xdr:colOff>464820</xdr:colOff>
      <xdr:row>13</xdr:row>
      <xdr:rowOff>41910</xdr:rowOff>
    </xdr:to>
    <xdr:pic>
      <xdr:nvPicPr>
        <xdr:cNvPr id="7" name="図 6">
          <a:extLst>
            <a:ext uri="{FF2B5EF4-FFF2-40B4-BE49-F238E27FC236}">
              <a16:creationId xmlns:a16="http://schemas.microsoft.com/office/drawing/2014/main" id="{E857307E-4131-4FAA-9D0B-015706CDDD78}"/>
            </a:ext>
          </a:extLst>
        </xdr:cNvPr>
        <xdr:cNvPicPr>
          <a:picLocks noChangeAspect="1"/>
        </xdr:cNvPicPr>
      </xdr:nvPicPr>
      <xdr:blipFill>
        <a:blip xmlns:r="http://schemas.openxmlformats.org/officeDocument/2006/relationships" r:embed="rId4" cstate="print"/>
        <a:srcRect l="-479" t="-25362" r="2654" b="23938"/>
        <a:stretch>
          <a:fillRect/>
        </a:stretch>
      </xdr:blipFill>
      <xdr:spPr bwMode="auto">
        <a:xfrm>
          <a:off x="541020" y="3549015"/>
          <a:ext cx="2964180" cy="219075"/>
        </a:xfrm>
        <a:prstGeom prst="rect">
          <a:avLst/>
        </a:prstGeom>
        <a:noFill/>
        <a:ln w="9525">
          <a:noFill/>
          <a:miter lim="800000"/>
          <a:headEnd/>
          <a:tailEnd/>
        </a:ln>
      </xdr:spPr>
    </xdr:pic>
    <xdr:clientData/>
  </xdr:twoCellAnchor>
  <xdr:twoCellAnchor>
    <xdr:from>
      <xdr:col>5</xdr:col>
      <xdr:colOff>241935</xdr:colOff>
      <xdr:row>6</xdr:row>
      <xdr:rowOff>22860</xdr:rowOff>
    </xdr:from>
    <xdr:to>
      <xdr:col>5</xdr:col>
      <xdr:colOff>561975</xdr:colOff>
      <xdr:row>7</xdr:row>
      <xdr:rowOff>255270</xdr:rowOff>
    </xdr:to>
    <xdr:sp macro="" textlink="">
      <xdr:nvSpPr>
        <xdr:cNvPr id="8" name="正方形/長方形 7">
          <a:extLst>
            <a:ext uri="{FF2B5EF4-FFF2-40B4-BE49-F238E27FC236}">
              <a16:creationId xmlns:a16="http://schemas.microsoft.com/office/drawing/2014/main" id="{0F7DD5E4-5DAE-4792-8CF9-FB5CAD1E5A71}"/>
            </a:ext>
          </a:extLst>
        </xdr:cNvPr>
        <xdr:cNvSpPr/>
      </xdr:nvSpPr>
      <xdr:spPr>
        <a:xfrm>
          <a:off x="2665095" y="1379220"/>
          <a:ext cx="320040" cy="521970"/>
        </a:xfrm>
        <a:prstGeom prst="rect">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49306</xdr:colOff>
      <xdr:row>0</xdr:row>
      <xdr:rowOff>13335</xdr:rowOff>
    </xdr:from>
    <xdr:to>
      <xdr:col>2</xdr:col>
      <xdr:colOff>245204</xdr:colOff>
      <xdr:row>0</xdr:row>
      <xdr:rowOff>230505</xdr:rowOff>
    </xdr:to>
    <xdr:pic>
      <xdr:nvPicPr>
        <xdr:cNvPr id="2" name="図 1" descr="感染症・食中毒情報">
          <a:extLst>
            <a:ext uri="{FF2B5EF4-FFF2-40B4-BE49-F238E27FC236}">
              <a16:creationId xmlns:a16="http://schemas.microsoft.com/office/drawing/2014/main" id="{F3DC39EB-F9B0-439D-9039-ED38C533729B}"/>
            </a:ext>
          </a:extLst>
        </xdr:cNvPr>
        <xdr:cNvPicPr>
          <a:picLocks noChangeAspect="1" noChangeArrowheads="1"/>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49306" y="13335"/>
          <a:ext cx="2303817" cy="217170"/>
        </a:xfrm>
        <a:prstGeom prst="rect">
          <a:avLst/>
        </a:prstGeom>
        <a:noFill/>
        <a:ln w="9525">
          <a:noFill/>
          <a:miter lim="800000"/>
          <a:headEnd/>
          <a:tailEnd/>
        </a:ln>
      </xdr:spPr>
    </xdr:pic>
    <xdr:clientData/>
  </xdr:twoCellAnchor>
  <xdr:twoCellAnchor editAs="oneCell">
    <xdr:from>
      <xdr:col>2</xdr:col>
      <xdr:colOff>0</xdr:colOff>
      <xdr:row>14</xdr:row>
      <xdr:rowOff>45720</xdr:rowOff>
    </xdr:from>
    <xdr:to>
      <xdr:col>2</xdr:col>
      <xdr:colOff>4716780</xdr:colOff>
      <xdr:row>32</xdr:row>
      <xdr:rowOff>123394</xdr:rowOff>
    </xdr:to>
    <xdr:pic>
      <xdr:nvPicPr>
        <xdr:cNvPr id="4" name="図 3">
          <a:extLst>
            <a:ext uri="{FF2B5EF4-FFF2-40B4-BE49-F238E27FC236}">
              <a16:creationId xmlns:a16="http://schemas.microsoft.com/office/drawing/2014/main" id="{8BD6767E-A908-4241-2865-4CAA17211566}"/>
            </a:ext>
          </a:extLst>
        </xdr:cNvPr>
        <xdr:cNvPicPr>
          <a:picLocks noChangeAspect="1"/>
        </xdr:cNvPicPr>
      </xdr:nvPicPr>
      <xdr:blipFill>
        <a:blip xmlns:r="http://schemas.openxmlformats.org/officeDocument/2006/relationships" r:embed="rId2"/>
        <a:stretch>
          <a:fillRect/>
        </a:stretch>
      </xdr:blipFill>
      <xdr:spPr>
        <a:xfrm>
          <a:off x="2110740" y="6621780"/>
          <a:ext cx="4716780" cy="322473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oneCellAnchor>
    <xdr:from>
      <xdr:col>0</xdr:col>
      <xdr:colOff>0</xdr:colOff>
      <xdr:row>36</xdr:row>
      <xdr:rowOff>0</xdr:rowOff>
    </xdr:from>
    <xdr:ext cx="47625" cy="9525"/>
    <xdr:pic>
      <xdr:nvPicPr>
        <xdr:cNvPr id="2" name="図 4" descr="http://www1.pref.shimane.lg.jp/contents/kansen/dis/zensu/sp.gif">
          <a:extLst>
            <a:ext uri="{FF2B5EF4-FFF2-40B4-BE49-F238E27FC236}">
              <a16:creationId xmlns:a16="http://schemas.microsoft.com/office/drawing/2014/main" id="{D0BF3FAD-8B78-4829-B409-A1954F13E757}"/>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5737860"/>
          <a:ext cx="47625" cy="9525"/>
        </a:xfrm>
        <a:prstGeom prst="rect">
          <a:avLst/>
        </a:prstGeom>
        <a:noFill/>
        <a:ln w="9525">
          <a:noFill/>
          <a:miter lim="800000"/>
          <a:headEnd/>
          <a:tailEnd/>
        </a:ln>
      </xdr:spPr>
    </xdr:pic>
    <xdr:clientData/>
  </xdr:oneCellAnchor>
  <xdr:twoCellAnchor>
    <xdr:from>
      <xdr:col>6</xdr:col>
      <xdr:colOff>457199</xdr:colOff>
      <xdr:row>24</xdr:row>
      <xdr:rowOff>66675</xdr:rowOff>
    </xdr:from>
    <xdr:to>
      <xdr:col>9</xdr:col>
      <xdr:colOff>447674</xdr:colOff>
      <xdr:row>26</xdr:row>
      <xdr:rowOff>811</xdr:rowOff>
    </xdr:to>
    <xdr:sp macro="" textlink="">
      <xdr:nvSpPr>
        <xdr:cNvPr id="3" name="テキスト ボックス 2">
          <a:extLst>
            <a:ext uri="{FF2B5EF4-FFF2-40B4-BE49-F238E27FC236}">
              <a16:creationId xmlns:a16="http://schemas.microsoft.com/office/drawing/2014/main" id="{9874C449-DF02-47AB-A1B5-1BE9F751027B}"/>
            </a:ext>
          </a:extLst>
        </xdr:cNvPr>
        <xdr:cNvSpPr txBox="1"/>
      </xdr:nvSpPr>
      <xdr:spPr>
        <a:xfrm>
          <a:off x="3284219" y="3815715"/>
          <a:ext cx="1384935" cy="2389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Ｈ２９／８月は非常に多かった</a:t>
          </a:r>
        </a:p>
      </xdr:txBody>
    </xdr:sp>
    <xdr:clientData/>
  </xdr:twoCellAnchor>
  <xdr:twoCellAnchor>
    <xdr:from>
      <xdr:col>21</xdr:col>
      <xdr:colOff>95250</xdr:colOff>
      <xdr:row>16</xdr:row>
      <xdr:rowOff>0</xdr:rowOff>
    </xdr:from>
    <xdr:to>
      <xdr:col>24</xdr:col>
      <xdr:colOff>851</xdr:colOff>
      <xdr:row>22</xdr:row>
      <xdr:rowOff>90488</xdr:rowOff>
    </xdr:to>
    <xdr:cxnSp macro="">
      <xdr:nvCxnSpPr>
        <xdr:cNvPr id="4" name="直線矢印コネクタ 3">
          <a:extLst>
            <a:ext uri="{FF2B5EF4-FFF2-40B4-BE49-F238E27FC236}">
              <a16:creationId xmlns:a16="http://schemas.microsoft.com/office/drawing/2014/main" id="{5BE9AAA2-3CF1-4EB9-ADD2-016A5D44ED73}"/>
            </a:ext>
          </a:extLst>
        </xdr:cNvPr>
        <xdr:cNvCxnSpPr>
          <a:stCxn id="5" idx="1"/>
        </xdr:cNvCxnSpPr>
      </xdr:nvCxnSpPr>
      <xdr:spPr>
        <a:xfrm flipV="1">
          <a:off x="9925050" y="3025140"/>
          <a:ext cx="1300061" cy="425768"/>
        </a:xfrm>
        <a:prstGeom prst="straightConnector1">
          <a:avLst/>
        </a:prstGeom>
        <a:ln>
          <a:tailEnd type="arrow"/>
        </a:ln>
      </xdr:spPr>
      <xdr:style>
        <a:lnRef idx="1">
          <a:schemeClr val="accent3"/>
        </a:lnRef>
        <a:fillRef idx="0">
          <a:schemeClr val="accent3"/>
        </a:fillRef>
        <a:effectRef idx="0">
          <a:schemeClr val="accent3"/>
        </a:effectRef>
        <a:fontRef idx="minor">
          <a:schemeClr val="tx1"/>
        </a:fontRef>
      </xdr:style>
    </xdr:cxnSp>
    <xdr:clientData/>
  </xdr:twoCellAnchor>
  <xdr:twoCellAnchor>
    <xdr:from>
      <xdr:col>21</xdr:col>
      <xdr:colOff>95250</xdr:colOff>
      <xdr:row>20</xdr:row>
      <xdr:rowOff>95250</xdr:rowOff>
    </xdr:from>
    <xdr:to>
      <xdr:col>27</xdr:col>
      <xdr:colOff>171450</xdr:colOff>
      <xdr:row>24</xdr:row>
      <xdr:rowOff>28575</xdr:rowOff>
    </xdr:to>
    <xdr:sp macro="" textlink="">
      <xdr:nvSpPr>
        <xdr:cNvPr id="5" name="テキスト ボックス 4">
          <a:extLst>
            <a:ext uri="{FF2B5EF4-FFF2-40B4-BE49-F238E27FC236}">
              <a16:creationId xmlns:a16="http://schemas.microsoft.com/office/drawing/2014/main" id="{45ED006D-DD6E-4DF8-A09F-29C04193D3D4}"/>
            </a:ext>
          </a:extLst>
        </xdr:cNvPr>
        <xdr:cNvSpPr txBox="1"/>
      </xdr:nvSpPr>
      <xdr:spPr>
        <a:xfrm>
          <a:off x="9925050" y="3120390"/>
          <a:ext cx="2865120" cy="657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800">
              <a:effectLst/>
            </a:rPr>
            <a:t>2011</a:t>
          </a:r>
          <a:r>
            <a:rPr lang="ja-JP" altLang="en-US" sz="800">
              <a:effectLst/>
            </a:rPr>
            <a:t>年</a:t>
          </a:r>
          <a:r>
            <a:rPr lang="en-US" altLang="ja-JP" sz="800">
              <a:effectLst/>
            </a:rPr>
            <a:t>8</a:t>
          </a:r>
          <a:r>
            <a:rPr lang="ja-JP" altLang="en-US" sz="800">
              <a:effectLst/>
            </a:rPr>
            <a:t>月に外食チェーン店が原因とされた赤痢菌</a:t>
          </a:r>
          <a:r>
            <a:rPr lang="en-US" altLang="ja-JP" sz="800" i="1">
              <a:effectLst/>
            </a:rPr>
            <a:t>Shigella sonnei</a:t>
          </a:r>
          <a:r>
            <a:rPr lang="ja-JP" altLang="en-US" sz="800">
              <a:effectLst/>
            </a:rPr>
            <a:t>の広域集団感染事例が青森県、宮城県、山形県、福島県において発生した。本事例は、それとほぼ同時期に発生しておりその関連性が強く疑われた事例である。</a:t>
          </a:r>
          <a:endParaRPr kumimoji="1" lang="ja-JP" altLang="en-US" sz="800"/>
        </a:p>
      </xdr:txBody>
    </xdr:sp>
    <xdr:clientData/>
  </xdr:twoCellAnchor>
  <xdr:twoCellAnchor>
    <xdr:from>
      <xdr:col>25</xdr:col>
      <xdr:colOff>219075</xdr:colOff>
      <xdr:row>12</xdr:row>
      <xdr:rowOff>9525</xdr:rowOff>
    </xdr:from>
    <xdr:to>
      <xdr:col>31</xdr:col>
      <xdr:colOff>613410</xdr:colOff>
      <xdr:row>16</xdr:row>
      <xdr:rowOff>0</xdr:rowOff>
    </xdr:to>
    <xdr:grpSp>
      <xdr:nvGrpSpPr>
        <xdr:cNvPr id="6" name="グループ化 8580">
          <a:extLst>
            <a:ext uri="{FF2B5EF4-FFF2-40B4-BE49-F238E27FC236}">
              <a16:creationId xmlns:a16="http://schemas.microsoft.com/office/drawing/2014/main" id="{A1FB5C9D-4D8F-41EE-8774-C92108824141}"/>
            </a:ext>
          </a:extLst>
        </xdr:cNvPr>
        <xdr:cNvGrpSpPr>
          <a:grpSpLocks/>
        </xdr:cNvGrpSpPr>
      </xdr:nvGrpSpPr>
      <xdr:grpSpPr bwMode="auto">
        <a:xfrm>
          <a:off x="12182475" y="2657475"/>
          <a:ext cx="3499485" cy="447675"/>
          <a:chOff x="13125451" y="1438276"/>
          <a:chExt cx="3733799" cy="628650"/>
        </a:xfrm>
      </xdr:grpSpPr>
      <xdr:sp macro="" textlink="">
        <xdr:nvSpPr>
          <xdr:cNvPr id="7" name="テキスト ボックス 6">
            <a:extLst>
              <a:ext uri="{FF2B5EF4-FFF2-40B4-BE49-F238E27FC236}">
                <a16:creationId xmlns:a16="http://schemas.microsoft.com/office/drawing/2014/main" id="{369D07B1-2BE8-B005-7442-FCBB27DC269E}"/>
              </a:ext>
            </a:extLst>
          </xdr:cNvPr>
          <xdr:cNvSpPr txBox="1"/>
        </xdr:nvSpPr>
        <xdr:spPr>
          <a:xfrm>
            <a:off x="14969416" y="1438276"/>
            <a:ext cx="1889834" cy="628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800" b="1">
                <a:solidFill>
                  <a:schemeClr val="dk1"/>
                </a:solidFill>
                <a:effectLst/>
                <a:latin typeface="+mn-lt"/>
                <a:ea typeface="+mn-ea"/>
                <a:cs typeface="+mn-cs"/>
              </a:rPr>
              <a:t>2018</a:t>
            </a:r>
            <a:r>
              <a:rPr lang="ja-JP" altLang="en-US" sz="800" b="1">
                <a:solidFill>
                  <a:schemeClr val="dk1"/>
                </a:solidFill>
                <a:effectLst/>
                <a:latin typeface="+mn-lt"/>
                <a:ea typeface="+mn-ea"/>
                <a:cs typeface="+mn-cs"/>
              </a:rPr>
              <a:t>年</a:t>
            </a:r>
            <a:r>
              <a:rPr lang="en-US" altLang="ja-JP" sz="800" b="1">
                <a:solidFill>
                  <a:schemeClr val="dk1"/>
                </a:solidFill>
                <a:effectLst/>
                <a:latin typeface="+mn-lt"/>
                <a:ea typeface="+mn-ea"/>
                <a:cs typeface="+mn-cs"/>
              </a:rPr>
              <a:t>10</a:t>
            </a:r>
            <a:r>
              <a:rPr lang="ja-JP" altLang="en-US" sz="800" b="1">
                <a:solidFill>
                  <a:schemeClr val="dk1"/>
                </a:solidFill>
                <a:effectLst/>
                <a:latin typeface="+mn-lt"/>
                <a:ea typeface="+mn-ea"/>
                <a:cs typeface="+mn-cs"/>
              </a:rPr>
              <a:t>月</a:t>
            </a:r>
            <a:r>
              <a:rPr lang="en-US" altLang="ja-JP" sz="800">
                <a:solidFill>
                  <a:schemeClr val="dk1"/>
                </a:solidFill>
                <a:effectLst/>
                <a:latin typeface="+mn-lt"/>
                <a:ea typeface="+mn-ea"/>
                <a:cs typeface="+mn-cs"/>
              </a:rPr>
              <a:t>3</a:t>
            </a:r>
            <a:r>
              <a:rPr lang="ja-JP" altLang="en-US" sz="800">
                <a:solidFill>
                  <a:schemeClr val="dk1"/>
                </a:solidFill>
                <a:effectLst/>
                <a:latin typeface="+mn-lt"/>
                <a:ea typeface="+mn-ea"/>
                <a:cs typeface="+mn-cs"/>
              </a:rPr>
              <a:t>日、山梨県内の宿坊を利用した</a:t>
            </a:r>
            <a:r>
              <a:rPr lang="en-US" altLang="ja-JP" sz="800">
                <a:solidFill>
                  <a:schemeClr val="dk1"/>
                </a:solidFill>
                <a:effectLst/>
                <a:latin typeface="+mn-lt"/>
                <a:ea typeface="+mn-ea"/>
                <a:cs typeface="+mn-cs"/>
              </a:rPr>
              <a:t>2</a:t>
            </a:r>
            <a:r>
              <a:rPr lang="ja-JP" altLang="en-US" sz="800">
                <a:solidFill>
                  <a:schemeClr val="dk1"/>
                </a:solidFill>
                <a:effectLst/>
                <a:latin typeface="+mn-lt"/>
                <a:ea typeface="+mn-ea"/>
                <a:cs typeface="+mn-cs"/>
              </a:rPr>
              <a:t>グループ</a:t>
            </a:r>
            <a:r>
              <a:rPr lang="en-US" altLang="ja-JP" sz="800">
                <a:solidFill>
                  <a:schemeClr val="dk1"/>
                </a:solidFill>
                <a:effectLst/>
                <a:latin typeface="+mn-lt"/>
                <a:ea typeface="+mn-ea"/>
                <a:cs typeface="+mn-cs"/>
              </a:rPr>
              <a:t>42</a:t>
            </a:r>
            <a:r>
              <a:rPr lang="ja-JP" altLang="en-US" sz="800">
                <a:solidFill>
                  <a:schemeClr val="dk1"/>
                </a:solidFill>
                <a:effectLst/>
                <a:latin typeface="+mn-lt"/>
                <a:ea typeface="+mn-ea"/>
                <a:cs typeface="+mn-cs"/>
              </a:rPr>
              <a:t>名が</a:t>
            </a:r>
            <a:r>
              <a:rPr lang="ja-JP" altLang="en-US" sz="800" b="1">
                <a:solidFill>
                  <a:schemeClr val="dk1"/>
                </a:solidFill>
                <a:effectLst/>
                <a:latin typeface="+mn-lt"/>
                <a:ea typeface="+mn-ea"/>
                <a:cs typeface="+mn-cs"/>
              </a:rPr>
              <a:t>赤痢</a:t>
            </a:r>
            <a:r>
              <a:rPr lang="ja-JP" altLang="en-US" sz="800">
                <a:solidFill>
                  <a:schemeClr val="dk1"/>
                </a:solidFill>
                <a:effectLst/>
                <a:latin typeface="+mn-lt"/>
                <a:ea typeface="+mn-ea"/>
                <a:cs typeface="+mn-cs"/>
              </a:rPr>
              <a:t>にかかりました。使用水や従事者からは</a:t>
            </a:r>
            <a:r>
              <a:rPr lang="ja-JP" altLang="en-US" sz="800" b="1">
                <a:solidFill>
                  <a:schemeClr val="dk1"/>
                </a:solidFill>
                <a:effectLst/>
                <a:latin typeface="+mn-lt"/>
                <a:ea typeface="+mn-ea"/>
                <a:cs typeface="+mn-cs"/>
              </a:rPr>
              <a:t>赤痢</a:t>
            </a:r>
            <a:r>
              <a:rPr lang="ja-JP" altLang="en-US" sz="800">
                <a:solidFill>
                  <a:schemeClr val="dk1"/>
                </a:solidFill>
                <a:effectLst/>
                <a:latin typeface="+mn-lt"/>
                <a:ea typeface="+mn-ea"/>
                <a:cs typeface="+mn-cs"/>
              </a:rPr>
              <a:t>菌が検出されておらず現在のところ感染源は不明です。 </a:t>
            </a:r>
            <a:endParaRPr kumimoji="1" lang="ja-JP" altLang="en-US" sz="800"/>
          </a:p>
        </xdr:txBody>
      </xdr:sp>
      <xdr:cxnSp macro="">
        <xdr:nvCxnSpPr>
          <xdr:cNvPr id="8" name="直線矢印コネクタ 7">
            <a:extLst>
              <a:ext uri="{FF2B5EF4-FFF2-40B4-BE49-F238E27FC236}">
                <a16:creationId xmlns:a16="http://schemas.microsoft.com/office/drawing/2014/main" id="{EEF2FA7D-E6F0-ECF9-D8A0-55043142E6B4}"/>
              </a:ext>
            </a:extLst>
          </xdr:cNvPr>
          <xdr:cNvCxnSpPr/>
        </xdr:nvCxnSpPr>
        <xdr:spPr>
          <a:xfrm flipH="1">
            <a:off x="13125451" y="1560740"/>
            <a:ext cx="1853139" cy="24493"/>
          </a:xfrm>
          <a:prstGeom prst="straightConnector1">
            <a:avLst/>
          </a:prstGeom>
          <a:ln>
            <a:solidFill>
              <a:schemeClr val="accent3"/>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8</xdr:col>
      <xdr:colOff>388620</xdr:colOff>
      <xdr:row>13</xdr:row>
      <xdr:rowOff>129541</xdr:rowOff>
    </xdr:from>
    <xdr:to>
      <xdr:col>13</xdr:col>
      <xdr:colOff>447675</xdr:colOff>
      <xdr:row>23</xdr:row>
      <xdr:rowOff>190501</xdr:rowOff>
    </xdr:to>
    <xdr:grpSp>
      <xdr:nvGrpSpPr>
        <xdr:cNvPr id="9" name="グループ化 8584">
          <a:extLst>
            <a:ext uri="{FF2B5EF4-FFF2-40B4-BE49-F238E27FC236}">
              <a16:creationId xmlns:a16="http://schemas.microsoft.com/office/drawing/2014/main" id="{AD25D3A4-E7CF-4BE7-9153-B13E42E8A083}"/>
            </a:ext>
          </a:extLst>
        </xdr:cNvPr>
        <xdr:cNvGrpSpPr>
          <a:grpSpLocks/>
        </xdr:cNvGrpSpPr>
      </xdr:nvGrpSpPr>
      <xdr:grpSpPr bwMode="auto">
        <a:xfrm>
          <a:off x="4227195" y="3006091"/>
          <a:ext cx="2392680" cy="803910"/>
          <a:chOff x="4514850" y="1800225"/>
          <a:chExt cx="2619375" cy="1809750"/>
        </a:xfrm>
      </xdr:grpSpPr>
      <xdr:sp macro="" textlink="">
        <xdr:nvSpPr>
          <xdr:cNvPr id="10" name="テキスト ボックス 9">
            <a:extLst>
              <a:ext uri="{FF2B5EF4-FFF2-40B4-BE49-F238E27FC236}">
                <a16:creationId xmlns:a16="http://schemas.microsoft.com/office/drawing/2014/main" id="{7ABD20E2-3584-7111-C688-E2BBD454D021}"/>
              </a:ext>
            </a:extLst>
          </xdr:cNvPr>
          <xdr:cNvSpPr txBox="1"/>
        </xdr:nvSpPr>
        <xdr:spPr>
          <a:xfrm>
            <a:off x="4714875" y="2981325"/>
            <a:ext cx="2419350" cy="628650"/>
          </a:xfrm>
          <a:prstGeom prst="rect">
            <a:avLst/>
          </a:prstGeom>
          <a:solidFill>
            <a:schemeClr val="lt1"/>
          </a:solidFill>
          <a:ln w="9525" cmpd="sng">
            <a:solidFill>
              <a:schemeClr val="accent2">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800">
                <a:effectLst/>
              </a:rPr>
              <a:t>埼玉県と群馬県の総菜店で販売されたポテトサラダを食べた人が腸管出血性大腸菌</a:t>
            </a:r>
            <a:r>
              <a:rPr lang="en-US" altLang="ja-JP" sz="800">
                <a:effectLst/>
              </a:rPr>
              <a:t>O157</a:t>
            </a:r>
            <a:r>
              <a:rPr lang="ja-JP" altLang="en-US" sz="800">
                <a:effectLst/>
              </a:rPr>
              <a:t>に感染した、という集団食中毒に関するニュースが</a:t>
            </a:r>
            <a:r>
              <a:rPr lang="en-US" altLang="ja-JP" sz="800">
                <a:effectLst/>
              </a:rPr>
              <a:t>2017</a:t>
            </a:r>
            <a:r>
              <a:rPr lang="ja-JP" altLang="en-US" sz="800">
                <a:effectLst/>
              </a:rPr>
              <a:t>年</a:t>
            </a:r>
            <a:r>
              <a:rPr lang="en-US" altLang="ja-JP" sz="800">
                <a:effectLst/>
              </a:rPr>
              <a:t>8</a:t>
            </a:r>
            <a:r>
              <a:rPr lang="ja-JP" altLang="en-US" sz="800">
                <a:effectLst/>
              </a:rPr>
              <a:t>月</a:t>
            </a:r>
            <a:r>
              <a:rPr lang="en-US" altLang="ja-JP" sz="800">
                <a:effectLst/>
              </a:rPr>
              <a:t>21</a:t>
            </a:r>
            <a:r>
              <a:rPr lang="ja-JP" altLang="en-US" sz="800">
                <a:effectLst/>
              </a:rPr>
              <a:t>日以降、新聞やテレビで取り上げられました。</a:t>
            </a:r>
            <a:endParaRPr kumimoji="1" lang="ja-JP" altLang="en-US" sz="800"/>
          </a:p>
        </xdr:txBody>
      </xdr:sp>
      <xdr:cxnSp macro="">
        <xdr:nvCxnSpPr>
          <xdr:cNvPr id="11" name="直線矢印コネクタ 10">
            <a:extLst>
              <a:ext uri="{FF2B5EF4-FFF2-40B4-BE49-F238E27FC236}">
                <a16:creationId xmlns:a16="http://schemas.microsoft.com/office/drawing/2014/main" id="{B028657F-0923-CEB3-13FA-9782CECAE55B}"/>
              </a:ext>
            </a:extLst>
          </xdr:cNvPr>
          <xdr:cNvCxnSpPr/>
        </xdr:nvCxnSpPr>
        <xdr:spPr>
          <a:xfrm flipH="1" flipV="1">
            <a:off x="4514850" y="1800225"/>
            <a:ext cx="114300" cy="1190625"/>
          </a:xfrm>
          <a:prstGeom prst="straightConnector1">
            <a:avLst/>
          </a:prstGeom>
          <a:ln>
            <a:solidFill>
              <a:schemeClr val="accent2">
                <a:lumMod val="75000"/>
              </a:schemeClr>
            </a:solidFill>
            <a:tailEnd type="arrow"/>
          </a:ln>
        </xdr:spPr>
        <xdr:style>
          <a:lnRef idx="1">
            <a:schemeClr val="dk1"/>
          </a:lnRef>
          <a:fillRef idx="0">
            <a:schemeClr val="dk1"/>
          </a:fillRef>
          <a:effectRef idx="0">
            <a:schemeClr val="dk1"/>
          </a:effectRef>
          <a:fontRef idx="minor">
            <a:schemeClr val="tx1"/>
          </a:fontRef>
        </xdr:style>
      </xdr:cxnSp>
    </xdr:grpSp>
    <xdr:clientData/>
  </xdr:twoCellAnchor>
  <xdr:twoCellAnchor>
    <xdr:from>
      <xdr:col>5</xdr:col>
      <xdr:colOff>152400</xdr:colOff>
      <xdr:row>16</xdr:row>
      <xdr:rowOff>0</xdr:rowOff>
    </xdr:from>
    <xdr:to>
      <xdr:col>9</xdr:col>
      <xdr:colOff>68580</xdr:colOff>
      <xdr:row>23</xdr:row>
      <xdr:rowOff>190500</xdr:rowOff>
    </xdr:to>
    <xdr:grpSp>
      <xdr:nvGrpSpPr>
        <xdr:cNvPr id="12" name="グループ化 8588">
          <a:extLst>
            <a:ext uri="{FF2B5EF4-FFF2-40B4-BE49-F238E27FC236}">
              <a16:creationId xmlns:a16="http://schemas.microsoft.com/office/drawing/2014/main" id="{AD6FB91A-FC0A-431C-AE93-C95D7FDA015E}"/>
            </a:ext>
          </a:extLst>
        </xdr:cNvPr>
        <xdr:cNvGrpSpPr>
          <a:grpSpLocks/>
        </xdr:cNvGrpSpPr>
      </xdr:nvGrpSpPr>
      <xdr:grpSpPr bwMode="auto">
        <a:xfrm>
          <a:off x="2590800" y="3105150"/>
          <a:ext cx="1783080" cy="704850"/>
          <a:chOff x="2697628" y="2705100"/>
          <a:chExt cx="1969622" cy="904876"/>
        </a:xfrm>
      </xdr:grpSpPr>
      <xdr:sp macro="" textlink="">
        <xdr:nvSpPr>
          <xdr:cNvPr id="13" name="テキスト ボックス 12">
            <a:extLst>
              <a:ext uri="{FF2B5EF4-FFF2-40B4-BE49-F238E27FC236}">
                <a16:creationId xmlns:a16="http://schemas.microsoft.com/office/drawing/2014/main" id="{D1644F0A-6F85-2AC0-63E7-16EE67D92D0D}"/>
              </a:ext>
            </a:extLst>
          </xdr:cNvPr>
          <xdr:cNvSpPr txBox="1"/>
        </xdr:nvSpPr>
        <xdr:spPr>
          <a:xfrm>
            <a:off x="2697628" y="2962275"/>
            <a:ext cx="1969622" cy="647701"/>
          </a:xfrm>
          <a:prstGeom prst="rect">
            <a:avLst/>
          </a:prstGeom>
          <a:solidFill>
            <a:schemeClr val="lt1"/>
          </a:solidFill>
          <a:ln w="9525" cmpd="sng">
            <a:solidFill>
              <a:schemeClr val="accent3">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800" u="none"/>
              <a:t>岩井食品：</a:t>
            </a:r>
            <a:r>
              <a:rPr lang="ja-JP" altLang="ja-JP" sz="800" b="0" u="none">
                <a:solidFill>
                  <a:sysClr val="windowText" lastClr="000000"/>
                </a:solidFill>
              </a:rPr>
              <a:t>白菜の浅漬け製品「白菜きりづけ」による</a:t>
            </a:r>
            <a:r>
              <a:rPr lang="ja-JP" altLang="ja-JP" sz="800" b="0" u="none">
                <a:solidFill>
                  <a:sysClr val="windowText" lastClr="000000"/>
                </a:solidFill>
                <a:hlinkClick xmlns:r="http://schemas.openxmlformats.org/officeDocument/2006/relationships" r:id=""/>
              </a:rPr>
              <a:t>病原性大腸菌</a:t>
            </a:r>
            <a:r>
              <a:rPr lang="ja-JP" altLang="ja-JP" sz="800" b="0" u="none">
                <a:solidFill>
                  <a:sysClr val="windowText" lastClr="000000"/>
                </a:solidFill>
              </a:rPr>
              <a:t>の集団</a:t>
            </a:r>
            <a:r>
              <a:rPr lang="ja-JP" altLang="ja-JP" sz="800" b="0" u="none">
                <a:solidFill>
                  <a:sysClr val="windowText" lastClr="000000"/>
                </a:solidFill>
                <a:hlinkClick xmlns:r="http://schemas.openxmlformats.org/officeDocument/2006/relationships" r:id=""/>
              </a:rPr>
              <a:t>食中毒</a:t>
            </a:r>
            <a:r>
              <a:rPr lang="ja-JP" altLang="ja-JP" sz="800" b="0" u="none">
                <a:solidFill>
                  <a:sysClr val="windowText" lastClr="000000"/>
                </a:solidFill>
              </a:rPr>
              <a:t>事件が発生し、最終的に169人が発症</a:t>
            </a:r>
            <a:r>
              <a:rPr lang="ja-JP" altLang="ja-JP" sz="800" b="0" u="none" baseline="30000">
                <a:solidFill>
                  <a:sysClr val="windowText" lastClr="000000"/>
                </a:solidFill>
                <a:hlinkClick xmlns:r="http://schemas.openxmlformats.org/officeDocument/2006/relationships" r:id=""/>
              </a:rPr>
              <a:t>[8]</a:t>
            </a:r>
            <a:r>
              <a:rPr lang="ja-JP" altLang="ja-JP" sz="800" b="0" u="none">
                <a:solidFill>
                  <a:sysClr val="windowText" lastClr="000000"/>
                </a:solidFill>
              </a:rPr>
              <a:t>、8人が死亡する事態</a:t>
            </a:r>
            <a:endParaRPr kumimoji="1" lang="ja-JP" altLang="en-US" sz="800" b="0" u="none">
              <a:solidFill>
                <a:sysClr val="windowText" lastClr="000000"/>
              </a:solidFill>
            </a:endParaRPr>
          </a:p>
        </xdr:txBody>
      </xdr:sp>
      <xdr:cxnSp macro="">
        <xdr:nvCxnSpPr>
          <xdr:cNvPr id="14" name="直線矢印コネクタ 13">
            <a:extLst>
              <a:ext uri="{FF2B5EF4-FFF2-40B4-BE49-F238E27FC236}">
                <a16:creationId xmlns:a16="http://schemas.microsoft.com/office/drawing/2014/main" id="{5783C007-B86C-84C9-EAD4-5A9AE3A2C294}"/>
              </a:ext>
            </a:extLst>
          </xdr:cNvPr>
          <xdr:cNvCxnSpPr/>
        </xdr:nvCxnSpPr>
        <xdr:spPr>
          <a:xfrm flipV="1">
            <a:off x="4191000" y="2705100"/>
            <a:ext cx="190500" cy="228600"/>
          </a:xfrm>
          <a:prstGeom prst="straightConnector1">
            <a:avLst/>
          </a:prstGeom>
          <a:ln>
            <a:solidFill>
              <a:schemeClr val="accent3">
                <a:lumMod val="50000"/>
              </a:schemeClr>
            </a:solidFill>
            <a:tailEnd type="arrow"/>
          </a:ln>
        </xdr:spPr>
        <xdr:style>
          <a:lnRef idx="1">
            <a:schemeClr val="dk1"/>
          </a:lnRef>
          <a:fillRef idx="0">
            <a:schemeClr val="dk1"/>
          </a:fillRef>
          <a:effectRef idx="0">
            <a:schemeClr val="dk1"/>
          </a:effectRef>
          <a:fontRef idx="minor">
            <a:schemeClr val="tx1"/>
          </a:fontRef>
        </xdr:style>
      </xdr:cxnSp>
    </xdr:grpSp>
    <xdr:clientData/>
  </xdr:twoCellAnchor>
  <xdr:twoCellAnchor>
    <xdr:from>
      <xdr:col>0</xdr:col>
      <xdr:colOff>187960</xdr:colOff>
      <xdr:row>26</xdr:row>
      <xdr:rowOff>39794</xdr:rowOff>
    </xdr:from>
    <xdr:to>
      <xdr:col>14</xdr:col>
      <xdr:colOff>5080</xdr:colOff>
      <xdr:row>53</xdr:row>
      <xdr:rowOff>85514</xdr:rowOff>
    </xdr:to>
    <xdr:graphicFrame macro="">
      <xdr:nvGraphicFramePr>
        <xdr:cNvPr id="15" name="グラフ 14">
          <a:extLst>
            <a:ext uri="{FF2B5EF4-FFF2-40B4-BE49-F238E27FC236}">
              <a16:creationId xmlns:a16="http://schemas.microsoft.com/office/drawing/2014/main" id="{8AFFB15A-B59B-446B-B3EE-D335EE65906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59266</xdr:colOff>
      <xdr:row>26</xdr:row>
      <xdr:rowOff>45720</xdr:rowOff>
    </xdr:from>
    <xdr:to>
      <xdr:col>28</xdr:col>
      <xdr:colOff>126152</xdr:colOff>
      <xdr:row>53</xdr:row>
      <xdr:rowOff>114300</xdr:rowOff>
    </xdr:to>
    <xdr:graphicFrame macro="">
      <xdr:nvGraphicFramePr>
        <xdr:cNvPr id="16" name="グラフ 15">
          <a:extLst>
            <a:ext uri="{FF2B5EF4-FFF2-40B4-BE49-F238E27FC236}">
              <a16:creationId xmlns:a16="http://schemas.microsoft.com/office/drawing/2014/main" id="{65600D1D-0D0E-4857-B616-BC62B2EF262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15</xdr:col>
      <xdr:colOff>495544</xdr:colOff>
      <xdr:row>47</xdr:row>
      <xdr:rowOff>144457</xdr:rowOff>
    </xdr:from>
    <xdr:ext cx="4397692" cy="261674"/>
    <xdr:pic>
      <xdr:nvPicPr>
        <xdr:cNvPr id="17" name="図 16">
          <a:extLst>
            <a:ext uri="{FF2B5EF4-FFF2-40B4-BE49-F238E27FC236}">
              <a16:creationId xmlns:a16="http://schemas.microsoft.com/office/drawing/2014/main" id="{F64DD475-14BE-4FFE-8C20-C05DD39895B7}"/>
            </a:ext>
          </a:extLst>
        </xdr:cNvPr>
        <xdr:cNvPicPr>
          <a:picLocks noChangeAspect="1"/>
        </xdr:cNvPicPr>
      </xdr:nvPicPr>
      <xdr:blipFill>
        <a:blip xmlns:r="http://schemas.openxmlformats.org/officeDocument/2006/relationships" r:embed="rId4" cstate="email">
          <a:extLst>
            <a:ext uri="{28A0092B-C50C-407E-A947-70E740481C1C}">
              <a14:useLocalDpi xmlns:a14="http://schemas.microsoft.com/office/drawing/2010/main"/>
            </a:ext>
          </a:extLst>
        </a:blip>
        <a:stretch>
          <a:fillRect/>
        </a:stretch>
      </xdr:blipFill>
      <xdr:spPr>
        <a:xfrm>
          <a:off x="7644897" y="8093163"/>
          <a:ext cx="4397692" cy="261674"/>
        </a:xfrm>
        <a:prstGeom prst="rect">
          <a:avLst/>
        </a:prstGeom>
      </xdr:spPr>
    </xdr:pic>
    <xdr:clientData/>
  </xdr:oneCellAnchor>
  <xdr:twoCellAnchor>
    <xdr:from>
      <xdr:col>17</xdr:col>
      <xdr:colOff>328706</xdr:colOff>
      <xdr:row>24</xdr:row>
      <xdr:rowOff>24319</xdr:rowOff>
    </xdr:from>
    <xdr:to>
      <xdr:col>18</xdr:col>
      <xdr:colOff>18887</xdr:colOff>
      <xdr:row>44</xdr:row>
      <xdr:rowOff>7471</xdr:rowOff>
    </xdr:to>
    <xdr:cxnSp macro="">
      <xdr:nvCxnSpPr>
        <xdr:cNvPr id="18" name="直線矢印コネクタ 17">
          <a:extLst>
            <a:ext uri="{FF2B5EF4-FFF2-40B4-BE49-F238E27FC236}">
              <a16:creationId xmlns:a16="http://schemas.microsoft.com/office/drawing/2014/main" id="{D21625EA-34DF-4C50-B7D6-2A0A7EA30A32}"/>
            </a:ext>
          </a:extLst>
        </xdr:cNvPr>
        <xdr:cNvCxnSpPr/>
      </xdr:nvCxnSpPr>
      <xdr:spPr>
        <a:xfrm flipH="1">
          <a:off x="8523941" y="4095790"/>
          <a:ext cx="153358" cy="3367328"/>
        </a:xfrm>
        <a:prstGeom prst="straightConnector1">
          <a:avLst/>
        </a:prstGeom>
        <a:ln>
          <a:solidFill>
            <a:schemeClr val="tx1"/>
          </a:solidFill>
          <a:prstDash val="sysDash"/>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4</xdr:col>
      <xdr:colOff>6079</xdr:colOff>
      <xdr:row>24</xdr:row>
      <xdr:rowOff>54133</xdr:rowOff>
    </xdr:from>
    <xdr:to>
      <xdr:col>4</xdr:col>
      <xdr:colOff>82176</xdr:colOff>
      <xdr:row>43</xdr:row>
      <xdr:rowOff>89647</xdr:rowOff>
    </xdr:to>
    <xdr:cxnSp macro="">
      <xdr:nvCxnSpPr>
        <xdr:cNvPr id="19" name="直線矢印コネクタ 18">
          <a:extLst>
            <a:ext uri="{FF2B5EF4-FFF2-40B4-BE49-F238E27FC236}">
              <a16:creationId xmlns:a16="http://schemas.microsoft.com/office/drawing/2014/main" id="{D249B7C0-7F55-40B6-935B-264CF8BDD566}"/>
            </a:ext>
          </a:extLst>
        </xdr:cNvPr>
        <xdr:cNvCxnSpPr/>
      </xdr:nvCxnSpPr>
      <xdr:spPr>
        <a:xfrm>
          <a:off x="1970844" y="4125604"/>
          <a:ext cx="76097" cy="3255337"/>
        </a:xfrm>
        <a:prstGeom prst="straightConnector1">
          <a:avLst/>
        </a:prstGeom>
        <a:ln>
          <a:solidFill>
            <a:sysClr val="windowText" lastClr="000000"/>
          </a:solidFill>
          <a:prstDash val="sysDash"/>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10</xdr:col>
      <xdr:colOff>91340</xdr:colOff>
      <xdr:row>24</xdr:row>
      <xdr:rowOff>69276</xdr:rowOff>
    </xdr:from>
    <xdr:to>
      <xdr:col>16</xdr:col>
      <xdr:colOff>72713</xdr:colOff>
      <xdr:row>29</xdr:row>
      <xdr:rowOff>3982</xdr:rowOff>
    </xdr:to>
    <xdr:sp macro="" textlink="">
      <xdr:nvSpPr>
        <xdr:cNvPr id="22" name="吹き出し: 折線 21">
          <a:extLst>
            <a:ext uri="{FF2B5EF4-FFF2-40B4-BE49-F238E27FC236}">
              <a16:creationId xmlns:a16="http://schemas.microsoft.com/office/drawing/2014/main" id="{8A32EA83-7289-2A49-BFC3-05E401CCD300}"/>
            </a:ext>
          </a:extLst>
        </xdr:cNvPr>
        <xdr:cNvSpPr/>
      </xdr:nvSpPr>
      <xdr:spPr>
        <a:xfrm>
          <a:off x="4835164" y="4140747"/>
          <a:ext cx="2969608" cy="734059"/>
        </a:xfrm>
        <a:prstGeom prst="borderCallout2">
          <a:avLst>
            <a:gd name="adj1" fmla="val 21976"/>
            <a:gd name="adj2" fmla="val 394"/>
            <a:gd name="adj3" fmla="val 18751"/>
            <a:gd name="adj4" fmla="val -485"/>
            <a:gd name="adj5" fmla="val 13890"/>
            <a:gd name="adj6" fmla="val 236"/>
          </a:avLst>
        </a:prstGeom>
        <a:solidFill>
          <a:schemeClr val="accent4">
            <a:lumMod val="20000"/>
            <a:lumOff val="80000"/>
          </a:schemeClr>
        </a:solidFill>
        <a:ln>
          <a:solidFill>
            <a:srgbClr val="C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1"/>
            <a:t>コロナ５類移行に伴う　人の往来の増加、会食機会の増加。　　　　　　食肉原材不足から　衛生度合いの低い原材料の市場への放出</a:t>
          </a:r>
          <a:r>
            <a:rPr kumimoji="1" lang="en-US" altLang="ja-JP" sz="1100" b="1"/>
            <a:t>?</a:t>
          </a:r>
          <a:endParaRPr kumimoji="1" lang="ja-JP" altLang="en-US" sz="1100" b="1"/>
        </a:p>
      </xdr:txBody>
    </xdr:sp>
    <xdr:clientData/>
  </xdr:twoCellAnchor>
  <xdr:twoCellAnchor>
    <xdr:from>
      <xdr:col>6</xdr:col>
      <xdr:colOff>355600</xdr:colOff>
      <xdr:row>7</xdr:row>
      <xdr:rowOff>182880</xdr:rowOff>
    </xdr:from>
    <xdr:to>
      <xdr:col>10</xdr:col>
      <xdr:colOff>143934</xdr:colOff>
      <xdr:row>25</xdr:row>
      <xdr:rowOff>25400</xdr:rowOff>
    </xdr:to>
    <xdr:cxnSp macro="">
      <xdr:nvCxnSpPr>
        <xdr:cNvPr id="24" name="直線矢印コネクタ 23">
          <a:extLst>
            <a:ext uri="{FF2B5EF4-FFF2-40B4-BE49-F238E27FC236}">
              <a16:creationId xmlns:a16="http://schemas.microsoft.com/office/drawing/2014/main" id="{7550AFDD-42A5-9905-4905-A7277AED0E56}"/>
            </a:ext>
          </a:extLst>
        </xdr:cNvPr>
        <xdr:cNvCxnSpPr/>
      </xdr:nvCxnSpPr>
      <xdr:spPr>
        <a:xfrm flipH="1" flipV="1">
          <a:off x="3259667" y="1723813"/>
          <a:ext cx="1651000" cy="2577254"/>
        </a:xfrm>
        <a:prstGeom prst="straightConnector1">
          <a:avLst/>
        </a:prstGeom>
        <a:ln>
          <a:tailEnd type="triangle"/>
        </a:ln>
      </xdr:spPr>
      <xdr:style>
        <a:lnRef idx="2">
          <a:schemeClr val="accent2"/>
        </a:lnRef>
        <a:fillRef idx="0">
          <a:schemeClr val="accent2"/>
        </a:fillRef>
        <a:effectRef idx="1">
          <a:schemeClr val="accent2"/>
        </a:effectRef>
        <a:fontRef idx="minor">
          <a:schemeClr val="tx1"/>
        </a:fontRef>
      </xdr:style>
    </xdr:cxnSp>
    <xdr:clientData/>
  </xdr:twoCellAnchor>
  <xdr:oneCellAnchor>
    <xdr:from>
      <xdr:col>1</xdr:col>
      <xdr:colOff>372534</xdr:colOff>
      <xdr:row>54</xdr:row>
      <xdr:rowOff>93135</xdr:rowOff>
    </xdr:from>
    <xdr:ext cx="5009237" cy="287866"/>
    <xdr:pic>
      <xdr:nvPicPr>
        <xdr:cNvPr id="25" name="図 24">
          <a:extLst>
            <a:ext uri="{FF2B5EF4-FFF2-40B4-BE49-F238E27FC236}">
              <a16:creationId xmlns:a16="http://schemas.microsoft.com/office/drawing/2014/main" id="{47EB66A0-2030-4501-95D6-8B954730864F}"/>
            </a:ext>
          </a:extLst>
        </xdr:cNvPr>
        <xdr:cNvPicPr>
          <a:picLocks noChangeAspect="1"/>
        </xdr:cNvPicPr>
      </xdr:nvPicPr>
      <xdr:blipFill>
        <a:blip xmlns:r="http://schemas.openxmlformats.org/officeDocument/2006/relationships" r:embed="rId4" cstate="email">
          <a:extLst>
            <a:ext uri="{28A0092B-C50C-407E-A947-70E740481C1C}">
              <a14:useLocalDpi xmlns:a14="http://schemas.microsoft.com/office/drawing/2010/main"/>
            </a:ext>
          </a:extLst>
        </a:blip>
        <a:stretch>
          <a:fillRect/>
        </a:stretch>
      </xdr:blipFill>
      <xdr:spPr>
        <a:xfrm>
          <a:off x="948267" y="9338735"/>
          <a:ext cx="5009237" cy="287866"/>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twoCellAnchor editAs="oneCell">
    <xdr:from>
      <xdr:col>12</xdr:col>
      <xdr:colOff>405024</xdr:colOff>
      <xdr:row>8</xdr:row>
      <xdr:rowOff>71438</xdr:rowOff>
    </xdr:from>
    <xdr:to>
      <xdr:col>13</xdr:col>
      <xdr:colOff>2730606</xdr:colOff>
      <xdr:row>8</xdr:row>
      <xdr:rowOff>3127376</xdr:rowOff>
    </xdr:to>
    <xdr:pic>
      <xdr:nvPicPr>
        <xdr:cNvPr id="2" name="図 1">
          <a:extLst>
            <a:ext uri="{FF2B5EF4-FFF2-40B4-BE49-F238E27FC236}">
              <a16:creationId xmlns:a16="http://schemas.microsoft.com/office/drawing/2014/main" id="{4CE361F2-2B6C-C60A-D31E-42A201AE2615}"/>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7834524" y="9136063"/>
          <a:ext cx="2944707" cy="3055938"/>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a:solidFill>
            <a:srgbClr val="C00000"/>
          </a:solidFill>
        </a:ln>
      </a:spPr>
      <a:bodyPr vertOverflow="clip" horzOverflow="clip" rtlCol="0" anchor="t"/>
      <a:lstStyle>
        <a:defPPr algn="l">
          <a:defRPr kumimoji="1" sz="1100"/>
        </a:defPPr>
      </a:lstStyle>
      <a:style>
        <a:lnRef idx="2">
          <a:schemeClr val="accent6"/>
        </a:lnRef>
        <a:fillRef idx="1">
          <a:schemeClr val="lt1"/>
        </a:fillRef>
        <a:effectRef idx="0">
          <a:schemeClr val="accent6"/>
        </a:effectRef>
        <a:fontRef idx="minor">
          <a:schemeClr val="dk1"/>
        </a:fontRef>
      </a:style>
    </a:spDef>
    <a:lnDef>
      <a:spPr/>
      <a:bodyPr/>
      <a:lstStyle/>
      <a:style>
        <a:lnRef idx="2">
          <a:schemeClr val="accent2"/>
        </a:lnRef>
        <a:fillRef idx="0">
          <a:schemeClr val="accent2"/>
        </a:fillRef>
        <a:effectRef idx="1">
          <a:schemeClr val="accent2"/>
        </a:effectRef>
        <a:fontRef idx="minor">
          <a:schemeClr val="tx1"/>
        </a:fontRef>
      </a:style>
    </a:lnDef>
    <a:txDef>
      <a:spPr>
        <a:solidFill>
          <a:schemeClr val="lt1"/>
        </a:solidFill>
        <a:ln w="9525" cmpd="sng">
          <a:solidFill>
            <a:schemeClr val="lt1">
              <a:shade val="50000"/>
            </a:schemeClr>
          </a:solidFill>
        </a:ln>
      </a:spPr>
      <a:bodyPr vertOverflow="clip" horzOverflow="clip" wrap="square" rtlCol="0" anchor="t"/>
      <a:lstStyle>
        <a:defPPr algn="l">
          <a:defRPr kumimoji="1" sz="2000">
            <a:solidFill>
              <a:srgbClr val="FF0000"/>
            </a:solidFill>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harma-sc.co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hyperlink" Target="https://www.shokukanken.com/post-16100/" TargetMode="External"/><Relationship Id="rId2" Type="http://schemas.openxmlformats.org/officeDocument/2006/relationships/hyperlink" Target="https://japan.focustaiwan.tw/society/202403270001" TargetMode="External"/><Relationship Id="rId1" Type="http://schemas.openxmlformats.org/officeDocument/2006/relationships/hyperlink" Target="https://www.recall-plus.jp/info/49085" TargetMode="External"/><Relationship Id="rId4"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idsc.tokyo-eiken.go.jp/diseases/gastro/gastro/"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www.aimservices.co.jp/recruit/senmon/about/manga.html"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news.yahoo.co.jp/articles/d64538d64ce4ad90396224e54e45cc8b95424664" TargetMode="External"/><Relationship Id="rId2" Type="http://schemas.openxmlformats.org/officeDocument/2006/relationships/hyperlink" Target="https://www.excite.co.jp/news/article/Jpcna_CNA_20240329_202403290010/" TargetMode="External"/><Relationship Id="rId1" Type="http://schemas.openxmlformats.org/officeDocument/2006/relationships/hyperlink" Target="https://www.mbs.jp/news/kansainews/20240330/GE00056424.shtml" TargetMode="External"/><Relationship Id="rId5" Type="http://schemas.openxmlformats.org/officeDocument/2006/relationships/printerSettings" Target="../printerSettings/printerSettings5.bin"/><Relationship Id="rId4" Type="http://schemas.openxmlformats.org/officeDocument/2006/relationships/hyperlink" Target="https://www.kobe-np.co.jp/news/society/202403/0017478579.shtml"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www.jetro.go.jp/biznews/2024/03/89fabbe4c85e8c1f.html" TargetMode="External"/><Relationship Id="rId3" Type="http://schemas.openxmlformats.org/officeDocument/2006/relationships/hyperlink" Target="https://www.alterna.co.jp/117649/" TargetMode="External"/><Relationship Id="rId7" Type="http://schemas.openxmlformats.org/officeDocument/2006/relationships/hyperlink" Target="https://www.jetro.go.jp/biznews/2024/03/5a7c76d5b6eff0a2.html" TargetMode="External"/><Relationship Id="rId2" Type="http://schemas.openxmlformats.org/officeDocument/2006/relationships/hyperlink" Target="https://sekapri.com/mold/20240325-17414/" TargetMode="External"/><Relationship Id="rId1" Type="http://schemas.openxmlformats.org/officeDocument/2006/relationships/hyperlink" Target="https://www.nikkei.com/nkd/industry/article/?DisplayType=1&amp;n_m_code=052&amp;ng=DGKKZO79495980V20C24A3EAF000" TargetMode="External"/><Relationship Id="rId6" Type="http://schemas.openxmlformats.org/officeDocument/2006/relationships/hyperlink" Target="https://www.jetro.go.jp/biznews/2024/03/c3827017efacb521.html" TargetMode="External"/><Relationship Id="rId5" Type="http://schemas.openxmlformats.org/officeDocument/2006/relationships/hyperlink" Target="https://news.yahoo.co.jp/articles/0bfb8cdf637172773b15c86b58222ae635e62fec" TargetMode="External"/><Relationship Id="rId4" Type="http://schemas.openxmlformats.org/officeDocument/2006/relationships/hyperlink" Target="https://news.yahoo.co.jp/articles/d65d1189b2a9d6518256d9f0dba32a414a302cc7" TargetMode="External"/><Relationship Id="rId9"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7.bin"/><Relationship Id="rId1" Type="http://schemas.openxmlformats.org/officeDocument/2006/relationships/hyperlink" Target="https://www.mhlw.go.jp/stf/covid-19/kokunainohasseijoukyou.html" TargetMode="Externa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8.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P61"/>
  <sheetViews>
    <sheetView zoomScaleNormal="100" workbookViewId="0">
      <selection activeCell="E19" sqref="A10:H19"/>
    </sheetView>
  </sheetViews>
  <sheetFormatPr defaultRowHeight="13.2"/>
  <cols>
    <col min="1" max="1" width="16.77734375" customWidth="1"/>
    <col min="2" max="2" width="10.44140625" customWidth="1"/>
    <col min="3" max="3" width="8.6640625" customWidth="1"/>
    <col min="4" max="4" width="6.6640625" customWidth="1"/>
    <col min="5" max="5" width="8.33203125" customWidth="1"/>
    <col min="6" max="6" width="7" customWidth="1"/>
    <col min="7" max="7" width="12.21875" customWidth="1"/>
    <col min="8" max="8" width="58.44140625" customWidth="1"/>
    <col min="9" max="9" width="4.21875" customWidth="1"/>
  </cols>
  <sheetData>
    <row r="1" spans="1:9" ht="13.8" thickTop="1">
      <c r="A1" s="131" t="s">
        <v>211</v>
      </c>
      <c r="B1" s="132"/>
      <c r="C1" s="132" t="s">
        <v>158</v>
      </c>
      <c r="D1" s="132"/>
      <c r="E1" s="132"/>
      <c r="F1" s="132"/>
      <c r="G1" s="132"/>
      <c r="H1" s="132"/>
      <c r="I1" s="99"/>
    </row>
    <row r="2" spans="1:9">
      <c r="A2" s="133" t="s">
        <v>113</v>
      </c>
      <c r="B2" s="134"/>
      <c r="C2" s="134"/>
      <c r="D2" s="134"/>
      <c r="E2" s="134"/>
      <c r="F2" s="134"/>
      <c r="G2" s="134"/>
      <c r="H2" s="134"/>
      <c r="I2" s="99"/>
    </row>
    <row r="3" spans="1:9" ht="15.75" customHeight="1">
      <c r="A3" s="518" t="s">
        <v>26</v>
      </c>
      <c r="B3" s="519"/>
      <c r="C3" s="519"/>
      <c r="D3" s="519"/>
      <c r="E3" s="519"/>
      <c r="F3" s="519"/>
      <c r="G3" s="519"/>
      <c r="H3" s="520"/>
      <c r="I3" s="99"/>
    </row>
    <row r="4" spans="1:9">
      <c r="A4" s="133" t="s">
        <v>179</v>
      </c>
      <c r="B4" s="134"/>
      <c r="C4" s="134"/>
      <c r="D4" s="134"/>
      <c r="E4" s="134"/>
      <c r="F4" s="134"/>
      <c r="G4" s="134"/>
      <c r="H4" s="134"/>
      <c r="I4" s="99"/>
    </row>
    <row r="5" spans="1:9">
      <c r="A5" s="133" t="s">
        <v>114</v>
      </c>
      <c r="B5" s="134"/>
      <c r="C5" s="134"/>
      <c r="D5" s="134"/>
      <c r="E5" s="134"/>
      <c r="F5" s="134"/>
      <c r="G5" s="134"/>
      <c r="H5" s="134"/>
      <c r="I5" s="99"/>
    </row>
    <row r="6" spans="1:9">
      <c r="A6" s="135" t="s">
        <v>113</v>
      </c>
      <c r="B6" s="136"/>
      <c r="C6" s="136"/>
      <c r="D6" s="136"/>
      <c r="E6" s="136"/>
      <c r="F6" s="136"/>
      <c r="G6" s="136"/>
      <c r="H6" s="136"/>
      <c r="I6" s="99"/>
    </row>
    <row r="7" spans="1:9">
      <c r="A7" s="135"/>
      <c r="B7" s="136"/>
      <c r="C7" s="136"/>
      <c r="D7" s="136"/>
      <c r="E7" s="136"/>
      <c r="F7" s="136"/>
      <c r="G7" s="136"/>
      <c r="H7" s="136"/>
      <c r="I7" s="99"/>
    </row>
    <row r="8" spans="1:9">
      <c r="A8" s="135" t="s">
        <v>115</v>
      </c>
      <c r="B8" s="136"/>
      <c r="C8" s="136"/>
      <c r="D8" s="136"/>
      <c r="E8" s="136"/>
      <c r="F8" s="136"/>
      <c r="G8" s="136"/>
      <c r="H8" s="136"/>
      <c r="I8" s="99"/>
    </row>
    <row r="9" spans="1:9">
      <c r="A9" s="137" t="s">
        <v>116</v>
      </c>
      <c r="B9" s="138"/>
      <c r="C9" s="138"/>
      <c r="D9" s="138"/>
      <c r="E9" s="138"/>
      <c r="F9" s="138"/>
      <c r="G9" s="138"/>
      <c r="H9" s="138"/>
      <c r="I9" s="99"/>
    </row>
    <row r="10" spans="1:9" ht="15" customHeight="1">
      <c r="A10" s="317" t="s">
        <v>167</v>
      </c>
      <c r="B10" s="159" t="str">
        <f>+'12　食中毒記事等 '!A2</f>
        <v>大阪市、小林製薬に回収命令　紅麹サプリなど３商品―岐阜の製造工場に立ち入り調査</v>
      </c>
      <c r="C10" s="159"/>
      <c r="D10" s="161"/>
      <c r="E10" s="159"/>
      <c r="F10" s="162"/>
      <c r="G10" s="160"/>
      <c r="H10" s="160"/>
      <c r="I10" s="99"/>
    </row>
    <row r="11" spans="1:9" ht="15" customHeight="1">
      <c r="A11" s="317" t="s">
        <v>168</v>
      </c>
      <c r="B11" s="159" t="str">
        <f>+'12　ノロウイルス関連情報 '!H72</f>
        <v>管理レベル「3」　</v>
      </c>
      <c r="C11" s="159"/>
      <c r="D11" s="159" t="s">
        <v>169</v>
      </c>
      <c r="E11" s="159"/>
      <c r="F11" s="161">
        <f>+'12　ノロウイルス関連情報 '!G73</f>
        <v>4.28</v>
      </c>
      <c r="G11" s="159" t="str">
        <f>+'12　ノロウイルス関連情報 '!H73</f>
        <v>　：先週より</v>
      </c>
      <c r="H11" s="349">
        <f>+'12　ノロウイルス関連情報 '!I73</f>
        <v>-1.0499999999999998</v>
      </c>
      <c r="I11" s="99"/>
    </row>
    <row r="12" spans="1:9" s="110" customFormat="1" ht="15" customHeight="1">
      <c r="A12" s="163" t="s">
        <v>117</v>
      </c>
      <c r="B12" s="524" t="str">
        <f>+'12　残留農薬　等 '!A5</f>
        <v xml:space="preserve">日本から輸入のサンマ節、基準値の約40倍の発がん性物質＝台湾の水際検査で検出 </v>
      </c>
      <c r="C12" s="524"/>
      <c r="D12" s="524"/>
      <c r="E12" s="524"/>
      <c r="F12" s="524"/>
      <c r="G12" s="524"/>
      <c r="H12" s="164"/>
      <c r="I12" s="109"/>
    </row>
    <row r="13" spans="1:9" ht="15" customHeight="1">
      <c r="A13" s="158" t="s">
        <v>118</v>
      </c>
      <c r="B13" s="524" t="str">
        <f>+'12　食品表示'!A2</f>
        <v xml:space="preserve">【速報】林官房長官、5月末メドに健康被害の情報収集体制見直しと「機能性表示食品制度」の ... </v>
      </c>
      <c r="C13" s="524"/>
      <c r="D13" s="524"/>
      <c r="E13" s="524"/>
      <c r="F13" s="524"/>
      <c r="G13" s="524"/>
      <c r="H13" s="160"/>
      <c r="I13" s="99"/>
    </row>
    <row r="14" spans="1:9" ht="15" customHeight="1">
      <c r="A14" s="158" t="s">
        <v>119</v>
      </c>
      <c r="B14" s="160" t="str">
        <f>+'12　海外情報'!A2</f>
        <v xml:space="preserve">スウェーデンの森に浮かぶ「ツリーホテル」、環境にも配慮 - オルタナ </v>
      </c>
      <c r="D14" s="160"/>
      <c r="E14" s="160"/>
      <c r="F14" s="160"/>
      <c r="G14" s="160"/>
      <c r="H14" s="160"/>
      <c r="I14" s="99"/>
    </row>
    <row r="15" spans="1:9" ht="15" customHeight="1">
      <c r="A15" s="165" t="s">
        <v>120</v>
      </c>
      <c r="B15" s="166" t="str">
        <f>+'12　海外情報'!A5</f>
        <v xml:space="preserve">台北飲食店の健康被害 保健相、人為的可能性排除せず／台湾 - Yahoo!ニュース </v>
      </c>
      <c r="C15" s="521" t="s">
        <v>173</v>
      </c>
      <c r="D15" s="521"/>
      <c r="E15" s="521"/>
      <c r="F15" s="521"/>
      <c r="G15" s="521"/>
      <c r="H15" s="522"/>
      <c r="I15" s="99"/>
    </row>
    <row r="16" spans="1:9" ht="15" customHeight="1">
      <c r="A16" s="158" t="s">
        <v>121</v>
      </c>
      <c r="B16" s="159" t="str">
        <f>+'12　感染症統計'!A22</f>
        <v>※2024年 第12週（3/18～3/24） 現在</v>
      </c>
      <c r="C16" s="160"/>
      <c r="D16" s="159" t="s">
        <v>19</v>
      </c>
      <c r="E16" s="160"/>
      <c r="F16" s="160"/>
      <c r="G16" s="160"/>
      <c r="H16" s="160"/>
      <c r="I16" s="99"/>
    </row>
    <row r="17" spans="1:16" ht="15" customHeight="1">
      <c r="A17" s="158" t="s">
        <v>122</v>
      </c>
      <c r="B17" s="523" t="str">
        <f>+'12　感染症統計'!A22</f>
        <v>※2024年 第12週（3/18～3/24） 現在</v>
      </c>
      <c r="C17" s="523"/>
      <c r="D17" s="523"/>
      <c r="E17" s="523"/>
      <c r="F17" s="523"/>
      <c r="G17" s="523"/>
      <c r="H17" s="160"/>
      <c r="I17" s="99"/>
    </row>
    <row r="18" spans="1:16" ht="15" customHeight="1">
      <c r="A18" s="158" t="s">
        <v>156</v>
      </c>
      <c r="B18" s="269" t="str">
        <f>+'12  衛生訓話'!B2</f>
        <v>今週のお題(食品原材料の置場には決まりがある)</v>
      </c>
      <c r="C18" s="160"/>
      <c r="D18" s="160"/>
      <c r="E18" s="160"/>
      <c r="F18" s="167"/>
      <c r="G18" s="160"/>
      <c r="H18" s="160"/>
      <c r="I18" s="99"/>
    </row>
    <row r="19" spans="1:16" ht="15" customHeight="1">
      <c r="A19" s="158" t="s">
        <v>175</v>
      </c>
      <c r="B19" s="290" t="s">
        <v>212</v>
      </c>
      <c r="C19" s="160"/>
      <c r="D19" s="160"/>
      <c r="E19" s="160"/>
      <c r="F19" s="160" t="s">
        <v>19</v>
      </c>
      <c r="G19" s="160"/>
      <c r="H19" s="160"/>
      <c r="I19" s="99"/>
      <c r="P19" t="s">
        <v>163</v>
      </c>
    </row>
    <row r="20" spans="1:16" ht="15" customHeight="1">
      <c r="A20" s="158" t="s">
        <v>19</v>
      </c>
      <c r="C20" s="160"/>
      <c r="D20" s="160"/>
      <c r="E20" s="160"/>
      <c r="F20" s="160"/>
      <c r="G20" s="160"/>
      <c r="H20" s="160"/>
      <c r="I20" s="99"/>
      <c r="L20" t="s">
        <v>173</v>
      </c>
    </row>
    <row r="21" spans="1:16">
      <c r="A21" s="137" t="s">
        <v>116</v>
      </c>
      <c r="B21" s="138"/>
      <c r="C21" s="138"/>
      <c r="D21" s="138"/>
      <c r="E21" s="138"/>
      <c r="F21" s="138"/>
      <c r="G21" s="138"/>
      <c r="H21" s="138"/>
      <c r="I21" s="99"/>
    </row>
    <row r="22" spans="1:16">
      <c r="A22" s="135" t="s">
        <v>19</v>
      </c>
      <c r="B22" s="136"/>
      <c r="C22" s="136"/>
      <c r="D22" s="136"/>
      <c r="E22" s="136"/>
      <c r="F22" s="136"/>
      <c r="G22" s="136"/>
      <c r="H22" s="136"/>
      <c r="I22" s="99"/>
    </row>
    <row r="23" spans="1:16">
      <c r="A23" s="100" t="s">
        <v>123</v>
      </c>
      <c r="I23" s="99"/>
    </row>
    <row r="24" spans="1:16">
      <c r="A24" s="99"/>
      <c r="I24" s="99"/>
    </row>
    <row r="25" spans="1:16">
      <c r="A25" s="99"/>
      <c r="I25" s="99"/>
    </row>
    <row r="26" spans="1:16">
      <c r="A26" s="99"/>
      <c r="I26" s="99"/>
    </row>
    <row r="27" spans="1:16">
      <c r="A27" s="99"/>
      <c r="I27" s="99"/>
    </row>
    <row r="28" spans="1:16">
      <c r="A28" s="99"/>
      <c r="I28" s="99"/>
    </row>
    <row r="29" spans="1:16">
      <c r="A29" s="99"/>
      <c r="I29" s="99"/>
    </row>
    <row r="30" spans="1:16">
      <c r="A30" s="99"/>
      <c r="H30" t="s">
        <v>165</v>
      </c>
      <c r="I30" s="99"/>
    </row>
    <row r="31" spans="1:16">
      <c r="A31" s="99"/>
      <c r="I31" s="99"/>
    </row>
    <row r="32" spans="1:16">
      <c r="A32" s="99"/>
      <c r="I32" s="99"/>
    </row>
    <row r="33" spans="1:9">
      <c r="A33" s="99"/>
      <c r="I33" s="99"/>
    </row>
    <row r="34" spans="1:9" ht="13.8" thickBot="1">
      <c r="A34" s="101"/>
      <c r="B34" s="102"/>
      <c r="C34" s="102"/>
      <c r="D34" s="102"/>
      <c r="E34" s="102"/>
      <c r="F34" s="102"/>
      <c r="G34" s="102"/>
      <c r="H34" s="102"/>
      <c r="I34" s="99"/>
    </row>
    <row r="35" spans="1:9" ht="13.8" thickTop="1"/>
    <row r="38" spans="1:9" ht="24.6">
      <c r="A38" s="114" t="s">
        <v>126</v>
      </c>
    </row>
    <row r="39" spans="1:9" ht="40.5" customHeight="1">
      <c r="A39" s="525" t="s">
        <v>127</v>
      </c>
      <c r="B39" s="525"/>
      <c r="C39" s="525"/>
      <c r="D39" s="525"/>
      <c r="E39" s="525"/>
      <c r="F39" s="525"/>
      <c r="G39" s="525"/>
    </row>
    <row r="40" spans="1:9" ht="30.75" customHeight="1">
      <c r="A40" s="529" t="s">
        <v>128</v>
      </c>
      <c r="B40" s="529"/>
      <c r="C40" s="529"/>
      <c r="D40" s="529"/>
      <c r="E40" s="529"/>
      <c r="F40" s="529"/>
      <c r="G40" s="529"/>
    </row>
    <row r="41" spans="1:9" ht="15">
      <c r="A41" s="115"/>
    </row>
    <row r="42" spans="1:9" ht="69.75" customHeight="1">
      <c r="A42" s="527" t="s">
        <v>136</v>
      </c>
      <c r="B42" s="527"/>
      <c r="C42" s="527"/>
      <c r="D42" s="527"/>
      <c r="E42" s="527"/>
      <c r="F42" s="527"/>
      <c r="G42" s="527"/>
    </row>
    <row r="43" spans="1:9" ht="35.25" customHeight="1">
      <c r="A43" s="529" t="s">
        <v>129</v>
      </c>
      <c r="B43" s="529"/>
      <c r="C43" s="529"/>
      <c r="D43" s="529"/>
      <c r="E43" s="529"/>
      <c r="F43" s="529"/>
      <c r="G43" s="529"/>
    </row>
    <row r="44" spans="1:9" ht="59.25" customHeight="1">
      <c r="A44" s="527" t="s">
        <v>130</v>
      </c>
      <c r="B44" s="527"/>
      <c r="C44" s="527"/>
      <c r="D44" s="527"/>
      <c r="E44" s="527"/>
      <c r="F44" s="527"/>
      <c r="G44" s="527"/>
    </row>
    <row r="45" spans="1:9" ht="15">
      <c r="A45" s="116"/>
    </row>
    <row r="46" spans="1:9" ht="27.75" customHeight="1">
      <c r="A46" s="528" t="s">
        <v>131</v>
      </c>
      <c r="B46" s="528"/>
      <c r="C46" s="528"/>
      <c r="D46" s="528"/>
      <c r="E46" s="528"/>
      <c r="F46" s="528"/>
      <c r="G46" s="528"/>
    </row>
    <row r="47" spans="1:9" ht="53.25" customHeight="1">
      <c r="A47" s="526" t="s">
        <v>137</v>
      </c>
      <c r="B47" s="527"/>
      <c r="C47" s="527"/>
      <c r="D47" s="527"/>
      <c r="E47" s="527"/>
      <c r="F47" s="527"/>
      <c r="G47" s="527"/>
    </row>
    <row r="48" spans="1:9" ht="15">
      <c r="A48" s="116"/>
    </row>
    <row r="49" spans="1:7" ht="32.25" customHeight="1">
      <c r="A49" s="528" t="s">
        <v>132</v>
      </c>
      <c r="B49" s="528"/>
      <c r="C49" s="528"/>
      <c r="D49" s="528"/>
      <c r="E49" s="528"/>
      <c r="F49" s="528"/>
      <c r="G49" s="528"/>
    </row>
    <row r="50" spans="1:7" ht="15">
      <c r="A50" s="115"/>
    </row>
    <row r="51" spans="1:7" ht="87" customHeight="1">
      <c r="A51" s="526" t="s">
        <v>138</v>
      </c>
      <c r="B51" s="527"/>
      <c r="C51" s="527"/>
      <c r="D51" s="527"/>
      <c r="E51" s="527"/>
      <c r="F51" s="527"/>
      <c r="G51" s="527"/>
    </row>
    <row r="52" spans="1:7" ht="15">
      <c r="A52" s="116"/>
    </row>
    <row r="53" spans="1:7" ht="32.25" customHeight="1">
      <c r="A53" s="528" t="s">
        <v>133</v>
      </c>
      <c r="B53" s="528"/>
      <c r="C53" s="528"/>
      <c r="D53" s="528"/>
      <c r="E53" s="528"/>
      <c r="F53" s="528"/>
      <c r="G53" s="528"/>
    </row>
    <row r="54" spans="1:7" ht="29.25" customHeight="1">
      <c r="A54" s="527" t="s">
        <v>134</v>
      </c>
      <c r="B54" s="527"/>
      <c r="C54" s="527"/>
      <c r="D54" s="527"/>
      <c r="E54" s="527"/>
      <c r="F54" s="527"/>
      <c r="G54" s="527"/>
    </row>
    <row r="55" spans="1:7" ht="15">
      <c r="A55" s="116"/>
    </row>
    <row r="56" spans="1:7" s="110" customFormat="1" ht="110.25" customHeight="1">
      <c r="A56" s="530" t="s">
        <v>139</v>
      </c>
      <c r="B56" s="531"/>
      <c r="C56" s="531"/>
      <c r="D56" s="531"/>
      <c r="E56" s="531"/>
      <c r="F56" s="531"/>
      <c r="G56" s="531"/>
    </row>
    <row r="57" spans="1:7" ht="34.5" customHeight="1">
      <c r="A57" s="529" t="s">
        <v>135</v>
      </c>
      <c r="B57" s="529"/>
      <c r="C57" s="529"/>
      <c r="D57" s="529"/>
      <c r="E57" s="529"/>
      <c r="F57" s="529"/>
      <c r="G57" s="529"/>
    </row>
    <row r="58" spans="1:7" ht="114" customHeight="1">
      <c r="A58" s="526" t="s">
        <v>140</v>
      </c>
      <c r="B58" s="527"/>
      <c r="C58" s="527"/>
      <c r="D58" s="527"/>
      <c r="E58" s="527"/>
      <c r="F58" s="527"/>
      <c r="G58" s="527"/>
    </row>
    <row r="59" spans="1:7" ht="109.5" customHeight="1">
      <c r="A59" s="527"/>
      <c r="B59" s="527"/>
      <c r="C59" s="527"/>
      <c r="D59" s="527"/>
      <c r="E59" s="527"/>
      <c r="F59" s="527"/>
      <c r="G59" s="527"/>
    </row>
    <row r="60" spans="1:7" ht="15">
      <c r="A60" s="116"/>
    </row>
    <row r="61" spans="1:7" s="113" customFormat="1" ht="57.75" customHeight="1">
      <c r="A61" s="527"/>
      <c r="B61" s="527"/>
      <c r="C61" s="527"/>
      <c r="D61" s="527"/>
      <c r="E61" s="527"/>
      <c r="F61" s="527"/>
      <c r="G61" s="527"/>
    </row>
  </sheetData>
  <mergeCells count="21">
    <mergeCell ref="A59:G59"/>
    <mergeCell ref="A58:G58"/>
    <mergeCell ref="A61:G61"/>
    <mergeCell ref="A51:G51"/>
    <mergeCell ref="A49:G49"/>
    <mergeCell ref="A56:G56"/>
    <mergeCell ref="A54:G54"/>
    <mergeCell ref="A57:G57"/>
    <mergeCell ref="A47:G47"/>
    <mergeCell ref="A46:G46"/>
    <mergeCell ref="A53:G53"/>
    <mergeCell ref="A40:G40"/>
    <mergeCell ref="A42:G42"/>
    <mergeCell ref="A44:G44"/>
    <mergeCell ref="A43:G43"/>
    <mergeCell ref="A3:H3"/>
    <mergeCell ref="C15:H15"/>
    <mergeCell ref="B17:G17"/>
    <mergeCell ref="B12:G12"/>
    <mergeCell ref="A39:G39"/>
    <mergeCell ref="B13:G13"/>
  </mergeCells>
  <phoneticPr fontId="32"/>
  <hyperlinks>
    <hyperlink ref="A39" r:id="rId1" display="https://pharma-sc.com/" xr:uid="{00000000-0004-0000-0000-000000000000}"/>
  </hyperlinks>
  <pageMargins left="0.75" right="0.75" top="1" bottom="1" header="0.51200000000000001" footer="0.51200000000000001"/>
  <pageSetup paperSize="9" orientation="portrait" r:id="rId2"/>
  <headerFooter alignWithMargins="0"/>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dimension ref="A1:K110"/>
  <sheetViews>
    <sheetView view="pageBreakPreview" zoomScale="135" zoomScaleNormal="100" zoomScaleSheetLayoutView="135" workbookViewId="0">
      <selection activeCell="C14" sqref="C14"/>
    </sheetView>
  </sheetViews>
  <sheetFormatPr defaultColWidth="9" defaultRowHeight="13.2"/>
  <cols>
    <col min="1" max="1" width="21.33203125" style="40" customWidth="1"/>
    <col min="2" max="2" width="19.77734375" style="40" customWidth="1"/>
    <col min="3" max="3" width="80.21875" style="245" customWidth="1"/>
    <col min="4" max="4" width="14.44140625" style="41" customWidth="1"/>
    <col min="5" max="5" width="13.6640625" style="41" customWidth="1"/>
    <col min="6" max="6" width="13.88671875" style="1" customWidth="1"/>
    <col min="7" max="7" width="58.6640625" style="1" customWidth="1"/>
    <col min="8" max="10" width="9" style="1"/>
    <col min="11" max="11" width="14.109375" style="1" customWidth="1"/>
    <col min="12" max="16384" width="9" style="1"/>
  </cols>
  <sheetData>
    <row r="1" spans="1:5" ht="44.25" customHeight="1">
      <c r="A1" s="258" t="s">
        <v>255</v>
      </c>
      <c r="B1" s="259" t="s">
        <v>150</v>
      </c>
      <c r="C1" s="309" t="s">
        <v>449</v>
      </c>
      <c r="D1" s="260" t="s">
        <v>23</v>
      </c>
      <c r="E1" s="261" t="s">
        <v>24</v>
      </c>
    </row>
    <row r="2" spans="1:5" s="103" customFormat="1" ht="24" customHeight="1">
      <c r="A2" s="495" t="s">
        <v>240</v>
      </c>
      <c r="B2" s="496" t="s">
        <v>349</v>
      </c>
      <c r="C2" s="496" t="s">
        <v>380</v>
      </c>
      <c r="D2" s="501">
        <v>45380</v>
      </c>
      <c r="E2" s="502">
        <v>45380</v>
      </c>
    </row>
    <row r="3" spans="1:5" s="103" customFormat="1" ht="24" customHeight="1">
      <c r="A3" s="497" t="s">
        <v>240</v>
      </c>
      <c r="B3" s="498" t="s">
        <v>350</v>
      </c>
      <c r="C3" s="498" t="s">
        <v>381</v>
      </c>
      <c r="D3" s="503">
        <v>45380</v>
      </c>
      <c r="E3" s="504">
        <v>45380</v>
      </c>
    </row>
    <row r="4" spans="1:5" s="103" customFormat="1" ht="24" customHeight="1">
      <c r="A4" s="434" t="s">
        <v>240</v>
      </c>
      <c r="B4" s="435" t="s">
        <v>351</v>
      </c>
      <c r="C4" s="488" t="s">
        <v>358</v>
      </c>
      <c r="D4" s="436">
        <v>45380</v>
      </c>
      <c r="E4" s="437">
        <v>45380</v>
      </c>
    </row>
    <row r="5" spans="1:5" s="103" customFormat="1" ht="24" customHeight="1">
      <c r="A5" s="497" t="s">
        <v>240</v>
      </c>
      <c r="B5" s="498" t="s">
        <v>352</v>
      </c>
      <c r="C5" s="498" t="s">
        <v>382</v>
      </c>
      <c r="D5" s="503">
        <v>45380</v>
      </c>
      <c r="E5" s="504">
        <v>45380</v>
      </c>
    </row>
    <row r="6" spans="1:5" s="103" customFormat="1" ht="24" customHeight="1">
      <c r="A6" s="434" t="s">
        <v>240</v>
      </c>
      <c r="B6" s="435" t="s">
        <v>353</v>
      </c>
      <c r="C6" s="487" t="s">
        <v>359</v>
      </c>
      <c r="D6" s="436">
        <v>45380</v>
      </c>
      <c r="E6" s="437">
        <v>45380</v>
      </c>
    </row>
    <row r="7" spans="1:5" s="103" customFormat="1" ht="24" customHeight="1">
      <c r="A7" s="497" t="s">
        <v>240</v>
      </c>
      <c r="B7" s="498" t="s">
        <v>354</v>
      </c>
      <c r="C7" s="498" t="s">
        <v>383</v>
      </c>
      <c r="D7" s="503">
        <v>45380</v>
      </c>
      <c r="E7" s="504">
        <v>45380</v>
      </c>
    </row>
    <row r="8" spans="1:5" s="103" customFormat="1" ht="24" customHeight="1">
      <c r="A8" s="497" t="s">
        <v>241</v>
      </c>
      <c r="B8" s="498" t="s">
        <v>355</v>
      </c>
      <c r="C8" s="498" t="s">
        <v>384</v>
      </c>
      <c r="D8" s="503">
        <v>45379</v>
      </c>
      <c r="E8" s="504">
        <v>45380</v>
      </c>
    </row>
    <row r="9" spans="1:5" s="103" customFormat="1" ht="24" customHeight="1">
      <c r="A9" s="434" t="s">
        <v>240</v>
      </c>
      <c r="B9" s="435" t="s">
        <v>356</v>
      </c>
      <c r="C9" s="488" t="s">
        <v>360</v>
      </c>
      <c r="D9" s="436">
        <v>45379</v>
      </c>
      <c r="E9" s="437">
        <v>45380</v>
      </c>
    </row>
    <row r="10" spans="1:5" s="103" customFormat="1" ht="24" customHeight="1">
      <c r="A10" s="434" t="s">
        <v>240</v>
      </c>
      <c r="B10" s="435" t="s">
        <v>282</v>
      </c>
      <c r="C10" s="488" t="s">
        <v>361</v>
      </c>
      <c r="D10" s="436">
        <v>45379</v>
      </c>
      <c r="E10" s="437">
        <v>45380</v>
      </c>
    </row>
    <row r="11" spans="1:5" s="103" customFormat="1" ht="24" customHeight="1">
      <c r="A11" s="434" t="s">
        <v>240</v>
      </c>
      <c r="B11" s="435" t="s">
        <v>357</v>
      </c>
      <c r="C11" s="488" t="s">
        <v>362</v>
      </c>
      <c r="D11" s="436">
        <v>45379</v>
      </c>
      <c r="E11" s="437">
        <v>45380</v>
      </c>
    </row>
    <row r="12" spans="1:5" s="103" customFormat="1" ht="24" customHeight="1">
      <c r="A12" s="499" t="s">
        <v>240</v>
      </c>
      <c r="B12" s="500" t="s">
        <v>342</v>
      </c>
      <c r="C12" s="500" t="s">
        <v>385</v>
      </c>
      <c r="D12" s="505">
        <v>45379</v>
      </c>
      <c r="E12" s="506">
        <v>45380</v>
      </c>
    </row>
    <row r="13" spans="1:5" s="103" customFormat="1" ht="24" customHeight="1">
      <c r="A13" s="357" t="s">
        <v>241</v>
      </c>
      <c r="B13" s="462" t="s">
        <v>343</v>
      </c>
      <c r="C13" s="494" t="s">
        <v>363</v>
      </c>
      <c r="D13" s="358">
        <v>45379</v>
      </c>
      <c r="E13" s="359">
        <v>45380</v>
      </c>
    </row>
    <row r="14" spans="1:5" s="103" customFormat="1" ht="24" customHeight="1">
      <c r="A14" s="381" t="s">
        <v>240</v>
      </c>
      <c r="B14" s="463" t="s">
        <v>344</v>
      </c>
      <c r="C14" s="509" t="s">
        <v>364</v>
      </c>
      <c r="D14" s="382">
        <v>45379</v>
      </c>
      <c r="E14" s="383">
        <v>45380</v>
      </c>
    </row>
    <row r="15" spans="1:5" s="103" customFormat="1" ht="24" customHeight="1">
      <c r="A15" s="381" t="s">
        <v>240</v>
      </c>
      <c r="B15" s="463" t="s">
        <v>282</v>
      </c>
      <c r="C15" s="489" t="s">
        <v>365</v>
      </c>
      <c r="D15" s="382">
        <v>45379</v>
      </c>
      <c r="E15" s="383">
        <v>45380</v>
      </c>
    </row>
    <row r="16" spans="1:5" s="103" customFormat="1" ht="24" customHeight="1">
      <c r="A16" s="497" t="s">
        <v>241</v>
      </c>
      <c r="B16" s="498" t="s">
        <v>345</v>
      </c>
      <c r="C16" s="498" t="s">
        <v>448</v>
      </c>
      <c r="D16" s="503">
        <v>45379</v>
      </c>
      <c r="E16" s="504">
        <v>45380</v>
      </c>
    </row>
    <row r="17" spans="1:5" s="103" customFormat="1" ht="24" customHeight="1">
      <c r="A17" s="434" t="s">
        <v>240</v>
      </c>
      <c r="B17" s="435" t="s">
        <v>346</v>
      </c>
      <c r="C17" s="507" t="s">
        <v>366</v>
      </c>
      <c r="D17" s="436">
        <v>45379</v>
      </c>
      <c r="E17" s="437">
        <v>45380</v>
      </c>
    </row>
    <row r="18" spans="1:5" s="103" customFormat="1" ht="24" customHeight="1">
      <c r="A18" s="434" t="s">
        <v>240</v>
      </c>
      <c r="B18" s="435" t="s">
        <v>347</v>
      </c>
      <c r="C18" s="487" t="s">
        <v>367</v>
      </c>
      <c r="D18" s="436">
        <v>45379</v>
      </c>
      <c r="E18" s="437">
        <v>45380</v>
      </c>
    </row>
    <row r="19" spans="1:5" s="103" customFormat="1" ht="24" customHeight="1">
      <c r="A19" s="434" t="s">
        <v>240</v>
      </c>
      <c r="B19" s="435" t="s">
        <v>348</v>
      </c>
      <c r="C19" s="490" t="s">
        <v>368</v>
      </c>
      <c r="D19" s="436">
        <v>45379</v>
      </c>
      <c r="E19" s="437">
        <v>45380</v>
      </c>
    </row>
    <row r="20" spans="1:5" s="103" customFormat="1" ht="24" customHeight="1">
      <c r="A20" s="434" t="s">
        <v>240</v>
      </c>
      <c r="B20" s="435" t="s">
        <v>348</v>
      </c>
      <c r="C20" s="490" t="s">
        <v>369</v>
      </c>
      <c r="D20" s="436">
        <v>45379</v>
      </c>
      <c r="E20" s="437">
        <v>45380</v>
      </c>
    </row>
    <row r="21" spans="1:5" s="103" customFormat="1" ht="24" customHeight="1">
      <c r="A21" s="497" t="s">
        <v>240</v>
      </c>
      <c r="B21" s="498" t="s">
        <v>336</v>
      </c>
      <c r="C21" s="498" t="s">
        <v>386</v>
      </c>
      <c r="D21" s="503">
        <v>45379</v>
      </c>
      <c r="E21" s="504">
        <v>45379</v>
      </c>
    </row>
    <row r="22" spans="1:5" s="103" customFormat="1" ht="24" customHeight="1">
      <c r="A22" s="497" t="s">
        <v>240</v>
      </c>
      <c r="B22" s="498" t="s">
        <v>336</v>
      </c>
      <c r="C22" s="498" t="s">
        <v>387</v>
      </c>
      <c r="D22" s="503">
        <v>45379</v>
      </c>
      <c r="E22" s="504">
        <v>45379</v>
      </c>
    </row>
    <row r="23" spans="1:5" s="103" customFormat="1" ht="24" customHeight="1">
      <c r="A23" s="497" t="s">
        <v>240</v>
      </c>
      <c r="B23" s="498" t="s">
        <v>337</v>
      </c>
      <c r="C23" s="498" t="s">
        <v>388</v>
      </c>
      <c r="D23" s="503">
        <v>45379</v>
      </c>
      <c r="E23" s="504">
        <v>45379</v>
      </c>
    </row>
    <row r="24" spans="1:5" s="103" customFormat="1" ht="24" customHeight="1">
      <c r="A24" s="497" t="s">
        <v>240</v>
      </c>
      <c r="B24" s="498" t="s">
        <v>337</v>
      </c>
      <c r="C24" s="498" t="s">
        <v>389</v>
      </c>
      <c r="D24" s="503">
        <v>45379</v>
      </c>
      <c r="E24" s="504">
        <v>45379</v>
      </c>
    </row>
    <row r="25" spans="1:5" s="103" customFormat="1" ht="24" customHeight="1">
      <c r="A25" s="497" t="s">
        <v>240</v>
      </c>
      <c r="B25" s="498" t="s">
        <v>337</v>
      </c>
      <c r="C25" s="498" t="s">
        <v>390</v>
      </c>
      <c r="D25" s="503">
        <v>45379</v>
      </c>
      <c r="E25" s="504">
        <v>45379</v>
      </c>
    </row>
    <row r="26" spans="1:5" s="103" customFormat="1" ht="24" customHeight="1">
      <c r="A26" s="357" t="s">
        <v>240</v>
      </c>
      <c r="B26" s="462" t="s">
        <v>244</v>
      </c>
      <c r="C26" s="508" t="s">
        <v>370</v>
      </c>
      <c r="D26" s="358">
        <v>45379</v>
      </c>
      <c r="E26" s="359">
        <v>45379</v>
      </c>
    </row>
    <row r="27" spans="1:5" s="103" customFormat="1" ht="24" customHeight="1">
      <c r="A27" s="357" t="s">
        <v>240</v>
      </c>
      <c r="B27" s="462" t="s">
        <v>338</v>
      </c>
      <c r="C27" s="494" t="s">
        <v>371</v>
      </c>
      <c r="D27" s="358">
        <v>45379</v>
      </c>
      <c r="E27" s="359">
        <v>45379</v>
      </c>
    </row>
    <row r="28" spans="1:5" s="103" customFormat="1" ht="24" customHeight="1">
      <c r="A28" s="495" t="s">
        <v>240</v>
      </c>
      <c r="B28" s="496" t="s">
        <v>339</v>
      </c>
      <c r="C28" s="496" t="s">
        <v>391</v>
      </c>
      <c r="D28" s="501">
        <v>45379</v>
      </c>
      <c r="E28" s="502">
        <v>45379</v>
      </c>
    </row>
    <row r="29" spans="1:5" s="103" customFormat="1" ht="24" customHeight="1">
      <c r="A29" s="495" t="s">
        <v>240</v>
      </c>
      <c r="B29" s="496" t="s">
        <v>340</v>
      </c>
      <c r="C29" s="496" t="s">
        <v>372</v>
      </c>
      <c r="D29" s="501">
        <v>45377</v>
      </c>
      <c r="E29" s="502">
        <v>45379</v>
      </c>
    </row>
    <row r="30" spans="1:5" s="103" customFormat="1" ht="24" customHeight="1">
      <c r="A30" s="497" t="s">
        <v>240</v>
      </c>
      <c r="B30" s="498" t="s">
        <v>341</v>
      </c>
      <c r="C30" s="498" t="s">
        <v>392</v>
      </c>
      <c r="D30" s="503">
        <v>45378</v>
      </c>
      <c r="E30" s="504">
        <v>45379</v>
      </c>
    </row>
    <row r="31" spans="1:5" s="103" customFormat="1" ht="24" customHeight="1">
      <c r="A31" s="497" t="s">
        <v>240</v>
      </c>
      <c r="B31" s="498" t="s">
        <v>328</v>
      </c>
      <c r="C31" s="498" t="s">
        <v>393</v>
      </c>
      <c r="D31" s="503">
        <v>45378</v>
      </c>
      <c r="E31" s="504">
        <v>45353</v>
      </c>
    </row>
    <row r="32" spans="1:5" s="103" customFormat="1" ht="24" customHeight="1">
      <c r="A32" s="497" t="s">
        <v>240</v>
      </c>
      <c r="B32" s="498" t="s">
        <v>328</v>
      </c>
      <c r="C32" s="498" t="s">
        <v>394</v>
      </c>
      <c r="D32" s="503">
        <v>45378</v>
      </c>
      <c r="E32" s="504">
        <v>45379</v>
      </c>
    </row>
    <row r="33" spans="1:5" s="103" customFormat="1" ht="24" customHeight="1">
      <c r="A33" s="497" t="s">
        <v>240</v>
      </c>
      <c r="B33" s="498" t="s">
        <v>328</v>
      </c>
      <c r="C33" s="498" t="s">
        <v>395</v>
      </c>
      <c r="D33" s="503">
        <v>45378</v>
      </c>
      <c r="E33" s="504">
        <v>45379</v>
      </c>
    </row>
    <row r="34" spans="1:5" s="103" customFormat="1" ht="24" customHeight="1">
      <c r="A34" s="497" t="s">
        <v>241</v>
      </c>
      <c r="B34" s="498" t="s">
        <v>329</v>
      </c>
      <c r="C34" s="498" t="s">
        <v>396</v>
      </c>
      <c r="D34" s="503">
        <v>45378</v>
      </c>
      <c r="E34" s="504">
        <v>45379</v>
      </c>
    </row>
    <row r="35" spans="1:5" s="103" customFormat="1" ht="24" customHeight="1">
      <c r="A35" s="497" t="s">
        <v>240</v>
      </c>
      <c r="B35" s="498" t="s">
        <v>330</v>
      </c>
      <c r="C35" s="498" t="s">
        <v>397</v>
      </c>
      <c r="D35" s="503">
        <v>45378</v>
      </c>
      <c r="E35" s="504">
        <v>45379</v>
      </c>
    </row>
    <row r="36" spans="1:5" s="103" customFormat="1" ht="24" customHeight="1">
      <c r="A36" s="434" t="s">
        <v>240</v>
      </c>
      <c r="B36" s="435" t="s">
        <v>331</v>
      </c>
      <c r="C36" s="488" t="s">
        <v>373</v>
      </c>
      <c r="D36" s="436">
        <v>45378</v>
      </c>
      <c r="E36" s="437">
        <v>45379</v>
      </c>
    </row>
    <row r="37" spans="1:5" s="103" customFormat="1" ht="24" customHeight="1">
      <c r="A37" s="434" t="s">
        <v>240</v>
      </c>
      <c r="B37" s="435" t="s">
        <v>332</v>
      </c>
      <c r="C37" s="488" t="s">
        <v>374</v>
      </c>
      <c r="D37" s="436">
        <v>45378</v>
      </c>
      <c r="E37" s="437">
        <v>45379</v>
      </c>
    </row>
    <row r="38" spans="1:5" s="103" customFormat="1" ht="24" customHeight="1">
      <c r="A38" s="434" t="s">
        <v>240</v>
      </c>
      <c r="B38" s="435" t="s">
        <v>333</v>
      </c>
      <c r="C38" s="487" t="s">
        <v>375</v>
      </c>
      <c r="D38" s="436">
        <v>45378</v>
      </c>
      <c r="E38" s="437">
        <v>45379</v>
      </c>
    </row>
    <row r="39" spans="1:5" s="103" customFormat="1" ht="24" customHeight="1">
      <c r="A39" s="434" t="s">
        <v>243</v>
      </c>
      <c r="B39" s="435" t="s">
        <v>334</v>
      </c>
      <c r="C39" s="491" t="s">
        <v>376</v>
      </c>
      <c r="D39" s="436">
        <v>45378</v>
      </c>
      <c r="E39" s="437">
        <v>45379</v>
      </c>
    </row>
    <row r="40" spans="1:5" s="103" customFormat="1" ht="24" customHeight="1">
      <c r="A40" s="357" t="s">
        <v>240</v>
      </c>
      <c r="B40" s="462" t="s">
        <v>242</v>
      </c>
      <c r="C40" s="508" t="s">
        <v>377</v>
      </c>
      <c r="D40" s="358">
        <v>45378</v>
      </c>
      <c r="E40" s="359">
        <v>45379</v>
      </c>
    </row>
    <row r="41" spans="1:5" s="103" customFormat="1" ht="24" customHeight="1">
      <c r="A41" s="499" t="s">
        <v>240</v>
      </c>
      <c r="B41" s="500" t="s">
        <v>335</v>
      </c>
      <c r="C41" s="500" t="s">
        <v>398</v>
      </c>
      <c r="D41" s="505">
        <v>45377</v>
      </c>
      <c r="E41" s="506">
        <v>45353</v>
      </c>
    </row>
    <row r="42" spans="1:5" s="103" customFormat="1" ht="24" customHeight="1">
      <c r="A42" s="495" t="s">
        <v>240</v>
      </c>
      <c r="B42" s="496" t="s">
        <v>319</v>
      </c>
      <c r="C42" s="496" t="s">
        <v>399</v>
      </c>
      <c r="D42" s="501">
        <v>45378</v>
      </c>
      <c r="E42" s="502">
        <v>45378</v>
      </c>
    </row>
    <row r="43" spans="1:5" s="103" customFormat="1" ht="24" customHeight="1">
      <c r="A43" s="495" t="s">
        <v>240</v>
      </c>
      <c r="B43" s="496" t="s">
        <v>320</v>
      </c>
      <c r="C43" s="496" t="s">
        <v>400</v>
      </c>
      <c r="D43" s="501">
        <v>45378</v>
      </c>
      <c r="E43" s="502">
        <v>45378</v>
      </c>
    </row>
    <row r="44" spans="1:5" s="103" customFormat="1" ht="24" customHeight="1">
      <c r="A44" s="497" t="s">
        <v>240</v>
      </c>
      <c r="B44" s="498" t="s">
        <v>321</v>
      </c>
      <c r="C44" s="498" t="s">
        <v>401</v>
      </c>
      <c r="D44" s="503">
        <v>45378</v>
      </c>
      <c r="E44" s="504">
        <v>45378</v>
      </c>
    </row>
    <row r="45" spans="1:5" s="103" customFormat="1" ht="24" customHeight="1">
      <c r="A45" s="497" t="s">
        <v>240</v>
      </c>
      <c r="B45" s="498" t="s">
        <v>322</v>
      </c>
      <c r="C45" s="498" t="s">
        <v>402</v>
      </c>
      <c r="D45" s="503">
        <v>45378</v>
      </c>
      <c r="E45" s="504">
        <v>45378</v>
      </c>
    </row>
    <row r="46" spans="1:5" s="103" customFormat="1" ht="24" customHeight="1">
      <c r="A46" s="434" t="s">
        <v>240</v>
      </c>
      <c r="B46" s="435" t="s">
        <v>323</v>
      </c>
      <c r="C46" s="507" t="s">
        <v>378</v>
      </c>
      <c r="D46" s="436">
        <v>45378</v>
      </c>
      <c r="E46" s="437">
        <v>45378</v>
      </c>
    </row>
    <row r="47" spans="1:5" s="103" customFormat="1" ht="24" customHeight="1">
      <c r="A47" s="497" t="s">
        <v>240</v>
      </c>
      <c r="B47" s="498" t="s">
        <v>324</v>
      </c>
      <c r="C47" s="498" t="s">
        <v>403</v>
      </c>
      <c r="D47" s="503">
        <v>45378</v>
      </c>
      <c r="E47" s="504">
        <v>45378</v>
      </c>
    </row>
    <row r="48" spans="1:5" s="103" customFormat="1" ht="24" customHeight="1">
      <c r="A48" s="497" t="s">
        <v>240</v>
      </c>
      <c r="B48" s="498" t="s">
        <v>325</v>
      </c>
      <c r="C48" s="498" t="s">
        <v>404</v>
      </c>
      <c r="D48" s="503">
        <v>45378</v>
      </c>
      <c r="E48" s="504">
        <v>45378</v>
      </c>
    </row>
    <row r="49" spans="1:5" s="103" customFormat="1" ht="24" customHeight="1">
      <c r="A49" s="497" t="s">
        <v>240</v>
      </c>
      <c r="B49" s="498" t="s">
        <v>326</v>
      </c>
      <c r="C49" s="498" t="s">
        <v>405</v>
      </c>
      <c r="D49" s="503">
        <v>45378</v>
      </c>
      <c r="E49" s="504">
        <v>45378</v>
      </c>
    </row>
    <row r="50" spans="1:5" s="103" customFormat="1" ht="24" customHeight="1">
      <c r="A50" s="497" t="s">
        <v>240</v>
      </c>
      <c r="B50" s="498" t="s">
        <v>327</v>
      </c>
      <c r="C50" s="498" t="s">
        <v>406</v>
      </c>
      <c r="D50" s="503">
        <v>45377</v>
      </c>
      <c r="E50" s="504">
        <v>45378</v>
      </c>
    </row>
    <row r="51" spans="1:5" s="103" customFormat="1" ht="24" customHeight="1">
      <c r="A51" s="497" t="s">
        <v>245</v>
      </c>
      <c r="B51" s="498" t="s">
        <v>307</v>
      </c>
      <c r="C51" s="498" t="s">
        <v>407</v>
      </c>
      <c r="D51" s="503">
        <v>45377</v>
      </c>
      <c r="E51" s="504">
        <v>45378</v>
      </c>
    </row>
    <row r="52" spans="1:5" s="103" customFormat="1" ht="24" customHeight="1">
      <c r="A52" s="497" t="s">
        <v>240</v>
      </c>
      <c r="B52" s="498" t="s">
        <v>290</v>
      </c>
      <c r="C52" s="498" t="s">
        <v>408</v>
      </c>
      <c r="D52" s="503">
        <v>45377</v>
      </c>
      <c r="E52" s="504">
        <v>45378</v>
      </c>
    </row>
    <row r="53" spans="1:5" s="103" customFormat="1" ht="24" customHeight="1">
      <c r="A53" s="497" t="s">
        <v>240</v>
      </c>
      <c r="B53" s="498" t="s">
        <v>310</v>
      </c>
      <c r="C53" s="498" t="s">
        <v>409</v>
      </c>
      <c r="D53" s="503">
        <v>45377</v>
      </c>
      <c r="E53" s="504">
        <v>45378</v>
      </c>
    </row>
    <row r="54" spans="1:5" s="103" customFormat="1" ht="24" customHeight="1">
      <c r="A54" s="497" t="s">
        <v>240</v>
      </c>
      <c r="B54" s="498" t="s">
        <v>311</v>
      </c>
      <c r="C54" s="498" t="s">
        <v>410</v>
      </c>
      <c r="D54" s="503">
        <v>45377</v>
      </c>
      <c r="E54" s="504">
        <v>45378</v>
      </c>
    </row>
    <row r="55" spans="1:5" s="103" customFormat="1" ht="24" customHeight="1">
      <c r="A55" s="499" t="s">
        <v>240</v>
      </c>
      <c r="B55" s="500" t="s">
        <v>312</v>
      </c>
      <c r="C55" s="500" t="s">
        <v>411</v>
      </c>
      <c r="D55" s="505">
        <v>45377</v>
      </c>
      <c r="E55" s="506">
        <v>45378</v>
      </c>
    </row>
    <row r="56" spans="1:5" s="103" customFormat="1" ht="24" customHeight="1">
      <c r="A56" s="499" t="s">
        <v>240</v>
      </c>
      <c r="B56" s="500" t="s">
        <v>313</v>
      </c>
      <c r="C56" s="500" t="s">
        <v>412</v>
      </c>
      <c r="D56" s="505">
        <v>45377</v>
      </c>
      <c r="E56" s="506">
        <v>45378</v>
      </c>
    </row>
    <row r="57" spans="1:5" s="103" customFormat="1" ht="24" customHeight="1">
      <c r="A57" s="495" t="s">
        <v>240</v>
      </c>
      <c r="B57" s="496" t="s">
        <v>314</v>
      </c>
      <c r="C57" s="496" t="s">
        <v>413</v>
      </c>
      <c r="D57" s="501">
        <v>45377</v>
      </c>
      <c r="E57" s="502">
        <v>45378</v>
      </c>
    </row>
    <row r="58" spans="1:5" s="103" customFormat="1" ht="24" customHeight="1">
      <c r="A58" s="495" t="s">
        <v>240</v>
      </c>
      <c r="B58" s="496" t="s">
        <v>315</v>
      </c>
      <c r="C58" s="496" t="s">
        <v>414</v>
      </c>
      <c r="D58" s="501">
        <v>45377</v>
      </c>
      <c r="E58" s="502">
        <v>45378</v>
      </c>
    </row>
    <row r="59" spans="1:5" s="103" customFormat="1" ht="24" customHeight="1">
      <c r="A59" s="497" t="s">
        <v>240</v>
      </c>
      <c r="B59" s="498" t="s">
        <v>316</v>
      </c>
      <c r="C59" s="498" t="s">
        <v>415</v>
      </c>
      <c r="D59" s="503">
        <v>45377</v>
      </c>
      <c r="E59" s="504">
        <v>45378</v>
      </c>
    </row>
    <row r="60" spans="1:5" s="103" customFormat="1" ht="24" customHeight="1">
      <c r="A60" s="497" t="s">
        <v>240</v>
      </c>
      <c r="B60" s="498" t="s">
        <v>317</v>
      </c>
      <c r="C60" s="498" t="s">
        <v>416</v>
      </c>
      <c r="D60" s="503">
        <v>45377</v>
      </c>
      <c r="E60" s="504">
        <v>45378</v>
      </c>
    </row>
    <row r="61" spans="1:5" s="103" customFormat="1" ht="24" customHeight="1">
      <c r="A61" s="497" t="s">
        <v>240</v>
      </c>
      <c r="B61" s="498" t="s">
        <v>318</v>
      </c>
      <c r="C61" s="498" t="s">
        <v>417</v>
      </c>
      <c r="D61" s="503">
        <v>45377</v>
      </c>
      <c r="E61" s="504">
        <v>45353</v>
      </c>
    </row>
    <row r="62" spans="1:5" s="103" customFormat="1" ht="24" customHeight="1">
      <c r="A62" s="497" t="s">
        <v>240</v>
      </c>
      <c r="B62" s="498" t="s">
        <v>301</v>
      </c>
      <c r="C62" s="498" t="s">
        <v>418</v>
      </c>
      <c r="D62" s="503">
        <v>45377</v>
      </c>
      <c r="E62" s="504">
        <v>45378</v>
      </c>
    </row>
    <row r="63" spans="1:5" s="103" customFormat="1" ht="24" customHeight="1">
      <c r="A63" s="434" t="s">
        <v>240</v>
      </c>
      <c r="B63" s="435" t="s">
        <v>302</v>
      </c>
      <c r="C63" s="490" t="s">
        <v>379</v>
      </c>
      <c r="D63" s="436">
        <v>45377</v>
      </c>
      <c r="E63" s="437">
        <v>45378</v>
      </c>
    </row>
    <row r="64" spans="1:5" s="103" customFormat="1" ht="24" customHeight="1">
      <c r="A64" s="497" t="s">
        <v>240</v>
      </c>
      <c r="B64" s="498" t="s">
        <v>303</v>
      </c>
      <c r="C64" s="498" t="s">
        <v>419</v>
      </c>
      <c r="D64" s="503">
        <v>45376</v>
      </c>
      <c r="E64" s="504">
        <v>45377</v>
      </c>
    </row>
    <row r="65" spans="1:5" s="103" customFormat="1" ht="24" customHeight="1">
      <c r="A65" s="497" t="s">
        <v>240</v>
      </c>
      <c r="B65" s="498" t="s">
        <v>304</v>
      </c>
      <c r="C65" s="498" t="s">
        <v>420</v>
      </c>
      <c r="D65" s="503">
        <v>45377</v>
      </c>
      <c r="E65" s="504">
        <v>45377</v>
      </c>
    </row>
    <row r="66" spans="1:5" s="103" customFormat="1" ht="24" customHeight="1">
      <c r="A66" s="497" t="s">
        <v>245</v>
      </c>
      <c r="B66" s="498" t="s">
        <v>305</v>
      </c>
      <c r="C66" s="498" t="s">
        <v>421</v>
      </c>
      <c r="D66" s="503">
        <v>45375</v>
      </c>
      <c r="E66" s="504">
        <v>45377</v>
      </c>
    </row>
    <row r="67" spans="1:5" s="103" customFormat="1" ht="24" customHeight="1">
      <c r="A67" s="497" t="s">
        <v>240</v>
      </c>
      <c r="B67" s="498" t="s">
        <v>306</v>
      </c>
      <c r="C67" s="498" t="s">
        <v>422</v>
      </c>
      <c r="D67" s="503">
        <v>45376</v>
      </c>
      <c r="E67" s="504">
        <v>45377</v>
      </c>
    </row>
    <row r="68" spans="1:5" s="103" customFormat="1" ht="24" customHeight="1">
      <c r="A68" s="497" t="s">
        <v>245</v>
      </c>
      <c r="B68" s="498" t="s">
        <v>307</v>
      </c>
      <c r="C68" s="498" t="s">
        <v>423</v>
      </c>
      <c r="D68" s="503">
        <v>45376</v>
      </c>
      <c r="E68" s="504">
        <v>45377</v>
      </c>
    </row>
    <row r="69" spans="1:5" s="103" customFormat="1" ht="24" customHeight="1">
      <c r="A69" s="499" t="s">
        <v>240</v>
      </c>
      <c r="B69" s="500" t="s">
        <v>308</v>
      </c>
      <c r="C69" s="500" t="s">
        <v>424</v>
      </c>
      <c r="D69" s="505">
        <v>45376</v>
      </c>
      <c r="E69" s="506">
        <v>45377</v>
      </c>
    </row>
    <row r="70" spans="1:5" s="103" customFormat="1" ht="24" customHeight="1">
      <c r="A70" s="499" t="s">
        <v>240</v>
      </c>
      <c r="B70" s="500" t="s">
        <v>309</v>
      </c>
      <c r="C70" s="500" t="s">
        <v>425</v>
      </c>
      <c r="D70" s="505">
        <v>45377</v>
      </c>
      <c r="E70" s="506">
        <v>45377</v>
      </c>
    </row>
    <row r="71" spans="1:5" s="103" customFormat="1" ht="24" customHeight="1">
      <c r="A71" s="495" t="s">
        <v>240</v>
      </c>
      <c r="B71" s="496" t="s">
        <v>291</v>
      </c>
      <c r="C71" s="496" t="s">
        <v>426</v>
      </c>
      <c r="D71" s="501">
        <v>45377</v>
      </c>
      <c r="E71" s="502">
        <v>45377</v>
      </c>
    </row>
    <row r="72" spans="1:5" s="103" customFormat="1" ht="24" customHeight="1">
      <c r="A72" s="497" t="s">
        <v>240</v>
      </c>
      <c r="B72" s="498" t="s">
        <v>291</v>
      </c>
      <c r="C72" s="498" t="s">
        <v>427</v>
      </c>
      <c r="D72" s="503">
        <v>45377</v>
      </c>
      <c r="E72" s="504">
        <v>45377</v>
      </c>
    </row>
    <row r="73" spans="1:5" s="103" customFormat="1" ht="24" customHeight="1">
      <c r="A73" s="434" t="s">
        <v>245</v>
      </c>
      <c r="B73" s="435" t="s">
        <v>292</v>
      </c>
      <c r="C73" s="487" t="s">
        <v>293</v>
      </c>
      <c r="D73" s="436">
        <v>45377</v>
      </c>
      <c r="E73" s="437">
        <v>45377</v>
      </c>
    </row>
    <row r="74" spans="1:5" s="103" customFormat="1" ht="24" customHeight="1">
      <c r="A74" s="497" t="s">
        <v>240</v>
      </c>
      <c r="B74" s="498" t="s">
        <v>294</v>
      </c>
      <c r="C74" s="498" t="s">
        <v>428</v>
      </c>
      <c r="D74" s="503">
        <v>45376</v>
      </c>
      <c r="E74" s="504">
        <v>45377</v>
      </c>
    </row>
    <row r="75" spans="1:5" s="103" customFormat="1" ht="24" customHeight="1">
      <c r="A75" s="497" t="s">
        <v>245</v>
      </c>
      <c r="B75" s="498" t="s">
        <v>295</v>
      </c>
      <c r="C75" s="498" t="s">
        <v>429</v>
      </c>
      <c r="D75" s="503">
        <v>45376</v>
      </c>
      <c r="E75" s="504">
        <v>45377</v>
      </c>
    </row>
    <row r="76" spans="1:5" s="103" customFormat="1" ht="24" customHeight="1">
      <c r="A76" s="497" t="s">
        <v>240</v>
      </c>
      <c r="B76" s="498" t="s">
        <v>296</v>
      </c>
      <c r="C76" s="498" t="s">
        <v>430</v>
      </c>
      <c r="D76" s="503">
        <v>45376</v>
      </c>
      <c r="E76" s="504">
        <v>45377</v>
      </c>
    </row>
    <row r="77" spans="1:5" s="103" customFormat="1" ht="24" customHeight="1">
      <c r="A77" s="497" t="s">
        <v>240</v>
      </c>
      <c r="B77" s="498" t="s">
        <v>297</v>
      </c>
      <c r="C77" s="498" t="s">
        <v>431</v>
      </c>
      <c r="D77" s="503">
        <v>45377</v>
      </c>
      <c r="E77" s="504">
        <v>45377</v>
      </c>
    </row>
    <row r="78" spans="1:5" s="103" customFormat="1" ht="24" customHeight="1">
      <c r="A78" s="497" t="s">
        <v>240</v>
      </c>
      <c r="B78" s="498" t="s">
        <v>297</v>
      </c>
      <c r="C78" s="498" t="s">
        <v>432</v>
      </c>
      <c r="D78" s="503">
        <v>45377</v>
      </c>
      <c r="E78" s="504">
        <v>45377</v>
      </c>
    </row>
    <row r="79" spans="1:5" s="103" customFormat="1" ht="24" customHeight="1">
      <c r="A79" s="497" t="s">
        <v>240</v>
      </c>
      <c r="B79" s="498" t="s">
        <v>298</v>
      </c>
      <c r="C79" s="498" t="s">
        <v>433</v>
      </c>
      <c r="D79" s="503">
        <v>45377</v>
      </c>
      <c r="E79" s="504">
        <v>45377</v>
      </c>
    </row>
    <row r="80" spans="1:5" s="103" customFormat="1" ht="24" customHeight="1">
      <c r="A80" s="497" t="s">
        <v>240</v>
      </c>
      <c r="B80" s="498" t="s">
        <v>299</v>
      </c>
      <c r="C80" s="498" t="s">
        <v>434</v>
      </c>
      <c r="D80" s="503">
        <v>45376</v>
      </c>
      <c r="E80" s="504">
        <v>45377</v>
      </c>
    </row>
    <row r="81" spans="1:5" s="103" customFormat="1" ht="24" customHeight="1">
      <c r="A81" s="497" t="s">
        <v>240</v>
      </c>
      <c r="B81" s="498" t="s">
        <v>300</v>
      </c>
      <c r="C81" s="498" t="s">
        <v>435</v>
      </c>
      <c r="D81" s="503">
        <v>45376</v>
      </c>
      <c r="E81" s="504">
        <v>45377</v>
      </c>
    </row>
    <row r="82" spans="1:5" s="103" customFormat="1" ht="24" customHeight="1">
      <c r="A82" s="497" t="s">
        <v>240</v>
      </c>
      <c r="B82" s="498" t="s">
        <v>278</v>
      </c>
      <c r="C82" s="498" t="s">
        <v>436</v>
      </c>
      <c r="D82" s="503">
        <v>45376</v>
      </c>
      <c r="E82" s="504">
        <v>45377</v>
      </c>
    </row>
    <row r="83" spans="1:5" s="103" customFormat="1" ht="24" customHeight="1">
      <c r="A83" s="434" t="s">
        <v>240</v>
      </c>
      <c r="B83" s="435" t="s">
        <v>279</v>
      </c>
      <c r="C83" s="491" t="s">
        <v>280</v>
      </c>
      <c r="D83" s="436">
        <v>45376</v>
      </c>
      <c r="E83" s="437">
        <v>45377</v>
      </c>
    </row>
    <row r="84" spans="1:5" s="103" customFormat="1" ht="24" customHeight="1">
      <c r="A84" s="497" t="s">
        <v>240</v>
      </c>
      <c r="B84" s="498" t="s">
        <v>281</v>
      </c>
      <c r="C84" s="498" t="s">
        <v>437</v>
      </c>
      <c r="D84" s="503">
        <v>45376</v>
      </c>
      <c r="E84" s="504">
        <v>45377</v>
      </c>
    </row>
    <row r="85" spans="1:5" s="103" customFormat="1" ht="24" customHeight="1">
      <c r="A85" s="357" t="s">
        <v>240</v>
      </c>
      <c r="B85" s="462" t="s">
        <v>282</v>
      </c>
      <c r="C85" s="508" t="s">
        <v>283</v>
      </c>
      <c r="D85" s="358">
        <v>45376</v>
      </c>
      <c r="E85" s="359">
        <v>45377</v>
      </c>
    </row>
    <row r="86" spans="1:5" s="103" customFormat="1" ht="24" customHeight="1">
      <c r="A86" s="381" t="s">
        <v>241</v>
      </c>
      <c r="B86" s="463" t="s">
        <v>284</v>
      </c>
      <c r="C86" s="486" t="s">
        <v>285</v>
      </c>
      <c r="D86" s="382">
        <v>45376</v>
      </c>
      <c r="E86" s="383">
        <v>45377</v>
      </c>
    </row>
    <row r="87" spans="1:5" s="103" customFormat="1" ht="24" customHeight="1">
      <c r="A87" s="381" t="s">
        <v>240</v>
      </c>
      <c r="B87" s="463" t="s">
        <v>286</v>
      </c>
      <c r="C87" s="489" t="s">
        <v>287</v>
      </c>
      <c r="D87" s="382">
        <v>45376</v>
      </c>
      <c r="E87" s="383">
        <v>45377</v>
      </c>
    </row>
    <row r="88" spans="1:5" s="103" customFormat="1" ht="24" customHeight="1">
      <c r="A88" s="497" t="s">
        <v>240</v>
      </c>
      <c r="B88" s="498" t="s">
        <v>288</v>
      </c>
      <c r="C88" s="498" t="s">
        <v>438</v>
      </c>
      <c r="D88" s="503">
        <v>45376</v>
      </c>
      <c r="E88" s="504">
        <v>45377</v>
      </c>
    </row>
    <row r="89" spans="1:5" s="103" customFormat="1" ht="24" customHeight="1">
      <c r="A89" s="497" t="s">
        <v>240</v>
      </c>
      <c r="B89" s="498" t="s">
        <v>289</v>
      </c>
      <c r="C89" s="498" t="s">
        <v>439</v>
      </c>
      <c r="D89" s="503">
        <v>45376</v>
      </c>
      <c r="E89" s="504">
        <v>45377</v>
      </c>
    </row>
    <row r="90" spans="1:5" s="103" customFormat="1" ht="24" customHeight="1">
      <c r="A90" s="497" t="s">
        <v>240</v>
      </c>
      <c r="B90" s="498" t="s">
        <v>290</v>
      </c>
      <c r="C90" s="498" t="s">
        <v>440</v>
      </c>
      <c r="D90" s="503">
        <v>45374</v>
      </c>
      <c r="E90" s="504">
        <v>45376</v>
      </c>
    </row>
    <row r="91" spans="1:5" s="103" customFormat="1" ht="24" customHeight="1">
      <c r="A91" s="497" t="s">
        <v>245</v>
      </c>
      <c r="B91" s="498" t="s">
        <v>266</v>
      </c>
      <c r="C91" s="498" t="s">
        <v>441</v>
      </c>
      <c r="D91" s="503">
        <v>45376</v>
      </c>
      <c r="E91" s="504">
        <v>45376</v>
      </c>
    </row>
    <row r="92" spans="1:5" s="103" customFormat="1" ht="24" customHeight="1">
      <c r="A92" s="497" t="s">
        <v>240</v>
      </c>
      <c r="B92" s="498" t="s">
        <v>267</v>
      </c>
      <c r="C92" s="498" t="s">
        <v>442</v>
      </c>
      <c r="D92" s="503">
        <v>45376</v>
      </c>
      <c r="E92" s="504">
        <v>45376</v>
      </c>
    </row>
    <row r="93" spans="1:5" s="103" customFormat="1" ht="24" customHeight="1">
      <c r="A93" s="497" t="s">
        <v>240</v>
      </c>
      <c r="B93" s="498" t="s">
        <v>268</v>
      </c>
      <c r="C93" s="498" t="s">
        <v>443</v>
      </c>
      <c r="D93" s="503">
        <v>45376</v>
      </c>
      <c r="E93" s="504">
        <v>45376</v>
      </c>
    </row>
    <row r="94" spans="1:5" s="103" customFormat="1" ht="24" customHeight="1">
      <c r="A94" s="434" t="s">
        <v>241</v>
      </c>
      <c r="B94" s="435" t="s">
        <v>269</v>
      </c>
      <c r="C94" s="507" t="s">
        <v>270</v>
      </c>
      <c r="D94" s="436">
        <v>45376</v>
      </c>
      <c r="E94" s="437">
        <v>45376</v>
      </c>
    </row>
    <row r="95" spans="1:5" s="103" customFormat="1" ht="24" customHeight="1">
      <c r="A95" s="497" t="s">
        <v>240</v>
      </c>
      <c r="B95" s="498" t="s">
        <v>271</v>
      </c>
      <c r="C95" s="498" t="s">
        <v>444</v>
      </c>
      <c r="D95" s="503">
        <v>45376</v>
      </c>
      <c r="E95" s="504">
        <v>45376</v>
      </c>
    </row>
    <row r="96" spans="1:5" s="103" customFormat="1" ht="24" customHeight="1">
      <c r="A96" s="434" t="s">
        <v>240</v>
      </c>
      <c r="B96" s="435" t="s">
        <v>272</v>
      </c>
      <c r="C96" s="487" t="s">
        <v>273</v>
      </c>
      <c r="D96" s="436">
        <v>45376</v>
      </c>
      <c r="E96" s="437">
        <v>45376</v>
      </c>
    </row>
    <row r="97" spans="1:11" s="103" customFormat="1" ht="24" customHeight="1">
      <c r="A97" s="497" t="s">
        <v>240</v>
      </c>
      <c r="B97" s="498" t="s">
        <v>274</v>
      </c>
      <c r="C97" s="498" t="s">
        <v>446</v>
      </c>
      <c r="D97" s="503">
        <v>45375</v>
      </c>
      <c r="E97" s="504">
        <v>45376</v>
      </c>
    </row>
    <row r="98" spans="1:11" s="103" customFormat="1" ht="24" customHeight="1">
      <c r="A98" s="497" t="s">
        <v>240</v>
      </c>
      <c r="B98" s="498" t="s">
        <v>275</v>
      </c>
      <c r="C98" s="498" t="s">
        <v>445</v>
      </c>
      <c r="D98" s="503">
        <v>45374</v>
      </c>
      <c r="E98" s="504">
        <v>45376</v>
      </c>
    </row>
    <row r="99" spans="1:11" s="103" customFormat="1" ht="24" customHeight="1">
      <c r="A99" s="434" t="s">
        <v>240</v>
      </c>
      <c r="B99" s="435" t="s">
        <v>259</v>
      </c>
      <c r="C99" s="491" t="s">
        <v>276</v>
      </c>
      <c r="D99" s="436">
        <v>45373</v>
      </c>
      <c r="E99" s="437">
        <v>45376</v>
      </c>
    </row>
    <row r="100" spans="1:11" s="103" customFormat="1" ht="24" customHeight="1">
      <c r="A100" s="434" t="s">
        <v>240</v>
      </c>
      <c r="B100" s="435" t="s">
        <v>259</v>
      </c>
      <c r="C100" s="491" t="s">
        <v>277</v>
      </c>
      <c r="D100" s="436">
        <v>45373</v>
      </c>
      <c r="E100" s="437">
        <v>45376</v>
      </c>
    </row>
    <row r="101" spans="1:11" s="103" customFormat="1" ht="24" customHeight="1">
      <c r="A101" s="497" t="s">
        <v>240</v>
      </c>
      <c r="B101" s="498" t="s">
        <v>259</v>
      </c>
      <c r="C101" s="498" t="s">
        <v>447</v>
      </c>
      <c r="D101" s="503">
        <v>45373</v>
      </c>
      <c r="E101" s="504">
        <v>45376</v>
      </c>
    </row>
    <row r="102" spans="1:11" s="103" customFormat="1" ht="24" customHeight="1">
      <c r="A102" s="434" t="s">
        <v>245</v>
      </c>
      <c r="B102" s="435" t="s">
        <v>260</v>
      </c>
      <c r="C102" s="487" t="s">
        <v>261</v>
      </c>
      <c r="D102" s="436">
        <v>45373</v>
      </c>
      <c r="E102" s="437">
        <v>45376</v>
      </c>
    </row>
    <row r="103" spans="1:11" s="103" customFormat="1" ht="24" customHeight="1">
      <c r="A103" s="434" t="s">
        <v>240</v>
      </c>
      <c r="B103" s="435" t="s">
        <v>262</v>
      </c>
      <c r="C103" s="491" t="s">
        <v>263</v>
      </c>
      <c r="D103" s="436">
        <v>45373</v>
      </c>
      <c r="E103" s="437">
        <v>45376</v>
      </c>
    </row>
    <row r="104" spans="1:11" s="103" customFormat="1" ht="24" customHeight="1">
      <c r="A104" s="434" t="s">
        <v>240</v>
      </c>
      <c r="B104" s="435" t="s">
        <v>264</v>
      </c>
      <c r="C104" s="487" t="s">
        <v>265</v>
      </c>
      <c r="D104" s="436">
        <v>45373</v>
      </c>
      <c r="E104" s="437">
        <v>45376</v>
      </c>
    </row>
    <row r="105" spans="1:11" s="103" customFormat="1" ht="24" customHeight="1">
      <c r="A105" s="434"/>
      <c r="B105" s="435"/>
      <c r="C105" s="435"/>
      <c r="D105" s="436"/>
      <c r="E105" s="437"/>
    </row>
    <row r="106" spans="1:11" ht="20.25" customHeight="1">
      <c r="A106" s="285"/>
      <c r="B106" s="286"/>
      <c r="C106" s="243"/>
      <c r="D106" s="287"/>
      <c r="E106" s="287"/>
      <c r="J106" s="120"/>
      <c r="K106" s="120"/>
    </row>
    <row r="107" spans="1:11" ht="20.25" customHeight="1">
      <c r="A107" s="37"/>
      <c r="B107" s="38"/>
      <c r="C107" s="243" t="s">
        <v>159</v>
      </c>
      <c r="D107" s="39"/>
      <c r="E107" s="39"/>
      <c r="J107" s="120"/>
      <c r="K107" s="120"/>
    </row>
    <row r="108" spans="1:11" ht="20.25" customHeight="1">
      <c r="A108" s="285"/>
      <c r="B108" s="286"/>
      <c r="C108" s="243"/>
      <c r="D108" s="287"/>
      <c r="E108" s="287"/>
      <c r="J108" s="120"/>
      <c r="K108" s="120"/>
    </row>
    <row r="109" spans="1:11">
      <c r="A109" s="244" t="s">
        <v>141</v>
      </c>
      <c r="B109" s="244"/>
      <c r="C109" s="244"/>
      <c r="D109" s="288"/>
      <c r="E109" s="288"/>
    </row>
    <row r="110" spans="1:11">
      <c r="A110" s="693" t="s">
        <v>25</v>
      </c>
      <c r="B110" s="693"/>
      <c r="C110" s="693"/>
      <c r="D110" s="289"/>
      <c r="E110" s="289"/>
    </row>
  </sheetData>
  <autoFilter ref="A1:E104" xr:uid="{00000000-0001-0000-0800-000000000000}"/>
  <mergeCells count="1">
    <mergeCell ref="A110:C110"/>
  </mergeCells>
  <phoneticPr fontId="29"/>
  <printOptions horizontalCentered="1" verticalCentered="1"/>
  <pageMargins left="0.64" right="0.39" top="0.98425196850393704" bottom="0.7" header="0.51181102362204722" footer="0.51181102362204722"/>
  <pageSetup paperSize="9" scale="34" orientation="landscape" horizontalDpi="300" verticalDpi="300" r:id="rId1"/>
  <headerFooter alignWithMargins="0"/>
  <colBreaks count="1" manualBreakCount="1">
    <brk id="5" max="29"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P16"/>
  <sheetViews>
    <sheetView zoomScale="96" zoomScaleNormal="96" zoomScaleSheetLayoutView="100" workbookViewId="0">
      <selection activeCell="A13" sqref="A13:XFD13"/>
    </sheetView>
  </sheetViews>
  <sheetFormatPr defaultColWidth="9" defaultRowHeight="36" customHeight="1"/>
  <cols>
    <col min="1" max="13" width="9" style="1"/>
    <col min="14" max="14" width="96.88671875" style="1" customWidth="1"/>
    <col min="15" max="15" width="26.88671875" style="10" customWidth="1"/>
    <col min="16" max="16384" width="9" style="1"/>
  </cols>
  <sheetData>
    <row r="1" spans="1:16" ht="46.2" customHeight="1" thickBot="1">
      <c r="A1" s="718" t="s">
        <v>256</v>
      </c>
      <c r="B1" s="719"/>
      <c r="C1" s="719"/>
      <c r="D1" s="719"/>
      <c r="E1" s="719"/>
      <c r="F1" s="719"/>
      <c r="G1" s="719"/>
      <c r="H1" s="719"/>
      <c r="I1" s="719"/>
      <c r="J1" s="719"/>
      <c r="K1" s="719"/>
      <c r="L1" s="719"/>
      <c r="M1" s="719"/>
      <c r="N1" s="720"/>
    </row>
    <row r="2" spans="1:16" ht="40.200000000000003" customHeight="1">
      <c r="A2" s="710" t="s">
        <v>498</v>
      </c>
      <c r="B2" s="711"/>
      <c r="C2" s="711"/>
      <c r="D2" s="711"/>
      <c r="E2" s="711"/>
      <c r="F2" s="711"/>
      <c r="G2" s="711"/>
      <c r="H2" s="711"/>
      <c r="I2" s="711"/>
      <c r="J2" s="711"/>
      <c r="K2" s="711"/>
      <c r="L2" s="711"/>
      <c r="M2" s="711"/>
      <c r="N2" s="712"/>
    </row>
    <row r="3" spans="1:16" ht="145.80000000000001" customHeight="1" thickBot="1">
      <c r="A3" s="713" t="s">
        <v>497</v>
      </c>
      <c r="B3" s="714"/>
      <c r="C3" s="714"/>
      <c r="D3" s="714"/>
      <c r="E3" s="714"/>
      <c r="F3" s="714"/>
      <c r="G3" s="714"/>
      <c r="H3" s="714"/>
      <c r="I3" s="714"/>
      <c r="J3" s="714"/>
      <c r="K3" s="714"/>
      <c r="L3" s="714"/>
      <c r="M3" s="714"/>
      <c r="N3" s="715"/>
      <c r="P3" s="279"/>
    </row>
    <row r="4" spans="1:16" ht="47.4" customHeight="1">
      <c r="A4" s="721" t="s">
        <v>499</v>
      </c>
      <c r="B4" s="722"/>
      <c r="C4" s="722"/>
      <c r="D4" s="722"/>
      <c r="E4" s="722"/>
      <c r="F4" s="722"/>
      <c r="G4" s="722"/>
      <c r="H4" s="722"/>
      <c r="I4" s="722"/>
      <c r="J4" s="722"/>
      <c r="K4" s="722"/>
      <c r="L4" s="722"/>
      <c r="M4" s="722"/>
      <c r="N4" s="723"/>
    </row>
    <row r="5" spans="1:16" ht="121.8" customHeight="1" thickBot="1">
      <c r="A5" s="724" t="s">
        <v>500</v>
      </c>
      <c r="B5" s="725"/>
      <c r="C5" s="725"/>
      <c r="D5" s="725"/>
      <c r="E5" s="725"/>
      <c r="F5" s="725"/>
      <c r="G5" s="725"/>
      <c r="H5" s="725"/>
      <c r="I5" s="725"/>
      <c r="J5" s="725"/>
      <c r="K5" s="725"/>
      <c r="L5" s="725"/>
      <c r="M5" s="725"/>
      <c r="N5" s="726"/>
    </row>
    <row r="6" spans="1:16" ht="49.2" customHeight="1" thickBot="1">
      <c r="A6" s="694" t="s">
        <v>501</v>
      </c>
      <c r="B6" s="695"/>
      <c r="C6" s="695"/>
      <c r="D6" s="695"/>
      <c r="E6" s="695"/>
      <c r="F6" s="695"/>
      <c r="G6" s="695"/>
      <c r="H6" s="695"/>
      <c r="I6" s="695"/>
      <c r="J6" s="695"/>
      <c r="K6" s="695"/>
      <c r="L6" s="695"/>
      <c r="M6" s="695"/>
      <c r="N6" s="696"/>
    </row>
    <row r="7" spans="1:16" ht="213.6" customHeight="1" thickBot="1">
      <c r="A7" s="697" t="s">
        <v>502</v>
      </c>
      <c r="B7" s="698"/>
      <c r="C7" s="698"/>
      <c r="D7" s="698"/>
      <c r="E7" s="698"/>
      <c r="F7" s="698"/>
      <c r="G7" s="698"/>
      <c r="H7" s="698"/>
      <c r="I7" s="698"/>
      <c r="J7" s="698"/>
      <c r="K7" s="698"/>
      <c r="L7" s="698"/>
      <c r="M7" s="698"/>
      <c r="N7" s="699"/>
      <c r="O7" s="42" t="s">
        <v>170</v>
      </c>
    </row>
    <row r="8" spans="1:16" ht="49.2" customHeight="1" thickBot="1">
      <c r="A8" s="704" t="s">
        <v>503</v>
      </c>
      <c r="B8" s="705"/>
      <c r="C8" s="705"/>
      <c r="D8" s="705"/>
      <c r="E8" s="705"/>
      <c r="F8" s="705"/>
      <c r="G8" s="705"/>
      <c r="H8" s="705"/>
      <c r="I8" s="705"/>
      <c r="J8" s="705"/>
      <c r="K8" s="705"/>
      <c r="L8" s="705"/>
      <c r="M8" s="705"/>
      <c r="N8" s="706"/>
      <c r="O8" s="45"/>
    </row>
    <row r="9" spans="1:16" ht="253.2" customHeight="1" thickBot="1">
      <c r="A9" s="707" t="s">
        <v>504</v>
      </c>
      <c r="B9" s="708"/>
      <c r="C9" s="708"/>
      <c r="D9" s="708"/>
      <c r="E9" s="708"/>
      <c r="F9" s="708"/>
      <c r="G9" s="708"/>
      <c r="H9" s="708"/>
      <c r="I9" s="708"/>
      <c r="J9" s="708"/>
      <c r="K9" s="708"/>
      <c r="L9" s="708"/>
      <c r="M9" s="708"/>
      <c r="N9" s="709"/>
      <c r="O9" s="45"/>
    </row>
    <row r="10" spans="1:16" ht="42.6" customHeight="1">
      <c r="A10" s="710" t="s">
        <v>505</v>
      </c>
      <c r="B10" s="711"/>
      <c r="C10" s="711"/>
      <c r="D10" s="711"/>
      <c r="E10" s="711"/>
      <c r="F10" s="711"/>
      <c r="G10" s="711"/>
      <c r="H10" s="711"/>
      <c r="I10" s="711"/>
      <c r="J10" s="711"/>
      <c r="K10" s="711"/>
      <c r="L10" s="711"/>
      <c r="M10" s="711"/>
      <c r="N10" s="712"/>
    </row>
    <row r="11" spans="1:16" ht="121.2" customHeight="1" thickBot="1">
      <c r="A11" s="713" t="s">
        <v>506</v>
      </c>
      <c r="B11" s="714"/>
      <c r="C11" s="714"/>
      <c r="D11" s="714"/>
      <c r="E11" s="714"/>
      <c r="F11" s="714"/>
      <c r="G11" s="714"/>
      <c r="H11" s="714"/>
      <c r="I11" s="714"/>
      <c r="J11" s="714"/>
      <c r="K11" s="714"/>
      <c r="L11" s="714"/>
      <c r="M11" s="714"/>
      <c r="N11" s="715"/>
      <c r="P11" s="279"/>
    </row>
    <row r="12" spans="1:16" ht="39.6" customHeight="1">
      <c r="A12" s="716" t="s">
        <v>474</v>
      </c>
      <c r="B12" s="716"/>
      <c r="C12" s="716"/>
      <c r="D12" s="716"/>
      <c r="E12" s="716"/>
      <c r="F12" s="716"/>
      <c r="G12" s="716"/>
      <c r="H12" s="716"/>
      <c r="I12" s="716"/>
      <c r="J12" s="716"/>
      <c r="K12" s="716"/>
      <c r="L12" s="716"/>
      <c r="M12" s="716"/>
      <c r="N12" s="716"/>
      <c r="O12" s="1"/>
      <c r="P12" s="477"/>
    </row>
    <row r="13" spans="1:16" ht="141.6" customHeight="1" thickBot="1">
      <c r="A13" s="717" t="s">
        <v>507</v>
      </c>
      <c r="B13" s="717"/>
      <c r="C13" s="717"/>
      <c r="D13" s="717"/>
      <c r="E13" s="717"/>
      <c r="F13" s="717"/>
      <c r="G13" s="717"/>
      <c r="H13" s="717"/>
      <c r="I13" s="717"/>
      <c r="J13" s="717"/>
      <c r="K13" s="717"/>
      <c r="L13" s="717"/>
      <c r="M13" s="717"/>
      <c r="N13" s="717"/>
      <c r="O13" s="1"/>
      <c r="P13" s="477"/>
    </row>
    <row r="14" spans="1:16" ht="38.4" customHeight="1">
      <c r="A14" s="702"/>
      <c r="B14" s="703"/>
      <c r="C14" s="703"/>
      <c r="D14" s="703"/>
      <c r="E14" s="703"/>
      <c r="F14" s="703"/>
      <c r="G14" s="703"/>
      <c r="H14" s="703"/>
      <c r="I14" s="703"/>
      <c r="J14" s="703"/>
      <c r="K14" s="703"/>
      <c r="L14" s="703"/>
      <c r="M14" s="703"/>
      <c r="N14" s="703"/>
    </row>
    <row r="15" spans="1:16" ht="42" customHeight="1">
      <c r="A15" s="700" t="s">
        <v>25</v>
      </c>
      <c r="B15" s="701"/>
      <c r="C15" s="701"/>
      <c r="D15" s="701"/>
      <c r="E15" s="701"/>
      <c r="F15" s="701"/>
      <c r="G15" s="701"/>
      <c r="H15" s="701"/>
      <c r="I15" s="701"/>
      <c r="J15" s="701"/>
      <c r="K15" s="701"/>
      <c r="L15" s="701"/>
      <c r="M15" s="701"/>
      <c r="N15" s="701"/>
    </row>
    <row r="16" spans="1:16" ht="45.6" customHeight="1"/>
  </sheetData>
  <mergeCells count="15">
    <mergeCell ref="A1:N1"/>
    <mergeCell ref="A2:N2"/>
    <mergeCell ref="A3:N3"/>
    <mergeCell ref="A4:N4"/>
    <mergeCell ref="A5:N5"/>
    <mergeCell ref="A6:N6"/>
    <mergeCell ref="A7:N7"/>
    <mergeCell ref="A15:N15"/>
    <mergeCell ref="A14:N14"/>
    <mergeCell ref="A8:N8"/>
    <mergeCell ref="A9:N9"/>
    <mergeCell ref="A10:N10"/>
    <mergeCell ref="A11:N11"/>
    <mergeCell ref="A12:N12"/>
    <mergeCell ref="A13:N13"/>
  </mergeCells>
  <phoneticPr fontId="15"/>
  <pageMargins left="0.7" right="0.7" top="0.75" bottom="0.75" header="0.3" footer="0.3"/>
  <pageSetup paperSize="9" scale="59" orientation="portrait" horizontalDpi="300" verticalDpi="300" r:id="rId1"/>
  <colBreaks count="1" manualBreakCount="1">
    <brk id="14"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64D6C7-DC80-49A8-9AE8-9E8D47E71E83}">
  <sheetPr codeName="Sheet12">
    <tabColor theme="1"/>
  </sheetPr>
  <dimension ref="A1:C52"/>
  <sheetViews>
    <sheetView view="pageBreakPreview" zoomScale="93" zoomScaleNormal="75" zoomScaleSheetLayoutView="93" workbookViewId="0">
      <selection activeCell="A26" sqref="A26:XFD28"/>
    </sheetView>
  </sheetViews>
  <sheetFormatPr defaultColWidth="9" defaultRowHeight="14.4"/>
  <cols>
    <col min="1" max="1" width="220.44140625" style="5" customWidth="1"/>
    <col min="2" max="2" width="33.109375" style="3" hidden="1" customWidth="1"/>
    <col min="3" max="3" width="23.109375" style="4" hidden="1" customWidth="1"/>
    <col min="4" max="16384" width="9" style="1"/>
  </cols>
  <sheetData>
    <row r="1" spans="1:3" s="40" customFormat="1" ht="46.2" customHeight="1" thickBot="1">
      <c r="A1" s="124" t="s">
        <v>257</v>
      </c>
      <c r="B1" s="43" t="s">
        <v>0</v>
      </c>
      <c r="C1" s="44" t="s">
        <v>2</v>
      </c>
    </row>
    <row r="2" spans="1:3" ht="46.8" customHeight="1">
      <c r="A2" s="283" t="s">
        <v>485</v>
      </c>
      <c r="B2" s="2"/>
      <c r="C2" s="727"/>
    </row>
    <row r="3" spans="1:3" ht="313.2" customHeight="1">
      <c r="A3" s="397" t="s">
        <v>486</v>
      </c>
      <c r="B3" s="46"/>
      <c r="C3" s="728"/>
    </row>
    <row r="4" spans="1:3" ht="34.799999999999997" customHeight="1" thickBot="1">
      <c r="A4" s="398" t="s">
        <v>487</v>
      </c>
      <c r="B4" s="1"/>
      <c r="C4" s="1"/>
    </row>
    <row r="5" spans="1:3" ht="46.8" customHeight="1">
      <c r="A5" s="283" t="s">
        <v>488</v>
      </c>
      <c r="B5" s="2"/>
      <c r="C5" s="727"/>
    </row>
    <row r="6" spans="1:3" ht="100.8" customHeight="1">
      <c r="A6" s="397" t="s">
        <v>489</v>
      </c>
      <c r="B6" s="46"/>
      <c r="C6" s="728"/>
    </row>
    <row r="7" spans="1:3" ht="34.799999999999997" customHeight="1" thickBot="1">
      <c r="A7" s="398" t="s">
        <v>490</v>
      </c>
      <c r="B7" s="1"/>
      <c r="C7" s="1"/>
    </row>
    <row r="8" spans="1:3" ht="41.4" hidden="1" customHeight="1">
      <c r="A8" s="365" t="s">
        <v>491</v>
      </c>
      <c r="B8" s="2"/>
      <c r="C8" s="727"/>
    </row>
    <row r="9" spans="1:3" ht="75.599999999999994" hidden="1" customHeight="1">
      <c r="A9" s="345" t="s">
        <v>492</v>
      </c>
      <c r="B9" s="46"/>
      <c r="C9" s="728"/>
    </row>
    <row r="10" spans="1:3" ht="38.4" hidden="1" customHeight="1">
      <c r="A10" s="279" t="s">
        <v>493</v>
      </c>
      <c r="B10" s="1"/>
      <c r="C10" s="1"/>
    </row>
    <row r="11" spans="1:3" ht="43.2" customHeight="1">
      <c r="A11" s="408" t="s">
        <v>494</v>
      </c>
      <c r="B11" s="146"/>
      <c r="C11" s="727"/>
    </row>
    <row r="12" spans="1:3" ht="226.8" customHeight="1" thickBot="1">
      <c r="A12" s="399" t="s">
        <v>495</v>
      </c>
      <c r="B12" s="147"/>
      <c r="C12" s="728"/>
    </row>
    <row r="13" spans="1:3" ht="36" customHeight="1">
      <c r="A13" s="312" t="s">
        <v>496</v>
      </c>
      <c r="B13" s="1"/>
      <c r="C13" s="1"/>
    </row>
    <row r="14" spans="1:3" s="313" customFormat="1" ht="42.6" hidden="1" customHeight="1">
      <c r="A14" s="400"/>
      <c r="B14" s="401"/>
      <c r="C14" s="401"/>
    </row>
    <row r="15" spans="1:3" ht="105.6" hidden="1" customHeight="1" thickBot="1">
      <c r="A15" s="346"/>
      <c r="B15" s="314"/>
      <c r="C15" s="314"/>
    </row>
    <row r="16" spans="1:3" s="316" customFormat="1" ht="34.200000000000003" hidden="1" customHeight="1">
      <c r="A16" s="315"/>
    </row>
    <row r="17" spans="1:3" s="313" customFormat="1" ht="42.6" hidden="1" customHeight="1">
      <c r="A17" s="402"/>
      <c r="B17" s="403"/>
      <c r="C17" s="403"/>
    </row>
    <row r="18" spans="1:3" ht="205.8" hidden="1" customHeight="1" thickBot="1">
      <c r="A18" s="346"/>
      <c r="B18" s="314"/>
      <c r="C18" s="314"/>
    </row>
    <row r="19" spans="1:3" s="316" customFormat="1" ht="46.8" hidden="1" customHeight="1">
      <c r="A19" s="407"/>
    </row>
    <row r="20" spans="1:3" ht="90.6" hidden="1" customHeight="1">
      <c r="A20" s="406"/>
      <c r="B20" s="1"/>
      <c r="C20" s="1"/>
    </row>
    <row r="21" spans="1:3" ht="29.4" hidden="1" customHeight="1">
      <c r="A21" s="347"/>
      <c r="B21" s="1"/>
      <c r="C21" s="1"/>
    </row>
    <row r="22" spans="1:3" s="316" customFormat="1" ht="46.8" hidden="1" customHeight="1">
      <c r="A22" s="407"/>
    </row>
    <row r="23" spans="1:3" s="408" customFormat="1" ht="46.8" hidden="1" customHeight="1">
      <c r="B23" s="408" t="s">
        <v>205</v>
      </c>
      <c r="C23" s="408" t="s">
        <v>205</v>
      </c>
    </row>
    <row r="24" spans="1:3" ht="247.2" hidden="1" customHeight="1">
      <c r="A24" s="459"/>
      <c r="B24" s="1"/>
      <c r="C24" s="1"/>
    </row>
    <row r="25" spans="1:3" ht="38.4" hidden="1" customHeight="1" thickBot="1">
      <c r="A25" s="461"/>
      <c r="B25" s="460"/>
      <c r="C25" s="460"/>
    </row>
    <row r="26" spans="1:3" ht="38.4" hidden="1" customHeight="1">
      <c r="A26" s="408"/>
      <c r="B26" s="1"/>
      <c r="C26" s="1"/>
    </row>
    <row r="27" spans="1:3" ht="225.6" hidden="1" customHeight="1" thickBot="1">
      <c r="A27" s="399"/>
      <c r="B27" s="1"/>
      <c r="C27" s="1"/>
    </row>
    <row r="28" spans="1:3" ht="38.4" hidden="1" customHeight="1">
      <c r="A28" s="312"/>
      <c r="B28" s="1"/>
      <c r="C28" s="1"/>
    </row>
    <row r="29" spans="1:3" ht="38.4" customHeight="1">
      <c r="A29" s="347"/>
      <c r="B29" s="1"/>
      <c r="C29" s="1"/>
    </row>
    <row r="30" spans="1:3" ht="39" customHeight="1">
      <c r="A30" s="1" t="s">
        <v>182</v>
      </c>
      <c r="B30" s="1"/>
      <c r="C30" s="1"/>
    </row>
    <row r="31" spans="1:3" ht="32.25" customHeight="1">
      <c r="A31" s="1" t="s">
        <v>183</v>
      </c>
      <c r="B31" s="1"/>
      <c r="C31" s="1"/>
    </row>
    <row r="32" spans="1:3" ht="36.75" customHeight="1"/>
    <row r="33" spans="1:1" ht="33" customHeight="1"/>
    <row r="34" spans="1:1" ht="36.75" customHeight="1"/>
    <row r="35" spans="1:1" ht="36.75" customHeight="1"/>
    <row r="36" spans="1:1" ht="25.5" customHeight="1"/>
    <row r="37" spans="1:1" ht="32.25" customHeight="1"/>
    <row r="38" spans="1:1" ht="30.75" customHeight="1"/>
    <row r="39" spans="1:1" ht="42.75" customHeight="1">
      <c r="A39" s="432"/>
    </row>
    <row r="40" spans="1:1" ht="43.5" customHeight="1"/>
    <row r="41" spans="1:1" ht="27.75" customHeight="1"/>
    <row r="42" spans="1:1" ht="30.75" customHeight="1"/>
    <row r="43" spans="1:1" ht="29.25" customHeight="1"/>
    <row r="44" spans="1:1" ht="27" customHeight="1"/>
    <row r="45" spans="1:1" ht="27" customHeight="1"/>
    <row r="46" spans="1:1" ht="27" customHeight="1"/>
    <row r="47" spans="1:1" ht="27" customHeight="1"/>
    <row r="48" spans="1:1" ht="27" customHeight="1"/>
    <row r="49" ht="27" customHeight="1"/>
    <row r="50" ht="27" customHeight="1"/>
    <row r="51" ht="27" customHeight="1"/>
    <row r="52" ht="27" customHeight="1"/>
  </sheetData>
  <mergeCells count="4">
    <mergeCell ref="C5:C6"/>
    <mergeCell ref="C8:C9"/>
    <mergeCell ref="C11:C12"/>
    <mergeCell ref="C2:C3"/>
  </mergeCells>
  <phoneticPr fontId="85"/>
  <hyperlinks>
    <hyperlink ref="A4" r:id="rId1" xr:uid="{6EE844B9-CF20-4992-B087-E22AEC8A5663}"/>
    <hyperlink ref="A7" r:id="rId2" xr:uid="{B8526554-C19B-43C8-A8CC-7BF1A328D102}"/>
    <hyperlink ref="A10" r:id="rId3" xr:uid="{B79D8A73-B1ED-4D32-9143-1ECE153E076A}"/>
  </hyperlinks>
  <pageMargins left="0" right="0" top="0.19685039370078741" bottom="0.39370078740157483" header="0" footer="0.19685039370078741"/>
  <pageSetup paperSize="9" scale="51" orientation="portrait" r:id="rId4"/>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3177C5-1616-4CA5-A211-6B1BE283E847}">
  <sheetPr codeName="Sheet2"/>
  <dimension ref="A1:V59"/>
  <sheetViews>
    <sheetView view="pageBreakPreview" topLeftCell="B1" zoomScale="69" zoomScaleNormal="100" zoomScaleSheetLayoutView="69" workbookViewId="0">
      <selection activeCell="AE7" sqref="AE7"/>
    </sheetView>
  </sheetViews>
  <sheetFormatPr defaultRowHeight="13.2"/>
  <cols>
    <col min="1" max="1" width="8.88671875" hidden="1" customWidth="1"/>
    <col min="6" max="6" width="4.88671875" customWidth="1"/>
    <col min="8" max="8" width="1.77734375" customWidth="1"/>
    <col min="9" max="9" width="8.88671875" hidden="1" customWidth="1"/>
    <col min="11" max="11" width="11.6640625" customWidth="1"/>
    <col min="17" max="17" width="6.109375" customWidth="1"/>
  </cols>
  <sheetData>
    <row r="1" spans="1:22">
      <c r="B1" s="465"/>
      <c r="C1" s="465"/>
      <c r="D1" s="465"/>
      <c r="E1" s="465"/>
      <c r="F1" s="465"/>
      <c r="G1" s="465"/>
      <c r="H1" s="465"/>
      <c r="I1" s="465"/>
      <c r="J1" s="465"/>
      <c r="K1" s="465"/>
      <c r="L1" s="465"/>
      <c r="M1" s="465"/>
      <c r="N1" s="465"/>
      <c r="O1" s="465"/>
      <c r="P1" s="465"/>
      <c r="Q1" s="465"/>
      <c r="R1" s="465"/>
      <c r="S1" s="465"/>
      <c r="T1" s="465"/>
      <c r="U1" s="465"/>
      <c r="V1" s="465"/>
    </row>
    <row r="2" spans="1:22" ht="55.2" customHeight="1">
      <c r="B2" s="465"/>
      <c r="C2" s="465"/>
      <c r="D2" s="465"/>
      <c r="E2" s="465"/>
      <c r="F2" s="465"/>
      <c r="G2" s="465"/>
      <c r="H2" s="465"/>
      <c r="I2" s="465"/>
      <c r="J2" s="465"/>
      <c r="K2" s="465"/>
      <c r="L2" s="465"/>
      <c r="M2" s="465"/>
      <c r="N2" s="465"/>
      <c r="O2" s="465"/>
      <c r="P2" s="465"/>
      <c r="Q2" s="465"/>
      <c r="R2" s="465"/>
      <c r="S2" s="465"/>
      <c r="T2" s="465"/>
      <c r="U2" s="465"/>
      <c r="V2" s="465"/>
    </row>
    <row r="3" spans="1:22">
      <c r="B3" s="465"/>
      <c r="C3" s="465"/>
      <c r="D3" s="465"/>
      <c r="E3" s="465"/>
      <c r="F3" s="465"/>
      <c r="G3" s="465"/>
      <c r="H3" s="465"/>
      <c r="I3" s="465"/>
      <c r="J3" s="465"/>
      <c r="K3" s="465"/>
      <c r="L3" s="465"/>
      <c r="M3" s="465"/>
      <c r="N3" s="465"/>
      <c r="O3" s="465"/>
      <c r="P3" s="465"/>
      <c r="Q3" s="465"/>
      <c r="R3" s="465"/>
      <c r="S3" s="465"/>
      <c r="T3" s="465"/>
      <c r="U3" s="465"/>
      <c r="V3" s="465"/>
    </row>
    <row r="4" spans="1:22">
      <c r="B4" s="465"/>
      <c r="C4" s="465"/>
      <c r="D4" s="465"/>
      <c r="E4" s="465"/>
      <c r="F4" s="465"/>
      <c r="G4" s="465"/>
      <c r="H4" s="465"/>
      <c r="I4" s="465"/>
      <c r="J4" s="465"/>
      <c r="K4" s="465"/>
      <c r="L4" s="465"/>
      <c r="M4" s="465"/>
      <c r="N4" s="465"/>
      <c r="O4" s="465"/>
      <c r="P4" s="465"/>
      <c r="Q4" s="465"/>
      <c r="R4" s="465"/>
      <c r="S4" s="465"/>
      <c r="T4" s="465"/>
      <c r="U4" s="465"/>
      <c r="V4" s="465"/>
    </row>
    <row r="5" spans="1:22">
      <c r="B5" s="465"/>
      <c r="C5" s="465"/>
      <c r="D5" s="465"/>
      <c r="E5" s="465"/>
      <c r="F5" s="465"/>
      <c r="G5" s="465"/>
      <c r="H5" s="465"/>
      <c r="I5" s="465"/>
      <c r="J5" s="465"/>
      <c r="K5" s="465"/>
      <c r="L5" s="465"/>
      <c r="M5" s="465"/>
      <c r="N5" s="465"/>
      <c r="O5" s="465"/>
      <c r="P5" s="465"/>
      <c r="Q5" s="465"/>
      <c r="R5" s="465"/>
      <c r="S5" s="465"/>
      <c r="T5" s="465"/>
      <c r="U5" s="465"/>
      <c r="V5" s="465"/>
    </row>
    <row r="6" spans="1:22" ht="24.6" customHeight="1">
      <c r="A6" s="369"/>
      <c r="B6" s="465"/>
      <c r="C6" s="465"/>
      <c r="D6" s="465"/>
      <c r="E6" s="465"/>
      <c r="F6" s="465"/>
      <c r="G6" s="465"/>
      <c r="H6" s="465"/>
      <c r="I6" s="465"/>
      <c r="J6" s="465"/>
      <c r="K6" s="465"/>
      <c r="L6" s="465"/>
      <c r="M6" s="465"/>
      <c r="N6" s="465"/>
      <c r="O6" s="465"/>
      <c r="P6" s="465"/>
      <c r="Q6" s="465"/>
      <c r="R6" s="465"/>
      <c r="S6" s="465"/>
      <c r="T6" s="465"/>
      <c r="U6" s="465"/>
      <c r="V6" s="465"/>
    </row>
    <row r="7" spans="1:22" ht="24.6" customHeight="1">
      <c r="A7" s="370"/>
      <c r="B7" s="465"/>
      <c r="C7" s="465"/>
      <c r="D7" s="465"/>
      <c r="E7" s="465"/>
      <c r="F7" s="465"/>
      <c r="G7" s="465"/>
      <c r="H7" s="465"/>
      <c r="I7" s="465"/>
      <c r="J7" s="465"/>
      <c r="K7" s="465"/>
      <c r="L7" s="465"/>
      <c r="M7" s="465"/>
      <c r="N7" s="465"/>
      <c r="O7" s="465"/>
      <c r="P7" s="465"/>
      <c r="Q7" s="465"/>
      <c r="R7" s="465"/>
      <c r="S7" s="465"/>
      <c r="T7" s="465"/>
      <c r="U7" s="465"/>
      <c r="V7" s="465"/>
    </row>
    <row r="8" spans="1:22" ht="7.2" customHeight="1">
      <c r="A8" s="371"/>
      <c r="B8" s="465"/>
      <c r="C8" s="465"/>
      <c r="D8" s="465"/>
      <c r="E8" s="465"/>
      <c r="F8" s="465"/>
      <c r="G8" s="465"/>
      <c r="H8" s="465"/>
      <c r="I8" s="465"/>
      <c r="J8" s="465"/>
      <c r="K8" s="465"/>
      <c r="L8" s="465"/>
      <c r="M8" s="465"/>
      <c r="N8" s="465"/>
      <c r="O8" s="465"/>
      <c r="P8" s="465"/>
      <c r="Q8" s="465"/>
      <c r="R8" s="465"/>
      <c r="S8" s="465"/>
      <c r="T8" s="465"/>
      <c r="U8" s="465"/>
      <c r="V8" s="465"/>
    </row>
    <row r="9" spans="1:22" ht="24.6" customHeight="1">
      <c r="A9" s="372"/>
      <c r="B9" s="465"/>
      <c r="C9" s="465"/>
      <c r="D9" s="465"/>
      <c r="E9" s="465"/>
      <c r="F9" s="465"/>
      <c r="G9" s="465"/>
      <c r="H9" s="465"/>
      <c r="I9" s="465"/>
      <c r="J9" s="465"/>
      <c r="K9" s="465"/>
      <c r="L9" s="465"/>
      <c r="M9" s="465"/>
      <c r="N9" s="465"/>
      <c r="O9" s="465"/>
      <c r="P9" s="465"/>
      <c r="Q9" s="465"/>
      <c r="R9" s="465"/>
      <c r="S9" s="465"/>
      <c r="T9" s="465"/>
      <c r="U9" s="465"/>
      <c r="V9" s="465"/>
    </row>
    <row r="10" spans="1:22" ht="13.2" customHeight="1">
      <c r="A10" s="371"/>
      <c r="B10" s="465"/>
      <c r="C10" s="465"/>
      <c r="D10" s="465"/>
      <c r="E10" s="465"/>
      <c r="F10" s="465"/>
      <c r="G10" s="465"/>
      <c r="H10" s="465"/>
      <c r="I10" s="465"/>
      <c r="J10" s="465"/>
      <c r="K10" s="465"/>
      <c r="L10" s="465"/>
      <c r="M10" s="465"/>
      <c r="N10" s="465"/>
      <c r="O10" s="465"/>
      <c r="P10" s="465"/>
      <c r="Q10" s="465"/>
      <c r="R10" s="465"/>
      <c r="S10" s="465"/>
      <c r="T10" s="465"/>
      <c r="U10" s="465"/>
      <c r="V10" s="465"/>
    </row>
    <row r="11" spans="1:22" ht="13.2" customHeight="1">
      <c r="A11" s="371"/>
      <c r="B11" s="465"/>
      <c r="C11" s="465"/>
      <c r="D11" s="465"/>
      <c r="E11" s="465"/>
      <c r="F11" s="465"/>
      <c r="G11" s="465"/>
      <c r="H11" s="465"/>
      <c r="I11" s="465"/>
      <c r="J11" s="465"/>
      <c r="K11" s="465"/>
      <c r="L11" s="465"/>
      <c r="M11" s="465"/>
      <c r="N11" s="465"/>
      <c r="O11" s="465"/>
      <c r="P11" s="465"/>
      <c r="Q11" s="465"/>
      <c r="R11" s="465"/>
      <c r="S11" s="465"/>
      <c r="T11" s="465"/>
      <c r="U11" s="465"/>
      <c r="V11" s="465"/>
    </row>
    <row r="12" spans="1:22" ht="13.2" customHeight="1">
      <c r="A12" s="371"/>
      <c r="B12" s="465"/>
      <c r="C12" s="465"/>
      <c r="D12" s="465"/>
      <c r="E12" s="465"/>
      <c r="F12" s="465"/>
      <c r="G12" s="465"/>
      <c r="H12" s="465"/>
      <c r="I12" s="465"/>
      <c r="J12" s="465"/>
      <c r="K12" s="465"/>
      <c r="L12" s="465"/>
      <c r="M12" s="465"/>
      <c r="N12" s="465"/>
      <c r="O12" s="465"/>
      <c r="P12" s="465"/>
      <c r="Q12" s="465"/>
      <c r="R12" s="465"/>
      <c r="S12" s="465"/>
      <c r="T12" s="465"/>
      <c r="U12" s="465"/>
      <c r="V12" s="465"/>
    </row>
    <row r="13" spans="1:22" ht="13.2" customHeight="1">
      <c r="A13" s="371"/>
      <c r="B13" s="465"/>
      <c r="C13" s="465"/>
      <c r="D13" s="465"/>
      <c r="E13" s="465"/>
      <c r="F13" s="465"/>
      <c r="G13" s="465"/>
      <c r="H13" s="465"/>
      <c r="I13" s="465"/>
      <c r="J13" s="465"/>
      <c r="K13" s="465"/>
      <c r="L13" s="465"/>
      <c r="M13" s="465"/>
      <c r="N13" s="465"/>
      <c r="O13" s="465"/>
      <c r="P13" s="465"/>
      <c r="Q13" s="465"/>
      <c r="R13" s="465"/>
      <c r="S13" s="465"/>
      <c r="T13" s="465"/>
      <c r="U13" s="465"/>
      <c r="V13" s="465"/>
    </row>
    <row r="14" spans="1:22">
      <c r="A14" s="368"/>
      <c r="B14" s="465"/>
      <c r="C14" s="465"/>
      <c r="D14" s="465"/>
      <c r="E14" s="465"/>
      <c r="F14" s="465"/>
      <c r="G14" s="465"/>
      <c r="H14" s="465"/>
      <c r="I14" s="465"/>
      <c r="J14" s="465"/>
      <c r="K14" s="465"/>
      <c r="L14" s="465"/>
      <c r="M14" s="465"/>
      <c r="N14" s="465"/>
      <c r="O14" s="465"/>
      <c r="P14" s="465"/>
      <c r="Q14" s="465"/>
      <c r="R14" s="465"/>
      <c r="S14" s="465"/>
      <c r="T14" s="465"/>
      <c r="U14" s="465"/>
      <c r="V14" s="465"/>
    </row>
    <row r="15" spans="1:22" ht="21" customHeight="1">
      <c r="A15" s="368"/>
      <c r="B15" s="465"/>
      <c r="C15" s="465"/>
      <c r="D15" s="465"/>
      <c r="E15" s="465"/>
      <c r="F15" s="465"/>
      <c r="G15" s="465"/>
      <c r="H15" s="465"/>
      <c r="I15" s="465"/>
      <c r="J15" s="465"/>
      <c r="K15" s="465"/>
      <c r="L15" s="465"/>
      <c r="M15" s="465"/>
      <c r="N15" s="465"/>
      <c r="O15" s="465"/>
      <c r="P15" s="465"/>
      <c r="Q15" s="465"/>
      <c r="R15" s="465"/>
      <c r="S15" s="465"/>
      <c r="T15" s="465"/>
      <c r="U15" s="465"/>
      <c r="V15" s="465"/>
    </row>
    <row r="16" spans="1:22" ht="13.2" customHeight="1">
      <c r="A16" s="368"/>
      <c r="B16" s="465"/>
      <c r="C16" s="465"/>
      <c r="D16" s="465"/>
      <c r="E16" s="465"/>
      <c r="F16" s="465"/>
      <c r="G16" s="465"/>
      <c r="H16" s="465"/>
      <c r="I16" s="465"/>
      <c r="J16" s="465"/>
      <c r="K16" s="465"/>
      <c r="L16" s="465"/>
      <c r="M16" s="465"/>
      <c r="N16" s="465"/>
      <c r="O16" s="465"/>
      <c r="P16" s="465"/>
      <c r="Q16" s="465"/>
      <c r="R16" s="465"/>
      <c r="S16" s="465"/>
      <c r="T16" s="465"/>
      <c r="U16" s="465"/>
      <c r="V16" s="465"/>
    </row>
    <row r="17" spans="1:22" ht="13.2" customHeight="1">
      <c r="A17" s="368"/>
      <c r="B17" s="465"/>
      <c r="C17" s="465"/>
      <c r="D17" s="465"/>
      <c r="E17" s="465"/>
      <c r="F17" s="465"/>
      <c r="G17" s="465"/>
      <c r="H17" s="465"/>
      <c r="I17" s="465"/>
      <c r="J17" s="465"/>
      <c r="K17" s="465"/>
      <c r="L17" s="465"/>
      <c r="M17" s="465"/>
      <c r="N17" s="465"/>
      <c r="O17" s="465"/>
      <c r="P17" s="465"/>
      <c r="Q17" s="465"/>
      <c r="R17" s="465"/>
      <c r="S17" s="465"/>
      <c r="T17" s="465"/>
      <c r="U17" s="465"/>
      <c r="V17" s="465"/>
    </row>
    <row r="18" spans="1:22">
      <c r="A18" s="368"/>
      <c r="B18" s="465"/>
      <c r="C18" s="465"/>
      <c r="D18" s="465"/>
      <c r="E18" s="465"/>
      <c r="F18" s="465"/>
      <c r="G18" s="465"/>
      <c r="H18" s="465"/>
      <c r="I18" s="465"/>
      <c r="J18" s="465"/>
      <c r="K18" s="465"/>
      <c r="L18" s="465"/>
      <c r="M18" s="465"/>
      <c r="N18" s="465"/>
      <c r="O18" s="465"/>
      <c r="P18" s="465"/>
      <c r="Q18" s="465"/>
      <c r="R18" s="465"/>
      <c r="S18" s="465"/>
      <c r="T18" s="465"/>
      <c r="U18" s="465"/>
      <c r="V18" s="465"/>
    </row>
    <row r="19" spans="1:22">
      <c r="A19" s="104"/>
      <c r="B19" s="465"/>
      <c r="C19" s="465"/>
      <c r="D19" s="465"/>
      <c r="E19" s="465"/>
      <c r="F19" s="465"/>
      <c r="G19" s="465"/>
      <c r="H19" s="465"/>
      <c r="I19" s="465"/>
      <c r="J19" s="465"/>
      <c r="K19" s="465"/>
      <c r="L19" s="465"/>
      <c r="M19" s="465"/>
      <c r="N19" s="465"/>
      <c r="O19" s="465"/>
      <c r="P19" s="465"/>
      <c r="Q19" s="465"/>
      <c r="R19" s="465"/>
      <c r="S19" s="465"/>
      <c r="T19" s="465"/>
      <c r="U19" s="465"/>
      <c r="V19" s="465"/>
    </row>
    <row r="20" spans="1:22">
      <c r="A20" s="104"/>
      <c r="B20" s="465"/>
      <c r="C20" s="465"/>
      <c r="D20" s="465"/>
      <c r="E20" s="465"/>
      <c r="F20" s="465"/>
      <c r="G20" s="465"/>
      <c r="H20" s="465"/>
      <c r="I20" s="465"/>
      <c r="J20" s="465"/>
      <c r="K20" s="465"/>
      <c r="L20" s="465"/>
      <c r="M20" s="465"/>
      <c r="N20" s="465"/>
      <c r="O20" s="465"/>
      <c r="P20" s="465"/>
      <c r="Q20" s="465"/>
      <c r="R20" s="465"/>
      <c r="S20" s="465"/>
      <c r="T20" s="465"/>
      <c r="U20" s="465"/>
      <c r="V20" s="465"/>
    </row>
    <row r="21" spans="1:22">
      <c r="A21" s="104"/>
      <c r="B21" s="465"/>
      <c r="C21" s="465"/>
      <c r="D21" s="465"/>
      <c r="E21" s="465"/>
      <c r="F21" s="465"/>
      <c r="G21" s="465"/>
      <c r="H21" s="465"/>
      <c r="I21" s="465"/>
      <c r="J21" s="465"/>
      <c r="K21" s="465"/>
      <c r="L21" s="465"/>
      <c r="M21" s="465"/>
      <c r="N21" s="465"/>
      <c r="O21" s="465"/>
      <c r="P21" s="465"/>
      <c r="Q21" s="465"/>
      <c r="R21" s="465"/>
      <c r="S21" s="465"/>
      <c r="T21" s="465"/>
      <c r="U21" s="465"/>
      <c r="V21" s="465"/>
    </row>
    <row r="22" spans="1:22">
      <c r="A22" s="104"/>
      <c r="B22" s="465"/>
      <c r="C22" s="465"/>
      <c r="D22" s="465"/>
      <c r="E22" s="465"/>
      <c r="F22" s="465"/>
      <c r="G22" s="465"/>
      <c r="H22" s="465"/>
      <c r="I22" s="465"/>
      <c r="J22" s="465"/>
      <c r="K22" s="465"/>
      <c r="L22" s="465"/>
      <c r="M22" s="465"/>
      <c r="N22" s="465"/>
      <c r="O22" s="465"/>
      <c r="P22" s="465"/>
      <c r="Q22" s="465"/>
      <c r="R22" s="465"/>
      <c r="S22" s="465"/>
      <c r="T22" s="465"/>
      <c r="U22" s="465"/>
      <c r="V22" s="465"/>
    </row>
    <row r="23" spans="1:22">
      <c r="A23" s="104"/>
      <c r="B23" s="465"/>
      <c r="C23" s="465"/>
      <c r="D23" s="465"/>
      <c r="E23" s="465"/>
      <c r="F23" s="465"/>
      <c r="G23" s="465"/>
      <c r="H23" s="465"/>
      <c r="I23" s="465"/>
      <c r="J23" s="465"/>
      <c r="K23" s="465"/>
      <c r="L23" s="465"/>
      <c r="M23" s="465"/>
      <c r="N23" s="465"/>
      <c r="O23" s="465"/>
      <c r="P23" s="465"/>
      <c r="Q23" s="465"/>
      <c r="R23" s="465"/>
      <c r="S23" s="465"/>
      <c r="T23" s="465"/>
      <c r="U23" s="465"/>
      <c r="V23" s="465"/>
    </row>
    <row r="24" spans="1:22">
      <c r="A24" s="104"/>
      <c r="B24" s="465"/>
      <c r="C24" s="465"/>
      <c r="D24" s="465"/>
      <c r="E24" s="465"/>
      <c r="F24" s="465"/>
      <c r="G24" s="465"/>
      <c r="H24" s="465"/>
      <c r="I24" s="465"/>
      <c r="J24" s="465"/>
      <c r="K24" s="465"/>
      <c r="L24" s="465"/>
      <c r="M24" s="465"/>
      <c r="N24" s="465"/>
      <c r="O24" s="465"/>
      <c r="P24" s="465"/>
      <c r="Q24" s="465"/>
      <c r="R24" s="465"/>
      <c r="S24" s="465"/>
      <c r="T24" s="465"/>
      <c r="U24" s="465"/>
      <c r="V24" s="465"/>
    </row>
    <row r="25" spans="1:22">
      <c r="A25" s="104"/>
      <c r="B25" s="465"/>
      <c r="C25" s="465"/>
      <c r="D25" s="465"/>
      <c r="E25" s="465"/>
      <c r="F25" s="465"/>
      <c r="G25" s="465"/>
      <c r="H25" s="465"/>
      <c r="I25" s="465"/>
      <c r="J25" s="465"/>
      <c r="K25" s="465"/>
      <c r="L25" s="465"/>
      <c r="M25" s="465"/>
      <c r="N25" s="465"/>
      <c r="O25" s="465"/>
      <c r="P25" s="465"/>
      <c r="Q25" s="465"/>
      <c r="R25" s="465"/>
      <c r="S25" s="465"/>
      <c r="T25" s="465"/>
      <c r="U25" s="465"/>
      <c r="V25" s="465"/>
    </row>
    <row r="26" spans="1:22">
      <c r="A26" s="104"/>
      <c r="B26" s="465"/>
      <c r="C26" s="465"/>
      <c r="D26" s="465"/>
      <c r="E26" s="465"/>
      <c r="F26" s="465"/>
      <c r="G26" s="465"/>
      <c r="H26" s="465"/>
      <c r="I26" s="465"/>
      <c r="J26" s="465"/>
      <c r="K26" s="465"/>
      <c r="L26" s="465"/>
      <c r="M26" s="465"/>
      <c r="N26" s="465"/>
      <c r="O26" s="465"/>
      <c r="P26" s="465"/>
      <c r="Q26" s="465"/>
      <c r="R26" s="465"/>
      <c r="S26" s="465"/>
      <c r="T26" s="465"/>
      <c r="U26" s="465"/>
      <c r="V26" s="465"/>
    </row>
    <row r="27" spans="1:22">
      <c r="A27" s="104"/>
      <c r="B27" s="465"/>
      <c r="C27" s="465"/>
      <c r="D27" s="465"/>
      <c r="E27" s="465"/>
      <c r="F27" s="465"/>
      <c r="G27" s="465"/>
      <c r="H27" s="465"/>
      <c r="I27" s="465"/>
      <c r="J27" s="465"/>
      <c r="K27" s="465"/>
      <c r="L27" s="465"/>
      <c r="M27" s="465"/>
      <c r="N27" s="465"/>
      <c r="O27" s="465"/>
      <c r="P27" s="465"/>
      <c r="Q27" s="465"/>
      <c r="R27" s="465"/>
      <c r="S27" s="465"/>
      <c r="T27" s="465"/>
      <c r="U27" s="465"/>
      <c r="V27" s="465"/>
    </row>
    <row r="28" spans="1:22">
      <c r="A28" s="104"/>
      <c r="B28" s="465"/>
      <c r="C28" s="465"/>
      <c r="D28" s="465"/>
      <c r="E28" s="465"/>
      <c r="F28" s="465"/>
      <c r="G28" s="465"/>
      <c r="H28" s="465"/>
      <c r="I28" s="465"/>
      <c r="J28" s="465"/>
      <c r="K28" s="465"/>
      <c r="L28" s="465"/>
      <c r="M28" s="465"/>
      <c r="N28" s="465"/>
      <c r="O28" s="465"/>
      <c r="P28" s="465"/>
      <c r="Q28" s="465"/>
      <c r="R28" s="465"/>
      <c r="S28" s="465"/>
      <c r="T28" s="465"/>
      <c r="U28" s="465"/>
      <c r="V28" s="465"/>
    </row>
    <row r="29" spans="1:22">
      <c r="A29" s="104"/>
      <c r="B29" s="465"/>
      <c r="C29" s="465"/>
      <c r="D29" s="465"/>
      <c r="E29" s="465"/>
      <c r="F29" s="465"/>
      <c r="G29" s="465"/>
      <c r="H29" s="465"/>
      <c r="I29" s="465"/>
      <c r="J29" s="465"/>
      <c r="K29" s="465"/>
      <c r="L29" s="465"/>
      <c r="M29" s="465"/>
      <c r="N29" s="465"/>
      <c r="O29" s="465"/>
      <c r="P29" s="465"/>
      <c r="Q29" s="465"/>
      <c r="R29" s="465"/>
      <c r="S29" s="465"/>
      <c r="T29" s="465"/>
      <c r="U29" s="465"/>
      <c r="V29" s="465"/>
    </row>
    <row r="30" spans="1:22">
      <c r="A30" s="104"/>
      <c r="B30" s="465"/>
      <c r="C30" s="465"/>
      <c r="D30" s="465"/>
      <c r="E30" s="465"/>
      <c r="F30" s="465"/>
      <c r="G30" s="465"/>
      <c r="H30" s="465"/>
      <c r="I30" s="465"/>
      <c r="J30" s="465"/>
      <c r="K30" s="465"/>
      <c r="L30" s="465"/>
      <c r="M30" s="465"/>
      <c r="N30" s="465"/>
      <c r="O30" s="465"/>
      <c r="P30" s="465"/>
      <c r="Q30" s="465"/>
      <c r="R30" s="465"/>
      <c r="S30" s="465"/>
      <c r="T30" s="465"/>
      <c r="U30" s="465"/>
      <c r="V30" s="465"/>
    </row>
    <row r="31" spans="1:22">
      <c r="A31" s="104"/>
      <c r="B31" s="465"/>
      <c r="C31" s="465"/>
      <c r="D31" s="465"/>
      <c r="E31" s="465"/>
      <c r="F31" s="465"/>
      <c r="G31" s="465"/>
      <c r="H31" s="465"/>
      <c r="I31" s="465"/>
      <c r="J31" s="465"/>
      <c r="K31" s="465"/>
      <c r="L31" s="465"/>
      <c r="M31" s="465"/>
      <c r="N31" s="465"/>
      <c r="O31" s="465"/>
      <c r="P31" s="465"/>
      <c r="Q31" s="465"/>
      <c r="R31" s="465"/>
      <c r="S31" s="465"/>
      <c r="T31" s="465"/>
      <c r="U31" s="465"/>
      <c r="V31" s="465"/>
    </row>
    <row r="32" spans="1:22">
      <c r="A32" s="104"/>
      <c r="B32" s="465"/>
      <c r="C32" s="465"/>
      <c r="D32" s="465"/>
      <c r="E32" s="465"/>
      <c r="F32" s="465"/>
      <c r="G32" s="465"/>
      <c r="H32" s="465"/>
      <c r="I32" s="465"/>
      <c r="J32" s="465"/>
      <c r="K32" s="465"/>
      <c r="L32" s="465"/>
      <c r="M32" s="465"/>
      <c r="N32" s="465"/>
      <c r="O32" s="465"/>
      <c r="P32" s="465"/>
      <c r="Q32" s="465"/>
      <c r="R32" s="465"/>
      <c r="S32" s="465"/>
      <c r="T32" s="465"/>
      <c r="U32" s="465"/>
      <c r="V32" s="465"/>
    </row>
    <row r="33" spans="1:22">
      <c r="A33" s="104"/>
      <c r="B33" s="465"/>
      <c r="C33" s="465"/>
      <c r="D33" s="465"/>
      <c r="E33" s="465"/>
      <c r="F33" s="465"/>
      <c r="G33" s="465"/>
      <c r="H33" s="465"/>
      <c r="I33" s="465"/>
      <c r="J33" s="465"/>
      <c r="K33" s="465"/>
      <c r="L33" s="465"/>
      <c r="M33" s="465"/>
      <c r="N33" s="465"/>
      <c r="O33" s="465"/>
      <c r="P33" s="465"/>
      <c r="Q33" s="465"/>
      <c r="R33" s="465"/>
      <c r="S33" s="465"/>
      <c r="T33" s="465"/>
      <c r="U33" s="465"/>
      <c r="V33" s="465"/>
    </row>
    <row r="34" spans="1:22">
      <c r="A34" s="104"/>
      <c r="B34" s="465"/>
      <c r="C34" s="465"/>
      <c r="D34" s="465"/>
      <c r="E34" s="465"/>
      <c r="F34" s="465"/>
      <c r="G34" s="465"/>
      <c r="H34" s="465"/>
      <c r="I34" s="465"/>
      <c r="J34" s="465"/>
      <c r="K34" s="465"/>
      <c r="L34" s="465"/>
      <c r="M34" s="465"/>
      <c r="N34" s="465"/>
      <c r="O34" s="465"/>
      <c r="P34" s="465"/>
      <c r="Q34" s="465"/>
      <c r="R34" s="465"/>
      <c r="S34" s="465"/>
      <c r="T34" s="465"/>
      <c r="U34" s="465"/>
      <c r="V34" s="465"/>
    </row>
    <row r="35" spans="1:22">
      <c r="A35" s="104"/>
      <c r="B35" s="465"/>
      <c r="C35" s="465"/>
      <c r="D35" s="465"/>
      <c r="E35" s="465"/>
      <c r="F35" s="465"/>
      <c r="G35" s="465"/>
      <c r="H35" s="465"/>
      <c r="I35" s="465"/>
      <c r="J35" s="465"/>
      <c r="K35" s="465"/>
      <c r="L35" s="465"/>
      <c r="M35" s="465"/>
      <c r="N35" s="465"/>
      <c r="O35" s="465"/>
      <c r="P35" s="465"/>
      <c r="Q35" s="465"/>
      <c r="R35" s="465"/>
      <c r="S35" s="465"/>
      <c r="T35" s="465"/>
      <c r="U35" s="465"/>
      <c r="V35" s="465"/>
    </row>
    <row r="36" spans="1:22">
      <c r="A36" s="104"/>
      <c r="B36" s="465"/>
      <c r="C36" s="465"/>
      <c r="D36" s="465"/>
      <c r="E36" s="465"/>
      <c r="F36" s="465"/>
      <c r="G36" s="465"/>
      <c r="H36" s="465"/>
      <c r="I36" s="465"/>
      <c r="J36" s="465"/>
      <c r="K36" s="465"/>
      <c r="L36" s="465"/>
      <c r="M36" s="465"/>
      <c r="N36" s="465"/>
      <c r="O36" s="465"/>
      <c r="P36" s="465"/>
      <c r="Q36" s="465"/>
      <c r="R36" s="465"/>
      <c r="S36" s="465"/>
      <c r="T36" s="465"/>
      <c r="U36" s="465"/>
      <c r="V36" s="465"/>
    </row>
    <row r="37" spans="1:22">
      <c r="A37" s="104"/>
      <c r="B37" s="465"/>
      <c r="C37" s="465"/>
      <c r="D37" s="465"/>
      <c r="E37" s="465"/>
      <c r="F37" s="465"/>
      <c r="G37" s="465"/>
      <c r="H37" s="465"/>
      <c r="I37" s="465"/>
      <c r="J37" s="465"/>
      <c r="K37" s="465"/>
      <c r="L37" s="465"/>
      <c r="M37" s="465"/>
      <c r="N37" s="465"/>
      <c r="O37" s="465"/>
      <c r="P37" s="465"/>
      <c r="Q37" s="465"/>
      <c r="R37" s="465"/>
      <c r="S37" s="465"/>
      <c r="T37" s="465"/>
      <c r="U37" s="465"/>
      <c r="V37" s="465"/>
    </row>
    <row r="38" spans="1:22">
      <c r="A38" s="104"/>
      <c r="B38" s="465"/>
      <c r="C38" s="465"/>
      <c r="D38" s="465"/>
      <c r="E38" s="465"/>
      <c r="F38" s="465"/>
      <c r="G38" s="465"/>
      <c r="H38" s="465"/>
      <c r="I38" s="465"/>
      <c r="J38" s="465"/>
      <c r="K38" s="465"/>
      <c r="L38" s="465"/>
      <c r="M38" s="465"/>
      <c r="N38" s="465"/>
      <c r="O38" s="465"/>
      <c r="P38" s="465"/>
      <c r="Q38" s="465"/>
      <c r="R38" s="465"/>
      <c r="S38" s="465"/>
      <c r="T38" s="465"/>
      <c r="U38" s="465"/>
      <c r="V38" s="465"/>
    </row>
    <row r="39" spans="1:22">
      <c r="A39" s="104"/>
      <c r="B39" s="465"/>
      <c r="C39" s="465"/>
      <c r="D39" s="465"/>
      <c r="E39" s="465"/>
      <c r="F39" s="465"/>
      <c r="G39" s="465"/>
      <c r="H39" s="465"/>
      <c r="I39" s="465"/>
      <c r="J39" s="465"/>
      <c r="K39" s="465"/>
      <c r="L39" s="465"/>
      <c r="M39" s="465"/>
      <c r="N39" s="465"/>
      <c r="O39" s="465"/>
      <c r="P39" s="465"/>
      <c r="Q39" s="465"/>
      <c r="R39" s="465"/>
      <c r="S39" s="465"/>
      <c r="T39" s="465"/>
      <c r="U39" s="465"/>
      <c r="V39" s="465"/>
    </row>
    <row r="40" spans="1:22">
      <c r="A40" s="104"/>
      <c r="B40" s="465"/>
      <c r="C40" s="465"/>
      <c r="D40" s="465"/>
      <c r="E40" s="465"/>
      <c r="F40" s="465"/>
      <c r="G40" s="465"/>
      <c r="H40" s="465"/>
      <c r="I40" s="465"/>
      <c r="J40" s="465"/>
      <c r="K40" s="465"/>
      <c r="L40" s="465"/>
      <c r="M40" s="465"/>
      <c r="N40" s="465"/>
      <c r="O40" s="465"/>
      <c r="P40" s="465"/>
      <c r="Q40" s="465"/>
      <c r="R40" s="465"/>
      <c r="S40" s="465"/>
      <c r="T40" s="465"/>
      <c r="U40" s="465"/>
      <c r="V40" s="465"/>
    </row>
    <row r="41" spans="1:22" ht="14.4" customHeight="1">
      <c r="A41" s="104"/>
      <c r="B41" s="465"/>
      <c r="C41" s="465"/>
      <c r="D41" s="465"/>
      <c r="E41" s="465"/>
      <c r="F41" s="465"/>
      <c r="G41" s="465"/>
      <c r="H41" s="465"/>
      <c r="I41" s="465"/>
      <c r="J41" s="465"/>
      <c r="K41" s="465"/>
      <c r="L41" s="465"/>
      <c r="M41" s="465"/>
      <c r="N41" s="465"/>
      <c r="O41" s="465"/>
      <c r="P41" s="465"/>
      <c r="Q41" s="465"/>
      <c r="R41" s="465"/>
      <c r="S41" s="465"/>
      <c r="T41" s="465"/>
      <c r="U41" s="465"/>
      <c r="V41" s="465"/>
    </row>
    <row r="42" spans="1:22">
      <c r="A42" s="104"/>
      <c r="B42" s="465"/>
      <c r="C42" s="465"/>
      <c r="D42" s="465"/>
      <c r="E42" s="465"/>
      <c r="F42" s="465"/>
      <c r="G42" s="465"/>
      <c r="H42" s="465"/>
      <c r="I42" s="465"/>
      <c r="J42" s="465"/>
      <c r="K42" s="465"/>
      <c r="L42" s="465"/>
      <c r="M42" s="465"/>
      <c r="N42" s="465"/>
      <c r="O42" s="465"/>
      <c r="P42" s="465"/>
      <c r="Q42" s="465"/>
      <c r="R42" s="465"/>
      <c r="S42" s="465"/>
      <c r="T42" s="465"/>
      <c r="U42" s="465"/>
      <c r="V42" s="465"/>
    </row>
    <row r="43" spans="1:22">
      <c r="A43" s="104"/>
      <c r="B43" s="465"/>
      <c r="C43" s="465"/>
      <c r="D43" s="465"/>
      <c r="E43" s="465"/>
      <c r="F43" s="465"/>
      <c r="G43" s="465"/>
      <c r="H43" s="465"/>
      <c r="I43" s="465"/>
      <c r="J43" s="465"/>
      <c r="K43" s="465"/>
      <c r="L43" s="465"/>
      <c r="M43" s="465"/>
      <c r="N43" s="465"/>
      <c r="O43" s="465"/>
      <c r="P43" s="465"/>
      <c r="Q43" s="465"/>
      <c r="R43" s="465"/>
      <c r="S43" s="465"/>
      <c r="T43" s="465"/>
      <c r="U43" s="465"/>
      <c r="V43" s="465"/>
    </row>
    <row r="44" spans="1:22">
      <c r="A44" s="104"/>
      <c r="B44" s="465"/>
      <c r="C44" s="465"/>
      <c r="D44" s="465"/>
      <c r="E44" s="465"/>
      <c r="F44" s="465"/>
      <c r="G44" s="465"/>
      <c r="H44" s="465"/>
      <c r="I44" s="465"/>
      <c r="J44" s="465"/>
      <c r="K44" s="465"/>
      <c r="L44" s="465"/>
      <c r="M44" s="465"/>
      <c r="N44" s="465"/>
      <c r="O44" s="465"/>
      <c r="P44" s="465"/>
      <c r="Q44" s="465"/>
      <c r="R44" s="465"/>
      <c r="S44" s="465"/>
      <c r="T44" s="465"/>
      <c r="U44" s="465"/>
      <c r="V44" s="465"/>
    </row>
    <row r="45" spans="1:22">
      <c r="A45" s="104"/>
      <c r="B45" s="465"/>
      <c r="C45" s="465"/>
      <c r="D45" s="465"/>
      <c r="E45" s="465"/>
      <c r="F45" s="465"/>
      <c r="G45" s="465"/>
      <c r="H45" s="465"/>
      <c r="I45" s="465"/>
      <c r="J45" s="465"/>
      <c r="K45" s="465"/>
      <c r="L45" s="465"/>
      <c r="M45" s="465"/>
      <c r="N45" s="465"/>
      <c r="O45" s="465"/>
      <c r="P45" s="465"/>
      <c r="Q45" s="465"/>
      <c r="R45" s="465"/>
      <c r="S45" s="465"/>
      <c r="T45" s="465"/>
      <c r="U45" s="465"/>
      <c r="V45" s="465"/>
    </row>
    <row r="46" spans="1:22">
      <c r="A46" s="104"/>
      <c r="B46" s="465"/>
      <c r="C46" s="465"/>
      <c r="D46" s="465"/>
      <c r="E46" s="465"/>
      <c r="F46" s="465"/>
      <c r="G46" s="465"/>
      <c r="H46" s="465"/>
      <c r="I46" s="465"/>
      <c r="J46" s="465"/>
      <c r="K46" s="465"/>
      <c r="L46" s="465"/>
      <c r="M46" s="465"/>
      <c r="N46" s="465"/>
      <c r="O46" s="465"/>
      <c r="P46" s="465"/>
      <c r="Q46" s="465"/>
      <c r="R46" s="465"/>
      <c r="S46" s="465"/>
      <c r="T46" s="465"/>
      <c r="U46" s="465"/>
      <c r="V46" s="465"/>
    </row>
    <row r="47" spans="1:22">
      <c r="A47" s="104"/>
      <c r="B47" s="465"/>
      <c r="C47" s="465"/>
      <c r="D47" s="465"/>
      <c r="E47" s="465"/>
      <c r="F47" s="465"/>
      <c r="G47" s="465"/>
      <c r="H47" s="465"/>
      <c r="I47" s="465"/>
      <c r="J47" s="465"/>
      <c r="K47" s="465"/>
      <c r="L47" s="465"/>
      <c r="M47" s="465"/>
      <c r="N47" s="465"/>
      <c r="O47" s="465"/>
      <c r="P47" s="465"/>
      <c r="Q47" s="465"/>
      <c r="R47" s="465"/>
      <c r="S47" s="465"/>
      <c r="T47" s="465"/>
      <c r="U47" s="465"/>
      <c r="V47" s="465"/>
    </row>
    <row r="48" spans="1:22">
      <c r="A48" s="465"/>
      <c r="B48" s="465"/>
      <c r="C48" s="465"/>
      <c r="D48" s="465"/>
      <c r="E48" s="465"/>
      <c r="F48" s="465"/>
      <c r="G48" s="465"/>
      <c r="H48" s="465"/>
      <c r="I48" s="465"/>
      <c r="J48" s="465"/>
      <c r="K48" s="465"/>
      <c r="L48" s="465"/>
      <c r="M48" s="465"/>
      <c r="N48" s="465"/>
      <c r="O48" s="465"/>
      <c r="P48" s="465"/>
      <c r="Q48" s="465"/>
      <c r="R48" s="465"/>
      <c r="S48" s="465"/>
      <c r="T48" s="465"/>
      <c r="U48" s="465"/>
      <c r="V48" s="465"/>
    </row>
    <row r="49" spans="1:22">
      <c r="A49" s="465"/>
      <c r="B49" s="465"/>
      <c r="C49" s="465"/>
      <c r="D49" s="465"/>
      <c r="E49" s="465"/>
      <c r="F49" s="465"/>
      <c r="G49" s="465"/>
      <c r="H49" s="465"/>
      <c r="I49" s="465"/>
      <c r="J49" s="465"/>
      <c r="K49" s="465"/>
      <c r="L49" s="465"/>
      <c r="M49" s="465"/>
      <c r="N49" s="465"/>
      <c r="O49" s="465"/>
      <c r="P49" s="465"/>
      <c r="Q49" s="465"/>
      <c r="R49" s="465"/>
      <c r="S49" s="465"/>
      <c r="T49" s="465"/>
      <c r="U49" s="465"/>
      <c r="V49" s="465"/>
    </row>
    <row r="50" spans="1:22">
      <c r="A50" s="465"/>
      <c r="B50" s="465"/>
      <c r="C50" s="465"/>
      <c r="D50" s="465"/>
      <c r="E50" s="465"/>
      <c r="F50" s="465"/>
      <c r="G50" s="465"/>
      <c r="H50" s="465"/>
      <c r="I50" s="465"/>
      <c r="J50" s="465"/>
      <c r="K50" s="465"/>
      <c r="L50" s="465"/>
      <c r="M50" s="465"/>
      <c r="N50" s="465"/>
      <c r="O50" s="465"/>
      <c r="P50" s="465"/>
      <c r="Q50" s="465"/>
      <c r="R50" s="465"/>
      <c r="S50" s="465"/>
    </row>
    <row r="51" spans="1:22">
      <c r="A51" s="465"/>
      <c r="B51" s="465"/>
      <c r="C51" s="465"/>
      <c r="D51" s="465"/>
      <c r="E51" s="465"/>
      <c r="F51" s="465"/>
      <c r="G51" s="465"/>
      <c r="H51" s="465"/>
      <c r="I51" s="465"/>
      <c r="J51" s="465"/>
      <c r="K51" s="465"/>
      <c r="L51" s="465"/>
      <c r="M51" s="465"/>
      <c r="N51" s="465"/>
      <c r="O51" s="465"/>
      <c r="P51" s="465"/>
      <c r="Q51" s="465"/>
      <c r="R51" s="465"/>
      <c r="S51" s="465"/>
    </row>
    <row r="52" spans="1:22">
      <c r="A52" s="465"/>
      <c r="B52" s="465"/>
      <c r="C52" s="465"/>
      <c r="D52" s="465"/>
      <c r="E52" s="465"/>
      <c r="F52" s="465"/>
      <c r="G52" s="465"/>
      <c r="H52" s="465"/>
      <c r="I52" s="465"/>
      <c r="J52" s="465"/>
      <c r="K52" s="465"/>
      <c r="L52" s="465"/>
      <c r="M52" s="465"/>
      <c r="N52" s="465"/>
      <c r="O52" s="465"/>
      <c r="P52" s="465"/>
      <c r="Q52" s="465"/>
      <c r="R52" s="465"/>
      <c r="S52" s="465"/>
    </row>
    <row r="53" spans="1:22">
      <c r="A53" s="465"/>
      <c r="B53" s="465"/>
      <c r="C53" s="465"/>
      <c r="D53" s="465"/>
      <c r="E53" s="465"/>
      <c r="F53" s="465"/>
      <c r="G53" s="465"/>
      <c r="H53" s="465"/>
      <c r="I53" s="465"/>
      <c r="J53" s="465"/>
      <c r="K53" s="465"/>
      <c r="L53" s="465"/>
      <c r="M53" s="465"/>
      <c r="N53" s="465"/>
      <c r="O53" s="465"/>
      <c r="P53" s="465"/>
      <c r="Q53" s="465"/>
      <c r="R53" s="465"/>
      <c r="S53" s="465"/>
    </row>
    <row r="54" spans="1:22">
      <c r="A54" s="465"/>
      <c r="B54" s="465"/>
      <c r="C54" s="465"/>
      <c r="D54" s="465"/>
      <c r="E54" s="465"/>
      <c r="F54" s="465"/>
      <c r="G54" s="465"/>
      <c r="H54" s="465"/>
      <c r="I54" s="465"/>
      <c r="J54" s="465"/>
      <c r="K54" s="465"/>
      <c r="L54" s="465"/>
      <c r="M54" s="465"/>
      <c r="N54" s="465"/>
      <c r="O54" s="465"/>
      <c r="P54" s="465"/>
      <c r="Q54" s="465"/>
      <c r="R54" s="465"/>
      <c r="S54" s="465"/>
    </row>
    <row r="55" spans="1:22">
      <c r="A55" s="465"/>
      <c r="B55" s="465"/>
      <c r="C55" s="465"/>
      <c r="D55" s="465"/>
      <c r="E55" s="465"/>
      <c r="F55" s="465"/>
      <c r="G55" s="465"/>
      <c r="H55" s="465"/>
      <c r="I55" s="465"/>
      <c r="J55" s="465"/>
      <c r="K55" s="465"/>
      <c r="L55" s="465"/>
      <c r="M55" s="465"/>
      <c r="N55" s="465"/>
      <c r="O55" s="465"/>
      <c r="P55" s="465"/>
      <c r="Q55" s="465"/>
      <c r="R55" s="465"/>
      <c r="S55" s="465"/>
    </row>
    <row r="56" spans="1:22">
      <c r="A56" s="465"/>
      <c r="B56" s="465"/>
      <c r="C56" s="465"/>
      <c r="D56" s="465"/>
      <c r="E56" s="465"/>
      <c r="F56" s="465"/>
      <c r="G56" s="465"/>
      <c r="H56" s="465"/>
      <c r="I56" s="465"/>
      <c r="J56" s="465"/>
      <c r="K56" s="465"/>
      <c r="L56" s="465"/>
      <c r="M56" s="465"/>
      <c r="N56" s="465"/>
      <c r="O56" s="465"/>
      <c r="P56" s="465"/>
      <c r="Q56" s="465"/>
      <c r="R56" s="465"/>
      <c r="S56" s="465"/>
    </row>
    <row r="57" spans="1:22">
      <c r="A57" s="465"/>
      <c r="B57" s="465"/>
      <c r="C57" s="465"/>
      <c r="D57" s="465"/>
      <c r="E57" s="465"/>
      <c r="F57" s="465"/>
      <c r="G57" s="465"/>
      <c r="H57" s="465"/>
      <c r="I57" s="465"/>
      <c r="J57" s="465"/>
      <c r="K57" s="465"/>
      <c r="L57" s="465"/>
      <c r="M57" s="465"/>
      <c r="N57" s="465"/>
      <c r="O57" s="465"/>
      <c r="P57" s="465"/>
      <c r="Q57" s="465"/>
      <c r="R57" s="465"/>
      <c r="S57" s="465"/>
    </row>
    <row r="58" spans="1:22">
      <c r="A58" s="465"/>
      <c r="B58" s="465"/>
      <c r="C58" s="465"/>
      <c r="D58" s="465"/>
      <c r="E58" s="465"/>
      <c r="F58" s="465"/>
      <c r="G58" s="465"/>
      <c r="H58" s="465"/>
      <c r="I58" s="465"/>
      <c r="J58" s="465"/>
      <c r="K58" s="465"/>
      <c r="L58" s="465"/>
      <c r="M58" s="465"/>
      <c r="N58" s="465"/>
      <c r="O58" s="465"/>
      <c r="P58" s="465"/>
      <c r="Q58" s="465"/>
      <c r="R58" s="465"/>
      <c r="S58" s="465"/>
    </row>
    <row r="59" spans="1:22">
      <c r="A59" s="465"/>
      <c r="B59" s="465"/>
      <c r="C59" s="465"/>
      <c r="D59" s="465"/>
      <c r="E59" s="465"/>
      <c r="F59" s="465"/>
      <c r="G59" s="465"/>
      <c r="H59" s="465"/>
      <c r="I59" s="465"/>
      <c r="J59" s="465"/>
      <c r="K59" s="465"/>
      <c r="L59" s="465"/>
      <c r="M59" s="465"/>
      <c r="N59" s="465"/>
      <c r="O59" s="465"/>
      <c r="P59" s="465"/>
      <c r="Q59" s="465"/>
      <c r="R59" s="465"/>
      <c r="S59" s="465"/>
    </row>
  </sheetData>
  <sheetProtection formatCells="0" formatColumns="0" formatRows="0" insertColumns="0" insertRows="0" insertHyperlinks="0" deleteColumns="0" deleteRows="0" sort="0" autoFilter="0" pivotTables="0"/>
  <phoneticPr fontId="85"/>
  <pageMargins left="0.7" right="0.7" top="0.75" bottom="0.75" header="0.3" footer="0.3"/>
  <pageSetup paperSize="9" scale="3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37B418-7CA7-499C-A5DA-01D9C0736AA5}">
  <sheetPr codeName="Sheet3">
    <tabColor theme="2" tint="-0.249977111117893"/>
    <pageSetUpPr fitToPage="1"/>
  </sheetPr>
  <dimension ref="A1:S84"/>
  <sheetViews>
    <sheetView tabSelected="1" zoomScale="102" zoomScaleNormal="102" zoomScaleSheetLayoutView="100" workbookViewId="0">
      <selection activeCell="H34" sqref="H34:L34"/>
    </sheetView>
  </sheetViews>
  <sheetFormatPr defaultColWidth="9" defaultRowHeight="13.2"/>
  <cols>
    <col min="1" max="1" width="12.77734375" style="52" customWidth="1"/>
    <col min="2" max="2" width="5.109375" style="52" customWidth="1"/>
    <col min="3" max="3" width="3.77734375" style="52" customWidth="1"/>
    <col min="4" max="4" width="6.88671875" style="52" customWidth="1"/>
    <col min="5" max="5" width="13.109375" style="52" customWidth="1"/>
    <col min="6" max="6" width="13.109375" style="87" customWidth="1"/>
    <col min="7" max="7" width="11.33203125" style="52" customWidth="1"/>
    <col min="8" max="8" width="26.6640625" style="64" customWidth="1"/>
    <col min="9" max="9" width="13" style="57" customWidth="1"/>
    <col min="10" max="10" width="16.109375" style="57" customWidth="1"/>
    <col min="11" max="11" width="13.44140625" style="87" customWidth="1"/>
    <col min="12" max="12" width="22.44140625" style="87" customWidth="1"/>
    <col min="13" max="13" width="13.44140625" style="62" customWidth="1"/>
    <col min="14" max="14" width="22.44140625" style="52" customWidth="1"/>
    <col min="15" max="15" width="9" style="53"/>
    <col min="16" max="16384" width="9" style="52"/>
  </cols>
  <sheetData>
    <row r="1" spans="1:16" ht="26.25" customHeight="1" thickTop="1">
      <c r="A1" s="47" t="s">
        <v>162</v>
      </c>
      <c r="B1" s="48"/>
      <c r="C1" s="48"/>
      <c r="D1" s="49"/>
      <c r="E1" s="49"/>
      <c r="F1" s="50"/>
      <c r="G1" s="51"/>
      <c r="H1" s="318"/>
      <c r="I1" s="319" t="s">
        <v>35</v>
      </c>
      <c r="J1" s="320"/>
      <c r="K1" s="321"/>
      <c r="L1" s="322"/>
      <c r="M1" s="323"/>
    </row>
    <row r="2" spans="1:16" ht="17.399999999999999">
      <c r="A2" s="54"/>
      <c r="B2" s="171"/>
      <c r="C2" s="171"/>
      <c r="D2" s="171"/>
      <c r="E2" s="171"/>
      <c r="F2" s="171"/>
      <c r="G2" s="55"/>
      <c r="H2" s="324"/>
      <c r="I2" s="535" t="s">
        <v>171</v>
      </c>
      <c r="J2" s="535"/>
      <c r="K2" s="535"/>
      <c r="L2" s="535"/>
      <c r="M2" s="535"/>
      <c r="N2" s="148"/>
      <c r="P2" s="117"/>
    </row>
    <row r="3" spans="1:16" ht="17.399999999999999">
      <c r="A3" s="172" t="s">
        <v>26</v>
      </c>
      <c r="B3" s="173"/>
      <c r="D3" s="174"/>
      <c r="E3" s="174"/>
      <c r="F3" s="174"/>
      <c r="G3" s="56"/>
      <c r="H3" s="104"/>
      <c r="I3" s="327"/>
      <c r="J3" s="328"/>
      <c r="K3" s="329"/>
      <c r="L3" s="321"/>
      <c r="M3" s="330"/>
    </row>
    <row r="4" spans="1:16" ht="17.399999999999999">
      <c r="A4" s="58"/>
      <c r="B4" s="173"/>
      <c r="C4" s="87"/>
      <c r="D4" s="174"/>
      <c r="E4" s="174"/>
      <c r="F4" s="175"/>
      <c r="G4" s="59"/>
      <c r="H4" s="331"/>
      <c r="I4" s="331"/>
      <c r="J4" s="320"/>
      <c r="K4" s="329"/>
      <c r="L4" s="321"/>
      <c r="M4" s="330"/>
      <c r="N4" s="234"/>
    </row>
    <row r="5" spans="1:16">
      <c r="A5" s="176"/>
      <c r="D5" s="174"/>
      <c r="E5" s="60"/>
      <c r="F5" s="177"/>
      <c r="G5" s="61"/>
      <c r="H5"/>
      <c r="I5" s="332"/>
      <c r="J5" s="320"/>
      <c r="K5" s="329"/>
      <c r="L5" s="329"/>
      <c r="M5" s="330"/>
    </row>
    <row r="6" spans="1:16" ht="17.399999999999999">
      <c r="A6" s="176"/>
      <c r="D6" s="174"/>
      <c r="E6" s="177"/>
      <c r="F6" s="177"/>
      <c r="G6" s="61"/>
      <c r="H6" s="324"/>
      <c r="I6" s="333"/>
      <c r="J6" s="320"/>
      <c r="K6" s="329"/>
      <c r="L6" s="329"/>
      <c r="M6" s="330"/>
    </row>
    <row r="7" spans="1:16">
      <c r="A7" s="176"/>
      <c r="D7" s="174"/>
      <c r="E7" s="177"/>
      <c r="F7" s="177"/>
      <c r="G7" s="61"/>
      <c r="H7" s="334"/>
      <c r="I7" s="332"/>
      <c r="J7" s="320"/>
      <c r="K7" s="329"/>
      <c r="L7" s="329"/>
      <c r="M7" s="330"/>
    </row>
    <row r="8" spans="1:16">
      <c r="A8" s="176"/>
      <c r="D8" s="174"/>
      <c r="E8" s="177"/>
      <c r="F8" s="177"/>
      <c r="G8" s="61"/>
      <c r="H8" s="325"/>
      <c r="I8" s="335"/>
      <c r="J8" s="335"/>
      <c r="K8" s="335"/>
      <c r="L8" s="329"/>
      <c r="M8" s="336"/>
    </row>
    <row r="9" spans="1:16">
      <c r="A9" s="176"/>
      <c r="D9" s="174"/>
      <c r="E9" s="177"/>
      <c r="F9" s="177"/>
      <c r="G9" s="61"/>
      <c r="H9" s="335"/>
      <c r="I9" s="335"/>
      <c r="J9" s="335"/>
      <c r="K9" s="335"/>
      <c r="L9" s="329"/>
      <c r="M9" s="336"/>
      <c r="N9" s="63"/>
    </row>
    <row r="10" spans="1:16">
      <c r="A10" s="176"/>
      <c r="D10" s="174"/>
      <c r="E10" s="177"/>
      <c r="F10" s="177"/>
      <c r="G10" s="61"/>
      <c r="H10" s="335"/>
      <c r="I10" s="335"/>
      <c r="J10" s="335"/>
      <c r="K10" s="335"/>
      <c r="L10" s="329"/>
      <c r="M10" s="336"/>
      <c r="N10" s="63" t="s">
        <v>36</v>
      </c>
    </row>
    <row r="11" spans="1:16">
      <c r="A11" s="176"/>
      <c r="D11" s="174"/>
      <c r="E11" s="177"/>
      <c r="F11" s="177"/>
      <c r="G11" s="61"/>
      <c r="H11" s="335"/>
      <c r="I11" s="335"/>
      <c r="J11" s="335"/>
      <c r="K11" s="335"/>
      <c r="L11" s="329"/>
      <c r="M11" s="336"/>
    </row>
    <row r="12" spans="1:16">
      <c r="A12" s="176"/>
      <c r="D12" s="174"/>
      <c r="E12" s="177"/>
      <c r="F12" s="177"/>
      <c r="G12" s="61"/>
      <c r="H12" s="335"/>
      <c r="I12" s="335"/>
      <c r="J12" s="335"/>
      <c r="K12" s="335"/>
      <c r="L12" s="329"/>
      <c r="M12" s="336"/>
      <c r="N12" s="63" t="s">
        <v>37</v>
      </c>
      <c r="O12" s="268"/>
    </row>
    <row r="13" spans="1:16">
      <c r="A13" s="176"/>
      <c r="D13" s="174"/>
      <c r="E13" s="177"/>
      <c r="F13" s="177"/>
      <c r="G13" s="61"/>
      <c r="H13" s="335"/>
      <c r="I13" s="335"/>
      <c r="J13" s="335"/>
      <c r="K13" s="335"/>
      <c r="L13" s="329"/>
      <c r="M13" s="336"/>
    </row>
    <row r="14" spans="1:16">
      <c r="A14" s="176"/>
      <c r="D14" s="174"/>
      <c r="E14" s="177"/>
      <c r="F14" s="177"/>
      <c r="G14" s="61"/>
      <c r="H14" s="335"/>
      <c r="I14" s="335"/>
      <c r="J14" s="335"/>
      <c r="K14" s="335"/>
      <c r="L14" s="329"/>
      <c r="M14" s="336"/>
      <c r="N14" s="291" t="s">
        <v>38</v>
      </c>
    </row>
    <row r="15" spans="1:16">
      <c r="A15" s="176"/>
      <c r="D15" s="174"/>
      <c r="E15" s="174" t="s">
        <v>19</v>
      </c>
      <c r="F15" s="175"/>
      <c r="G15" s="56"/>
      <c r="H15" s="334"/>
      <c r="I15" s="332"/>
      <c r="J15" s="325"/>
      <c r="K15" s="329"/>
      <c r="L15" s="329"/>
      <c r="M15" s="336"/>
    </row>
    <row r="16" spans="1:16">
      <c r="A16" s="176"/>
      <c r="D16" s="174"/>
      <c r="E16" s="174"/>
      <c r="F16" s="175"/>
      <c r="G16" s="56"/>
      <c r="H16" s="320"/>
      <c r="I16" s="332"/>
      <c r="J16" s="320"/>
      <c r="K16" s="329"/>
      <c r="L16" s="329"/>
      <c r="M16" s="336"/>
      <c r="N16" s="235" t="s">
        <v>160</v>
      </c>
    </row>
    <row r="17" spans="1:19" ht="20.25" customHeight="1" thickBot="1">
      <c r="A17" s="598" t="s">
        <v>483</v>
      </c>
      <c r="B17" s="599"/>
      <c r="C17" s="599"/>
      <c r="D17" s="179"/>
      <c r="E17" s="180"/>
      <c r="F17" s="600" t="s">
        <v>484</v>
      </c>
      <c r="G17" s="601"/>
      <c r="H17" s="334"/>
      <c r="I17" s="332"/>
      <c r="J17" s="325"/>
      <c r="K17" s="329"/>
      <c r="L17" s="326"/>
      <c r="M17" s="330"/>
      <c r="N17" s="178" t="s">
        <v>124</v>
      </c>
    </row>
    <row r="18" spans="1:19" ht="39" customHeight="1" thickTop="1">
      <c r="A18" s="602" t="s">
        <v>39</v>
      </c>
      <c r="B18" s="603"/>
      <c r="C18" s="604"/>
      <c r="D18" s="181" t="s">
        <v>40</v>
      </c>
      <c r="E18" s="182"/>
      <c r="F18" s="605" t="s">
        <v>41</v>
      </c>
      <c r="G18" s="606"/>
      <c r="H18" s="320"/>
      <c r="I18" s="332"/>
      <c r="J18" s="320"/>
      <c r="K18" s="329"/>
      <c r="L18" s="329"/>
      <c r="M18" s="330"/>
      <c r="Q18" s="52" t="s">
        <v>26</v>
      </c>
      <c r="S18" s="52" t="s">
        <v>19</v>
      </c>
    </row>
    <row r="19" spans="1:19" ht="30" customHeight="1">
      <c r="A19" s="607" t="s">
        <v>203</v>
      </c>
      <c r="B19" s="607"/>
      <c r="C19" s="607"/>
      <c r="D19" s="607"/>
      <c r="E19" s="607"/>
      <c r="F19" s="607"/>
      <c r="G19" s="607"/>
      <c r="H19" s="337"/>
      <c r="I19" s="338" t="s">
        <v>42</v>
      </c>
      <c r="J19" s="338"/>
      <c r="K19" s="338"/>
      <c r="L19" s="326"/>
      <c r="M19" s="330"/>
    </row>
    <row r="20" spans="1:19" ht="17.399999999999999">
      <c r="E20" s="183" t="s">
        <v>43</v>
      </c>
      <c r="F20" s="184" t="s">
        <v>44</v>
      </c>
      <c r="H20" s="270" t="s">
        <v>144</v>
      </c>
      <c r="I20" s="332"/>
      <c r="J20" s="320" t="s">
        <v>19</v>
      </c>
      <c r="K20" s="339" t="s">
        <v>19</v>
      </c>
      <c r="L20" s="329"/>
      <c r="M20" s="330"/>
    </row>
    <row r="21" spans="1:19" ht="16.8" thickBot="1">
      <c r="A21" s="185"/>
      <c r="B21" s="608">
        <v>45382</v>
      </c>
      <c r="C21" s="609"/>
      <c r="D21" s="186" t="s">
        <v>45</v>
      </c>
      <c r="E21" s="610" t="s">
        <v>46</v>
      </c>
      <c r="F21" s="611"/>
      <c r="G21" s="57" t="s">
        <v>47</v>
      </c>
      <c r="H21" s="612" t="s">
        <v>251</v>
      </c>
      <c r="I21" s="613"/>
      <c r="J21" s="613"/>
      <c r="K21" s="613"/>
      <c r="L21" s="613"/>
      <c r="M21" s="340">
        <v>7</v>
      </c>
      <c r="N21" s="342"/>
    </row>
    <row r="22" spans="1:19" ht="36" customHeight="1" thickTop="1" thickBot="1">
      <c r="A22" s="187" t="s">
        <v>48</v>
      </c>
      <c r="B22" s="614" t="s">
        <v>49</v>
      </c>
      <c r="C22" s="615"/>
      <c r="D22" s="616"/>
      <c r="E22" s="65" t="s">
        <v>248</v>
      </c>
      <c r="F22" s="65" t="s">
        <v>250</v>
      </c>
      <c r="G22" s="188" t="s">
        <v>50</v>
      </c>
      <c r="H22" s="617" t="s">
        <v>172</v>
      </c>
      <c r="I22" s="618"/>
      <c r="J22" s="618"/>
      <c r="K22" s="618"/>
      <c r="L22" s="619"/>
      <c r="M22" s="341" t="s">
        <v>51</v>
      </c>
      <c r="N22" s="343" t="s">
        <v>52</v>
      </c>
      <c r="R22" s="52" t="s">
        <v>26</v>
      </c>
    </row>
    <row r="23" spans="1:19" ht="85.2" customHeight="1" thickBot="1">
      <c r="A23" s="375" t="s">
        <v>53</v>
      </c>
      <c r="B23" s="536" t="str">
        <f>IF(G23&gt;5,"☆☆☆☆",IF(AND(G23&gt;=2.39,G23&lt;5),"☆☆☆",IF(AND(G23&gt;=1.39,G23&lt;2.4),"☆☆",IF(AND(G23&gt;0,G23&lt;1.4),"☆",IF(AND(G23&gt;=-1.39,G23&lt;0),"★",IF(AND(G23&gt;=-2.39,G23&lt;-1.4),"★★",IF(AND(G23&gt;=-3.39,G23&lt;-2.4),"★★★")))))))</f>
        <v>★</v>
      </c>
      <c r="C23" s="537"/>
      <c r="D23" s="538"/>
      <c r="E23" s="310">
        <v>2.96</v>
      </c>
      <c r="F23" s="310">
        <v>2.85</v>
      </c>
      <c r="G23" s="273">
        <f t="shared" ref="G23:G70" si="0">F23-E23</f>
        <v>-0.10999999999999988</v>
      </c>
      <c r="H23" s="620" t="s">
        <v>226</v>
      </c>
      <c r="I23" s="621"/>
      <c r="J23" s="621"/>
      <c r="K23" s="621"/>
      <c r="L23" s="622"/>
      <c r="M23" s="492" t="s">
        <v>207</v>
      </c>
      <c r="N23" s="493">
        <v>45373</v>
      </c>
      <c r="O23" s="246" t="s">
        <v>155</v>
      </c>
    </row>
    <row r="24" spans="1:19" ht="76.2" customHeight="1" thickBot="1">
      <c r="A24" s="189" t="s">
        <v>54</v>
      </c>
      <c r="B24" s="536" t="str">
        <f t="shared" ref="B24" si="1">IF(G24&gt;5,"☆☆☆☆",IF(AND(G24&gt;=2.39,G24&lt;5),"☆☆☆",IF(AND(G24&gt;=1.39,G24&lt;2.4),"☆☆",IF(AND(G24&gt;0,G24&lt;1.4),"☆",IF(AND(G24&gt;=-1.39,G24&lt;0),"★",IF(AND(G24&gt;=-2.39,G24&lt;-1.4),"★★",IF(AND(G24&gt;=-3.39,G24&lt;-2.4),"★★★")))))))</f>
        <v>★</v>
      </c>
      <c r="C24" s="537"/>
      <c r="D24" s="538"/>
      <c r="E24" s="310">
        <v>2.46</v>
      </c>
      <c r="F24" s="310">
        <v>1.81</v>
      </c>
      <c r="G24" s="374">
        <f t="shared" si="0"/>
        <v>-0.64999999999999991</v>
      </c>
      <c r="H24" s="623"/>
      <c r="I24" s="624"/>
      <c r="J24" s="624"/>
      <c r="K24" s="624"/>
      <c r="L24" s="625"/>
      <c r="M24" s="141"/>
      <c r="N24" s="142"/>
      <c r="O24" s="246" t="s">
        <v>54</v>
      </c>
      <c r="Q24" s="52" t="s">
        <v>26</v>
      </c>
    </row>
    <row r="25" spans="1:19" ht="81" customHeight="1" thickBot="1">
      <c r="A25" s="252" t="s">
        <v>55</v>
      </c>
      <c r="B25" s="536" t="str">
        <f t="shared" ref="B25" si="2">IF(G25&gt;5,"☆☆☆☆",IF(AND(G25&gt;=2.39,G25&lt;5),"☆☆☆",IF(AND(G25&gt;=1.39,G25&lt;2.4),"☆☆",IF(AND(G25&gt;0,G25&lt;1.4),"☆",IF(AND(G25&gt;=-1.39,G25&lt;0),"★",IF(AND(G25&gt;=-2.39,G25&lt;-1.4),"★★",IF(AND(G25&gt;=-3.39,G25&lt;-2.4),"★★★")))))))</f>
        <v>★</v>
      </c>
      <c r="C25" s="537"/>
      <c r="D25" s="538"/>
      <c r="E25" s="366">
        <v>6.46</v>
      </c>
      <c r="F25" s="366">
        <v>6.18</v>
      </c>
      <c r="G25" s="374">
        <f t="shared" si="0"/>
        <v>-0.28000000000000025</v>
      </c>
      <c r="H25" s="532" t="s">
        <v>234</v>
      </c>
      <c r="I25" s="533"/>
      <c r="J25" s="533"/>
      <c r="K25" s="533"/>
      <c r="L25" s="534"/>
      <c r="M25" s="492" t="s">
        <v>235</v>
      </c>
      <c r="N25" s="142">
        <v>45370</v>
      </c>
      <c r="O25" s="246" t="s">
        <v>55</v>
      </c>
    </row>
    <row r="26" spans="1:19" ht="83.25" customHeight="1" thickBot="1">
      <c r="A26" s="252" t="s">
        <v>56</v>
      </c>
      <c r="B26" s="536" t="str">
        <f t="shared" ref="B26:B37" si="3">IF(G26&gt;5,"☆☆☆☆",IF(AND(G26&gt;=2.39,G26&lt;5),"☆☆☆",IF(AND(G26&gt;=1.39,G26&lt;2.4),"☆☆",IF(AND(G26&gt;0,G26&lt;1.4),"☆",IF(AND(G26&gt;=-1.39,G26&lt;0),"★",IF(AND(G26&gt;=-2.39,G26&lt;-1.4),"★★",IF(AND(G26&gt;=-3.39,G26&lt;-2.4),"★★★")))))))</f>
        <v>★</v>
      </c>
      <c r="C26" s="537"/>
      <c r="D26" s="538"/>
      <c r="E26" s="119">
        <v>5.05</v>
      </c>
      <c r="F26" s="119">
        <v>4.71</v>
      </c>
      <c r="G26" s="374">
        <f t="shared" si="0"/>
        <v>-0.33999999999999986</v>
      </c>
      <c r="H26" s="532"/>
      <c r="I26" s="533"/>
      <c r="J26" s="533"/>
      <c r="K26" s="533"/>
      <c r="L26" s="534"/>
      <c r="M26" s="141"/>
      <c r="N26" s="142"/>
      <c r="O26" s="246" t="s">
        <v>56</v>
      </c>
    </row>
    <row r="27" spans="1:19" ht="78.599999999999994" customHeight="1" thickBot="1">
      <c r="A27" s="252" t="s">
        <v>57</v>
      </c>
      <c r="B27" s="536" t="str">
        <f t="shared" si="3"/>
        <v>★</v>
      </c>
      <c r="C27" s="537"/>
      <c r="D27" s="538"/>
      <c r="E27" s="310">
        <v>2.48</v>
      </c>
      <c r="F27" s="310">
        <v>1.97</v>
      </c>
      <c r="G27" s="374">
        <f t="shared" si="0"/>
        <v>-0.51</v>
      </c>
      <c r="H27" s="532"/>
      <c r="I27" s="533"/>
      <c r="J27" s="533"/>
      <c r="K27" s="533"/>
      <c r="L27" s="534"/>
      <c r="M27" s="141"/>
      <c r="N27" s="142"/>
      <c r="O27" s="246" t="s">
        <v>57</v>
      </c>
    </row>
    <row r="28" spans="1:19" ht="87" customHeight="1" thickBot="1">
      <c r="A28" s="252" t="s">
        <v>58</v>
      </c>
      <c r="B28" s="536" t="str">
        <f t="shared" si="3"/>
        <v>★★</v>
      </c>
      <c r="C28" s="537"/>
      <c r="D28" s="538"/>
      <c r="E28" s="119">
        <v>4.54</v>
      </c>
      <c r="F28" s="310">
        <v>2.93</v>
      </c>
      <c r="G28" s="374">
        <f t="shared" si="0"/>
        <v>-1.6099999999999999</v>
      </c>
      <c r="H28" s="532" t="s">
        <v>227</v>
      </c>
      <c r="I28" s="533"/>
      <c r="J28" s="533"/>
      <c r="K28" s="533"/>
      <c r="L28" s="534"/>
      <c r="M28" s="141" t="s">
        <v>228</v>
      </c>
      <c r="N28" s="142">
        <v>45372</v>
      </c>
      <c r="O28" s="246" t="s">
        <v>58</v>
      </c>
    </row>
    <row r="29" spans="1:19" ht="81" customHeight="1" thickBot="1">
      <c r="A29" s="252" t="s">
        <v>59</v>
      </c>
      <c r="B29" s="536" t="str">
        <f t="shared" si="3"/>
        <v>★</v>
      </c>
      <c r="C29" s="537"/>
      <c r="D29" s="538"/>
      <c r="E29" s="119">
        <v>4.78</v>
      </c>
      <c r="F29" s="119">
        <v>3.41</v>
      </c>
      <c r="G29" s="374">
        <f t="shared" si="0"/>
        <v>-1.37</v>
      </c>
      <c r="H29" s="587" t="s">
        <v>456</v>
      </c>
      <c r="I29" s="588"/>
      <c r="J29" s="588"/>
      <c r="K29" s="588"/>
      <c r="L29" s="589"/>
      <c r="M29" s="479" t="s">
        <v>207</v>
      </c>
      <c r="N29" s="480">
        <v>45378</v>
      </c>
      <c r="O29" s="246" t="s">
        <v>59</v>
      </c>
    </row>
    <row r="30" spans="1:19" ht="73.5" customHeight="1" thickBot="1">
      <c r="A30" s="252" t="s">
        <v>60</v>
      </c>
      <c r="B30" s="536" t="str">
        <f t="shared" si="3"/>
        <v>★</v>
      </c>
      <c r="C30" s="537"/>
      <c r="D30" s="538"/>
      <c r="E30" s="119">
        <v>4.2</v>
      </c>
      <c r="F30" s="119">
        <v>3.85</v>
      </c>
      <c r="G30" s="374">
        <f t="shared" si="0"/>
        <v>-0.35000000000000009</v>
      </c>
      <c r="H30" s="532"/>
      <c r="I30" s="533"/>
      <c r="J30" s="533"/>
      <c r="K30" s="533"/>
      <c r="L30" s="534"/>
      <c r="M30" s="511"/>
      <c r="N30" s="142"/>
      <c r="O30" s="246" t="s">
        <v>60</v>
      </c>
    </row>
    <row r="31" spans="1:19" ht="75.75" customHeight="1" thickBot="1">
      <c r="A31" s="252" t="s">
        <v>61</v>
      </c>
      <c r="B31" s="536" t="str">
        <f t="shared" si="3"/>
        <v>★</v>
      </c>
      <c r="C31" s="537"/>
      <c r="D31" s="538"/>
      <c r="E31" s="310">
        <v>1.9</v>
      </c>
      <c r="F31" s="310">
        <v>1.67</v>
      </c>
      <c r="G31" s="374">
        <f t="shared" si="0"/>
        <v>-0.22999999999999998</v>
      </c>
      <c r="H31" s="532" t="s">
        <v>219</v>
      </c>
      <c r="I31" s="533"/>
      <c r="J31" s="533"/>
      <c r="K31" s="533"/>
      <c r="L31" s="534"/>
      <c r="M31" s="141" t="s">
        <v>220</v>
      </c>
      <c r="N31" s="142">
        <v>45373</v>
      </c>
      <c r="O31" s="246" t="s">
        <v>61</v>
      </c>
    </row>
    <row r="32" spans="1:19" ht="75" customHeight="1" thickBot="1">
      <c r="A32" s="253" t="s">
        <v>62</v>
      </c>
      <c r="B32" s="536" t="str">
        <f t="shared" si="3"/>
        <v>★</v>
      </c>
      <c r="C32" s="537"/>
      <c r="D32" s="538"/>
      <c r="E32" s="119">
        <v>4.8899999999999997</v>
      </c>
      <c r="F32" s="119">
        <v>3.57</v>
      </c>
      <c r="G32" s="374">
        <f t="shared" si="0"/>
        <v>-1.3199999999999998</v>
      </c>
      <c r="H32" s="532"/>
      <c r="I32" s="533"/>
      <c r="J32" s="533"/>
      <c r="K32" s="533"/>
      <c r="L32" s="534"/>
      <c r="M32" s="141"/>
      <c r="N32" s="468"/>
      <c r="O32" s="246" t="s">
        <v>62</v>
      </c>
    </row>
    <row r="33" spans="1:16" ht="74.400000000000006" customHeight="1" thickBot="1">
      <c r="A33" s="254" t="s">
        <v>63</v>
      </c>
      <c r="B33" s="536" t="str">
        <f t="shared" si="3"/>
        <v>★★</v>
      </c>
      <c r="C33" s="537"/>
      <c r="D33" s="538"/>
      <c r="E33" s="119">
        <v>5.68</v>
      </c>
      <c r="F33" s="119">
        <v>4.2300000000000004</v>
      </c>
      <c r="G33" s="374">
        <f t="shared" si="0"/>
        <v>-1.4499999999999993</v>
      </c>
      <c r="H33" s="532" t="s">
        <v>246</v>
      </c>
      <c r="I33" s="533"/>
      <c r="J33" s="533"/>
      <c r="K33" s="533"/>
      <c r="L33" s="534"/>
      <c r="M33" s="141" t="s">
        <v>247</v>
      </c>
      <c r="N33" s="142">
        <v>45374</v>
      </c>
      <c r="O33" s="246" t="s">
        <v>63</v>
      </c>
    </row>
    <row r="34" spans="1:16" ht="93" customHeight="1" thickBot="1">
      <c r="A34" s="189" t="s">
        <v>64</v>
      </c>
      <c r="B34" s="536" t="str">
        <f t="shared" si="3"/>
        <v>★</v>
      </c>
      <c r="C34" s="537"/>
      <c r="D34" s="538"/>
      <c r="E34" s="119">
        <v>5.14</v>
      </c>
      <c r="F34" s="119">
        <v>4.54</v>
      </c>
      <c r="G34" s="374">
        <f t="shared" si="0"/>
        <v>-0.59999999999999964</v>
      </c>
      <c r="H34" s="729" t="s">
        <v>521</v>
      </c>
      <c r="I34" s="730"/>
      <c r="J34" s="730"/>
      <c r="K34" s="730"/>
      <c r="L34" s="731"/>
      <c r="M34" s="732" t="s">
        <v>522</v>
      </c>
      <c r="N34" s="733">
        <v>45381</v>
      </c>
      <c r="O34" s="246" t="s">
        <v>64</v>
      </c>
    </row>
    <row r="35" spans="1:16" ht="78.599999999999994" customHeight="1" thickBot="1">
      <c r="A35" s="420" t="s">
        <v>65</v>
      </c>
      <c r="B35" s="536" t="str">
        <f t="shared" si="3"/>
        <v>★</v>
      </c>
      <c r="C35" s="537"/>
      <c r="D35" s="538"/>
      <c r="E35" s="119">
        <v>5.32</v>
      </c>
      <c r="F35" s="119">
        <v>4.18</v>
      </c>
      <c r="G35" s="374">
        <f t="shared" si="0"/>
        <v>-1.1400000000000006</v>
      </c>
      <c r="H35" s="593"/>
      <c r="I35" s="594"/>
      <c r="J35" s="594"/>
      <c r="K35" s="594"/>
      <c r="L35" s="595"/>
      <c r="M35" s="469"/>
      <c r="N35" s="478"/>
      <c r="O35" s="246" t="s">
        <v>65</v>
      </c>
    </row>
    <row r="36" spans="1:16" ht="92.4" customHeight="1" thickBot="1">
      <c r="A36" s="255" t="s">
        <v>66</v>
      </c>
      <c r="B36" s="536" t="str">
        <f t="shared" si="3"/>
        <v>★</v>
      </c>
      <c r="C36" s="537"/>
      <c r="D36" s="538"/>
      <c r="E36" s="119">
        <v>3.67</v>
      </c>
      <c r="F36" s="310">
        <v>2.64</v>
      </c>
      <c r="G36" s="374">
        <f t="shared" si="0"/>
        <v>-1.0299999999999998</v>
      </c>
      <c r="H36" s="532" t="s">
        <v>232</v>
      </c>
      <c r="I36" s="533"/>
      <c r="J36" s="533"/>
      <c r="K36" s="533"/>
      <c r="L36" s="534"/>
      <c r="M36" s="469" t="s">
        <v>233</v>
      </c>
      <c r="N36" s="470">
        <v>45372</v>
      </c>
      <c r="O36" s="246" t="s">
        <v>66</v>
      </c>
    </row>
    <row r="37" spans="1:16" ht="87.75" customHeight="1" thickBot="1">
      <c r="A37" s="252" t="s">
        <v>67</v>
      </c>
      <c r="B37" s="536" t="str">
        <f t="shared" si="3"/>
        <v>★</v>
      </c>
      <c r="C37" s="537"/>
      <c r="D37" s="538"/>
      <c r="E37" s="119">
        <v>4</v>
      </c>
      <c r="F37" s="119">
        <v>3.65</v>
      </c>
      <c r="G37" s="374">
        <f t="shared" si="0"/>
        <v>-0.35000000000000009</v>
      </c>
      <c r="H37" s="532" t="s">
        <v>221</v>
      </c>
      <c r="I37" s="533"/>
      <c r="J37" s="533"/>
      <c r="K37" s="533"/>
      <c r="L37" s="534"/>
      <c r="M37" s="141" t="s">
        <v>209</v>
      </c>
      <c r="N37" s="142">
        <v>45372</v>
      </c>
      <c r="O37" s="246" t="s">
        <v>67</v>
      </c>
    </row>
    <row r="38" spans="1:16" ht="75.75" customHeight="1" thickBot="1">
      <c r="A38" s="252" t="s">
        <v>68</v>
      </c>
      <c r="B38" s="536" t="str">
        <f t="shared" ref="B38" si="4">IF(G38&gt;5,"☆☆☆☆",IF(AND(G38&gt;=2.39,G38&lt;5),"☆☆☆",IF(AND(G38&gt;=1.39,G38&lt;2.4),"☆☆",IF(AND(G38&gt;0,G38&lt;1.4),"☆",IF(AND(G38&gt;=-1.39,G38&lt;0),"★",IF(AND(G38&gt;=-2.39,G38&lt;-1.4),"★★",IF(AND(G38&gt;=-3.39,G38&lt;-2.4),"★★★")))))))</f>
        <v>★★</v>
      </c>
      <c r="C38" s="537"/>
      <c r="D38" s="538"/>
      <c r="E38" s="473">
        <v>12.59</v>
      </c>
      <c r="F38" s="366">
        <v>10.86</v>
      </c>
      <c r="G38" s="374">
        <f t="shared" si="0"/>
        <v>-1.7300000000000004</v>
      </c>
      <c r="H38" s="532"/>
      <c r="I38" s="533"/>
      <c r="J38" s="533"/>
      <c r="K38" s="533"/>
      <c r="L38" s="534"/>
      <c r="M38" s="141"/>
      <c r="N38" s="142"/>
      <c r="O38" s="246" t="s">
        <v>68</v>
      </c>
    </row>
    <row r="39" spans="1:16" ht="70.2" customHeight="1" thickBot="1">
      <c r="A39" s="252" t="s">
        <v>69</v>
      </c>
      <c r="B39" s="536" t="s">
        <v>252</v>
      </c>
      <c r="C39" s="537"/>
      <c r="D39" s="538"/>
      <c r="E39" s="366">
        <v>10.210000000000001</v>
      </c>
      <c r="F39" s="119">
        <v>5.97</v>
      </c>
      <c r="G39" s="374">
        <f t="shared" si="0"/>
        <v>-4.2400000000000011</v>
      </c>
      <c r="H39" s="587" t="s">
        <v>458</v>
      </c>
      <c r="I39" s="588"/>
      <c r="J39" s="588"/>
      <c r="K39" s="588"/>
      <c r="L39" s="589"/>
      <c r="M39" s="482" t="s">
        <v>459</v>
      </c>
      <c r="N39" s="483">
        <v>45381</v>
      </c>
      <c r="O39" s="246" t="s">
        <v>69</v>
      </c>
    </row>
    <row r="40" spans="1:16" ht="78.75" customHeight="1" thickBot="1">
      <c r="A40" s="252" t="s">
        <v>70</v>
      </c>
      <c r="B40" s="536" t="str">
        <f t="shared" ref="B40:B70" si="5">IF(G40&gt;5,"☆☆☆☆",IF(AND(G40&gt;=2.39,G40&lt;5),"☆☆☆",IF(AND(G40&gt;=1.39,G40&lt;2.4),"☆☆",IF(AND(G40&gt;0,G40&lt;1.4),"☆",IF(AND(G40&gt;=-1.39,G40&lt;0),"★",IF(AND(G40&gt;=-2.39,G40&lt;-1.4),"★★",IF(AND(G40&gt;=-3.39,G40&lt;-2.4),"★★★")))))))</f>
        <v>★★</v>
      </c>
      <c r="C40" s="537"/>
      <c r="D40" s="538"/>
      <c r="E40" s="366">
        <v>8.52</v>
      </c>
      <c r="F40" s="366">
        <v>7.04</v>
      </c>
      <c r="G40" s="374">
        <f t="shared" si="0"/>
        <v>-1.4799999999999995</v>
      </c>
      <c r="H40" s="587" t="s">
        <v>454</v>
      </c>
      <c r="I40" s="588"/>
      <c r="J40" s="588"/>
      <c r="K40" s="588"/>
      <c r="L40" s="589"/>
      <c r="M40" s="479" t="s">
        <v>455</v>
      </c>
      <c r="N40" s="480">
        <v>45379</v>
      </c>
      <c r="O40" s="246" t="s">
        <v>70</v>
      </c>
    </row>
    <row r="41" spans="1:16" ht="66" customHeight="1" thickBot="1">
      <c r="A41" s="252" t="s">
        <v>71</v>
      </c>
      <c r="B41" s="536" t="str">
        <f t="shared" si="5"/>
        <v>☆</v>
      </c>
      <c r="C41" s="537"/>
      <c r="D41" s="538"/>
      <c r="E41" s="119">
        <v>3.5</v>
      </c>
      <c r="F41" s="119">
        <v>4.5</v>
      </c>
      <c r="G41" s="374">
        <f t="shared" si="0"/>
        <v>1</v>
      </c>
      <c r="M41" s="141"/>
      <c r="N41" s="142"/>
      <c r="O41" s="246" t="s">
        <v>71</v>
      </c>
    </row>
    <row r="42" spans="1:16" ht="77.25" customHeight="1" thickBot="1">
      <c r="A42" s="252" t="s">
        <v>72</v>
      </c>
      <c r="B42" s="536" t="str">
        <f t="shared" si="5"/>
        <v>★</v>
      </c>
      <c r="C42" s="537"/>
      <c r="D42" s="538"/>
      <c r="E42" s="119">
        <v>4.7</v>
      </c>
      <c r="F42" s="119">
        <v>4.26</v>
      </c>
      <c r="G42" s="374">
        <f t="shared" si="0"/>
        <v>-0.44000000000000039</v>
      </c>
      <c r="H42" s="532"/>
      <c r="I42" s="533"/>
      <c r="J42" s="533"/>
      <c r="K42" s="533"/>
      <c r="L42" s="534"/>
      <c r="M42" s="469"/>
      <c r="N42" s="142"/>
      <c r="O42" s="246" t="s">
        <v>72</v>
      </c>
      <c r="P42" s="52" t="s">
        <v>144</v>
      </c>
    </row>
    <row r="43" spans="1:16" ht="93" customHeight="1" thickBot="1">
      <c r="A43" s="252" t="s">
        <v>73</v>
      </c>
      <c r="B43" s="536" t="str">
        <f t="shared" si="5"/>
        <v>★</v>
      </c>
      <c r="C43" s="537"/>
      <c r="D43" s="538"/>
      <c r="E43" s="119">
        <v>3.96</v>
      </c>
      <c r="F43" s="119">
        <v>3.13</v>
      </c>
      <c r="G43" s="374">
        <f t="shared" si="0"/>
        <v>-0.83000000000000007</v>
      </c>
      <c r="H43" s="587" t="s">
        <v>450</v>
      </c>
      <c r="I43" s="588"/>
      <c r="J43" s="588"/>
      <c r="K43" s="588"/>
      <c r="L43" s="589"/>
      <c r="M43" s="510" t="s">
        <v>451</v>
      </c>
      <c r="N43" s="480">
        <v>45380</v>
      </c>
      <c r="O43" s="246" t="s">
        <v>73</v>
      </c>
    </row>
    <row r="44" spans="1:16" ht="77.25" customHeight="1" thickBot="1">
      <c r="A44" s="439" t="s">
        <v>74</v>
      </c>
      <c r="B44" s="536" t="str">
        <f t="shared" si="5"/>
        <v>★</v>
      </c>
      <c r="C44" s="537"/>
      <c r="D44" s="538"/>
      <c r="E44" s="119">
        <v>4.3600000000000003</v>
      </c>
      <c r="F44" s="119">
        <v>3.37</v>
      </c>
      <c r="G44" s="374">
        <f t="shared" si="0"/>
        <v>-0.99000000000000021</v>
      </c>
      <c r="H44" s="596" t="s">
        <v>452</v>
      </c>
      <c r="I44" s="597"/>
      <c r="J44" s="597"/>
      <c r="K44" s="597"/>
      <c r="L44" s="597"/>
      <c r="M44" s="515" t="s">
        <v>453</v>
      </c>
      <c r="N44" s="516">
        <v>45380</v>
      </c>
      <c r="O44" s="52"/>
    </row>
    <row r="45" spans="1:16" ht="81.75" customHeight="1" thickBot="1">
      <c r="A45" s="252" t="s">
        <v>75</v>
      </c>
      <c r="B45" s="536" t="str">
        <f t="shared" si="5"/>
        <v>★</v>
      </c>
      <c r="C45" s="537"/>
      <c r="D45" s="538"/>
      <c r="E45" s="119">
        <v>4.12</v>
      </c>
      <c r="F45" s="119">
        <v>3.21</v>
      </c>
      <c r="G45" s="374">
        <f t="shared" si="0"/>
        <v>-0.91000000000000014</v>
      </c>
      <c r="H45" s="590"/>
      <c r="I45" s="591"/>
      <c r="J45" s="591"/>
      <c r="K45" s="591"/>
      <c r="L45" s="592"/>
      <c r="M45" s="141"/>
      <c r="N45" s="468"/>
      <c r="O45" s="246" t="s">
        <v>75</v>
      </c>
    </row>
    <row r="46" spans="1:16" ht="81" customHeight="1" thickBot="1">
      <c r="A46" s="252" t="s">
        <v>76</v>
      </c>
      <c r="B46" s="536" t="str">
        <f t="shared" si="5"/>
        <v>★</v>
      </c>
      <c r="C46" s="537"/>
      <c r="D46" s="538"/>
      <c r="E46" s="366">
        <v>6.22</v>
      </c>
      <c r="F46" s="119">
        <v>5.82</v>
      </c>
      <c r="G46" s="374">
        <f t="shared" si="0"/>
        <v>-0.39999999999999947</v>
      </c>
      <c r="H46" s="532"/>
      <c r="I46" s="533"/>
      <c r="J46" s="533"/>
      <c r="K46" s="533"/>
      <c r="L46" s="534"/>
      <c r="M46" s="141"/>
      <c r="N46" s="142"/>
      <c r="O46" s="246" t="s">
        <v>76</v>
      </c>
    </row>
    <row r="47" spans="1:16" ht="80.400000000000006" customHeight="1" thickBot="1">
      <c r="A47" s="252" t="s">
        <v>77</v>
      </c>
      <c r="B47" s="536" t="str">
        <f t="shared" si="5"/>
        <v>★</v>
      </c>
      <c r="C47" s="537"/>
      <c r="D47" s="538"/>
      <c r="E47" s="119">
        <v>4.42</v>
      </c>
      <c r="F47" s="119">
        <v>3.61</v>
      </c>
      <c r="G47" s="374">
        <f t="shared" si="0"/>
        <v>-0.81</v>
      </c>
      <c r="H47" s="587" t="s">
        <v>481</v>
      </c>
      <c r="I47" s="588"/>
      <c r="J47" s="588"/>
      <c r="K47" s="588"/>
      <c r="L47" s="589"/>
      <c r="M47" s="479" t="s">
        <v>482</v>
      </c>
      <c r="N47" s="480">
        <v>45378</v>
      </c>
      <c r="O47" s="246" t="s">
        <v>77</v>
      </c>
    </row>
    <row r="48" spans="1:16" ht="78.75" customHeight="1" thickBot="1">
      <c r="A48" s="252" t="s">
        <v>78</v>
      </c>
      <c r="B48" s="536" t="str">
        <f t="shared" si="5"/>
        <v>★</v>
      </c>
      <c r="C48" s="537"/>
      <c r="D48" s="538"/>
      <c r="E48" s="119">
        <v>4.75</v>
      </c>
      <c r="F48" s="119">
        <v>4.25</v>
      </c>
      <c r="G48" s="374">
        <f t="shared" si="0"/>
        <v>-0.5</v>
      </c>
      <c r="H48" s="539"/>
      <c r="I48" s="540"/>
      <c r="J48" s="540"/>
      <c r="K48" s="540"/>
      <c r="L48" s="541"/>
      <c r="M48" s="141"/>
      <c r="N48" s="142"/>
      <c r="O48" s="246" t="s">
        <v>78</v>
      </c>
    </row>
    <row r="49" spans="1:15" ht="74.25" customHeight="1" thickBot="1">
      <c r="A49" s="252" t="s">
        <v>79</v>
      </c>
      <c r="B49" s="536" t="str">
        <f t="shared" si="5"/>
        <v>★</v>
      </c>
      <c r="C49" s="537"/>
      <c r="D49" s="538"/>
      <c r="E49" s="366">
        <v>6.05</v>
      </c>
      <c r="F49" s="119">
        <v>5.08</v>
      </c>
      <c r="G49" s="374">
        <f t="shared" si="0"/>
        <v>-0.96999999999999975</v>
      </c>
      <c r="H49" s="532" t="s">
        <v>213</v>
      </c>
      <c r="I49" s="533"/>
      <c r="J49" s="533"/>
      <c r="K49" s="533"/>
      <c r="L49" s="534"/>
      <c r="M49" s="141" t="s">
        <v>214</v>
      </c>
      <c r="N49" s="142">
        <v>45373</v>
      </c>
      <c r="O49" s="246" t="s">
        <v>79</v>
      </c>
    </row>
    <row r="50" spans="1:15" ht="73.2" customHeight="1" thickBot="1">
      <c r="A50" s="252" t="s">
        <v>80</v>
      </c>
      <c r="B50" s="536" t="str">
        <f t="shared" si="5"/>
        <v>★★</v>
      </c>
      <c r="C50" s="537"/>
      <c r="D50" s="538"/>
      <c r="E50" s="366">
        <v>7.98</v>
      </c>
      <c r="F50" s="366">
        <v>6.01</v>
      </c>
      <c r="G50" s="374">
        <f t="shared" si="0"/>
        <v>-1.9700000000000006</v>
      </c>
      <c r="H50" s="584" t="s">
        <v>457</v>
      </c>
      <c r="I50" s="585"/>
      <c r="J50" s="585"/>
      <c r="K50" s="585"/>
      <c r="L50" s="586"/>
      <c r="M50" s="479" t="s">
        <v>231</v>
      </c>
      <c r="N50" s="481">
        <v>45376</v>
      </c>
      <c r="O50" s="246" t="s">
        <v>80</v>
      </c>
    </row>
    <row r="51" spans="1:15" ht="73.5" customHeight="1" thickBot="1">
      <c r="A51" s="252" t="s">
        <v>81</v>
      </c>
      <c r="B51" s="536" t="str">
        <f t="shared" si="5"/>
        <v>★★</v>
      </c>
      <c r="C51" s="537"/>
      <c r="D51" s="538"/>
      <c r="E51" s="366">
        <v>6.39</v>
      </c>
      <c r="F51" s="119">
        <v>4.24</v>
      </c>
      <c r="G51" s="374">
        <f t="shared" si="0"/>
        <v>-2.1499999999999995</v>
      </c>
      <c r="H51" s="532" t="s">
        <v>222</v>
      </c>
      <c r="I51" s="533"/>
      <c r="J51" s="533"/>
      <c r="K51" s="533"/>
      <c r="L51" s="534"/>
      <c r="M51" s="141" t="s">
        <v>223</v>
      </c>
      <c r="N51" s="142">
        <v>45373</v>
      </c>
      <c r="O51" s="246" t="s">
        <v>81</v>
      </c>
    </row>
    <row r="52" spans="1:15" ht="75" customHeight="1" thickBot="1">
      <c r="A52" s="252" t="s">
        <v>82</v>
      </c>
      <c r="B52" s="536" t="str">
        <f t="shared" si="5"/>
        <v>★★</v>
      </c>
      <c r="C52" s="537"/>
      <c r="D52" s="538"/>
      <c r="E52" s="366">
        <v>8.83</v>
      </c>
      <c r="F52" s="366">
        <v>6.6</v>
      </c>
      <c r="G52" s="374">
        <f t="shared" si="0"/>
        <v>-2.2300000000000004</v>
      </c>
      <c r="H52" s="532" t="s">
        <v>217</v>
      </c>
      <c r="I52" s="533"/>
      <c r="J52" s="533"/>
      <c r="K52" s="533"/>
      <c r="L52" s="534"/>
      <c r="M52" s="141" t="s">
        <v>218</v>
      </c>
      <c r="N52" s="142">
        <v>45373</v>
      </c>
      <c r="O52" s="246" t="s">
        <v>82</v>
      </c>
    </row>
    <row r="53" spans="1:15" ht="77.25" customHeight="1" thickBot="1">
      <c r="A53" s="252" t="s">
        <v>83</v>
      </c>
      <c r="B53" s="536" t="str">
        <f t="shared" si="5"/>
        <v>★</v>
      </c>
      <c r="C53" s="537"/>
      <c r="D53" s="538"/>
      <c r="E53" s="366">
        <v>6.79</v>
      </c>
      <c r="F53" s="119">
        <v>5.58</v>
      </c>
      <c r="G53" s="374">
        <f t="shared" si="0"/>
        <v>-1.21</v>
      </c>
      <c r="H53" s="532"/>
      <c r="I53" s="533"/>
      <c r="J53" s="533"/>
      <c r="K53" s="533"/>
      <c r="L53" s="534"/>
      <c r="M53" s="141"/>
      <c r="N53" s="142"/>
      <c r="O53" s="246" t="s">
        <v>83</v>
      </c>
    </row>
    <row r="54" spans="1:15" ht="78" customHeight="1" thickBot="1">
      <c r="A54" s="252" t="s">
        <v>84</v>
      </c>
      <c r="B54" s="536" t="str">
        <f t="shared" si="5"/>
        <v>★</v>
      </c>
      <c r="C54" s="537"/>
      <c r="D54" s="538"/>
      <c r="E54" s="366">
        <v>6.04</v>
      </c>
      <c r="F54" s="119">
        <v>4.6500000000000004</v>
      </c>
      <c r="G54" s="374">
        <f t="shared" si="0"/>
        <v>-1.3899999999999997</v>
      </c>
      <c r="H54" s="532" t="s">
        <v>236</v>
      </c>
      <c r="I54" s="533"/>
      <c r="J54" s="533"/>
      <c r="K54" s="533"/>
      <c r="L54" s="534"/>
      <c r="M54" s="141" t="s">
        <v>237</v>
      </c>
      <c r="N54" s="142">
        <v>45370</v>
      </c>
      <c r="O54" s="246" t="s">
        <v>84</v>
      </c>
    </row>
    <row r="55" spans="1:15" ht="69" customHeight="1" thickBot="1">
      <c r="A55" s="252" t="s">
        <v>85</v>
      </c>
      <c r="B55" s="536" t="str">
        <f t="shared" si="5"/>
        <v>★★</v>
      </c>
      <c r="C55" s="537"/>
      <c r="D55" s="538"/>
      <c r="E55" s="366">
        <v>6.63</v>
      </c>
      <c r="F55" s="119">
        <v>5.22</v>
      </c>
      <c r="G55" s="374">
        <f t="shared" si="0"/>
        <v>-1.4100000000000001</v>
      </c>
      <c r="H55" s="532"/>
      <c r="I55" s="533"/>
      <c r="J55" s="533"/>
      <c r="K55" s="533"/>
      <c r="L55" s="534"/>
      <c r="M55" s="141"/>
      <c r="N55" s="142"/>
      <c r="O55" s="246" t="s">
        <v>85</v>
      </c>
    </row>
    <row r="56" spans="1:15" ht="69" customHeight="1" thickBot="1">
      <c r="A56" s="252" t="s">
        <v>86</v>
      </c>
      <c r="B56" s="536" t="str">
        <f t="shared" si="5"/>
        <v>★★</v>
      </c>
      <c r="C56" s="537"/>
      <c r="D56" s="538"/>
      <c r="E56" s="366">
        <v>7.6</v>
      </c>
      <c r="F56" s="119">
        <v>5.56</v>
      </c>
      <c r="G56" s="374">
        <f t="shared" si="0"/>
        <v>-2.04</v>
      </c>
      <c r="H56" s="532"/>
      <c r="I56" s="533"/>
      <c r="J56" s="533"/>
      <c r="K56" s="533"/>
      <c r="L56" s="534"/>
      <c r="M56" s="141"/>
      <c r="N56" s="142"/>
      <c r="O56" s="246" t="s">
        <v>86</v>
      </c>
    </row>
    <row r="57" spans="1:15" ht="63.75" customHeight="1" thickBot="1">
      <c r="A57" s="252" t="s">
        <v>87</v>
      </c>
      <c r="B57" s="536" t="str">
        <f t="shared" si="5"/>
        <v>★★</v>
      </c>
      <c r="C57" s="537"/>
      <c r="D57" s="538"/>
      <c r="E57" s="366">
        <v>6.16</v>
      </c>
      <c r="F57" s="119">
        <v>4.12</v>
      </c>
      <c r="G57" s="374">
        <f t="shared" si="0"/>
        <v>-2.04</v>
      </c>
      <c r="H57" s="539" t="s">
        <v>229</v>
      </c>
      <c r="I57" s="540"/>
      <c r="J57" s="540"/>
      <c r="K57" s="540"/>
      <c r="L57" s="541"/>
      <c r="M57" s="141" t="s">
        <v>230</v>
      </c>
      <c r="N57" s="142">
        <v>45371</v>
      </c>
      <c r="O57" s="246" t="s">
        <v>87</v>
      </c>
    </row>
    <row r="58" spans="1:15" ht="69.75" customHeight="1" thickBot="1">
      <c r="A58" s="252" t="s">
        <v>88</v>
      </c>
      <c r="B58" s="536" t="str">
        <f t="shared" si="5"/>
        <v>☆</v>
      </c>
      <c r="C58" s="537"/>
      <c r="D58" s="538"/>
      <c r="E58" s="119">
        <v>3.7</v>
      </c>
      <c r="F58" s="119">
        <v>4.4800000000000004</v>
      </c>
      <c r="G58" s="374">
        <f t="shared" si="0"/>
        <v>0.78000000000000025</v>
      </c>
      <c r="H58" s="532"/>
      <c r="I58" s="533"/>
      <c r="J58" s="533"/>
      <c r="K58" s="533"/>
      <c r="L58" s="534"/>
      <c r="M58" s="141"/>
      <c r="N58" s="142"/>
      <c r="O58" s="246" t="s">
        <v>88</v>
      </c>
    </row>
    <row r="59" spans="1:15" ht="76.2" customHeight="1" thickBot="1">
      <c r="A59" s="252" t="s">
        <v>89</v>
      </c>
      <c r="B59" s="536" t="str">
        <f t="shared" si="5"/>
        <v>★★</v>
      </c>
      <c r="C59" s="537"/>
      <c r="D59" s="538"/>
      <c r="E59" s="366">
        <v>7.29</v>
      </c>
      <c r="F59" s="119">
        <v>5.54</v>
      </c>
      <c r="G59" s="374">
        <f t="shared" si="0"/>
        <v>-1.75</v>
      </c>
      <c r="H59" s="532"/>
      <c r="I59" s="533"/>
      <c r="J59" s="533"/>
      <c r="K59" s="533"/>
      <c r="L59" s="534"/>
      <c r="M59" s="141"/>
      <c r="N59" s="142"/>
      <c r="O59" s="246" t="s">
        <v>89</v>
      </c>
    </row>
    <row r="60" spans="1:15" ht="73.8" customHeight="1" thickBot="1">
      <c r="A60" s="252" t="s">
        <v>90</v>
      </c>
      <c r="B60" s="536" t="str">
        <f t="shared" si="5"/>
        <v>★★</v>
      </c>
      <c r="C60" s="537"/>
      <c r="D60" s="538"/>
      <c r="E60" s="366">
        <v>9.57</v>
      </c>
      <c r="F60" s="366">
        <v>7.57</v>
      </c>
      <c r="G60" s="374">
        <f t="shared" si="0"/>
        <v>-2</v>
      </c>
      <c r="H60" s="532"/>
      <c r="I60" s="533"/>
      <c r="J60" s="533"/>
      <c r="K60" s="533"/>
      <c r="L60" s="534"/>
      <c r="M60" s="141"/>
      <c r="N60" s="142"/>
      <c r="O60" s="246" t="s">
        <v>90</v>
      </c>
    </row>
    <row r="61" spans="1:15" ht="81" customHeight="1" thickBot="1">
      <c r="A61" s="252" t="s">
        <v>91</v>
      </c>
      <c r="B61" s="536" t="str">
        <f t="shared" si="5"/>
        <v>★</v>
      </c>
      <c r="C61" s="537"/>
      <c r="D61" s="538"/>
      <c r="E61" s="119">
        <v>3.73</v>
      </c>
      <c r="F61" s="310">
        <v>2.96</v>
      </c>
      <c r="G61" s="374">
        <f t="shared" si="0"/>
        <v>-0.77</v>
      </c>
      <c r="H61" s="532" t="s">
        <v>215</v>
      </c>
      <c r="I61" s="533"/>
      <c r="J61" s="533"/>
      <c r="K61" s="533"/>
      <c r="L61" s="534"/>
      <c r="M61" s="141" t="s">
        <v>216</v>
      </c>
      <c r="N61" s="142">
        <v>45373</v>
      </c>
      <c r="O61" s="246" t="s">
        <v>91</v>
      </c>
    </row>
    <row r="62" spans="1:15" ht="75.599999999999994" customHeight="1" thickBot="1">
      <c r="A62" s="252" t="s">
        <v>92</v>
      </c>
      <c r="B62" s="536" t="str">
        <f t="shared" si="5"/>
        <v>★</v>
      </c>
      <c r="C62" s="537"/>
      <c r="D62" s="538"/>
      <c r="E62" s="119">
        <v>5.25</v>
      </c>
      <c r="F62" s="119">
        <v>3.96</v>
      </c>
      <c r="G62" s="374">
        <f t="shared" si="0"/>
        <v>-1.29</v>
      </c>
      <c r="H62" s="532"/>
      <c r="I62" s="533"/>
      <c r="J62" s="533"/>
      <c r="K62" s="533"/>
      <c r="L62" s="534"/>
      <c r="M62" s="471"/>
      <c r="N62" s="142"/>
      <c r="O62" s="246" t="s">
        <v>92</v>
      </c>
    </row>
    <row r="63" spans="1:15" ht="87" customHeight="1" thickBot="1">
      <c r="A63" s="252" t="s">
        <v>93</v>
      </c>
      <c r="B63" s="536" t="str">
        <f t="shared" si="5"/>
        <v>★</v>
      </c>
      <c r="C63" s="537"/>
      <c r="D63" s="538"/>
      <c r="E63" s="119">
        <v>3.74</v>
      </c>
      <c r="F63" s="310">
        <v>2.78</v>
      </c>
      <c r="G63" s="374">
        <f t="shared" si="0"/>
        <v>-0.96000000000000041</v>
      </c>
      <c r="H63" s="532"/>
      <c r="I63" s="533"/>
      <c r="J63" s="533"/>
      <c r="K63" s="533"/>
      <c r="L63" s="534"/>
      <c r="M63" s="512"/>
      <c r="N63" s="142"/>
      <c r="O63" s="246" t="s">
        <v>93</v>
      </c>
    </row>
    <row r="64" spans="1:15" ht="73.2" customHeight="1" thickBot="1">
      <c r="A64" s="252" t="s">
        <v>94</v>
      </c>
      <c r="B64" s="536" t="str">
        <f t="shared" si="5"/>
        <v>★</v>
      </c>
      <c r="C64" s="537"/>
      <c r="D64" s="538"/>
      <c r="E64" s="119">
        <v>4.1900000000000004</v>
      </c>
      <c r="F64" s="119">
        <v>3.37</v>
      </c>
      <c r="G64" s="374">
        <f t="shared" si="0"/>
        <v>-0.82000000000000028</v>
      </c>
      <c r="H64" s="542"/>
      <c r="I64" s="543"/>
      <c r="J64" s="543"/>
      <c r="K64" s="543"/>
      <c r="L64" s="544"/>
      <c r="M64" s="141"/>
      <c r="N64" s="142"/>
      <c r="O64" s="246" t="s">
        <v>94</v>
      </c>
    </row>
    <row r="65" spans="1:18" ht="80.25" customHeight="1" thickBot="1">
      <c r="A65" s="252" t="s">
        <v>95</v>
      </c>
      <c r="B65" s="536" t="str">
        <f t="shared" si="5"/>
        <v>★</v>
      </c>
      <c r="C65" s="537"/>
      <c r="D65" s="538"/>
      <c r="E65" s="366">
        <v>7.5</v>
      </c>
      <c r="F65" s="366">
        <v>6.14</v>
      </c>
      <c r="G65" s="374">
        <f t="shared" si="0"/>
        <v>-1.3600000000000003</v>
      </c>
      <c r="H65" s="539"/>
      <c r="I65" s="540"/>
      <c r="J65" s="540"/>
      <c r="K65" s="540"/>
      <c r="L65" s="541"/>
      <c r="M65" s="472"/>
      <c r="N65" s="142"/>
      <c r="O65" s="246" t="s">
        <v>95</v>
      </c>
    </row>
    <row r="66" spans="1:18" ht="88.5" customHeight="1" thickBot="1">
      <c r="A66" s="252" t="s">
        <v>96</v>
      </c>
      <c r="B66" s="536" t="str">
        <f t="shared" si="5"/>
        <v>★</v>
      </c>
      <c r="C66" s="537"/>
      <c r="D66" s="538"/>
      <c r="E66" s="366">
        <v>9.17</v>
      </c>
      <c r="F66" s="366">
        <v>8.39</v>
      </c>
      <c r="G66" s="374">
        <f t="shared" si="0"/>
        <v>-0.77999999999999936</v>
      </c>
      <c r="H66" s="539"/>
      <c r="I66" s="540"/>
      <c r="J66" s="540"/>
      <c r="K66" s="540"/>
      <c r="L66" s="541"/>
      <c r="M66" s="141"/>
      <c r="N66" s="142"/>
      <c r="O66" s="246" t="s">
        <v>96</v>
      </c>
    </row>
    <row r="67" spans="1:18" ht="78.75" customHeight="1" thickBot="1">
      <c r="A67" s="252" t="s">
        <v>97</v>
      </c>
      <c r="B67" s="536" t="str">
        <f t="shared" si="5"/>
        <v>★</v>
      </c>
      <c r="C67" s="537"/>
      <c r="D67" s="538"/>
      <c r="E67" s="366">
        <v>6.5</v>
      </c>
      <c r="F67" s="119">
        <v>5.64</v>
      </c>
      <c r="G67" s="374">
        <f t="shared" si="0"/>
        <v>-0.86000000000000032</v>
      </c>
      <c r="H67" s="532"/>
      <c r="I67" s="533"/>
      <c r="J67" s="533"/>
      <c r="K67" s="533"/>
      <c r="L67" s="534"/>
      <c r="M67" s="141"/>
      <c r="N67" s="142"/>
      <c r="O67" s="246" t="s">
        <v>97</v>
      </c>
    </row>
    <row r="68" spans="1:18" ht="73.8" customHeight="1" thickBot="1">
      <c r="A68" s="255" t="s">
        <v>98</v>
      </c>
      <c r="B68" s="536" t="str">
        <f t="shared" si="5"/>
        <v>★★</v>
      </c>
      <c r="C68" s="537"/>
      <c r="D68" s="538"/>
      <c r="E68" s="366">
        <v>7.75</v>
      </c>
      <c r="F68" s="366">
        <v>6.29</v>
      </c>
      <c r="G68" s="374">
        <f t="shared" si="0"/>
        <v>-1.46</v>
      </c>
      <c r="H68" s="532"/>
      <c r="I68" s="533"/>
      <c r="J68" s="533"/>
      <c r="K68" s="533"/>
      <c r="L68" s="534"/>
      <c r="M68" s="438"/>
      <c r="N68" s="142"/>
      <c r="O68" s="246" t="s">
        <v>98</v>
      </c>
    </row>
    <row r="69" spans="1:18" ht="72.75" customHeight="1" thickBot="1">
      <c r="A69" s="253" t="s">
        <v>99</v>
      </c>
      <c r="B69" s="536" t="str">
        <f t="shared" si="5"/>
        <v>★</v>
      </c>
      <c r="C69" s="537"/>
      <c r="D69" s="538"/>
      <c r="E69" s="387">
        <v>2.61</v>
      </c>
      <c r="F69" s="387">
        <v>2.1</v>
      </c>
      <c r="G69" s="374">
        <f t="shared" si="0"/>
        <v>-0.50999999999999979</v>
      </c>
      <c r="H69" s="539" t="s">
        <v>224</v>
      </c>
      <c r="I69" s="540"/>
      <c r="J69" s="540"/>
      <c r="K69" s="540"/>
      <c r="L69" s="541"/>
      <c r="M69" s="141" t="s">
        <v>225</v>
      </c>
      <c r="N69" s="142">
        <v>45373</v>
      </c>
      <c r="O69" s="246" t="s">
        <v>99</v>
      </c>
    </row>
    <row r="70" spans="1:18" ht="58.5" customHeight="1" thickBot="1">
      <c r="A70" s="190" t="s">
        <v>100</v>
      </c>
      <c r="B70" s="536" t="str">
        <f t="shared" si="5"/>
        <v>★</v>
      </c>
      <c r="C70" s="537"/>
      <c r="D70" s="538"/>
      <c r="E70" s="119">
        <v>5.33</v>
      </c>
      <c r="F70" s="119">
        <v>4.28</v>
      </c>
      <c r="G70" s="374">
        <f t="shared" si="0"/>
        <v>-1.0499999999999998</v>
      </c>
      <c r="H70" s="532"/>
      <c r="I70" s="533"/>
      <c r="J70" s="533"/>
      <c r="K70" s="533"/>
      <c r="L70" s="534"/>
      <c r="M70" s="191"/>
      <c r="N70" s="142"/>
      <c r="O70" s="246"/>
    </row>
    <row r="71" spans="1:18" ht="42.75" customHeight="1" thickBot="1">
      <c r="A71" s="192"/>
      <c r="B71" s="192"/>
      <c r="C71" s="192"/>
      <c r="D71" s="192"/>
      <c r="E71" s="575"/>
      <c r="F71" s="575"/>
      <c r="G71" s="575"/>
      <c r="H71" s="575"/>
      <c r="I71" s="575"/>
      <c r="J71" s="575"/>
      <c r="K71" s="575"/>
      <c r="L71" s="575"/>
      <c r="M71" s="513">
        <f>COUNTIF(E24:E70,"&gt;=10")</f>
        <v>2</v>
      </c>
      <c r="N71" s="53">
        <f>COUNTIF(F24:F70,"&gt;=10")</f>
        <v>1</v>
      </c>
      <c r="O71" s="53" t="s">
        <v>26</v>
      </c>
    </row>
    <row r="72" spans="1:18" ht="36.75" customHeight="1" thickBot="1">
      <c r="A72" s="66" t="s">
        <v>19</v>
      </c>
      <c r="B72" s="67"/>
      <c r="C72" s="112"/>
      <c r="D72" s="112"/>
      <c r="E72" s="576" t="s">
        <v>18</v>
      </c>
      <c r="F72" s="576"/>
      <c r="G72" s="576"/>
      <c r="H72" s="577" t="s">
        <v>186</v>
      </c>
      <c r="I72" s="578"/>
      <c r="J72" s="67"/>
      <c r="K72" s="68"/>
      <c r="L72" s="68"/>
      <c r="M72" s="69"/>
      <c r="N72" s="70"/>
    </row>
    <row r="73" spans="1:18" ht="36.75" customHeight="1" thickBot="1">
      <c r="A73" s="71"/>
      <c r="B73" s="193"/>
      <c r="C73" s="581" t="s">
        <v>164</v>
      </c>
      <c r="D73" s="582"/>
      <c r="E73" s="582"/>
      <c r="F73" s="583"/>
      <c r="G73" s="72">
        <f>+F70</f>
        <v>4.28</v>
      </c>
      <c r="H73" s="73" t="s">
        <v>101</v>
      </c>
      <c r="I73" s="579">
        <f>+G70</f>
        <v>-1.0499999999999998</v>
      </c>
      <c r="J73" s="580"/>
      <c r="K73" s="194"/>
      <c r="L73" s="194"/>
      <c r="M73" s="195"/>
      <c r="N73" s="74"/>
    </row>
    <row r="74" spans="1:18" ht="36.75" customHeight="1" thickBot="1">
      <c r="A74" s="71"/>
      <c r="B74" s="193"/>
      <c r="C74" s="545" t="s">
        <v>102</v>
      </c>
      <c r="D74" s="546"/>
      <c r="E74" s="546"/>
      <c r="F74" s="547"/>
      <c r="G74" s="75">
        <f>+F35</f>
        <v>4.18</v>
      </c>
      <c r="H74" s="76" t="s">
        <v>101</v>
      </c>
      <c r="I74" s="548">
        <f>+G35</f>
        <v>-1.1400000000000006</v>
      </c>
      <c r="J74" s="549"/>
      <c r="K74" s="194"/>
      <c r="L74" s="194"/>
      <c r="M74" s="195"/>
      <c r="N74" s="74"/>
      <c r="R74" s="231" t="s">
        <v>19</v>
      </c>
    </row>
    <row r="75" spans="1:18" ht="36.75" customHeight="1" thickBot="1">
      <c r="A75" s="71"/>
      <c r="B75" s="193"/>
      <c r="C75" s="550" t="s">
        <v>103</v>
      </c>
      <c r="D75" s="551"/>
      <c r="E75" s="551"/>
      <c r="F75" s="77" t="str">
        <f>VLOOKUP(G75,F:P,10,0)</f>
        <v>富山県</v>
      </c>
      <c r="G75" s="78">
        <f>MAX(F23:F70)</f>
        <v>10.86</v>
      </c>
      <c r="H75" s="552" t="s">
        <v>104</v>
      </c>
      <c r="I75" s="553"/>
      <c r="J75" s="553"/>
      <c r="K75" s="79">
        <f>+N71</f>
        <v>1</v>
      </c>
      <c r="L75" s="80" t="s">
        <v>105</v>
      </c>
      <c r="M75" s="81">
        <f>N71-M71</f>
        <v>-1</v>
      </c>
      <c r="N75" s="74"/>
      <c r="R75" s="232"/>
    </row>
    <row r="76" spans="1:18" ht="36.75" customHeight="1" thickBot="1">
      <c r="A76" s="82"/>
      <c r="B76" s="83"/>
      <c r="C76" s="83"/>
      <c r="D76" s="83"/>
      <c r="E76" s="83"/>
      <c r="F76" s="83"/>
      <c r="G76" s="83"/>
      <c r="H76" s="83"/>
      <c r="I76" s="83"/>
      <c r="J76" s="83"/>
      <c r="K76" s="84"/>
      <c r="L76" s="84"/>
      <c r="M76" s="85"/>
      <c r="N76" s="86"/>
      <c r="R76" s="232"/>
    </row>
    <row r="77" spans="1:18" ht="30.75" customHeight="1">
      <c r="A77" s="108"/>
      <c r="B77" s="108"/>
      <c r="C77" s="108"/>
      <c r="D77" s="108"/>
      <c r="E77" s="108"/>
      <c r="F77" s="108"/>
      <c r="G77" s="108"/>
      <c r="H77" s="108"/>
      <c r="I77" s="108"/>
      <c r="J77" s="108"/>
      <c r="K77" s="196"/>
      <c r="L77" s="196"/>
      <c r="M77" s="197"/>
      <c r="N77" s="198"/>
      <c r="R77" s="233"/>
    </row>
    <row r="78" spans="1:18" ht="30.75" customHeight="1" thickBot="1">
      <c r="A78" s="199"/>
      <c r="B78" s="199"/>
      <c r="C78" s="199"/>
      <c r="D78" s="199"/>
      <c r="E78" s="199"/>
      <c r="F78" s="199"/>
      <c r="G78" s="199"/>
      <c r="H78" s="199"/>
      <c r="I78" s="199"/>
      <c r="J78" s="199"/>
      <c r="K78" s="200"/>
      <c r="L78" s="200"/>
      <c r="M78" s="514"/>
      <c r="N78" s="199"/>
    </row>
    <row r="79" spans="1:18" ht="24.75" customHeight="1" thickTop="1">
      <c r="A79" s="554">
        <v>3</v>
      </c>
      <c r="B79" s="557" t="s">
        <v>184</v>
      </c>
      <c r="C79" s="558"/>
      <c r="D79" s="558"/>
      <c r="E79" s="558"/>
      <c r="F79" s="559"/>
      <c r="G79" s="566" t="s">
        <v>185</v>
      </c>
      <c r="H79" s="567"/>
      <c r="I79" s="567"/>
      <c r="J79" s="567"/>
      <c r="K79" s="567"/>
      <c r="L79" s="567"/>
      <c r="M79" s="567"/>
      <c r="N79" s="568"/>
    </row>
    <row r="80" spans="1:18" ht="24.75" customHeight="1">
      <c r="A80" s="555"/>
      <c r="B80" s="560"/>
      <c r="C80" s="561"/>
      <c r="D80" s="561"/>
      <c r="E80" s="561"/>
      <c r="F80" s="562"/>
      <c r="G80" s="569"/>
      <c r="H80" s="570"/>
      <c r="I80" s="570"/>
      <c r="J80" s="570"/>
      <c r="K80" s="570"/>
      <c r="L80" s="570"/>
      <c r="M80" s="570"/>
      <c r="N80" s="571"/>
      <c r="O80" s="201" t="s">
        <v>26</v>
      </c>
      <c r="P80" s="201"/>
    </row>
    <row r="81" spans="1:16" ht="24.75" customHeight="1">
      <c r="A81" s="555"/>
      <c r="B81" s="560"/>
      <c r="C81" s="561"/>
      <c r="D81" s="561"/>
      <c r="E81" s="561"/>
      <c r="F81" s="562"/>
      <c r="G81" s="569"/>
      <c r="H81" s="570"/>
      <c r="I81" s="570"/>
      <c r="J81" s="570"/>
      <c r="K81" s="570"/>
      <c r="L81" s="570"/>
      <c r="M81" s="570"/>
      <c r="N81" s="571"/>
      <c r="O81" s="201" t="s">
        <v>19</v>
      </c>
      <c r="P81" s="201" t="s">
        <v>106</v>
      </c>
    </row>
    <row r="82" spans="1:16" ht="24.75" customHeight="1">
      <c r="A82" s="555"/>
      <c r="B82" s="560"/>
      <c r="C82" s="561"/>
      <c r="D82" s="561"/>
      <c r="E82" s="561"/>
      <c r="F82" s="562"/>
      <c r="G82" s="569"/>
      <c r="H82" s="570"/>
      <c r="I82" s="570"/>
      <c r="J82" s="570"/>
      <c r="K82" s="570"/>
      <c r="L82" s="570"/>
      <c r="M82" s="570"/>
      <c r="N82" s="571"/>
      <c r="O82" s="202"/>
      <c r="P82" s="201"/>
    </row>
    <row r="83" spans="1:16" ht="46.2" customHeight="1" thickBot="1">
      <c r="A83" s="556"/>
      <c r="B83" s="563"/>
      <c r="C83" s="564"/>
      <c r="D83" s="564"/>
      <c r="E83" s="564"/>
      <c r="F83" s="565"/>
      <c r="G83" s="572"/>
      <c r="H83" s="573"/>
      <c r="I83" s="573"/>
      <c r="J83" s="573"/>
      <c r="K83" s="573"/>
      <c r="L83" s="573"/>
      <c r="M83" s="573"/>
      <c r="N83" s="574"/>
    </row>
    <row r="84" spans="1:16" ht="13.8" thickTop="1"/>
  </sheetData>
  <sheetProtection formatCells="0" formatColumns="0" formatRows="0" insertColumns="0" insertRows="0" insertHyperlinks="0" deleteColumns="0" deleteRows="0" sort="0" autoFilter="0" pivotTables="0"/>
  <autoFilter ref="A22:G75" xr:uid="{00000000-0009-0000-0000-000002000000}">
    <filterColumn colId="1" showButton="0"/>
    <filterColumn colId="2" showButton="0"/>
  </autoFilter>
  <mergeCells count="118">
    <mergeCell ref="A17:C17"/>
    <mergeCell ref="F17:G17"/>
    <mergeCell ref="A18:C18"/>
    <mergeCell ref="F18:G18"/>
    <mergeCell ref="A19:G19"/>
    <mergeCell ref="B21:C21"/>
    <mergeCell ref="E21:F21"/>
    <mergeCell ref="B28:D28"/>
    <mergeCell ref="H28:L28"/>
    <mergeCell ref="B25:D25"/>
    <mergeCell ref="H25:L25"/>
    <mergeCell ref="H21:L21"/>
    <mergeCell ref="B22:D22"/>
    <mergeCell ref="H22:L22"/>
    <mergeCell ref="H23:L23"/>
    <mergeCell ref="B24:D24"/>
    <mergeCell ref="H24:L24"/>
    <mergeCell ref="B23:D23"/>
    <mergeCell ref="B26:D26"/>
    <mergeCell ref="H26:L26"/>
    <mergeCell ref="B27:D27"/>
    <mergeCell ref="H27:L27"/>
    <mergeCell ref="H33:L33"/>
    <mergeCell ref="B29:D29"/>
    <mergeCell ref="H29:L29"/>
    <mergeCell ref="B30:D30"/>
    <mergeCell ref="H30:L30"/>
    <mergeCell ref="B37:D37"/>
    <mergeCell ref="H37:L37"/>
    <mergeCell ref="B38:D38"/>
    <mergeCell ref="H38:L38"/>
    <mergeCell ref="B34:D34"/>
    <mergeCell ref="H34:L34"/>
    <mergeCell ref="B31:D31"/>
    <mergeCell ref="H31:L31"/>
    <mergeCell ref="B32:D32"/>
    <mergeCell ref="H32:L32"/>
    <mergeCell ref="B33:D33"/>
    <mergeCell ref="B39:D39"/>
    <mergeCell ref="H39:L39"/>
    <mergeCell ref="H35:L35"/>
    <mergeCell ref="B36:D36"/>
    <mergeCell ref="H36:L36"/>
    <mergeCell ref="B43:D43"/>
    <mergeCell ref="H43:L43"/>
    <mergeCell ref="H44:L44"/>
    <mergeCell ref="B35:D35"/>
    <mergeCell ref="B44:D44"/>
    <mergeCell ref="B45:D45"/>
    <mergeCell ref="H45:L45"/>
    <mergeCell ref="B40:D40"/>
    <mergeCell ref="H40:L40"/>
    <mergeCell ref="B41:D41"/>
    <mergeCell ref="H42:L42"/>
    <mergeCell ref="B42:D42"/>
    <mergeCell ref="B49:D49"/>
    <mergeCell ref="H49:L49"/>
    <mergeCell ref="B50:D50"/>
    <mergeCell ref="H50:L50"/>
    <mergeCell ref="B51:D51"/>
    <mergeCell ref="H51:L51"/>
    <mergeCell ref="B46:D46"/>
    <mergeCell ref="H46:L46"/>
    <mergeCell ref="B47:D47"/>
    <mergeCell ref="H47:L47"/>
    <mergeCell ref="B48:D48"/>
    <mergeCell ref="H48:L48"/>
    <mergeCell ref="B55:D55"/>
    <mergeCell ref="H55:L55"/>
    <mergeCell ref="B56:D56"/>
    <mergeCell ref="H56:L56"/>
    <mergeCell ref="B57:D57"/>
    <mergeCell ref="B52:D52"/>
    <mergeCell ref="H52:L52"/>
    <mergeCell ref="B53:D53"/>
    <mergeCell ref="H53:L53"/>
    <mergeCell ref="B54:D54"/>
    <mergeCell ref="H54:L54"/>
    <mergeCell ref="H57:L57"/>
    <mergeCell ref="B60:D60"/>
    <mergeCell ref="C74:F74"/>
    <mergeCell ref="I74:J74"/>
    <mergeCell ref="C75:E75"/>
    <mergeCell ref="H75:J75"/>
    <mergeCell ref="A79:A83"/>
    <mergeCell ref="B79:F83"/>
    <mergeCell ref="G79:N83"/>
    <mergeCell ref="B70:D70"/>
    <mergeCell ref="H70:L70"/>
    <mergeCell ref="E71:L71"/>
    <mergeCell ref="E72:G72"/>
    <mergeCell ref="H72:I72"/>
    <mergeCell ref="I73:J73"/>
    <mergeCell ref="C73:F73"/>
    <mergeCell ref="H59:L59"/>
    <mergeCell ref="H60:L60"/>
    <mergeCell ref="I2:M2"/>
    <mergeCell ref="B67:D67"/>
    <mergeCell ref="H67:L67"/>
    <mergeCell ref="B68:D68"/>
    <mergeCell ref="H68:L68"/>
    <mergeCell ref="B69:D69"/>
    <mergeCell ref="H69:L69"/>
    <mergeCell ref="B64:D64"/>
    <mergeCell ref="H64:L64"/>
    <mergeCell ref="B65:D65"/>
    <mergeCell ref="B66:D66"/>
    <mergeCell ref="H66:L66"/>
    <mergeCell ref="H65:L65"/>
    <mergeCell ref="B61:D61"/>
    <mergeCell ref="H61:L61"/>
    <mergeCell ref="B62:D62"/>
    <mergeCell ref="H62:L62"/>
    <mergeCell ref="B63:D63"/>
    <mergeCell ref="H63:L63"/>
    <mergeCell ref="B58:D58"/>
    <mergeCell ref="H58:L58"/>
    <mergeCell ref="B59:D59"/>
  </mergeCells>
  <phoneticPr fontId="85"/>
  <conditionalFormatting sqref="G23:G70">
    <cfRule type="cellIs" dxfId="5" priority="1" stopIfTrue="1" operator="between">
      <formula>10.1</formula>
      <formula>20</formula>
    </cfRule>
    <cfRule type="cellIs" dxfId="4" priority="2" stopIfTrue="1" operator="between">
      <formula>1.01</formula>
      <formula>10</formula>
    </cfRule>
    <cfRule type="cellIs" dxfId="3" priority="3" stopIfTrue="1" operator="between">
      <formula>0.01</formula>
      <formula>1</formula>
    </cfRule>
  </conditionalFormatting>
  <conditionalFormatting sqref="N77">
    <cfRule type="cellIs" dxfId="2" priority="4" stopIfTrue="1" operator="between">
      <formula>10.1</formula>
      <formula>20</formula>
    </cfRule>
    <cfRule type="cellIs" dxfId="1" priority="5" stopIfTrue="1" operator="between">
      <formula>1.01</formula>
      <formula>10</formula>
    </cfRule>
    <cfRule type="cellIs" dxfId="0" priority="6" stopIfTrue="1" operator="between">
      <formula>0.01</formula>
      <formula>1</formula>
    </cfRule>
  </conditionalFormatting>
  <hyperlinks>
    <hyperlink ref="I19" r:id="rId1" xr:uid="{C7424B07-D1FE-44F6-B79C-EFD9D50A5CA1}"/>
  </hyperlinks>
  <printOptions horizontalCentered="1" verticalCentered="1"/>
  <pageMargins left="0" right="0.23622047244094491" top="0.74803149606299213" bottom="0.74803149606299213" header="0.31496062992125984" footer="0.31496062992125984"/>
  <pageSetup paperSize="8" scale="25" orientation="portrait" horizontalDpi="300" verticalDpi="300" r:id="rId2"/>
  <headerFooter scaleWithDoc="0"/>
  <rowBreaks count="1" manualBreakCount="1">
    <brk id="70" max="16383" man="1"/>
  </row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A43B10-7C79-43DC-811B-335E105676AD}">
  <sheetPr>
    <pageSetUpPr fitToPage="1"/>
  </sheetPr>
  <dimension ref="A1:Q23"/>
  <sheetViews>
    <sheetView view="pageBreakPreview" zoomScaleNormal="75" zoomScaleSheetLayoutView="100" workbookViewId="0">
      <selection activeCell="P9" sqref="P9"/>
    </sheetView>
  </sheetViews>
  <sheetFormatPr defaultColWidth="9" defaultRowHeight="13.2"/>
  <cols>
    <col min="1" max="1" width="3.44140625" style="737" customWidth="1"/>
    <col min="2" max="2" width="4.88671875" style="737" customWidth="1"/>
    <col min="3" max="12" width="9" style="737"/>
    <col min="13" max="13" width="35.21875" style="737" customWidth="1"/>
    <col min="14" max="14" width="7.6640625" style="737" customWidth="1"/>
    <col min="15" max="15" width="3.109375" style="737" customWidth="1"/>
    <col min="16" max="16384" width="9" style="737"/>
  </cols>
  <sheetData>
    <row r="1" spans="1:17" ht="23.4">
      <c r="A1" s="734"/>
      <c r="B1" s="735" t="s">
        <v>543</v>
      </c>
      <c r="C1" s="735"/>
      <c r="D1" s="735"/>
      <c r="E1" s="735"/>
      <c r="F1" s="735"/>
      <c r="G1" s="735"/>
      <c r="H1" s="735"/>
      <c r="I1" s="735"/>
      <c r="J1" s="735"/>
      <c r="K1" s="736"/>
      <c r="L1" s="736"/>
      <c r="M1" s="736"/>
      <c r="N1" s="736"/>
      <c r="O1" s="734"/>
    </row>
    <row r="2" spans="1:17" ht="19.2">
      <c r="A2" s="738"/>
      <c r="B2" s="739" t="s">
        <v>544</v>
      </c>
      <c r="C2" s="739"/>
      <c r="D2" s="739"/>
      <c r="E2" s="739"/>
      <c r="F2" s="739"/>
      <c r="G2" s="739"/>
      <c r="H2" s="739"/>
      <c r="I2" s="739"/>
      <c r="J2" s="739"/>
      <c r="K2" s="740"/>
      <c r="L2" s="740"/>
      <c r="M2" s="740"/>
      <c r="N2" s="740"/>
      <c r="O2" s="741"/>
    </row>
    <row r="3" spans="1:17" ht="19.2">
      <c r="A3" s="738"/>
      <c r="B3" s="739" t="s">
        <v>545</v>
      </c>
      <c r="C3" s="739"/>
      <c r="D3" s="739"/>
      <c r="E3" s="739"/>
      <c r="F3" s="739"/>
      <c r="G3" s="739"/>
      <c r="H3" s="739"/>
      <c r="I3" s="739"/>
      <c r="J3" s="739"/>
      <c r="K3" s="740"/>
      <c r="L3" s="740"/>
      <c r="M3" s="740"/>
      <c r="N3" s="740"/>
      <c r="O3" s="742"/>
    </row>
    <row r="4" spans="1:17" ht="16.2">
      <c r="A4" s="738"/>
      <c r="B4" s="743" t="s">
        <v>546</v>
      </c>
      <c r="C4" s="743"/>
      <c r="D4" s="743"/>
      <c r="E4" s="743"/>
      <c r="F4" s="743"/>
      <c r="G4" s="743"/>
      <c r="H4" s="743"/>
      <c r="I4" s="743"/>
      <c r="J4" s="743"/>
      <c r="K4" s="744"/>
      <c r="L4" s="744"/>
      <c r="M4" s="744"/>
      <c r="N4" s="744"/>
      <c r="O4" s="742"/>
    </row>
    <row r="5" spans="1:17" ht="16.2">
      <c r="A5" s="738"/>
      <c r="B5" s="745" t="s">
        <v>19</v>
      </c>
      <c r="C5" s="745"/>
      <c r="D5" s="745"/>
      <c r="E5" s="745"/>
      <c r="F5" s="745"/>
      <c r="G5" s="745"/>
      <c r="H5" s="745"/>
      <c r="I5" s="745"/>
      <c r="J5" s="745"/>
      <c r="K5" s="662"/>
      <c r="L5" s="662"/>
      <c r="M5" s="662"/>
      <c r="N5" s="662"/>
      <c r="O5" s="742"/>
    </row>
    <row r="6" spans="1:17" ht="12.6" customHeight="1">
      <c r="A6" s="738"/>
      <c r="B6" s="746"/>
      <c r="C6" s="747"/>
      <c r="D6" s="747"/>
      <c r="E6" s="747"/>
      <c r="F6" s="747"/>
      <c r="G6" s="747"/>
      <c r="H6" s="747"/>
      <c r="I6" s="747"/>
      <c r="J6" s="747"/>
      <c r="K6" s="747"/>
      <c r="L6" s="747"/>
      <c r="M6" s="747"/>
      <c r="N6" s="747"/>
      <c r="O6" s="742"/>
    </row>
    <row r="7" spans="1:17" ht="23.25" customHeight="1">
      <c r="A7" s="738"/>
      <c r="B7" s="747"/>
      <c r="C7" s="748"/>
      <c r="D7" s="749"/>
      <c r="E7" s="749"/>
      <c r="F7" s="749"/>
      <c r="G7" s="747"/>
      <c r="H7" s="747"/>
      <c r="I7" s="750" t="s">
        <v>547</v>
      </c>
      <c r="J7" s="751"/>
      <c r="K7" s="751"/>
      <c r="L7" s="751"/>
      <c r="M7" s="751"/>
      <c r="N7" s="747"/>
      <c r="O7" s="742"/>
      <c r="P7" s="737" t="s">
        <v>19</v>
      </c>
    </row>
    <row r="8" spans="1:17" ht="23.25" customHeight="1">
      <c r="A8" s="738"/>
      <c r="B8" s="747"/>
      <c r="C8" s="752"/>
      <c r="D8" s="752"/>
      <c r="E8" s="752"/>
      <c r="F8" s="752"/>
      <c r="G8" s="747"/>
      <c r="H8" s="747"/>
      <c r="I8" s="751"/>
      <c r="J8" s="751"/>
      <c r="K8" s="751"/>
      <c r="L8" s="751"/>
      <c r="M8" s="751"/>
      <c r="N8" s="747"/>
      <c r="O8" s="742"/>
      <c r="P8" s="737" t="s">
        <v>19</v>
      </c>
    </row>
    <row r="9" spans="1:17" ht="23.25" customHeight="1">
      <c r="A9" s="738"/>
      <c r="B9" s="747"/>
      <c r="C9" s="752"/>
      <c r="D9" s="752"/>
      <c r="E9" s="752"/>
      <c r="F9" s="752"/>
      <c r="G9" s="747"/>
      <c r="H9" s="747"/>
      <c r="I9" s="751"/>
      <c r="J9" s="751"/>
      <c r="K9" s="751"/>
      <c r="L9" s="751"/>
      <c r="M9" s="751"/>
      <c r="N9" s="747"/>
      <c r="O9" s="738"/>
    </row>
    <row r="10" spans="1:17" ht="23.25" customHeight="1">
      <c r="A10" s="738"/>
      <c r="B10" s="747"/>
      <c r="C10" s="752"/>
      <c r="D10" s="752"/>
      <c r="E10" s="752"/>
      <c r="F10" s="752"/>
      <c r="G10" s="747"/>
      <c r="H10" s="747"/>
      <c r="I10" s="751"/>
      <c r="J10" s="751"/>
      <c r="K10" s="751"/>
      <c r="L10" s="751"/>
      <c r="M10" s="751"/>
      <c r="N10" s="747"/>
      <c r="O10" s="738"/>
    </row>
    <row r="11" spans="1:17" ht="23.25" customHeight="1">
      <c r="A11" s="738"/>
      <c r="B11" s="747"/>
      <c r="C11" s="752"/>
      <c r="D11" s="752"/>
      <c r="E11" s="752"/>
      <c r="F11" s="752"/>
      <c r="G11" s="747"/>
      <c r="H11" s="747"/>
      <c r="I11" s="751"/>
      <c r="J11" s="751"/>
      <c r="K11" s="751"/>
      <c r="L11" s="751"/>
      <c r="M11" s="751"/>
      <c r="N11" s="747"/>
      <c r="O11" s="738"/>
    </row>
    <row r="12" spans="1:17" ht="49.8" customHeight="1">
      <c r="A12" s="738"/>
      <c r="B12" s="747"/>
      <c r="C12" s="753"/>
      <c r="D12" s="753"/>
      <c r="E12" s="753"/>
      <c r="F12" s="753"/>
      <c r="G12" s="754"/>
      <c r="H12" s="754"/>
      <c r="I12" s="751"/>
      <c r="J12" s="751"/>
      <c r="K12" s="751"/>
      <c r="L12" s="751"/>
      <c r="M12" s="751"/>
      <c r="N12" s="747"/>
      <c r="O12" s="738"/>
      <c r="Q12" s="755"/>
    </row>
    <row r="13" spans="1:17" ht="23.25" customHeight="1">
      <c r="A13" s="738"/>
      <c r="B13" s="756"/>
      <c r="C13" s="747"/>
      <c r="D13" s="747"/>
      <c r="E13" s="747"/>
      <c r="F13" s="747"/>
      <c r="G13" s="747"/>
      <c r="H13" s="757" t="s">
        <v>548</v>
      </c>
      <c r="I13" s="758"/>
      <c r="J13" s="758"/>
      <c r="K13" s="758"/>
      <c r="L13" s="758"/>
      <c r="M13" s="758"/>
      <c r="N13" s="747"/>
      <c r="O13" s="738"/>
    </row>
    <row r="14" spans="1:17" ht="16.8" thickBot="1">
      <c r="A14" s="738"/>
      <c r="B14" s="759"/>
      <c r="C14" s="760"/>
      <c r="D14" s="760"/>
      <c r="E14" s="760"/>
      <c r="F14" s="760"/>
      <c r="G14" s="760"/>
      <c r="H14" s="760"/>
      <c r="I14" s="760"/>
      <c r="J14" s="760"/>
      <c r="K14" s="760"/>
      <c r="L14" s="760"/>
      <c r="M14" s="760"/>
      <c r="N14" s="760"/>
      <c r="O14" s="738"/>
    </row>
    <row r="15" spans="1:17" ht="9" customHeight="1" thickTop="1">
      <c r="A15" s="738"/>
      <c r="B15" s="760"/>
      <c r="C15" s="761" t="s">
        <v>549</v>
      </c>
      <c r="D15" s="762"/>
      <c r="E15" s="762"/>
      <c r="F15" s="762"/>
      <c r="G15" s="762"/>
      <c r="H15" s="762"/>
      <c r="I15" s="762"/>
      <c r="J15" s="762"/>
      <c r="K15" s="762"/>
      <c r="L15" s="762"/>
      <c r="M15" s="763"/>
      <c r="N15" s="760"/>
      <c r="O15" s="738"/>
    </row>
    <row r="16" spans="1:17" ht="13.2" customHeight="1">
      <c r="A16" s="738"/>
      <c r="B16" s="760"/>
      <c r="C16" s="764"/>
      <c r="D16" s="765"/>
      <c r="E16" s="765"/>
      <c r="F16" s="765"/>
      <c r="G16" s="765"/>
      <c r="H16" s="765"/>
      <c r="I16" s="765"/>
      <c r="J16" s="765"/>
      <c r="K16" s="765"/>
      <c r="L16" s="765"/>
      <c r="M16" s="766"/>
      <c r="N16" s="760"/>
      <c r="O16" s="738"/>
    </row>
    <row r="17" spans="1:15" ht="18" customHeight="1">
      <c r="A17" s="738"/>
      <c r="B17" s="760"/>
      <c r="C17" s="764"/>
      <c r="D17" s="765"/>
      <c r="E17" s="765"/>
      <c r="F17" s="765"/>
      <c r="G17" s="765"/>
      <c r="H17" s="765"/>
      <c r="I17" s="765"/>
      <c r="J17" s="765"/>
      <c r="K17" s="765"/>
      <c r="L17" s="765"/>
      <c r="M17" s="766"/>
      <c r="N17" s="760"/>
      <c r="O17" s="738"/>
    </row>
    <row r="18" spans="1:15" ht="18" customHeight="1">
      <c r="A18" s="738"/>
      <c r="B18" s="760"/>
      <c r="C18" s="764"/>
      <c r="D18" s="765"/>
      <c r="E18" s="765"/>
      <c r="F18" s="765"/>
      <c r="G18" s="765"/>
      <c r="H18" s="765"/>
      <c r="I18" s="765"/>
      <c r="J18" s="765"/>
      <c r="K18" s="765"/>
      <c r="L18" s="765"/>
      <c r="M18" s="766"/>
      <c r="N18" s="760"/>
      <c r="O18" s="738"/>
    </row>
    <row r="19" spans="1:15" ht="18" customHeight="1">
      <c r="A19" s="738"/>
      <c r="B19" s="760"/>
      <c r="C19" s="764"/>
      <c r="D19" s="765"/>
      <c r="E19" s="765"/>
      <c r="F19" s="765"/>
      <c r="G19" s="765"/>
      <c r="H19" s="765"/>
      <c r="I19" s="765"/>
      <c r="J19" s="765"/>
      <c r="K19" s="765"/>
      <c r="L19" s="765"/>
      <c r="M19" s="766"/>
      <c r="N19" s="760"/>
      <c r="O19" s="738"/>
    </row>
    <row r="20" spans="1:15" ht="18" customHeight="1">
      <c r="A20" s="738"/>
      <c r="B20" s="760"/>
      <c r="C20" s="764"/>
      <c r="D20" s="765"/>
      <c r="E20" s="765"/>
      <c r="F20" s="765"/>
      <c r="G20" s="765"/>
      <c r="H20" s="765"/>
      <c r="I20" s="765"/>
      <c r="J20" s="765"/>
      <c r="K20" s="765"/>
      <c r="L20" s="765"/>
      <c r="M20" s="766"/>
      <c r="N20" s="760"/>
      <c r="O20" s="738"/>
    </row>
    <row r="21" spans="1:15" ht="31.2" customHeight="1">
      <c r="A21" s="738"/>
      <c r="B21" s="760"/>
      <c r="C21" s="764"/>
      <c r="D21" s="765"/>
      <c r="E21" s="765"/>
      <c r="F21" s="765"/>
      <c r="G21" s="765"/>
      <c r="H21" s="765"/>
      <c r="I21" s="765"/>
      <c r="J21" s="765"/>
      <c r="K21" s="765"/>
      <c r="L21" s="765"/>
      <c r="M21" s="766"/>
      <c r="N21" s="760"/>
      <c r="O21" s="738"/>
    </row>
    <row r="22" spans="1:15" ht="18" customHeight="1" thickBot="1">
      <c r="A22" s="738"/>
      <c r="B22" s="760"/>
      <c r="C22" s="767"/>
      <c r="D22" s="768"/>
      <c r="E22" s="768"/>
      <c r="F22" s="768"/>
      <c r="G22" s="768"/>
      <c r="H22" s="768"/>
      <c r="I22" s="768"/>
      <c r="J22" s="768"/>
      <c r="K22" s="768"/>
      <c r="L22" s="768"/>
      <c r="M22" s="769"/>
      <c r="N22" s="760"/>
      <c r="O22" s="738"/>
    </row>
    <row r="23" spans="1:15" ht="19.8" customHeight="1" thickTop="1">
      <c r="A23" s="738"/>
      <c r="B23" s="760"/>
      <c r="C23" s="760"/>
      <c r="D23" s="760"/>
      <c r="E23" s="760"/>
      <c r="F23" s="760"/>
      <c r="G23" s="760"/>
      <c r="H23" s="760"/>
      <c r="I23" s="760"/>
      <c r="J23" s="760"/>
      <c r="K23" s="760"/>
      <c r="L23" s="760"/>
      <c r="M23" s="760"/>
      <c r="N23" s="760"/>
      <c r="O23" s="738"/>
    </row>
  </sheetData>
  <mergeCells count="10">
    <mergeCell ref="H13:M13"/>
    <mergeCell ref="C15:M22"/>
    <mergeCell ref="B1:N1"/>
    <mergeCell ref="B2:N2"/>
    <mergeCell ref="B3:N3"/>
    <mergeCell ref="O3:O8"/>
    <mergeCell ref="B4:N4"/>
    <mergeCell ref="B5:N5"/>
    <mergeCell ref="C7:F12"/>
    <mergeCell ref="I7:M12"/>
  </mergeCells>
  <phoneticPr fontId="85"/>
  <hyperlinks>
    <hyperlink ref="H13" r:id="rId1" display="http://www.aimservices.co.jp/recruit/senmon/about/manga.html" xr:uid="{A1ECFF1F-16AA-43FD-9CC4-3ADCBD795336}"/>
  </hyperlinks>
  <pageMargins left="0.75" right="0.75" top="1" bottom="1" header="0.51200000000000001" footer="0.51200000000000001"/>
  <pageSetup paperSize="9" scale="91" orientation="landscape" horizontalDpi="200" verticalDpi="200" r:id="rId2"/>
  <headerFooter alignWithMargins="0"/>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S46"/>
  <sheetViews>
    <sheetView showGridLines="0" zoomScale="94" zoomScaleNormal="94" zoomScaleSheetLayoutView="79" workbookViewId="0">
      <selection activeCell="A6" sqref="A6"/>
    </sheetView>
  </sheetViews>
  <sheetFormatPr defaultColWidth="9" defaultRowHeight="31.2" customHeight="1"/>
  <cols>
    <col min="1" max="1" width="163.88671875" style="267" customWidth="1"/>
    <col min="2" max="2" width="11.21875" style="265" customWidth="1"/>
    <col min="3" max="3" width="22" style="265" customWidth="1"/>
    <col min="4" max="4" width="20.109375" style="266" customWidth="1"/>
    <col min="5" max="16384" width="9" style="1"/>
  </cols>
  <sheetData>
    <row r="1" spans="1:4" s="40" customFormat="1" ht="31.2" customHeight="1" thickBot="1">
      <c r="A1" s="152" t="s">
        <v>253</v>
      </c>
      <c r="B1" s="153" t="s">
        <v>0</v>
      </c>
      <c r="C1" s="154" t="s">
        <v>1</v>
      </c>
      <c r="D1" s="264" t="s">
        <v>2</v>
      </c>
    </row>
    <row r="2" spans="1:4" s="40" customFormat="1" ht="31.2" customHeight="1" thickTop="1">
      <c r="A2" s="517" t="s">
        <v>475</v>
      </c>
      <c r="B2" s="275"/>
      <c r="C2" s="638" t="s">
        <v>477</v>
      </c>
      <c r="D2" s="278"/>
    </row>
    <row r="3" spans="1:4" s="40" customFormat="1" ht="183.6" customHeight="1">
      <c r="A3" s="384" t="s">
        <v>476</v>
      </c>
      <c r="B3" s="380" t="s">
        <v>239</v>
      </c>
      <c r="C3" s="644"/>
      <c r="D3" s="405">
        <v>45378</v>
      </c>
    </row>
    <row r="4" spans="1:4" s="40" customFormat="1" ht="31.2" customHeight="1" thickBot="1">
      <c r="A4" s="151"/>
      <c r="B4" s="274"/>
      <c r="C4" s="645"/>
      <c r="D4" s="277"/>
    </row>
    <row r="5" spans="1:4" s="40" customFormat="1" ht="39" customHeight="1" thickTop="1">
      <c r="A5" s="517" t="s">
        <v>460</v>
      </c>
      <c r="B5" s="275"/>
      <c r="C5" s="638" t="s">
        <v>463</v>
      </c>
      <c r="D5" s="278"/>
    </row>
    <row r="6" spans="1:4" s="40" customFormat="1" ht="124.2" customHeight="1">
      <c r="A6" s="384" t="s">
        <v>461</v>
      </c>
      <c r="B6" s="380" t="s">
        <v>239</v>
      </c>
      <c r="C6" s="644"/>
      <c r="D6" s="405">
        <v>45381</v>
      </c>
    </row>
    <row r="7" spans="1:4" s="40" customFormat="1" ht="31.2" customHeight="1" thickBot="1">
      <c r="A7" s="151" t="s">
        <v>462</v>
      </c>
      <c r="B7" s="274"/>
      <c r="C7" s="645"/>
      <c r="D7" s="277"/>
    </row>
    <row r="8" spans="1:4" s="40" customFormat="1" ht="58.2" customHeight="1" thickTop="1">
      <c r="A8" s="356" t="s">
        <v>464</v>
      </c>
      <c r="B8" s="275"/>
      <c r="C8" s="638" t="s">
        <v>473</v>
      </c>
      <c r="D8" s="278"/>
    </row>
    <row r="9" spans="1:4" s="40" customFormat="1" ht="96" customHeight="1">
      <c r="A9" s="384" t="s">
        <v>465</v>
      </c>
      <c r="B9" s="380" t="s">
        <v>467</v>
      </c>
      <c r="C9" s="644"/>
      <c r="D9" s="405">
        <v>45380</v>
      </c>
    </row>
    <row r="10" spans="1:4" s="40" customFormat="1" ht="31.2" customHeight="1" thickBot="1">
      <c r="A10" s="151" t="s">
        <v>466</v>
      </c>
      <c r="B10" s="274"/>
      <c r="C10" s="645"/>
      <c r="D10" s="277"/>
    </row>
    <row r="11" spans="1:4" s="40" customFormat="1" ht="40.799999999999997" customHeight="1" thickTop="1">
      <c r="A11" s="356" t="s">
        <v>468</v>
      </c>
      <c r="B11" s="275"/>
      <c r="C11" s="638" t="s">
        <v>472</v>
      </c>
      <c r="D11" s="278"/>
    </row>
    <row r="12" spans="1:4" s="40" customFormat="1" ht="96" customHeight="1">
      <c r="A12" s="384" t="s">
        <v>469</v>
      </c>
      <c r="B12" s="380" t="s">
        <v>470</v>
      </c>
      <c r="C12" s="644"/>
      <c r="D12" s="405">
        <v>45379</v>
      </c>
    </row>
    <row r="13" spans="1:4" s="40" customFormat="1" ht="31.2" customHeight="1" thickBot="1">
      <c r="A13" s="151" t="s">
        <v>471</v>
      </c>
      <c r="B13" s="274"/>
      <c r="C13" s="645"/>
      <c r="D13" s="277"/>
    </row>
    <row r="14" spans="1:4" s="40" customFormat="1" ht="40.200000000000003" customHeight="1" thickTop="1">
      <c r="A14" s="356" t="s">
        <v>474</v>
      </c>
      <c r="B14" s="275"/>
      <c r="C14" s="649" t="s">
        <v>480</v>
      </c>
      <c r="D14" s="278"/>
    </row>
    <row r="15" spans="1:4" s="40" customFormat="1" ht="123" customHeight="1">
      <c r="A15" s="440" t="s">
        <v>478</v>
      </c>
      <c r="B15" s="380" t="s">
        <v>238</v>
      </c>
      <c r="C15" s="644"/>
      <c r="D15" s="405">
        <v>45378.838888888888</v>
      </c>
    </row>
    <row r="16" spans="1:4" s="40" customFormat="1" ht="31.2" customHeight="1" thickBot="1">
      <c r="A16" s="433" t="s">
        <v>479</v>
      </c>
      <c r="B16" s="274"/>
      <c r="C16" s="645"/>
      <c r="D16" s="277"/>
    </row>
    <row r="17" spans="1:19" s="40" customFormat="1" ht="36" hidden="1" customHeight="1" thickTop="1">
      <c r="A17" s="356"/>
      <c r="B17" s="275"/>
      <c r="C17" s="638"/>
      <c r="D17" s="278"/>
    </row>
    <row r="18" spans="1:19" s="40" customFormat="1" ht="235.8" hidden="1" customHeight="1">
      <c r="A18" s="350"/>
      <c r="B18" s="380"/>
      <c r="C18" s="644"/>
      <c r="D18" s="405"/>
    </row>
    <row r="19" spans="1:19" s="40" customFormat="1" ht="31.2" hidden="1" customHeight="1" thickBot="1">
      <c r="A19" s="279"/>
      <c r="B19" s="274"/>
      <c r="C19" s="645"/>
      <c r="D19" s="277"/>
    </row>
    <row r="20" spans="1:19" s="40" customFormat="1" ht="37.799999999999997" hidden="1" customHeight="1" thickTop="1">
      <c r="A20" s="356"/>
      <c r="B20" s="275"/>
      <c r="C20" s="638"/>
      <c r="D20" s="278"/>
    </row>
    <row r="21" spans="1:19" s="40" customFormat="1" ht="61.2" hidden="1" customHeight="1">
      <c r="A21" s="395"/>
      <c r="B21" s="484"/>
      <c r="C21" s="639"/>
      <c r="D21" s="405"/>
    </row>
    <row r="22" spans="1:19" s="40" customFormat="1" ht="31.2" hidden="1" customHeight="1" thickBot="1">
      <c r="A22" s="464"/>
      <c r="B22" s="388"/>
      <c r="C22" s="386"/>
      <c r="D22" s="277"/>
    </row>
    <row r="23" spans="1:19" s="40" customFormat="1" ht="31.2" hidden="1" customHeight="1" thickTop="1">
      <c r="A23" s="475"/>
      <c r="B23" s="419"/>
      <c r="C23" s="635"/>
      <c r="D23" s="626"/>
    </row>
    <row r="24" spans="1:19" s="40" customFormat="1" ht="193.8" hidden="1" customHeight="1">
      <c r="A24" s="467"/>
      <c r="B24" s="485"/>
      <c r="C24" s="636"/>
      <c r="D24" s="627"/>
      <c r="S24" s="396"/>
    </row>
    <row r="25" spans="1:19" s="40" customFormat="1" ht="31.2" hidden="1" customHeight="1" thickBot="1">
      <c r="A25" s="151"/>
      <c r="B25" s="150"/>
      <c r="C25" s="637"/>
      <c r="D25" s="628"/>
    </row>
    <row r="26" spans="1:19" s="40" customFormat="1" ht="31.2" hidden="1" customHeight="1" thickTop="1">
      <c r="A26" s="385"/>
      <c r="B26" s="275"/>
      <c r="C26" s="638"/>
      <c r="D26" s="278"/>
    </row>
    <row r="27" spans="1:19" s="40" customFormat="1" ht="366.6" hidden="1" customHeight="1">
      <c r="A27" s="350"/>
      <c r="B27" s="466"/>
      <c r="C27" s="639"/>
      <c r="D27" s="405"/>
    </row>
    <row r="28" spans="1:19" s="40" customFormat="1" ht="31.2" hidden="1" customHeight="1" thickBot="1">
      <c r="A28" s="151"/>
      <c r="B28" s="274"/>
      <c r="C28" s="640"/>
      <c r="D28" s="277"/>
    </row>
    <row r="29" spans="1:19" s="40" customFormat="1" ht="37.200000000000003" hidden="1" customHeight="1" thickTop="1">
      <c r="A29" s="476"/>
      <c r="B29" s="646"/>
      <c r="C29" s="641"/>
      <c r="D29" s="626"/>
    </row>
    <row r="30" spans="1:19" s="40" customFormat="1" ht="252.6" hidden="1" customHeight="1">
      <c r="A30" s="364"/>
      <c r="B30" s="647"/>
      <c r="C30" s="642"/>
      <c r="D30" s="627"/>
    </row>
    <row r="31" spans="1:19" s="40" customFormat="1" ht="31.2" hidden="1" customHeight="1" thickBot="1">
      <c r="A31" s="441"/>
      <c r="B31" s="648"/>
      <c r="C31" s="643"/>
      <c r="D31" s="628"/>
    </row>
    <row r="32" spans="1:19" s="40" customFormat="1" ht="39" hidden="1" customHeight="1" thickTop="1">
      <c r="A32" s="367"/>
      <c r="B32" s="629"/>
      <c r="C32" s="632"/>
      <c r="D32" s="626"/>
    </row>
    <row r="33" spans="1:4" s="40" customFormat="1" ht="148.19999999999999" hidden="1" customHeight="1">
      <c r="A33" s="364"/>
      <c r="B33" s="630"/>
      <c r="C33" s="633"/>
      <c r="D33" s="627"/>
    </row>
    <row r="34" spans="1:4" s="40" customFormat="1" ht="31.2" hidden="1" customHeight="1" thickBot="1">
      <c r="A34" s="272"/>
      <c r="B34" s="631"/>
      <c r="C34" s="634"/>
      <c r="D34" s="628"/>
    </row>
    <row r="35" spans="1:4" ht="31.2" hidden="1" customHeight="1" thickTop="1">
      <c r="A35" s="367"/>
      <c r="B35" s="629"/>
      <c r="C35" s="632"/>
      <c r="D35" s="626"/>
    </row>
    <row r="36" spans="1:4" ht="210.6" hidden="1" customHeight="1">
      <c r="A36" s="364"/>
      <c r="B36" s="630"/>
      <c r="C36" s="633"/>
      <c r="D36" s="627"/>
    </row>
    <row r="37" spans="1:4" ht="31.2" hidden="1" customHeight="1" thickBot="1">
      <c r="A37" s="272"/>
      <c r="B37" s="631"/>
      <c r="C37" s="634"/>
      <c r="D37" s="628"/>
    </row>
    <row r="38" spans="1:4" ht="37.799999999999997" hidden="1" customHeight="1" thickTop="1">
      <c r="A38" s="367"/>
      <c r="B38" s="629"/>
      <c r="C38" s="632"/>
      <c r="D38" s="626"/>
    </row>
    <row r="39" spans="1:4" ht="117.6" hidden="1" customHeight="1">
      <c r="A39" s="364"/>
      <c r="B39" s="630"/>
      <c r="C39" s="633"/>
      <c r="D39" s="627"/>
    </row>
    <row r="40" spans="1:4" ht="31.2" hidden="1" customHeight="1" thickBot="1">
      <c r="A40" s="272"/>
      <c r="B40" s="631"/>
      <c r="C40" s="634"/>
      <c r="D40" s="628"/>
    </row>
    <row r="41" spans="1:4" ht="36.6" hidden="1" customHeight="1" thickTop="1">
      <c r="A41" s="367"/>
      <c r="B41" s="629"/>
      <c r="C41" s="632"/>
      <c r="D41" s="626"/>
    </row>
    <row r="42" spans="1:4" ht="141.6" hidden="1" customHeight="1">
      <c r="A42" s="364"/>
      <c r="B42" s="630"/>
      <c r="C42" s="633"/>
      <c r="D42" s="627"/>
    </row>
    <row r="43" spans="1:4" ht="31.2" hidden="1" customHeight="1" thickBot="1">
      <c r="A43" s="272"/>
      <c r="B43" s="631"/>
      <c r="C43" s="634"/>
      <c r="D43" s="628"/>
    </row>
    <row r="44" spans="1:4" s="40" customFormat="1" ht="31.2" hidden="1" customHeight="1" thickTop="1">
      <c r="A44" s="385"/>
      <c r="B44" s="275"/>
      <c r="C44" s="638"/>
      <c r="D44" s="278"/>
    </row>
    <row r="45" spans="1:4" s="40" customFormat="1" ht="230.4" hidden="1" customHeight="1">
      <c r="A45" s="350"/>
      <c r="B45" s="380"/>
      <c r="C45" s="639"/>
      <c r="D45" s="276"/>
    </row>
    <row r="46" spans="1:4" s="40" customFormat="1" ht="31.2" hidden="1" customHeight="1" thickBot="1">
      <c r="A46" s="151"/>
      <c r="B46" s="274"/>
      <c r="C46" s="640"/>
      <c r="D46" s="277"/>
    </row>
  </sheetData>
  <mergeCells count="26">
    <mergeCell ref="C2:C4"/>
    <mergeCell ref="C44:C46"/>
    <mergeCell ref="B29:B31"/>
    <mergeCell ref="B32:B34"/>
    <mergeCell ref="B35:B37"/>
    <mergeCell ref="C35:C37"/>
    <mergeCell ref="B41:B43"/>
    <mergeCell ref="C41:C43"/>
    <mergeCell ref="C5:C7"/>
    <mergeCell ref="C14:C16"/>
    <mergeCell ref="C20:C21"/>
    <mergeCell ref="C17:C19"/>
    <mergeCell ref="C11:C13"/>
    <mergeCell ref="C8:C10"/>
    <mergeCell ref="D23:D25"/>
    <mergeCell ref="C23:C25"/>
    <mergeCell ref="C26:C28"/>
    <mergeCell ref="D32:D34"/>
    <mergeCell ref="C29:C31"/>
    <mergeCell ref="D29:D31"/>
    <mergeCell ref="C32:C34"/>
    <mergeCell ref="D41:D43"/>
    <mergeCell ref="B38:B40"/>
    <mergeCell ref="C38:C40"/>
    <mergeCell ref="D38:D40"/>
    <mergeCell ref="D35:D37"/>
  </mergeCells>
  <phoneticPr fontId="15"/>
  <hyperlinks>
    <hyperlink ref="A7" r:id="rId1" xr:uid="{6BA3F311-B33E-4DBE-BBF9-1A9FF30C173F}"/>
    <hyperlink ref="A10" r:id="rId2" xr:uid="{B5E19964-4FF9-488C-9DC8-883DF687C511}"/>
    <hyperlink ref="A13" r:id="rId3" xr:uid="{E2276C80-915D-4F73-8051-89BC5A40347B}"/>
    <hyperlink ref="A16" r:id="rId4" xr:uid="{B25C264B-156F-46A7-8F65-0DDA5BD6863F}"/>
  </hyperlinks>
  <pageMargins left="0" right="0" top="0.19685039370078741" bottom="0.39370078740157483" header="0" footer="0.19685039370078741"/>
  <pageSetup paperSize="8" scale="28" orientation="portrait" horizontalDpi="300" verticalDpi="300" r:id="rId5"/>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B104B0-DDA5-42FB-BFE0-417ACE65EF9E}">
  <sheetPr codeName="Sheet4"/>
  <dimension ref="A1:N28"/>
  <sheetViews>
    <sheetView workbookViewId="0">
      <selection activeCell="M16" sqref="M16"/>
    </sheetView>
  </sheetViews>
  <sheetFormatPr defaultRowHeight="13.2"/>
  <cols>
    <col min="2" max="2" width="13.109375" customWidth="1"/>
    <col min="3" max="4" width="11" customWidth="1"/>
    <col min="5" max="7" width="12.109375" customWidth="1"/>
  </cols>
  <sheetData>
    <row r="1" spans="1:10">
      <c r="A1" s="104"/>
      <c r="B1" s="104"/>
      <c r="C1" s="104"/>
      <c r="D1" s="104"/>
      <c r="E1" s="104"/>
      <c r="F1" s="104"/>
      <c r="G1" s="104"/>
      <c r="H1" s="104"/>
    </row>
    <row r="2" spans="1:10">
      <c r="A2" s="104"/>
      <c r="B2" s="104"/>
      <c r="C2" s="104"/>
      <c r="D2" s="104"/>
      <c r="E2" s="104"/>
      <c r="F2" s="104"/>
      <c r="G2" s="104"/>
      <c r="H2" s="104"/>
    </row>
    <row r="3" spans="1:10">
      <c r="A3" s="104"/>
      <c r="B3" s="104"/>
      <c r="C3" s="104"/>
      <c r="D3" s="104"/>
      <c r="E3" s="104"/>
      <c r="F3" s="104"/>
      <c r="G3" s="104"/>
      <c r="H3" s="104"/>
    </row>
    <row r="4" spans="1:10">
      <c r="A4" s="104"/>
      <c r="B4" s="409" t="s">
        <v>518</v>
      </c>
      <c r="C4" s="410"/>
      <c r="D4" s="104"/>
      <c r="E4" s="104"/>
      <c r="F4" s="104"/>
      <c r="G4" s="104"/>
      <c r="H4" s="104"/>
    </row>
    <row r="5" spans="1:10" ht="13.8" thickBot="1">
      <c r="A5" s="104"/>
      <c r="B5" s="650" t="s">
        <v>187</v>
      </c>
      <c r="C5" s="651"/>
      <c r="D5" s="651"/>
      <c r="E5" s="652" t="s">
        <v>188</v>
      </c>
      <c r="F5" s="652"/>
      <c r="G5" s="653"/>
      <c r="H5" s="104"/>
    </row>
    <row r="6" spans="1:10">
      <c r="A6" s="104"/>
      <c r="B6" s="411" t="s">
        <v>189</v>
      </c>
      <c r="C6" s="412" t="s">
        <v>189</v>
      </c>
      <c r="D6" s="412" t="s">
        <v>190</v>
      </c>
      <c r="E6" s="413" t="s">
        <v>189</v>
      </c>
      <c r="F6" s="412" t="s">
        <v>189</v>
      </c>
      <c r="G6" s="414" t="s">
        <v>190</v>
      </c>
      <c r="H6" s="104"/>
    </row>
    <row r="7" spans="1:10" ht="13.8" thickBot="1">
      <c r="A7" s="104"/>
      <c r="B7" s="443" t="s">
        <v>191</v>
      </c>
      <c r="C7" s="444" t="s">
        <v>192</v>
      </c>
      <c r="D7" s="444" t="s">
        <v>193</v>
      </c>
      <c r="E7" s="445" t="s">
        <v>191</v>
      </c>
      <c r="F7" s="444" t="s">
        <v>192</v>
      </c>
      <c r="G7" s="446" t="s">
        <v>193</v>
      </c>
      <c r="H7" s="104"/>
    </row>
    <row r="8" spans="1:10" ht="14.4" thickTop="1" thickBot="1">
      <c r="A8" s="104"/>
      <c r="B8" s="447">
        <v>79643</v>
      </c>
      <c r="C8" s="448">
        <v>43311</v>
      </c>
      <c r="D8" s="448">
        <v>36332</v>
      </c>
      <c r="E8" s="448">
        <v>32236</v>
      </c>
      <c r="F8" s="448">
        <v>15806</v>
      </c>
      <c r="G8" s="449">
        <v>16430</v>
      </c>
      <c r="H8" s="104"/>
    </row>
    <row r="9" spans="1:10">
      <c r="A9" s="104"/>
      <c r="B9" s="442"/>
      <c r="C9" s="442"/>
      <c r="D9" s="442"/>
      <c r="E9" s="442"/>
      <c r="F9" s="442"/>
      <c r="G9" s="442"/>
      <c r="H9" s="104"/>
    </row>
    <row r="10" spans="1:10">
      <c r="A10" s="104"/>
      <c r="B10" s="104"/>
      <c r="C10" s="104"/>
      <c r="D10" s="104"/>
      <c r="E10" s="104"/>
      <c r="F10" s="104"/>
      <c r="G10" s="104"/>
      <c r="H10" s="104"/>
      <c r="J10" t="s">
        <v>144</v>
      </c>
    </row>
    <row r="11" spans="1:10">
      <c r="A11" s="104"/>
      <c r="B11" s="104"/>
      <c r="C11" s="104"/>
      <c r="D11" s="104"/>
      <c r="E11" s="104"/>
      <c r="F11" s="104"/>
      <c r="G11" s="104"/>
      <c r="H11" s="104"/>
    </row>
    <row r="12" spans="1:10">
      <c r="A12" s="104"/>
      <c r="B12" s="409" t="s">
        <v>519</v>
      </c>
      <c r="C12" s="410"/>
      <c r="D12" s="104"/>
      <c r="E12" s="104"/>
      <c r="F12" s="104"/>
      <c r="G12" s="104"/>
      <c r="H12" s="104"/>
    </row>
    <row r="13" spans="1:10" ht="13.8" thickBot="1">
      <c r="A13" s="104"/>
      <c r="B13" s="650" t="s">
        <v>187</v>
      </c>
      <c r="C13" s="651"/>
      <c r="D13" s="651"/>
      <c r="E13" s="652" t="s">
        <v>188</v>
      </c>
      <c r="F13" s="652"/>
      <c r="G13" s="653"/>
      <c r="H13" s="104"/>
    </row>
    <row r="14" spans="1:10">
      <c r="A14" s="104"/>
      <c r="B14" s="411" t="s">
        <v>189</v>
      </c>
      <c r="C14" s="412" t="s">
        <v>189</v>
      </c>
      <c r="D14" s="412" t="s">
        <v>190</v>
      </c>
      <c r="E14" s="413" t="s">
        <v>189</v>
      </c>
      <c r="F14" s="412" t="s">
        <v>189</v>
      </c>
      <c r="G14" s="414" t="s">
        <v>190</v>
      </c>
      <c r="H14" s="104"/>
    </row>
    <row r="15" spans="1:10" ht="13.8" thickBot="1">
      <c r="A15" s="104"/>
      <c r="B15" s="443" t="s">
        <v>191</v>
      </c>
      <c r="C15" s="444" t="s">
        <v>192</v>
      </c>
      <c r="D15" s="444" t="s">
        <v>193</v>
      </c>
      <c r="E15" s="445" t="s">
        <v>191</v>
      </c>
      <c r="F15" s="444" t="s">
        <v>192</v>
      </c>
      <c r="G15" s="446" t="s">
        <v>193</v>
      </c>
      <c r="H15" s="104"/>
    </row>
    <row r="16" spans="1:10" ht="14.4" thickTop="1" thickBot="1">
      <c r="A16" s="104"/>
      <c r="B16" s="447">
        <v>85162</v>
      </c>
      <c r="C16" s="448">
        <v>46635</v>
      </c>
      <c r="D16" s="448">
        <v>38527</v>
      </c>
      <c r="E16" s="448">
        <v>30316</v>
      </c>
      <c r="F16" s="448">
        <v>14650</v>
      </c>
      <c r="G16" s="449">
        <v>15666</v>
      </c>
      <c r="H16" s="104"/>
    </row>
    <row r="17" spans="1:14">
      <c r="A17" s="104"/>
    </row>
    <row r="18" spans="1:14">
      <c r="A18" s="104"/>
      <c r="B18" s="104"/>
      <c r="C18" s="104"/>
      <c r="D18" s="104"/>
      <c r="E18" s="104"/>
      <c r="F18" s="104"/>
      <c r="G18" s="104"/>
      <c r="H18" s="104"/>
    </row>
    <row r="19" spans="1:14">
      <c r="A19" s="104"/>
      <c r="B19" s="104"/>
      <c r="C19" s="104"/>
      <c r="D19" s="104"/>
      <c r="E19" s="104"/>
      <c r="F19" s="104"/>
      <c r="G19" s="104"/>
      <c r="H19" s="104"/>
    </row>
    <row r="20" spans="1:14" ht="18" customHeight="1">
      <c r="A20" s="104"/>
      <c r="B20" s="415" t="s">
        <v>187</v>
      </c>
      <c r="C20" s="416"/>
      <c r="D20" s="416"/>
      <c r="E20" s="417" t="s">
        <v>188</v>
      </c>
      <c r="F20" s="417"/>
      <c r="G20" s="418"/>
      <c r="H20" s="104"/>
      <c r="N20" t="s">
        <v>249</v>
      </c>
    </row>
    <row r="21" spans="1:14" ht="18" customHeight="1" thickBot="1">
      <c r="A21" s="104"/>
      <c r="B21" s="450" t="s">
        <v>194</v>
      </c>
      <c r="C21" s="451" t="s">
        <v>195</v>
      </c>
      <c r="D21" s="451" t="s">
        <v>196</v>
      </c>
      <c r="E21" s="452" t="s">
        <v>197</v>
      </c>
      <c r="F21" s="451" t="s">
        <v>198</v>
      </c>
      <c r="G21" s="453" t="s">
        <v>199</v>
      </c>
      <c r="H21" s="104"/>
      <c r="K21" t="s">
        <v>144</v>
      </c>
    </row>
    <row r="22" spans="1:14" ht="18" customHeight="1" thickTop="1" thickBot="1">
      <c r="A22" s="104"/>
      <c r="B22" s="454">
        <f>+B16/B8</f>
        <v>1.0692967366874677</v>
      </c>
      <c r="C22" s="455">
        <f t="shared" ref="C22:G22" si="0">+C16/C8</f>
        <v>1.0767472466578929</v>
      </c>
      <c r="D22" s="455">
        <f t="shared" si="0"/>
        <v>1.0604150611031598</v>
      </c>
      <c r="E22" s="455">
        <f t="shared" si="0"/>
        <v>0.94043926045415061</v>
      </c>
      <c r="F22" s="455">
        <f t="shared" si="0"/>
        <v>0.92686321650006331</v>
      </c>
      <c r="G22" s="456">
        <f t="shared" si="0"/>
        <v>0.95349969567863668</v>
      </c>
      <c r="H22" s="104"/>
    </row>
    <row r="23" spans="1:14">
      <c r="B23" s="104"/>
      <c r="C23" s="104"/>
      <c r="D23" s="104"/>
      <c r="E23" s="104"/>
      <c r="F23" s="104"/>
      <c r="G23" s="104"/>
      <c r="H23" s="104"/>
    </row>
    <row r="24" spans="1:14">
      <c r="B24" s="104"/>
      <c r="C24" s="104"/>
      <c r="D24" s="104"/>
      <c r="E24" s="104"/>
      <c r="F24" s="104"/>
      <c r="G24" s="104"/>
      <c r="H24" s="104"/>
    </row>
    <row r="25" spans="1:14">
      <c r="B25" s="104"/>
      <c r="C25" s="104"/>
      <c r="D25" s="104"/>
      <c r="E25" s="104"/>
      <c r="F25" s="104"/>
      <c r="G25" s="104"/>
      <c r="H25" s="104"/>
    </row>
    <row r="26" spans="1:14">
      <c r="H26" s="104"/>
    </row>
    <row r="28" spans="1:14">
      <c r="H28" t="s">
        <v>200</v>
      </c>
    </row>
  </sheetData>
  <mergeCells count="4">
    <mergeCell ref="B5:D5"/>
    <mergeCell ref="E5:G5"/>
    <mergeCell ref="B13:D13"/>
    <mergeCell ref="E13:G13"/>
  </mergeCells>
  <phoneticPr fontId="85"/>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880466-F7EB-45F5-8695-7CD37F285E86}">
  <sheetPr codeName="Sheet7"/>
  <dimension ref="A1:X28"/>
  <sheetViews>
    <sheetView defaultGridColor="0" view="pageBreakPreview" colorId="56" zoomScale="90" zoomScaleNormal="66" zoomScaleSheetLayoutView="90" workbookViewId="0">
      <selection activeCell="A36" sqref="A36"/>
    </sheetView>
  </sheetViews>
  <sheetFormatPr defaultColWidth="9" defaultRowHeight="40.200000000000003" customHeight="1"/>
  <cols>
    <col min="1" max="1" width="193.5546875" style="271" customWidth="1"/>
    <col min="2" max="2" width="18" style="125" customWidth="1"/>
    <col min="3" max="3" width="20.109375" style="126" customWidth="1"/>
    <col min="4" max="16384" width="9" style="36"/>
  </cols>
  <sheetData>
    <row r="1" spans="1:24" ht="40.200000000000003" customHeight="1" thickBot="1">
      <c r="A1" s="35" t="s">
        <v>254</v>
      </c>
      <c r="B1" s="262" t="s">
        <v>22</v>
      </c>
      <c r="C1" s="263" t="s">
        <v>2</v>
      </c>
    </row>
    <row r="2" spans="1:24" ht="46.8" customHeight="1">
      <c r="A2" s="457" t="s">
        <v>550</v>
      </c>
      <c r="B2" s="392"/>
      <c r="C2" s="351"/>
    </row>
    <row r="3" spans="1:24" ht="208.8" customHeight="1">
      <c r="A3" s="467" t="s">
        <v>530</v>
      </c>
      <c r="B3" s="390"/>
      <c r="C3" s="352"/>
    </row>
    <row r="4" spans="1:24" ht="31.8" customHeight="1" thickBot="1">
      <c r="A4" s="474" t="s">
        <v>529</v>
      </c>
      <c r="B4" s="393"/>
      <c r="C4" s="353"/>
      <c r="X4" s="36">
        <v>0</v>
      </c>
    </row>
    <row r="5" spans="1:24" ht="40.200000000000003" customHeight="1">
      <c r="A5" s="457" t="s">
        <v>551</v>
      </c>
      <c r="B5" s="392"/>
      <c r="C5" s="351"/>
    </row>
    <row r="6" spans="1:24" ht="184.8" customHeight="1">
      <c r="A6" s="467" t="s">
        <v>532</v>
      </c>
      <c r="B6" s="654"/>
      <c r="C6" s="352"/>
    </row>
    <row r="7" spans="1:24" ht="34.200000000000003" customHeight="1" thickBot="1">
      <c r="A7" s="474" t="s">
        <v>531</v>
      </c>
      <c r="B7" s="655"/>
      <c r="C7" s="353"/>
    </row>
    <row r="8" spans="1:24" ht="40.200000000000003" hidden="1" customHeight="1">
      <c r="A8" s="355" t="s">
        <v>523</v>
      </c>
      <c r="B8" s="392"/>
      <c r="C8" s="351"/>
    </row>
    <row r="9" spans="1:24" ht="289.8" hidden="1" customHeight="1">
      <c r="A9" s="373" t="s">
        <v>524</v>
      </c>
      <c r="B9" s="391"/>
      <c r="C9" s="352"/>
    </row>
    <row r="10" spans="1:24" ht="40.200000000000003" hidden="1" customHeight="1" thickBot="1">
      <c r="A10" s="354" t="s">
        <v>525</v>
      </c>
      <c r="B10" s="393"/>
      <c r="C10" s="353"/>
    </row>
    <row r="11" spans="1:24" ht="40.200000000000003" customHeight="1">
      <c r="A11" s="355" t="s">
        <v>552</v>
      </c>
      <c r="B11" s="392"/>
      <c r="C11" s="351"/>
    </row>
    <row r="12" spans="1:24" ht="340.2" customHeight="1">
      <c r="A12" s="467" t="s">
        <v>534</v>
      </c>
      <c r="B12" s="390"/>
      <c r="C12" s="352"/>
    </row>
    <row r="13" spans="1:24" ht="29.4" customHeight="1" thickBot="1">
      <c r="A13" s="354" t="s">
        <v>533</v>
      </c>
      <c r="B13" s="393"/>
      <c r="C13" s="353"/>
    </row>
    <row r="14" spans="1:24" ht="40.200000000000003" customHeight="1">
      <c r="A14" s="355" t="s">
        <v>553</v>
      </c>
      <c r="B14" s="392"/>
      <c r="C14" s="351"/>
    </row>
    <row r="15" spans="1:24" ht="228" customHeight="1">
      <c r="A15" s="467" t="s">
        <v>536</v>
      </c>
      <c r="B15" s="390"/>
      <c r="C15" s="352"/>
    </row>
    <row r="16" spans="1:24" ht="34.200000000000003" customHeight="1" thickBot="1">
      <c r="A16" s="458" t="s">
        <v>535</v>
      </c>
      <c r="B16" s="390"/>
      <c r="C16" s="352"/>
    </row>
    <row r="17" spans="1:3" ht="40.200000000000003" customHeight="1">
      <c r="A17" s="355" t="s">
        <v>554</v>
      </c>
      <c r="B17" s="392"/>
      <c r="C17" s="351"/>
    </row>
    <row r="18" spans="1:3" ht="283.8" customHeight="1">
      <c r="A18" s="373" t="s">
        <v>538</v>
      </c>
      <c r="B18" s="390"/>
      <c r="C18" s="352"/>
    </row>
    <row r="19" spans="1:3" ht="31.8" customHeight="1" thickBot="1">
      <c r="A19" s="458" t="s">
        <v>537</v>
      </c>
      <c r="B19" s="390"/>
      <c r="C19" s="352"/>
    </row>
    <row r="20" spans="1:3" ht="40.200000000000003" customHeight="1">
      <c r="A20" s="355" t="s">
        <v>526</v>
      </c>
      <c r="B20" s="392"/>
      <c r="C20" s="351"/>
    </row>
    <row r="21" spans="1:3" ht="353.4" customHeight="1">
      <c r="A21" s="373" t="s">
        <v>540</v>
      </c>
      <c r="B21" s="390"/>
      <c r="C21" s="352"/>
    </row>
    <row r="22" spans="1:3" ht="31.8" customHeight="1" thickBot="1">
      <c r="A22" s="458" t="s">
        <v>539</v>
      </c>
      <c r="B22" s="390"/>
      <c r="C22" s="352"/>
    </row>
    <row r="23" spans="1:3" ht="40.200000000000003" customHeight="1">
      <c r="A23" s="355" t="s">
        <v>555</v>
      </c>
      <c r="B23" s="392"/>
      <c r="C23" s="351"/>
    </row>
    <row r="24" spans="1:3" ht="96.6" customHeight="1">
      <c r="A24" s="373" t="s">
        <v>541</v>
      </c>
      <c r="B24" s="390"/>
      <c r="C24" s="352"/>
    </row>
    <row r="25" spans="1:3" ht="31.8" customHeight="1" thickBot="1">
      <c r="A25" s="458" t="s">
        <v>527</v>
      </c>
      <c r="B25" s="390"/>
      <c r="C25" s="352"/>
    </row>
    <row r="26" spans="1:3" ht="40.200000000000003" customHeight="1">
      <c r="A26" s="355" t="s">
        <v>556</v>
      </c>
      <c r="B26" s="392"/>
      <c r="C26" s="351"/>
    </row>
    <row r="27" spans="1:3" ht="159" customHeight="1">
      <c r="A27" s="373" t="s">
        <v>542</v>
      </c>
      <c r="B27" s="390"/>
      <c r="C27" s="352"/>
    </row>
    <row r="28" spans="1:3" ht="31.8" customHeight="1">
      <c r="A28" s="458" t="s">
        <v>528</v>
      </c>
      <c r="B28" s="390"/>
      <c r="C28" s="352"/>
    </row>
  </sheetData>
  <mergeCells count="1">
    <mergeCell ref="B6:B7"/>
  </mergeCells>
  <phoneticPr fontId="85"/>
  <hyperlinks>
    <hyperlink ref="A25" r:id="rId1" xr:uid="{04937E48-7020-4A36-86A9-D8FE08E382CD}"/>
    <hyperlink ref="A28" r:id="rId2" xr:uid="{4770375D-73D2-44D3-910E-64CF2FE86351}"/>
    <hyperlink ref="A4" r:id="rId3" xr:uid="{2BEFD6F0-DC6E-43D3-AEAD-C9909674184A}"/>
    <hyperlink ref="A7" r:id="rId4" xr:uid="{4FDA2B5F-2D23-419C-B356-1D1D97A39022}"/>
    <hyperlink ref="A13" r:id="rId5" xr:uid="{75969DF9-528D-4A44-8DE2-011E2ACB0324}"/>
    <hyperlink ref="A16" r:id="rId6" xr:uid="{71FCC7EF-C9D0-4F35-A194-30D2FE725C85}"/>
    <hyperlink ref="A19" r:id="rId7" xr:uid="{F7D85379-2A9E-4CC2-86C2-F584BFA83477}"/>
    <hyperlink ref="A22" r:id="rId8" xr:uid="{78425E27-F980-4443-A3DF-631DF6937E58}"/>
  </hyperlinks>
  <pageMargins left="0.74803149606299213" right="0.74803149606299213" top="0.98425196850393704" bottom="0.98425196850393704" header="0.51181102362204722" footer="0.51181102362204722"/>
  <pageSetup paperSize="9" scale="16" fitToHeight="3" orientation="portrait" r:id="rId9"/>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196CDF-B498-48B9-BEC1-BF904EFF0737}">
  <sheetPr codeName="Sheet9">
    <tabColor rgb="FFFF0000"/>
  </sheetPr>
  <dimension ref="A1:G33"/>
  <sheetViews>
    <sheetView view="pageBreakPreview" topLeftCell="B1" zoomScaleNormal="112" zoomScaleSheetLayoutView="100" workbookViewId="0">
      <selection activeCell="D16" sqref="D16"/>
    </sheetView>
  </sheetViews>
  <sheetFormatPr defaultColWidth="9" defaultRowHeight="13.2"/>
  <cols>
    <col min="1" max="1" width="5" style="1" customWidth="1"/>
    <col min="2" max="2" width="25.77734375" style="88" customWidth="1"/>
    <col min="3" max="3" width="69.109375" style="1" customWidth="1"/>
    <col min="4" max="4" width="109.88671875" style="1" customWidth="1"/>
    <col min="5" max="5" width="3.88671875" style="1" customWidth="1"/>
    <col min="6" max="16384" width="9" style="1"/>
  </cols>
  <sheetData>
    <row r="1" spans="1:7" ht="18.75" customHeight="1">
      <c r="B1" s="88" t="s">
        <v>107</v>
      </c>
    </row>
    <row r="2" spans="1:7" ht="17.25" customHeight="1" thickBot="1">
      <c r="B2" t="s">
        <v>508</v>
      </c>
      <c r="D2" s="661"/>
      <c r="E2" s="662"/>
    </row>
    <row r="3" spans="1:7" ht="16.5" customHeight="1" thickBot="1">
      <c r="B3" s="89" t="s">
        <v>108</v>
      </c>
      <c r="C3" s="168" t="s">
        <v>109</v>
      </c>
      <c r="D3" s="129" t="s">
        <v>148</v>
      </c>
    </row>
    <row r="4" spans="1:7" ht="17.25" customHeight="1" thickBot="1">
      <c r="B4" s="90" t="s">
        <v>110</v>
      </c>
      <c r="C4" s="111" t="s">
        <v>509</v>
      </c>
      <c r="D4" s="91"/>
    </row>
    <row r="5" spans="1:7" ht="17.25" customHeight="1">
      <c r="B5" s="663" t="s">
        <v>142</v>
      </c>
      <c r="C5" s="666" t="s">
        <v>145</v>
      </c>
      <c r="D5" s="667"/>
    </row>
    <row r="6" spans="1:7" ht="19.2" customHeight="1">
      <c r="B6" s="664"/>
      <c r="C6" s="668" t="s">
        <v>146</v>
      </c>
      <c r="D6" s="669"/>
      <c r="G6" s="143"/>
    </row>
    <row r="7" spans="1:7" ht="19.95" customHeight="1">
      <c r="B7" s="664"/>
      <c r="C7" s="169" t="s">
        <v>147</v>
      </c>
      <c r="D7" s="170"/>
      <c r="G7" s="143"/>
    </row>
    <row r="8" spans="1:7" ht="25.2" customHeight="1" thickBot="1">
      <c r="B8" s="665"/>
      <c r="C8" s="145" t="s">
        <v>149</v>
      </c>
      <c r="D8" s="144"/>
      <c r="G8" s="143"/>
    </row>
    <row r="9" spans="1:7" ht="40.200000000000003" customHeight="1" thickBot="1">
      <c r="B9" s="92" t="s">
        <v>177</v>
      </c>
      <c r="C9" s="670" t="s">
        <v>510</v>
      </c>
      <c r="D9" s="671"/>
    </row>
    <row r="10" spans="1:7" ht="65.400000000000006" customHeight="1" thickBot="1">
      <c r="B10" s="93" t="s">
        <v>111</v>
      </c>
      <c r="C10" s="672" t="s">
        <v>511</v>
      </c>
      <c r="D10" s="673"/>
    </row>
    <row r="11" spans="1:7" ht="56.4" customHeight="1" thickBot="1">
      <c r="B11" s="94"/>
      <c r="C11" s="95" t="s">
        <v>512</v>
      </c>
      <c r="D11" s="149" t="s">
        <v>513</v>
      </c>
      <c r="F11" s="1" t="s">
        <v>19</v>
      </c>
    </row>
    <row r="12" spans="1:7" ht="37.799999999999997" customHeight="1" thickBot="1">
      <c r="B12" s="92" t="s">
        <v>210</v>
      </c>
      <c r="C12" s="672" t="s">
        <v>514</v>
      </c>
      <c r="D12" s="673"/>
    </row>
    <row r="13" spans="1:7" ht="102" customHeight="1" thickBot="1">
      <c r="B13" s="96" t="s">
        <v>204</v>
      </c>
      <c r="C13" s="97" t="s">
        <v>515</v>
      </c>
      <c r="D13" s="389" t="s">
        <v>516</v>
      </c>
      <c r="F13" t="s">
        <v>26</v>
      </c>
    </row>
    <row r="14" spans="1:7" ht="66.599999999999994" customHeight="1" thickBot="1">
      <c r="A14" t="s">
        <v>144</v>
      </c>
      <c r="B14" s="98" t="s">
        <v>112</v>
      </c>
      <c r="C14" s="659" t="s">
        <v>517</v>
      </c>
      <c r="D14" s="660"/>
    </row>
    <row r="15" spans="1:7" ht="17.25" customHeight="1"/>
    <row r="16" spans="1:7" ht="17.25" customHeight="1">
      <c r="B16" s="656" t="s">
        <v>174</v>
      </c>
      <c r="C16" s="280"/>
      <c r="D16" s="1" t="s">
        <v>144</v>
      </c>
    </row>
    <row r="17" spans="2:5">
      <c r="B17" s="656"/>
      <c r="C17"/>
    </row>
    <row r="18" spans="2:5">
      <c r="B18" s="656"/>
      <c r="E18" s="1" t="s">
        <v>19</v>
      </c>
    </row>
    <row r="19" spans="2:5">
      <c r="B19" s="656"/>
    </row>
    <row r="20" spans="2:5">
      <c r="B20" s="656"/>
    </row>
    <row r="21" spans="2:5" ht="16.2">
      <c r="B21" s="656"/>
      <c r="D21" s="394" t="s">
        <v>178</v>
      </c>
    </row>
    <row r="22" spans="2:5">
      <c r="B22" s="656"/>
    </row>
    <row r="23" spans="2:5">
      <c r="B23" s="656"/>
      <c r="D23" s="657" t="s">
        <v>520</v>
      </c>
    </row>
    <row r="24" spans="2:5">
      <c r="B24" s="656"/>
      <c r="D24" s="658"/>
    </row>
    <row r="25" spans="2:5">
      <c r="B25" s="656"/>
      <c r="D25" s="658"/>
    </row>
    <row r="26" spans="2:5">
      <c r="B26" s="656"/>
      <c r="D26" s="658"/>
    </row>
    <row r="27" spans="2:5">
      <c r="B27" s="656"/>
      <c r="D27" s="658"/>
    </row>
    <row r="28" spans="2:5">
      <c r="B28" s="656"/>
    </row>
    <row r="29" spans="2:5">
      <c r="B29" s="656"/>
      <c r="D29" s="1" t="s">
        <v>144</v>
      </c>
    </row>
    <row r="30" spans="2:5">
      <c r="B30" s="656"/>
      <c r="D30" s="1" t="s">
        <v>144</v>
      </c>
    </row>
    <row r="31" spans="2:5">
      <c r="B31" s="656"/>
    </row>
    <row r="32" spans="2:5">
      <c r="B32" s="656"/>
    </row>
    <row r="33" spans="2:2">
      <c r="B33" s="656"/>
    </row>
  </sheetData>
  <mergeCells count="10">
    <mergeCell ref="B16:B33"/>
    <mergeCell ref="D23:D27"/>
    <mergeCell ref="C14:D14"/>
    <mergeCell ref="D2:E2"/>
    <mergeCell ref="B5:B8"/>
    <mergeCell ref="C5:D5"/>
    <mergeCell ref="C6:D6"/>
    <mergeCell ref="C9:D9"/>
    <mergeCell ref="C10:D10"/>
    <mergeCell ref="C12:D12"/>
  </mergeCells>
  <phoneticPr fontId="85"/>
  <hyperlinks>
    <hyperlink ref="C6" r:id="rId1" location="h2_1" xr:uid="{B5E764AE-5943-4A97-AD1C-025941C051BF}"/>
  </hyperlinks>
  <pageMargins left="0.7" right="0.7" top="0.75" bottom="0.75" header="0.3" footer="0.3"/>
  <pageSetup paperSize="9" scale="42" orientation="portrait" horizontalDpi="1200" verticalDpi="1200" r:id="rId2"/>
  <headerFooter alignWithMargins="0"/>
  <colBreaks count="1" manualBreakCount="1">
    <brk id="4" max="1048575" man="1"/>
  </colBreaks>
  <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F5B539-B7C8-4B9A-AF45-81CD3C93087E}">
  <sheetPr codeName="Sheet8">
    <tabColor indexed="46"/>
  </sheetPr>
  <dimension ref="A1:AE40"/>
  <sheetViews>
    <sheetView topLeftCell="A8" zoomScale="80" zoomScaleNormal="80" zoomScaleSheetLayoutView="100" workbookViewId="0">
      <selection activeCell="AF27" sqref="AF27"/>
    </sheetView>
  </sheetViews>
  <sheetFormatPr defaultColWidth="9" defaultRowHeight="13.2"/>
  <cols>
    <col min="1" max="1" width="8.33203125" style="1" customWidth="1"/>
    <col min="2" max="13" width="6.77734375" style="1" customWidth="1"/>
    <col min="14" max="14" width="8.88671875" style="1" customWidth="1"/>
    <col min="15" max="15" width="5.88671875" style="1" customWidth="1"/>
    <col min="16" max="16" width="8.44140625" style="1" customWidth="1"/>
    <col min="17" max="29" width="6.77734375" style="1" customWidth="1"/>
    <col min="30" max="16384" width="9" style="1"/>
  </cols>
  <sheetData>
    <row r="1" spans="1:29" ht="15" customHeight="1">
      <c r="A1" s="677" t="s">
        <v>180</v>
      </c>
      <c r="B1" s="678"/>
      <c r="C1" s="678"/>
      <c r="D1" s="678"/>
      <c r="E1" s="678"/>
      <c r="F1" s="678"/>
      <c r="G1" s="678"/>
      <c r="H1" s="678"/>
      <c r="I1" s="678"/>
      <c r="J1" s="678"/>
      <c r="K1" s="678"/>
      <c r="L1" s="678"/>
      <c r="M1" s="678"/>
      <c r="N1" s="679"/>
      <c r="P1" s="680" t="s">
        <v>3</v>
      </c>
      <c r="Q1" s="681"/>
      <c r="R1" s="681"/>
      <c r="S1" s="681"/>
      <c r="T1" s="681"/>
      <c r="U1" s="681"/>
      <c r="V1" s="681"/>
      <c r="W1" s="681"/>
      <c r="X1" s="681"/>
      <c r="Y1" s="681"/>
      <c r="Z1" s="681"/>
      <c r="AA1" s="681"/>
      <c r="AB1" s="681"/>
      <c r="AC1" s="682"/>
    </row>
    <row r="2" spans="1:29" ht="18" customHeight="1" thickBot="1">
      <c r="A2" s="683" t="s">
        <v>181</v>
      </c>
      <c r="B2" s="684"/>
      <c r="C2" s="684"/>
      <c r="D2" s="684"/>
      <c r="E2" s="684"/>
      <c r="F2" s="684"/>
      <c r="G2" s="684"/>
      <c r="H2" s="684"/>
      <c r="I2" s="684"/>
      <c r="J2" s="684"/>
      <c r="K2" s="684"/>
      <c r="L2" s="684"/>
      <c r="M2" s="684"/>
      <c r="N2" s="685"/>
      <c r="P2" s="686" t="s">
        <v>4</v>
      </c>
      <c r="Q2" s="684"/>
      <c r="R2" s="684"/>
      <c r="S2" s="684"/>
      <c r="T2" s="684"/>
      <c r="U2" s="684"/>
      <c r="V2" s="684"/>
      <c r="W2" s="684"/>
      <c r="X2" s="684"/>
      <c r="Y2" s="684"/>
      <c r="Z2" s="684"/>
      <c r="AA2" s="684"/>
      <c r="AB2" s="684"/>
      <c r="AC2" s="687"/>
    </row>
    <row r="3" spans="1:29" ht="13.8" thickBot="1">
      <c r="A3" s="6" t="s">
        <v>181</v>
      </c>
      <c r="B3" s="8" t="s">
        <v>206</v>
      </c>
      <c r="C3" s="8" t="s">
        <v>5</v>
      </c>
      <c r="D3" s="127" t="s">
        <v>6</v>
      </c>
      <c r="E3" s="130" t="s">
        <v>7</v>
      </c>
      <c r="F3" s="130" t="s">
        <v>8</v>
      </c>
      <c r="G3" s="130" t="s">
        <v>9</v>
      </c>
      <c r="H3" s="130" t="s">
        <v>10</v>
      </c>
      <c r="I3" s="130" t="s">
        <v>11</v>
      </c>
      <c r="J3" s="130" t="s">
        <v>12</v>
      </c>
      <c r="K3" s="130" t="s">
        <v>13</v>
      </c>
      <c r="L3" s="130" t="s">
        <v>14</v>
      </c>
      <c r="M3" s="130" t="s">
        <v>15</v>
      </c>
      <c r="N3" s="7" t="s">
        <v>16</v>
      </c>
      <c r="P3" s="8"/>
      <c r="Q3" s="8" t="s">
        <v>206</v>
      </c>
      <c r="R3" s="8" t="s">
        <v>5</v>
      </c>
      <c r="S3" s="127" t="s">
        <v>6</v>
      </c>
      <c r="T3" s="130" t="s">
        <v>7</v>
      </c>
      <c r="U3" s="130" t="s">
        <v>8</v>
      </c>
      <c r="V3" s="130" t="s">
        <v>9</v>
      </c>
      <c r="W3" s="130" t="s">
        <v>10</v>
      </c>
      <c r="X3" s="130" t="s">
        <v>11</v>
      </c>
      <c r="Y3" s="130" t="s">
        <v>12</v>
      </c>
      <c r="Z3" s="130" t="s">
        <v>13</v>
      </c>
      <c r="AA3" s="130" t="s">
        <v>14</v>
      </c>
      <c r="AB3" s="130" t="s">
        <v>15</v>
      </c>
      <c r="AC3" s="9" t="s">
        <v>17</v>
      </c>
    </row>
    <row r="4" spans="1:29" ht="13.8" thickBot="1">
      <c r="A4" s="306" t="s">
        <v>181</v>
      </c>
      <c r="B4" s="307">
        <f t="shared" ref="B4:M4" si="0">AVERAGE(B8:B19)</f>
        <v>68.083333333333329</v>
      </c>
      <c r="C4" s="307">
        <f t="shared" si="0"/>
        <v>56.083333333333336</v>
      </c>
      <c r="D4" s="307">
        <f t="shared" si="0"/>
        <v>67.333333333333329</v>
      </c>
      <c r="E4" s="307">
        <f t="shared" si="0"/>
        <v>103.25</v>
      </c>
      <c r="F4" s="307">
        <f t="shared" si="0"/>
        <v>188.08333333333334</v>
      </c>
      <c r="G4" s="307">
        <f t="shared" si="0"/>
        <v>415.33333333333331</v>
      </c>
      <c r="H4" s="307">
        <f t="shared" si="0"/>
        <v>607.08333333333337</v>
      </c>
      <c r="I4" s="307">
        <f t="shared" si="0"/>
        <v>866.25</v>
      </c>
      <c r="J4" s="307">
        <f t="shared" si="0"/>
        <v>555.5</v>
      </c>
      <c r="K4" s="307">
        <f t="shared" ref="K4" si="1">AVERAGE(K8:K19)</f>
        <v>365.91666666666669</v>
      </c>
      <c r="L4" s="307">
        <f t="shared" si="0"/>
        <v>224.41666666666666</v>
      </c>
      <c r="M4" s="307">
        <f t="shared" si="0"/>
        <v>136.41666666666666</v>
      </c>
      <c r="N4" s="307">
        <f>AVERAGE(N8:N19)</f>
        <v>3653.75</v>
      </c>
      <c r="O4" s="10"/>
      <c r="P4" s="308" t="str">
        <f>+A4</f>
        <v xml:space="preserve"> </v>
      </c>
      <c r="Q4" s="307">
        <f t="shared" ref="Q4:AC4" si="2">AVERAGE(Q8:Q19)</f>
        <v>8.1666666666666661</v>
      </c>
      <c r="R4" s="307">
        <f t="shared" si="2"/>
        <v>8.75</v>
      </c>
      <c r="S4" s="307">
        <f t="shared" si="2"/>
        <v>13.25</v>
      </c>
      <c r="T4" s="307">
        <f t="shared" si="2"/>
        <v>6.5</v>
      </c>
      <c r="U4" s="307">
        <f t="shared" si="2"/>
        <v>9.1666666666666661</v>
      </c>
      <c r="V4" s="307">
        <f t="shared" si="2"/>
        <v>8.9166666666666661</v>
      </c>
      <c r="W4" s="307">
        <f t="shared" si="2"/>
        <v>8.0833333333333339</v>
      </c>
      <c r="X4" s="307">
        <f t="shared" si="2"/>
        <v>10.833333333333334</v>
      </c>
      <c r="Y4" s="307">
        <f t="shared" ref="Y4" si="3">AVERAGE(Y8:Y19)</f>
        <v>9.1666666666666661</v>
      </c>
      <c r="Z4" s="307">
        <f t="shared" ref="Z4" si="4">AVERAGE(Z8:Z19)</f>
        <v>18.75</v>
      </c>
      <c r="AA4" s="307">
        <f t="shared" si="2"/>
        <v>11.25</v>
      </c>
      <c r="AB4" s="307">
        <f t="shared" si="2"/>
        <v>11.583333333333334</v>
      </c>
      <c r="AC4" s="307">
        <f t="shared" si="2"/>
        <v>124.41666666666667</v>
      </c>
    </row>
    <row r="5" spans="1:29" ht="19.8" customHeight="1" thickBot="1">
      <c r="A5" s="237" t="s">
        <v>181</v>
      </c>
      <c r="B5" s="237" t="s">
        <v>181</v>
      </c>
      <c r="C5" s="237" t="s">
        <v>181</v>
      </c>
      <c r="D5" s="297" t="s">
        <v>202</v>
      </c>
      <c r="E5" s="237"/>
      <c r="F5" s="237"/>
      <c r="G5" s="237"/>
      <c r="H5" s="237"/>
      <c r="I5" s="237"/>
      <c r="J5" s="237"/>
      <c r="K5" s="237"/>
      <c r="L5" s="237"/>
      <c r="M5" s="237"/>
      <c r="N5" s="204"/>
      <c r="O5" s="103"/>
      <c r="P5" s="128"/>
      <c r="Q5" s="128"/>
      <c r="R5" s="128"/>
      <c r="S5" s="297" t="s">
        <v>202</v>
      </c>
      <c r="T5" s="237"/>
      <c r="U5" s="237"/>
      <c r="V5" s="237"/>
      <c r="W5" s="237"/>
      <c r="X5" s="237"/>
      <c r="Y5" s="237"/>
      <c r="Z5" s="237"/>
      <c r="AA5" s="237"/>
      <c r="AB5" s="237"/>
      <c r="AC5" s="204"/>
    </row>
    <row r="6" spans="1:29" ht="19.8" customHeight="1" thickBot="1">
      <c r="A6" s="237" t="s">
        <v>181</v>
      </c>
      <c r="B6" s="237" t="s">
        <v>181</v>
      </c>
      <c r="C6" s="237" t="s">
        <v>181</v>
      </c>
      <c r="D6" s="297">
        <v>25</v>
      </c>
      <c r="E6" s="237"/>
      <c r="F6" s="237"/>
      <c r="G6" s="237"/>
      <c r="H6" s="237"/>
      <c r="I6" s="237"/>
      <c r="J6" s="237"/>
      <c r="K6" s="237"/>
      <c r="L6" s="237"/>
      <c r="M6" s="237"/>
      <c r="N6" s="292"/>
      <c r="O6" s="103"/>
      <c r="P6" s="423"/>
      <c r="Q6" s="423"/>
      <c r="R6" s="423"/>
      <c r="S6" s="297">
        <v>1</v>
      </c>
      <c r="T6" s="237"/>
      <c r="U6" s="237"/>
      <c r="V6" s="237"/>
      <c r="W6" s="237"/>
      <c r="X6" s="237"/>
      <c r="Y6" s="237"/>
      <c r="Z6" s="237"/>
      <c r="AA6" s="237"/>
      <c r="AB6" s="237"/>
      <c r="AC6" s="292"/>
    </row>
    <row r="7" spans="1:29" ht="19.8" customHeight="1" thickBot="1">
      <c r="A7" s="422" t="s">
        <v>201</v>
      </c>
      <c r="B7" s="430">
        <v>102</v>
      </c>
      <c r="C7" s="430">
        <v>102</v>
      </c>
      <c r="D7" s="430">
        <v>72</v>
      </c>
      <c r="E7" s="426"/>
      <c r="F7" s="426"/>
      <c r="G7" s="426"/>
      <c r="H7" s="426"/>
      <c r="I7" s="426"/>
      <c r="J7" s="426"/>
      <c r="K7" s="426"/>
      <c r="L7" s="426"/>
      <c r="M7" s="421"/>
      <c r="N7" s="427"/>
      <c r="O7" s="103"/>
      <c r="P7" s="425" t="s">
        <v>201</v>
      </c>
      <c r="Q7" s="431">
        <v>4</v>
      </c>
      <c r="R7" s="425">
        <v>4</v>
      </c>
      <c r="S7" s="425">
        <v>3</v>
      </c>
      <c r="T7" s="237"/>
      <c r="U7" s="237"/>
      <c r="V7" s="237"/>
      <c r="W7" s="237"/>
      <c r="X7" s="237"/>
      <c r="Y7" s="237"/>
      <c r="Z7" s="237"/>
      <c r="AA7" s="237"/>
      <c r="AB7" s="237"/>
      <c r="AC7" s="427"/>
    </row>
    <row r="8" spans="1:29" ht="18" customHeight="1" thickBot="1">
      <c r="A8" s="296" t="s">
        <v>161</v>
      </c>
      <c r="B8" s="304">
        <v>82</v>
      </c>
      <c r="C8" s="302">
        <v>62</v>
      </c>
      <c r="D8" s="344">
        <v>99</v>
      </c>
      <c r="E8" s="302">
        <v>112</v>
      </c>
      <c r="F8" s="428">
        <v>224</v>
      </c>
      <c r="G8" s="428">
        <v>526</v>
      </c>
      <c r="H8" s="428">
        <v>521</v>
      </c>
      <c r="I8" s="302">
        <v>768</v>
      </c>
      <c r="J8" s="302">
        <v>454</v>
      </c>
      <c r="K8" s="302">
        <v>390</v>
      </c>
      <c r="L8" s="302">
        <v>416</v>
      </c>
      <c r="M8" s="404">
        <v>154</v>
      </c>
      <c r="N8" s="429">
        <f>SUM(B8:M8)</f>
        <v>3808</v>
      </c>
      <c r="O8" s="10"/>
      <c r="P8" s="424" t="s">
        <v>161</v>
      </c>
      <c r="Q8" s="362">
        <v>1</v>
      </c>
      <c r="R8" s="363">
        <v>1</v>
      </c>
      <c r="S8" s="363">
        <v>4</v>
      </c>
      <c r="T8" s="363">
        <v>2</v>
      </c>
      <c r="U8" s="363">
        <v>2</v>
      </c>
      <c r="V8" s="302">
        <v>7</v>
      </c>
      <c r="W8" s="302">
        <v>7</v>
      </c>
      <c r="X8" s="302">
        <v>3</v>
      </c>
      <c r="Y8" s="302">
        <v>1</v>
      </c>
      <c r="Z8" s="302">
        <v>7</v>
      </c>
      <c r="AA8" s="302">
        <v>7</v>
      </c>
      <c r="AB8" s="305">
        <v>5</v>
      </c>
      <c r="AC8" s="303">
        <f>SUM(Q8:AB8)</f>
        <v>47</v>
      </c>
    </row>
    <row r="9" spans="1:29" ht="18" customHeight="1" thickBot="1">
      <c r="A9" s="293" t="s">
        <v>157</v>
      </c>
      <c r="B9" s="298">
        <v>81</v>
      </c>
      <c r="C9" s="299">
        <v>39</v>
      </c>
      <c r="D9" s="299">
        <v>72</v>
      </c>
      <c r="E9" s="300">
        <v>89</v>
      </c>
      <c r="F9" s="300">
        <v>258</v>
      </c>
      <c r="G9" s="300">
        <v>416</v>
      </c>
      <c r="H9" s="300">
        <v>554</v>
      </c>
      <c r="I9" s="300">
        <v>568</v>
      </c>
      <c r="J9" s="300">
        <v>578</v>
      </c>
      <c r="K9" s="300">
        <v>337</v>
      </c>
      <c r="L9" s="300">
        <v>169</v>
      </c>
      <c r="M9" s="300">
        <v>168</v>
      </c>
      <c r="N9" s="301">
        <f t="shared" ref="N9:N20" si="5">SUM(B9:M9)</f>
        <v>3329</v>
      </c>
      <c r="O9" s="108" t="s">
        <v>19</v>
      </c>
      <c r="P9" s="360" t="s">
        <v>157</v>
      </c>
      <c r="Q9" s="378">
        <v>0</v>
      </c>
      <c r="R9" s="379">
        <v>5</v>
      </c>
      <c r="S9" s="379">
        <v>4</v>
      </c>
      <c r="T9" s="379">
        <v>1</v>
      </c>
      <c r="U9" s="379">
        <v>1</v>
      </c>
      <c r="V9" s="379">
        <v>1</v>
      </c>
      <c r="W9" s="379">
        <v>1</v>
      </c>
      <c r="X9" s="379">
        <v>1</v>
      </c>
      <c r="Y9" s="378">
        <v>0</v>
      </c>
      <c r="Z9" s="378">
        <v>0</v>
      </c>
      <c r="AA9" s="378">
        <v>0</v>
      </c>
      <c r="AB9" s="378">
        <v>2</v>
      </c>
      <c r="AC9" s="361">
        <f t="shared" ref="AC9:AC20" si="6">SUM(Q9:AB9)</f>
        <v>16</v>
      </c>
    </row>
    <row r="10" spans="1:29" ht="18" customHeight="1" thickBot="1">
      <c r="A10" s="293" t="s">
        <v>143</v>
      </c>
      <c r="B10" s="256">
        <v>81</v>
      </c>
      <c r="C10" s="256">
        <v>48</v>
      </c>
      <c r="D10" s="257">
        <v>71</v>
      </c>
      <c r="E10" s="256">
        <v>128</v>
      </c>
      <c r="F10" s="256">
        <v>171</v>
      </c>
      <c r="G10" s="256">
        <v>350</v>
      </c>
      <c r="H10" s="256">
        <v>569</v>
      </c>
      <c r="I10" s="256">
        <v>553</v>
      </c>
      <c r="J10" s="256">
        <v>458</v>
      </c>
      <c r="K10" s="256">
        <v>306</v>
      </c>
      <c r="L10" s="256">
        <v>220</v>
      </c>
      <c r="M10" s="257">
        <v>229</v>
      </c>
      <c r="N10" s="284">
        <f t="shared" si="5"/>
        <v>3184</v>
      </c>
      <c r="O10" s="236"/>
      <c r="P10" s="360" t="s">
        <v>143</v>
      </c>
      <c r="Q10" s="376">
        <v>1</v>
      </c>
      <c r="R10" s="376">
        <v>2</v>
      </c>
      <c r="S10" s="376">
        <v>1</v>
      </c>
      <c r="T10" s="376">
        <v>0</v>
      </c>
      <c r="U10" s="376">
        <v>0</v>
      </c>
      <c r="V10" s="376">
        <v>0</v>
      </c>
      <c r="W10" s="376">
        <v>1</v>
      </c>
      <c r="X10" s="376">
        <v>1</v>
      </c>
      <c r="Y10" s="376">
        <v>0</v>
      </c>
      <c r="Z10" s="376">
        <v>1</v>
      </c>
      <c r="AA10" s="376">
        <v>0</v>
      </c>
      <c r="AB10" s="376">
        <v>0</v>
      </c>
      <c r="AC10" s="377">
        <f t="shared" si="6"/>
        <v>7</v>
      </c>
    </row>
    <row r="11" spans="1:29" ht="18" customHeight="1" thickBot="1">
      <c r="A11" s="238" t="s">
        <v>125</v>
      </c>
      <c r="B11" s="155">
        <v>112</v>
      </c>
      <c r="C11" s="155">
        <v>85</v>
      </c>
      <c r="D11" s="155">
        <v>60</v>
      </c>
      <c r="E11" s="155">
        <v>97</v>
      </c>
      <c r="F11" s="155">
        <v>95</v>
      </c>
      <c r="G11" s="155">
        <v>305</v>
      </c>
      <c r="H11" s="155">
        <v>544</v>
      </c>
      <c r="I11" s="155">
        <v>449</v>
      </c>
      <c r="J11" s="155">
        <v>475</v>
      </c>
      <c r="K11" s="155">
        <v>505</v>
      </c>
      <c r="L11" s="155">
        <v>219</v>
      </c>
      <c r="M11" s="156">
        <v>98</v>
      </c>
      <c r="N11" s="251">
        <f t="shared" si="5"/>
        <v>3044</v>
      </c>
      <c r="O11" s="108"/>
      <c r="P11" s="293" t="s">
        <v>125</v>
      </c>
      <c r="Q11" s="203">
        <v>16</v>
      </c>
      <c r="R11" s="203">
        <v>1</v>
      </c>
      <c r="S11" s="203">
        <v>19</v>
      </c>
      <c r="T11" s="203">
        <v>3</v>
      </c>
      <c r="U11" s="203">
        <v>13</v>
      </c>
      <c r="V11" s="203">
        <v>1</v>
      </c>
      <c r="W11" s="203">
        <v>2</v>
      </c>
      <c r="X11" s="203">
        <v>2</v>
      </c>
      <c r="Y11" s="203">
        <v>0</v>
      </c>
      <c r="Z11" s="203">
        <v>24</v>
      </c>
      <c r="AA11" s="203">
        <v>4</v>
      </c>
      <c r="AB11" s="203">
        <v>2</v>
      </c>
      <c r="AC11" s="250">
        <f t="shared" si="6"/>
        <v>87</v>
      </c>
    </row>
    <row r="12" spans="1:29" ht="18" customHeight="1" thickBot="1">
      <c r="A12" s="239" t="s">
        <v>27</v>
      </c>
      <c r="B12" s="205">
        <v>84</v>
      </c>
      <c r="C12" s="205">
        <v>100</v>
      </c>
      <c r="D12" s="206">
        <v>77</v>
      </c>
      <c r="E12" s="206">
        <v>80</v>
      </c>
      <c r="F12" s="122">
        <v>236</v>
      </c>
      <c r="G12" s="122">
        <v>438</v>
      </c>
      <c r="H12" s="123">
        <v>631</v>
      </c>
      <c r="I12" s="122">
        <v>752</v>
      </c>
      <c r="J12" s="121">
        <v>523</v>
      </c>
      <c r="K12" s="122">
        <v>427</v>
      </c>
      <c r="L12" s="121">
        <v>253</v>
      </c>
      <c r="M12" s="207">
        <v>136</v>
      </c>
      <c r="N12" s="241">
        <f t="shared" si="5"/>
        <v>3737</v>
      </c>
      <c r="O12" s="108"/>
      <c r="P12" s="294" t="s">
        <v>20</v>
      </c>
      <c r="Q12" s="208">
        <v>7</v>
      </c>
      <c r="R12" s="208">
        <v>7</v>
      </c>
      <c r="S12" s="209">
        <v>13</v>
      </c>
      <c r="T12" s="209">
        <v>3</v>
      </c>
      <c r="U12" s="209">
        <v>8</v>
      </c>
      <c r="V12" s="209">
        <v>11</v>
      </c>
      <c r="W12" s="208">
        <v>5</v>
      </c>
      <c r="X12" s="209">
        <v>11</v>
      </c>
      <c r="Y12" s="209">
        <v>9</v>
      </c>
      <c r="Z12" s="209">
        <v>9</v>
      </c>
      <c r="AA12" s="210">
        <v>20</v>
      </c>
      <c r="AB12" s="210">
        <v>37</v>
      </c>
      <c r="AC12" s="248">
        <f t="shared" si="6"/>
        <v>140</v>
      </c>
    </row>
    <row r="13" spans="1:29" ht="18" customHeight="1" thickBot="1">
      <c r="A13" s="239" t="s">
        <v>28</v>
      </c>
      <c r="B13" s="209">
        <v>41</v>
      </c>
      <c r="C13" s="209">
        <v>44</v>
      </c>
      <c r="D13" s="209">
        <v>67</v>
      </c>
      <c r="E13" s="209">
        <v>103</v>
      </c>
      <c r="F13" s="211">
        <v>311</v>
      </c>
      <c r="G13" s="209">
        <v>415</v>
      </c>
      <c r="H13" s="209">
        <v>539</v>
      </c>
      <c r="I13" s="211">
        <v>1165</v>
      </c>
      <c r="J13" s="209">
        <v>534</v>
      </c>
      <c r="K13" s="209">
        <v>297</v>
      </c>
      <c r="L13" s="208">
        <v>205</v>
      </c>
      <c r="M13" s="212">
        <v>92</v>
      </c>
      <c r="N13" s="242">
        <f t="shared" si="5"/>
        <v>3813</v>
      </c>
      <c r="O13" s="108"/>
      <c r="P13" s="295" t="s">
        <v>28</v>
      </c>
      <c r="Q13" s="209">
        <v>9</v>
      </c>
      <c r="R13" s="209">
        <v>22</v>
      </c>
      <c r="S13" s="208">
        <v>18</v>
      </c>
      <c r="T13" s="209">
        <v>9</v>
      </c>
      <c r="U13" s="213">
        <v>21</v>
      </c>
      <c r="V13" s="209">
        <v>14</v>
      </c>
      <c r="W13" s="209">
        <v>6</v>
      </c>
      <c r="X13" s="209">
        <v>13</v>
      </c>
      <c r="Y13" s="209">
        <v>7</v>
      </c>
      <c r="Z13" s="214">
        <v>81</v>
      </c>
      <c r="AA13" s="213">
        <v>31</v>
      </c>
      <c r="AB13" s="214">
        <v>37</v>
      </c>
      <c r="AC13" s="249">
        <f t="shared" si="6"/>
        <v>268</v>
      </c>
    </row>
    <row r="14" spans="1:29" ht="18" customHeight="1" thickBot="1">
      <c r="A14" s="239" t="s">
        <v>29</v>
      </c>
      <c r="B14" s="209">
        <v>57</v>
      </c>
      <c r="C14" s="208">
        <v>35</v>
      </c>
      <c r="D14" s="209">
        <v>95</v>
      </c>
      <c r="E14" s="208">
        <v>112</v>
      </c>
      <c r="F14" s="209">
        <v>131</v>
      </c>
      <c r="G14" s="13">
        <v>340</v>
      </c>
      <c r="H14" s="13">
        <v>483</v>
      </c>
      <c r="I14" s="14">
        <v>1339</v>
      </c>
      <c r="J14" s="13">
        <v>614</v>
      </c>
      <c r="K14" s="13">
        <v>349</v>
      </c>
      <c r="L14" s="13">
        <v>236</v>
      </c>
      <c r="M14" s="215">
        <v>68</v>
      </c>
      <c r="N14" s="241">
        <f t="shared" si="5"/>
        <v>3859</v>
      </c>
      <c r="O14" s="108"/>
      <c r="P14" s="295" t="s">
        <v>29</v>
      </c>
      <c r="Q14" s="209">
        <v>19</v>
      </c>
      <c r="R14" s="209">
        <v>12</v>
      </c>
      <c r="S14" s="209">
        <v>8</v>
      </c>
      <c r="T14" s="208">
        <v>12</v>
      </c>
      <c r="U14" s="209">
        <v>7</v>
      </c>
      <c r="V14" s="209">
        <v>15</v>
      </c>
      <c r="W14" s="13">
        <v>16</v>
      </c>
      <c r="X14" s="215">
        <v>12</v>
      </c>
      <c r="Y14" s="208">
        <v>16</v>
      </c>
      <c r="Z14" s="209">
        <v>6</v>
      </c>
      <c r="AA14" s="208">
        <v>12</v>
      </c>
      <c r="AB14" s="208">
        <v>6</v>
      </c>
      <c r="AC14" s="248">
        <f t="shared" si="6"/>
        <v>141</v>
      </c>
    </row>
    <row r="15" spans="1:29" ht="18" hidden="1" customHeight="1" thickBot="1">
      <c r="A15" s="239" t="s">
        <v>30</v>
      </c>
      <c r="B15" s="216">
        <v>68</v>
      </c>
      <c r="C15" s="209">
        <v>42</v>
      </c>
      <c r="D15" s="209">
        <v>44</v>
      </c>
      <c r="E15" s="208">
        <v>75</v>
      </c>
      <c r="F15" s="208">
        <v>135</v>
      </c>
      <c r="G15" s="208">
        <v>448</v>
      </c>
      <c r="H15" s="209">
        <v>507</v>
      </c>
      <c r="I15" s="209">
        <v>808</v>
      </c>
      <c r="J15" s="213">
        <v>795</v>
      </c>
      <c r="K15" s="208">
        <v>313</v>
      </c>
      <c r="L15" s="208">
        <v>246</v>
      </c>
      <c r="M15" s="208">
        <v>143</v>
      </c>
      <c r="N15" s="241">
        <f t="shared" si="5"/>
        <v>3624</v>
      </c>
      <c r="O15" s="108"/>
      <c r="P15" s="295" t="s">
        <v>30</v>
      </c>
      <c r="Q15" s="218">
        <v>9</v>
      </c>
      <c r="R15" s="209">
        <v>16</v>
      </c>
      <c r="S15" s="209">
        <v>12</v>
      </c>
      <c r="T15" s="208">
        <v>6</v>
      </c>
      <c r="U15" s="219">
        <v>7</v>
      </c>
      <c r="V15" s="219">
        <v>14</v>
      </c>
      <c r="W15" s="209">
        <v>9</v>
      </c>
      <c r="X15" s="209">
        <v>14</v>
      </c>
      <c r="Y15" s="209">
        <v>9</v>
      </c>
      <c r="Z15" s="209">
        <v>9</v>
      </c>
      <c r="AA15" s="219">
        <v>8</v>
      </c>
      <c r="AB15" s="219">
        <v>7</v>
      </c>
      <c r="AC15" s="248">
        <f t="shared" si="6"/>
        <v>120</v>
      </c>
    </row>
    <row r="16" spans="1:29" ht="18" hidden="1" customHeight="1" thickBot="1">
      <c r="A16" s="12" t="s">
        <v>31</v>
      </c>
      <c r="B16" s="220">
        <v>71</v>
      </c>
      <c r="C16" s="220">
        <v>97</v>
      </c>
      <c r="D16" s="220">
        <v>61</v>
      </c>
      <c r="E16" s="221">
        <v>105</v>
      </c>
      <c r="F16" s="221">
        <v>198</v>
      </c>
      <c r="G16" s="221">
        <v>442</v>
      </c>
      <c r="H16" s="222">
        <v>790</v>
      </c>
      <c r="I16" s="15">
        <v>674</v>
      </c>
      <c r="J16" s="15">
        <v>594</v>
      </c>
      <c r="K16" s="221">
        <v>275</v>
      </c>
      <c r="L16" s="221">
        <v>133</v>
      </c>
      <c r="M16" s="221">
        <v>108</v>
      </c>
      <c r="N16" s="241">
        <f t="shared" si="5"/>
        <v>3548</v>
      </c>
      <c r="O16" s="10"/>
      <c r="P16" s="240" t="s">
        <v>31</v>
      </c>
      <c r="Q16" s="220">
        <v>7</v>
      </c>
      <c r="R16" s="220">
        <v>13</v>
      </c>
      <c r="S16" s="220">
        <v>12</v>
      </c>
      <c r="T16" s="221">
        <v>11</v>
      </c>
      <c r="U16" s="221">
        <v>12</v>
      </c>
      <c r="V16" s="221">
        <v>15</v>
      </c>
      <c r="W16" s="221">
        <v>20</v>
      </c>
      <c r="X16" s="221">
        <v>15</v>
      </c>
      <c r="Y16" s="221">
        <v>15</v>
      </c>
      <c r="Z16" s="221">
        <v>20</v>
      </c>
      <c r="AA16" s="221">
        <v>9</v>
      </c>
      <c r="AB16" s="221">
        <v>7</v>
      </c>
      <c r="AC16" s="247">
        <f t="shared" si="6"/>
        <v>156</v>
      </c>
    </row>
    <row r="17" spans="1:31" ht="13.8" hidden="1" thickBot="1">
      <c r="A17" s="17" t="s">
        <v>32</v>
      </c>
      <c r="B17" s="218">
        <v>38</v>
      </c>
      <c r="C17" s="221">
        <v>19</v>
      </c>
      <c r="D17" s="221">
        <v>38</v>
      </c>
      <c r="E17" s="221">
        <v>203</v>
      </c>
      <c r="F17" s="221">
        <v>146</v>
      </c>
      <c r="G17" s="221">
        <v>439</v>
      </c>
      <c r="H17" s="222">
        <v>964</v>
      </c>
      <c r="I17" s="222">
        <v>1154</v>
      </c>
      <c r="J17" s="221">
        <v>423</v>
      </c>
      <c r="K17" s="221">
        <v>388</v>
      </c>
      <c r="L17" s="221">
        <v>176</v>
      </c>
      <c r="M17" s="221">
        <v>143</v>
      </c>
      <c r="N17" s="223">
        <f t="shared" si="5"/>
        <v>4131</v>
      </c>
      <c r="O17" s="10"/>
      <c r="P17" s="16" t="s">
        <v>32</v>
      </c>
      <c r="Q17" s="221">
        <v>7</v>
      </c>
      <c r="R17" s="221">
        <v>7</v>
      </c>
      <c r="S17" s="221">
        <v>8</v>
      </c>
      <c r="T17" s="221">
        <v>12</v>
      </c>
      <c r="U17" s="221">
        <v>9</v>
      </c>
      <c r="V17" s="221">
        <v>6</v>
      </c>
      <c r="W17" s="221">
        <v>11</v>
      </c>
      <c r="X17" s="221">
        <v>8</v>
      </c>
      <c r="Y17" s="221">
        <v>16</v>
      </c>
      <c r="Z17" s="221">
        <v>40</v>
      </c>
      <c r="AA17" s="221">
        <v>17</v>
      </c>
      <c r="AB17" s="221">
        <v>16</v>
      </c>
      <c r="AC17" s="221">
        <f t="shared" si="6"/>
        <v>157</v>
      </c>
    </row>
    <row r="18" spans="1:31" ht="13.8" hidden="1" thickBot="1">
      <c r="A18" s="224" t="s">
        <v>33</v>
      </c>
      <c r="B18" s="15">
        <v>49</v>
      </c>
      <c r="C18" s="15">
        <v>63</v>
      </c>
      <c r="D18" s="15">
        <v>50</v>
      </c>
      <c r="E18" s="15">
        <v>71</v>
      </c>
      <c r="F18" s="15">
        <v>144</v>
      </c>
      <c r="G18" s="15">
        <v>374</v>
      </c>
      <c r="H18" s="105">
        <v>729</v>
      </c>
      <c r="I18" s="105">
        <v>1097</v>
      </c>
      <c r="J18" s="105">
        <v>650</v>
      </c>
      <c r="K18" s="15">
        <v>397</v>
      </c>
      <c r="L18" s="15">
        <v>192</v>
      </c>
      <c r="M18" s="15">
        <v>217</v>
      </c>
      <c r="N18" s="223">
        <f t="shared" si="5"/>
        <v>4033</v>
      </c>
      <c r="O18" s="10"/>
      <c r="P18" s="18" t="s">
        <v>33</v>
      </c>
      <c r="Q18" s="15">
        <v>10</v>
      </c>
      <c r="R18" s="15">
        <v>6</v>
      </c>
      <c r="S18" s="15">
        <v>14</v>
      </c>
      <c r="T18" s="15">
        <v>10</v>
      </c>
      <c r="U18" s="15">
        <v>10</v>
      </c>
      <c r="V18" s="15">
        <v>19</v>
      </c>
      <c r="W18" s="15">
        <v>11</v>
      </c>
      <c r="X18" s="15">
        <v>20</v>
      </c>
      <c r="Y18" s="15">
        <v>15</v>
      </c>
      <c r="Z18" s="15">
        <v>8</v>
      </c>
      <c r="AA18" s="15">
        <v>11</v>
      </c>
      <c r="AB18" s="15">
        <v>8</v>
      </c>
      <c r="AC18" s="221">
        <f t="shared" si="6"/>
        <v>142</v>
      </c>
    </row>
    <row r="19" spans="1:31" ht="13.8" hidden="1" thickBot="1">
      <c r="A19" s="17" t="s">
        <v>34</v>
      </c>
      <c r="B19" s="15">
        <v>53</v>
      </c>
      <c r="C19" s="15">
        <v>39</v>
      </c>
      <c r="D19" s="15">
        <v>74</v>
      </c>
      <c r="E19" s="15">
        <v>64</v>
      </c>
      <c r="F19" s="15">
        <v>208</v>
      </c>
      <c r="G19" s="15">
        <v>491</v>
      </c>
      <c r="H19" s="15">
        <v>454</v>
      </c>
      <c r="I19" s="105">
        <v>1068</v>
      </c>
      <c r="J19" s="15">
        <v>568</v>
      </c>
      <c r="K19" s="15">
        <v>407</v>
      </c>
      <c r="L19" s="15">
        <v>228</v>
      </c>
      <c r="M19" s="15">
        <v>81</v>
      </c>
      <c r="N19" s="217">
        <f t="shared" si="5"/>
        <v>3735</v>
      </c>
      <c r="O19" s="10"/>
      <c r="P19" s="16" t="s">
        <v>34</v>
      </c>
      <c r="Q19" s="15">
        <v>12</v>
      </c>
      <c r="R19" s="15">
        <v>13</v>
      </c>
      <c r="S19" s="15">
        <v>46</v>
      </c>
      <c r="T19" s="15">
        <v>9</v>
      </c>
      <c r="U19" s="15">
        <v>20</v>
      </c>
      <c r="V19" s="15">
        <v>4</v>
      </c>
      <c r="W19" s="15">
        <v>8</v>
      </c>
      <c r="X19" s="15">
        <v>30</v>
      </c>
      <c r="Y19" s="15">
        <v>22</v>
      </c>
      <c r="Z19" s="15">
        <v>20</v>
      </c>
      <c r="AA19" s="15">
        <v>16</v>
      </c>
      <c r="AB19" s="15">
        <v>12</v>
      </c>
      <c r="AC19" s="225">
        <f t="shared" si="6"/>
        <v>212</v>
      </c>
    </row>
    <row r="20" spans="1:31" ht="13.8" hidden="1" thickBot="1">
      <c r="A20" s="17" t="s">
        <v>21</v>
      </c>
      <c r="B20" s="106">
        <v>67</v>
      </c>
      <c r="C20" s="106">
        <v>62</v>
      </c>
      <c r="D20" s="106">
        <v>57</v>
      </c>
      <c r="E20" s="106">
        <v>77</v>
      </c>
      <c r="F20" s="106">
        <v>473</v>
      </c>
      <c r="G20" s="106">
        <v>468</v>
      </c>
      <c r="H20" s="107">
        <v>659</v>
      </c>
      <c r="I20" s="106">
        <v>851</v>
      </c>
      <c r="J20" s="106">
        <v>542</v>
      </c>
      <c r="K20" s="106">
        <v>270</v>
      </c>
      <c r="L20" s="106">
        <v>208</v>
      </c>
      <c r="M20" s="106">
        <v>174</v>
      </c>
      <c r="N20" s="226">
        <f t="shared" si="5"/>
        <v>3908</v>
      </c>
      <c r="O20" s="10" t="s">
        <v>26</v>
      </c>
      <c r="P20" s="18" t="s">
        <v>21</v>
      </c>
      <c r="Q20" s="15">
        <v>6</v>
      </c>
      <c r="R20" s="15">
        <v>25</v>
      </c>
      <c r="S20" s="15">
        <v>29</v>
      </c>
      <c r="T20" s="15">
        <v>4</v>
      </c>
      <c r="U20" s="15">
        <v>17</v>
      </c>
      <c r="V20" s="15">
        <v>19</v>
      </c>
      <c r="W20" s="15">
        <v>14</v>
      </c>
      <c r="X20" s="15">
        <v>37</v>
      </c>
      <c r="Y20" s="19">
        <v>76</v>
      </c>
      <c r="Z20" s="15">
        <v>34</v>
      </c>
      <c r="AA20" s="15">
        <v>17</v>
      </c>
      <c r="AB20" s="15">
        <v>18</v>
      </c>
      <c r="AC20" s="225">
        <f t="shared" si="6"/>
        <v>296</v>
      </c>
    </row>
    <row r="21" spans="1:31">
      <c r="A21" s="20"/>
      <c r="B21" s="227"/>
      <c r="C21" s="227"/>
      <c r="D21" s="227"/>
      <c r="E21" s="227"/>
      <c r="F21" s="227"/>
      <c r="G21" s="227"/>
      <c r="H21" s="227"/>
      <c r="I21" s="227"/>
      <c r="J21" s="227"/>
      <c r="K21" s="227"/>
      <c r="L21" s="227"/>
      <c r="M21" s="227"/>
      <c r="N21" s="21"/>
      <c r="O21" s="10"/>
      <c r="P21" s="22"/>
      <c r="Q21" s="228"/>
      <c r="R21" s="228"/>
      <c r="S21" s="228"/>
      <c r="T21" s="228"/>
      <c r="U21" s="228"/>
      <c r="V21" s="228"/>
      <c r="W21" s="228"/>
      <c r="X21" s="228"/>
      <c r="Y21" s="228"/>
      <c r="Z21" s="228"/>
      <c r="AA21" s="228"/>
      <c r="AB21" s="228"/>
      <c r="AC21" s="227"/>
    </row>
    <row r="22" spans="1:31" ht="13.5" customHeight="1">
      <c r="A22" s="688" t="s">
        <v>258</v>
      </c>
      <c r="B22" s="689"/>
      <c r="C22" s="689"/>
      <c r="D22" s="689"/>
      <c r="E22" s="689"/>
      <c r="F22" s="689"/>
      <c r="G22" s="689"/>
      <c r="H22" s="689"/>
      <c r="I22" s="689"/>
      <c r="J22" s="689"/>
      <c r="K22" s="689"/>
      <c r="L22" s="689"/>
      <c r="M22" s="689"/>
      <c r="N22" s="690"/>
      <c r="O22" s="10"/>
      <c r="P22" s="688" t="str">
        <f>+A22</f>
        <v>※2024年 第12週（3/18～3/24） 現在</v>
      </c>
      <c r="Q22" s="689"/>
      <c r="R22" s="689"/>
      <c r="S22" s="689"/>
      <c r="T22" s="689"/>
      <c r="U22" s="689"/>
      <c r="V22" s="689"/>
      <c r="W22" s="689"/>
      <c r="X22" s="689"/>
      <c r="Y22" s="689"/>
      <c r="Z22" s="689"/>
      <c r="AA22" s="689"/>
      <c r="AB22" s="689"/>
      <c r="AC22" s="690"/>
    </row>
    <row r="23" spans="1:31" ht="13.8" thickBot="1">
      <c r="A23" s="281" t="s">
        <v>144</v>
      </c>
      <c r="B23" s="10"/>
      <c r="C23" s="10"/>
      <c r="D23" s="10"/>
      <c r="E23" s="10"/>
      <c r="F23" s="10"/>
      <c r="G23" s="10" t="s">
        <v>19</v>
      </c>
      <c r="H23" s="10"/>
      <c r="I23" s="10"/>
      <c r="J23" s="10"/>
      <c r="K23" s="10"/>
      <c r="L23" s="10"/>
      <c r="M23" s="10"/>
      <c r="N23" s="24"/>
      <c r="O23" s="10"/>
      <c r="P23" s="282"/>
      <c r="Q23" s="10"/>
      <c r="R23" s="10"/>
      <c r="S23" s="10"/>
      <c r="T23" s="10"/>
      <c r="U23" s="10"/>
      <c r="V23" s="10"/>
      <c r="W23" s="10"/>
      <c r="X23" s="10"/>
      <c r="Y23" s="10"/>
      <c r="Z23" s="10"/>
      <c r="AA23" s="10"/>
      <c r="AB23" s="10"/>
      <c r="AC23" s="26"/>
    </row>
    <row r="24" spans="1:31" ht="33" customHeight="1" thickBot="1">
      <c r="A24" s="23"/>
      <c r="B24" s="229" t="s">
        <v>151</v>
      </c>
      <c r="C24" s="10"/>
      <c r="D24" s="691" t="s">
        <v>208</v>
      </c>
      <c r="E24" s="692"/>
      <c r="F24" s="10"/>
      <c r="G24" s="10" t="s">
        <v>19</v>
      </c>
      <c r="H24" s="10"/>
      <c r="I24" s="10"/>
      <c r="J24" s="10"/>
      <c r="K24" s="10"/>
      <c r="L24" s="10"/>
      <c r="M24" s="10"/>
      <c r="N24" s="24"/>
      <c r="O24" s="108" t="s">
        <v>19</v>
      </c>
      <c r="P24" s="140"/>
      <c r="Q24" s="348" t="s">
        <v>152</v>
      </c>
      <c r="R24" s="674" t="s">
        <v>176</v>
      </c>
      <c r="S24" s="675"/>
      <c r="T24" s="676"/>
      <c r="U24" s="10"/>
      <c r="V24" s="10"/>
      <c r="W24" s="10"/>
      <c r="X24" s="10"/>
      <c r="Y24" s="10"/>
      <c r="Z24" s="10"/>
      <c r="AA24" s="10"/>
      <c r="AB24" s="10"/>
      <c r="AC24" s="26"/>
    </row>
    <row r="25" spans="1:31" ht="15" customHeight="1">
      <c r="A25" s="23"/>
      <c r="B25" s="10"/>
      <c r="C25" s="10"/>
      <c r="D25" s="10" t="s">
        <v>26</v>
      </c>
      <c r="E25" s="10"/>
      <c r="F25" s="10"/>
      <c r="G25" s="10"/>
      <c r="H25" s="10"/>
      <c r="I25" s="10"/>
      <c r="J25" s="10"/>
      <c r="K25" s="10"/>
      <c r="L25" s="10"/>
      <c r="M25" s="10"/>
      <c r="N25" s="24"/>
      <c r="O25" s="108" t="s">
        <v>19</v>
      </c>
      <c r="P25" s="139"/>
      <c r="Q25" s="10"/>
      <c r="R25" s="10"/>
      <c r="S25" s="10"/>
      <c r="T25" s="10"/>
      <c r="U25" s="10"/>
      <c r="V25" s="10"/>
      <c r="W25" s="10"/>
      <c r="X25" s="10"/>
      <c r="Y25" s="10"/>
      <c r="Z25" s="10"/>
      <c r="AA25" s="10"/>
      <c r="AB25" s="10"/>
      <c r="AC25" s="26"/>
    </row>
    <row r="26" spans="1:31" ht="9" customHeight="1">
      <c r="A26" s="23"/>
      <c r="B26" s="10"/>
      <c r="C26" s="10"/>
      <c r="D26" s="10"/>
      <c r="E26" s="10"/>
      <c r="F26" s="10"/>
      <c r="G26" s="10"/>
      <c r="H26" s="10"/>
      <c r="I26" s="10"/>
      <c r="J26" s="10"/>
      <c r="K26" s="10"/>
      <c r="L26" s="10"/>
      <c r="M26" s="10"/>
      <c r="N26" s="24"/>
      <c r="O26" s="108" t="s">
        <v>19</v>
      </c>
      <c r="P26" s="25"/>
      <c r="Q26" s="10"/>
      <c r="R26" s="10"/>
      <c r="S26" s="10"/>
      <c r="T26" s="10"/>
      <c r="U26" s="10"/>
      <c r="V26" s="10"/>
      <c r="W26" s="10"/>
      <c r="X26" s="10"/>
      <c r="Y26" s="10"/>
      <c r="Z26" s="10"/>
      <c r="AA26" s="10"/>
      <c r="AB26" s="10"/>
      <c r="AC26" s="26"/>
      <c r="AE26" s="1" t="s">
        <v>144</v>
      </c>
    </row>
    <row r="27" spans="1:31">
      <c r="A27" s="23"/>
      <c r="B27" s="10"/>
      <c r="C27" s="10"/>
      <c r="D27" s="10"/>
      <c r="E27" s="10"/>
      <c r="F27" s="10"/>
      <c r="G27" s="10"/>
      <c r="H27" s="10"/>
      <c r="I27" s="10"/>
      <c r="J27" s="10"/>
      <c r="K27" s="10"/>
      <c r="L27" s="10"/>
      <c r="M27" s="10"/>
      <c r="N27" s="24"/>
      <c r="O27" s="10" t="s">
        <v>19</v>
      </c>
      <c r="P27" s="11"/>
      <c r="AC27" s="27"/>
    </row>
    <row r="28" spans="1:31">
      <c r="A28" s="23"/>
      <c r="B28" s="10"/>
      <c r="C28" s="10"/>
      <c r="D28" s="10"/>
      <c r="E28" s="10"/>
      <c r="F28" s="10"/>
      <c r="G28" s="10"/>
      <c r="H28" s="10"/>
      <c r="I28" s="10"/>
      <c r="J28" s="10"/>
      <c r="K28" s="10"/>
      <c r="L28" s="10"/>
      <c r="M28" s="10"/>
      <c r="N28" s="24"/>
      <c r="O28" s="10" t="s">
        <v>19</v>
      </c>
      <c r="P28" s="11"/>
      <c r="AC28" s="27"/>
    </row>
    <row r="29" spans="1:31">
      <c r="A29" s="23"/>
      <c r="B29" s="10"/>
      <c r="C29" s="10"/>
      <c r="D29" s="10"/>
      <c r="E29" s="10"/>
      <c r="F29" s="10"/>
      <c r="G29" s="10"/>
      <c r="H29" s="10"/>
      <c r="I29" s="10"/>
      <c r="J29" s="10"/>
      <c r="K29" s="10"/>
      <c r="L29" s="10"/>
      <c r="M29" s="10"/>
      <c r="N29" s="24"/>
      <c r="O29" s="10" t="s">
        <v>19</v>
      </c>
      <c r="P29" s="11"/>
      <c r="AC29" s="27"/>
      <c r="AD29" s="157"/>
    </row>
    <row r="30" spans="1:31">
      <c r="A30" s="23"/>
      <c r="B30" s="10"/>
      <c r="C30" s="10"/>
      <c r="D30" s="10"/>
      <c r="E30" s="10"/>
      <c r="F30" s="10"/>
      <c r="G30" s="10"/>
      <c r="H30" s="10"/>
      <c r="I30" s="10"/>
      <c r="J30" s="10"/>
      <c r="K30" s="10"/>
      <c r="L30" s="10"/>
      <c r="M30" s="10"/>
      <c r="N30" s="24"/>
      <c r="O30" s="10"/>
      <c r="P30" s="11"/>
      <c r="AC30" s="27"/>
    </row>
    <row r="31" spans="1:31" ht="21.6">
      <c r="A31" s="311" t="s">
        <v>166</v>
      </c>
      <c r="B31" s="10"/>
      <c r="C31" s="10"/>
      <c r="D31" s="10"/>
      <c r="E31" s="10"/>
      <c r="F31" s="10"/>
      <c r="G31" s="10"/>
      <c r="H31" s="10"/>
      <c r="I31" s="10"/>
      <c r="J31" s="10"/>
      <c r="K31" s="10"/>
      <c r="L31" s="10"/>
      <c r="M31" s="10"/>
      <c r="N31" s="24"/>
      <c r="O31" s="10"/>
      <c r="P31" s="11"/>
      <c r="AC31" s="27"/>
    </row>
    <row r="32" spans="1:31" ht="13.8" thickBot="1">
      <c r="A32" s="28"/>
      <c r="B32" s="29"/>
      <c r="C32" s="29"/>
      <c r="D32" s="29"/>
      <c r="E32" s="29"/>
      <c r="F32" s="29"/>
      <c r="G32" s="29"/>
      <c r="H32" s="29"/>
      <c r="I32" s="29"/>
      <c r="J32" s="29"/>
      <c r="K32" s="29"/>
      <c r="L32" s="29"/>
      <c r="M32" s="29"/>
      <c r="N32" s="30"/>
      <c r="O32" s="10"/>
      <c r="P32" s="31"/>
      <c r="Q32" s="32"/>
      <c r="R32" s="32"/>
      <c r="S32" s="32"/>
      <c r="T32" s="32"/>
      <c r="U32" s="32"/>
      <c r="V32" s="32"/>
      <c r="W32" s="32"/>
      <c r="X32" s="32"/>
      <c r="Y32" s="32"/>
      <c r="Z32" s="32"/>
      <c r="AA32" s="32"/>
      <c r="AB32" s="32"/>
      <c r="AC32" s="33"/>
    </row>
    <row r="33" spans="1:29">
      <c r="A33" s="34"/>
      <c r="C33" s="10"/>
      <c r="D33" s="10"/>
      <c r="E33" s="10"/>
      <c r="F33" s="10"/>
      <c r="G33" s="10"/>
      <c r="H33" s="10"/>
      <c r="I33" s="10"/>
      <c r="J33" s="10"/>
      <c r="K33" s="10"/>
      <c r="L33" s="10"/>
      <c r="M33" s="10"/>
      <c r="N33" s="10"/>
      <c r="O33" s="10"/>
    </row>
    <row r="34" spans="1:29">
      <c r="O34" s="10"/>
    </row>
    <row r="35" spans="1:29">
      <c r="K35" s="230" t="s">
        <v>26</v>
      </c>
      <c r="O35" s="10"/>
    </row>
    <row r="36" spans="1:29">
      <c r="O36" s="10"/>
    </row>
    <row r="37" spans="1:29">
      <c r="O37" s="10"/>
    </row>
    <row r="38" spans="1:29">
      <c r="A38" s="10"/>
      <c r="B38" s="10"/>
      <c r="C38" s="10"/>
      <c r="D38" s="10"/>
      <c r="E38" s="10"/>
      <c r="F38" s="10"/>
      <c r="G38" s="10"/>
      <c r="H38" s="10"/>
      <c r="I38" s="10"/>
      <c r="J38" s="10"/>
      <c r="K38" s="10"/>
      <c r="L38" s="10"/>
      <c r="M38" s="10"/>
      <c r="N38" s="10"/>
      <c r="O38" s="10"/>
      <c r="P38" s="10"/>
      <c r="Q38" s="10"/>
      <c r="R38" s="10"/>
      <c r="S38" s="10"/>
      <c r="T38" s="10"/>
      <c r="U38" s="10"/>
      <c r="V38" s="10"/>
      <c r="W38" s="10"/>
      <c r="X38" s="10"/>
      <c r="Y38" s="10"/>
      <c r="Z38" s="10"/>
      <c r="AA38" s="10"/>
      <c r="AB38" s="10"/>
      <c r="AC38" s="10"/>
    </row>
    <row r="39" spans="1:29">
      <c r="Q39" s="118" t="s">
        <v>153</v>
      </c>
      <c r="R39" s="118"/>
      <c r="S39" s="118"/>
      <c r="T39" s="118"/>
      <c r="U39" s="118"/>
      <c r="V39" s="118"/>
      <c r="W39" s="118"/>
      <c r="X39" s="118"/>
    </row>
    <row r="40" spans="1:29">
      <c r="Q40" s="118" t="s">
        <v>154</v>
      </c>
      <c r="R40" s="118"/>
      <c r="S40" s="118"/>
      <c r="T40" s="118"/>
      <c r="U40" s="118"/>
      <c r="V40" s="118"/>
      <c r="W40" s="118"/>
      <c r="X40" s="118"/>
    </row>
  </sheetData>
  <mergeCells count="8">
    <mergeCell ref="R24:T24"/>
    <mergeCell ref="A1:N1"/>
    <mergeCell ref="P1:AC1"/>
    <mergeCell ref="A2:N2"/>
    <mergeCell ref="P2:AC2"/>
    <mergeCell ref="A22:N22"/>
    <mergeCell ref="P22:AC22"/>
    <mergeCell ref="D24:E24"/>
  </mergeCells>
  <phoneticPr fontId="85"/>
  <pageMargins left="0.75" right="0.75" top="1" bottom="1" header="0.51200000000000001" footer="0.51200000000000001"/>
  <pageSetup paperSize="9" scale="44" orientation="portrait" horizontalDpi="1200" verticalDpi="1200"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ヘッドライン</vt:lpstr>
      <vt:lpstr>スポンサー公告</vt:lpstr>
      <vt:lpstr>12　ノロウイルス関連情報 </vt:lpstr>
      <vt:lpstr>12  衛生訓話</vt:lpstr>
      <vt:lpstr>12　食中毒記事等 </vt:lpstr>
      <vt:lpstr>Sheet1</vt:lpstr>
      <vt:lpstr>12　海外情報</vt:lpstr>
      <vt:lpstr>11　感染症情報</vt:lpstr>
      <vt:lpstr>12　感染症統計</vt:lpstr>
      <vt:lpstr>12　食品回収</vt:lpstr>
      <vt:lpstr>12　食品表示</vt:lpstr>
      <vt:lpstr>12　残留農薬　等 </vt:lpstr>
      <vt:lpstr>'11　感染症情報'!Print_Area</vt:lpstr>
      <vt:lpstr>'12  衛生訓話'!Print_Area</vt:lpstr>
      <vt:lpstr>'12　ノロウイルス関連情報 '!Print_Area</vt:lpstr>
      <vt:lpstr>'12　海外情報'!Print_Area</vt:lpstr>
      <vt:lpstr>'12　感染症統計'!Print_Area</vt:lpstr>
      <vt:lpstr>'12　残留農薬　等 '!Print_Area</vt:lpstr>
      <vt:lpstr>'12　食中毒記事等 '!Print_Area</vt:lpstr>
      <vt:lpstr>'12　食品回収'!Print_Area</vt:lpstr>
      <vt:lpstr>'12　食品表示'!Print_Area</vt:lpstr>
      <vt:lpstr>スポンサー公告!Print_Area</vt:lpstr>
      <vt:lpstr>'12　残留農薬　等 '!Print_Titles</vt:lpstr>
      <vt:lpstr>'12　食中毒記事等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2017-11-10T10:38:10Z</dcterms:created>
  <dcterms:modified xsi:type="dcterms:W3CDTF">2024-03-31T00:13:36Z</dcterms:modified>
</cp:coreProperties>
</file>