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codeName="ThisWorkbook" hidePivotFieldList="1"/>
  <xr:revisionPtr revIDLastSave="0" documentId="13_ncr:1_{786650E8-BF4A-4F86-A16F-166489E959ED}" xr6:coauthVersionLast="47" xr6:coauthVersionMax="47" xr10:uidLastSave="{00000000-0000-0000-0000-000000000000}"/>
  <bookViews>
    <workbookView xWindow="-108" yWindow="-108" windowWidth="23256" windowHeight="12456" firstSheet="1" activeTab="2" xr2:uid="{00000000-000D-0000-FFFF-FFFF00000000}"/>
  </bookViews>
  <sheets>
    <sheet name="ヘッドライン" sheetId="78" state="hidden" r:id="rId1"/>
    <sheet name="スポンサー公告" sheetId="127" r:id="rId2"/>
    <sheet name="7　ノロウイルス関連情報 " sheetId="101" r:id="rId3"/>
    <sheet name="7 衛生訓話" sheetId="164" r:id="rId4"/>
    <sheet name="Sheet1" sheetId="160" state="hidden" r:id="rId5"/>
    <sheet name="7　食中毒記事等 " sheetId="29" r:id="rId6"/>
    <sheet name="7　海外情報" sheetId="123" r:id="rId7"/>
    <sheet name="6　感染症情報" sheetId="124" r:id="rId8"/>
    <sheet name="7　感染症統計" sheetId="125" r:id="rId9"/>
    <sheet name="7　食品回収" sheetId="60" r:id="rId10"/>
    <sheet name="7　食品表示" sheetId="34" r:id="rId11"/>
    <sheet name="7　残留農薬　等 " sheetId="156" r:id="rId12"/>
  </sheets>
  <definedNames>
    <definedName name="_xlnm._FilterDatabase" localSheetId="2" hidden="1">'7　ノロウイルス関連情報 '!$A$22:$G$75</definedName>
    <definedName name="_xlnm._FilterDatabase" localSheetId="11" hidden="1">'7　残留農薬　等 '!$A$1:$C$1</definedName>
    <definedName name="_xlnm._FilterDatabase" localSheetId="5" hidden="1">'7　食中毒記事等 '!$A$1:$D$1</definedName>
    <definedName name="_xlnm.Print_Area" localSheetId="7">'6　感染症情報'!$A$1:$D$33</definedName>
    <definedName name="_xlnm.Print_Area" localSheetId="2">'7　ノロウイルス関連情報 '!$A$1:$N$84</definedName>
    <definedName name="_xlnm.Print_Area" localSheetId="3">'7 衛生訓話'!$A$1:$V$54</definedName>
    <definedName name="_xlnm.Print_Area" localSheetId="6">'7　海外情報'!$A$1:$C$34</definedName>
    <definedName name="_xlnm.Print_Area" localSheetId="8">'7　感染症統計'!$A$1:$AC$38</definedName>
    <definedName name="_xlnm.Print_Area" localSheetId="11">'7　残留農薬　等 '!$A$1:$C$28</definedName>
    <definedName name="_xlnm.Print_Area" localSheetId="5">'7　食中毒記事等 '!$A$1:$D$28</definedName>
    <definedName name="_xlnm.Print_Area" localSheetId="9">'7　食品回収'!$A$1:$E$35</definedName>
    <definedName name="_xlnm.Print_Area" localSheetId="10">'7　食品表示'!$A$1:$N$13</definedName>
    <definedName name="_xlnm.Print_Area" localSheetId="1">スポンサー公告!$B$1:$AB$49</definedName>
    <definedName name="_xlnm.Print_Titles" localSheetId="11">'7　残留農薬　等 '!$1:$1</definedName>
    <definedName name="_xlnm.Print_Titles" localSheetId="5">'7　食中毒記事等 '!$1:$1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8" i="78" l="1"/>
  <c r="C22" i="160" l="1"/>
  <c r="D22" i="160"/>
  <c r="E22" i="160"/>
  <c r="F22" i="160"/>
  <c r="G22" i="160"/>
  <c r="B22" i="160"/>
  <c r="B15" i="78"/>
  <c r="B14" i="78"/>
  <c r="G44" i="101" l="1"/>
  <c r="B44" i="101" s="1"/>
  <c r="G73" i="101"/>
  <c r="G25" i="101"/>
  <c r="B25" i="101" s="1"/>
  <c r="G26" i="101"/>
  <c r="B26" i="101" s="1"/>
  <c r="G27" i="101"/>
  <c r="B27" i="101" s="1"/>
  <c r="G28" i="101"/>
  <c r="B28" i="101" s="1"/>
  <c r="G29" i="101"/>
  <c r="B29" i="101" s="1"/>
  <c r="G30" i="101"/>
  <c r="B30" i="101" s="1"/>
  <c r="G31" i="101"/>
  <c r="B31" i="101" s="1"/>
  <c r="G32" i="101"/>
  <c r="B32" i="101" s="1"/>
  <c r="G33" i="101"/>
  <c r="B33" i="101" s="1"/>
  <c r="G34" i="101"/>
  <c r="B34" i="101" s="1"/>
  <c r="G35" i="101"/>
  <c r="B35" i="101" s="1"/>
  <c r="G36" i="101"/>
  <c r="B36" i="101" s="1"/>
  <c r="G37" i="101"/>
  <c r="B37" i="101" s="1"/>
  <c r="G38" i="101"/>
  <c r="B38" i="101" s="1"/>
  <c r="G39" i="101"/>
  <c r="B39" i="101" s="1"/>
  <c r="G40" i="101"/>
  <c r="G41" i="101"/>
  <c r="B41" i="101" s="1"/>
  <c r="G42" i="101"/>
  <c r="B42" i="101" s="1"/>
  <c r="G43" i="101"/>
  <c r="B43" i="101" s="1"/>
  <c r="G45" i="101"/>
  <c r="B45" i="101" s="1"/>
  <c r="G46" i="101"/>
  <c r="B46" i="101" s="1"/>
  <c r="G47" i="101"/>
  <c r="B47" i="101" s="1"/>
  <c r="G48" i="101"/>
  <c r="B48" i="101" s="1"/>
  <c r="G49" i="101"/>
  <c r="B49" i="101" s="1"/>
  <c r="G50" i="101"/>
  <c r="B50" i="101" s="1"/>
  <c r="G51" i="101"/>
  <c r="B51" i="101" s="1"/>
  <c r="G52" i="101"/>
  <c r="B52" i="101" s="1"/>
  <c r="G53" i="101"/>
  <c r="B53" i="101" s="1"/>
  <c r="G54" i="101"/>
  <c r="B54" i="101" s="1"/>
  <c r="G55" i="101"/>
  <c r="B55" i="101" s="1"/>
  <c r="G56" i="101"/>
  <c r="B56" i="101" s="1"/>
  <c r="G57" i="101"/>
  <c r="B57" i="101" s="1"/>
  <c r="G58" i="101"/>
  <c r="B58" i="101" s="1"/>
  <c r="G59" i="101"/>
  <c r="G60" i="101"/>
  <c r="B60" i="101" s="1"/>
  <c r="G61" i="101"/>
  <c r="B61" i="101" s="1"/>
  <c r="G62" i="101"/>
  <c r="B62" i="101" s="1"/>
  <c r="G63" i="101"/>
  <c r="B63" i="101" s="1"/>
  <c r="G64" i="101"/>
  <c r="B64" i="101" s="1"/>
  <c r="G65" i="101"/>
  <c r="B65" i="101" s="1"/>
  <c r="G66" i="101"/>
  <c r="G67" i="101"/>
  <c r="B67" i="101" s="1"/>
  <c r="G68" i="101"/>
  <c r="B68" i="101" s="1"/>
  <c r="G69" i="101"/>
  <c r="B69" i="101" s="1"/>
  <c r="G70" i="101"/>
  <c r="B70" i="101" s="1"/>
  <c r="Q4" i="125" l="1"/>
  <c r="B4" i="125"/>
  <c r="B17" i="78"/>
  <c r="N8" i="125" l="1"/>
  <c r="AC8" i="125"/>
  <c r="B11" i="78" l="1"/>
  <c r="B12" i="78" l="1"/>
  <c r="G23" i="101" l="1"/>
  <c r="G24" i="101"/>
  <c r="N9" i="125" l="1"/>
  <c r="N10" i="125"/>
  <c r="Y4" i="125" l="1"/>
  <c r="Z4" i="125"/>
  <c r="K4" i="125"/>
  <c r="B10" i="78" l="1"/>
  <c r="B13" i="78" l="1"/>
  <c r="G11" i="78" l="1"/>
  <c r="F4" i="125" l="1"/>
  <c r="E4" i="125"/>
  <c r="D4" i="125"/>
  <c r="N71" i="101" l="1"/>
  <c r="M71" i="101"/>
  <c r="G74" i="101" l="1"/>
  <c r="B24" i="101" l="1"/>
  <c r="B16" i="78" l="1"/>
  <c r="R4" i="125"/>
  <c r="S4" i="125"/>
  <c r="T4" i="125"/>
  <c r="U4" i="125"/>
  <c r="V4" i="125"/>
  <c r="W4" i="125"/>
  <c r="X4" i="125"/>
  <c r="AA4" i="125"/>
  <c r="AB4" i="125"/>
  <c r="C4" i="125"/>
  <c r="G4" i="125"/>
  <c r="H4" i="125"/>
  <c r="I4" i="125"/>
  <c r="L4" i="125"/>
  <c r="M4" i="125"/>
  <c r="P22" i="125" l="1"/>
  <c r="AC20" i="125"/>
  <c r="N20" i="125"/>
  <c r="AC19" i="125"/>
  <c r="N19" i="125"/>
  <c r="AC18" i="125"/>
  <c r="N18" i="125"/>
  <c r="AC17" i="125"/>
  <c r="N17" i="125"/>
  <c r="AC16" i="125"/>
  <c r="N16" i="125"/>
  <c r="AC15" i="125"/>
  <c r="N15" i="125"/>
  <c r="AC14" i="125"/>
  <c r="N14" i="125"/>
  <c r="AC13" i="125"/>
  <c r="N13" i="125"/>
  <c r="AC12" i="125"/>
  <c r="N12" i="125"/>
  <c r="AC11" i="125"/>
  <c r="N11" i="125"/>
  <c r="AC10" i="125"/>
  <c r="AC9" i="125"/>
  <c r="P4" i="125"/>
  <c r="AC4" i="125" l="1"/>
  <c r="N4" i="125"/>
  <c r="B23" i="101"/>
  <c r="G75" i="101" l="1"/>
  <c r="F75" i="101" s="1"/>
  <c r="F11" i="78"/>
  <c r="I74" i="101" l="1"/>
  <c r="I73" i="101"/>
  <c r="H11" i="78" s="1"/>
  <c r="M75" i="101"/>
  <c r="K75" i="101"/>
  <c r="J4" i="1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9" authorId="0" shapeId="0" xr:uid="{C274F3AF-2F43-4CFC-B5B5-D182602AA288}">
      <text>
        <r>
          <rPr>
            <b/>
            <sz val="9"/>
            <color indexed="81"/>
            <rFont val="ＭＳ Ｐゴシック"/>
            <family val="3"/>
            <charset val="128"/>
          </rPr>
          <t>作成者:</t>
        </r>
        <r>
          <rPr>
            <sz val="9"/>
            <color indexed="81"/>
            <rFont val="ＭＳ Ｐゴシック"/>
            <family val="3"/>
            <charset val="128"/>
          </rPr>
          <t xml:space="preserve">
コロナ流行時期</t>
        </r>
      </text>
    </comment>
  </commentList>
</comments>
</file>

<file path=xl/sharedStrings.xml><?xml version="1.0" encoding="utf-8"?>
<sst xmlns="http://schemas.openxmlformats.org/spreadsheetml/2006/main" count="603" uniqueCount="418">
  <si>
    <t>発生</t>
    <rPh sb="0" eb="2">
      <t>ハッセイ</t>
    </rPh>
    <phoneticPr fontId="5"/>
  </si>
  <si>
    <t>ソース</t>
    <phoneticPr fontId="5"/>
  </si>
  <si>
    <t>日付</t>
    <rPh sb="0" eb="2">
      <t>ヒヅケ</t>
    </rPh>
    <phoneticPr fontId="5"/>
  </si>
  <si>
    <t>届出感染症　第三類　細菌性赤痢菌</t>
    <rPh sb="0" eb="2">
      <t>トドケデ</t>
    </rPh>
    <rPh sb="2" eb="4">
      <t>カンセン</t>
    </rPh>
    <rPh sb="4" eb="5">
      <t>ショウ</t>
    </rPh>
    <rPh sb="6" eb="7">
      <t>ダイ</t>
    </rPh>
    <rPh sb="7" eb="8">
      <t>サン</t>
    </rPh>
    <rPh sb="8" eb="9">
      <t>タグイ</t>
    </rPh>
    <rPh sb="10" eb="13">
      <t>サイキンセイ</t>
    </rPh>
    <rPh sb="13" eb="15">
      <t>セキリ</t>
    </rPh>
    <rPh sb="15" eb="16">
      <t>キン</t>
    </rPh>
    <phoneticPr fontId="5"/>
  </si>
  <si>
    <r>
      <t>全国 報告数推移　　　　　　</t>
    </r>
    <r>
      <rPr>
        <b/>
        <sz val="11"/>
        <rFont val="ＭＳ Ｐゴシック"/>
        <family val="3"/>
        <charset val="128"/>
      </rPr>
      <t>届出患者数（人）</t>
    </r>
    <rPh sb="14" eb="16">
      <t>トドケデ</t>
    </rPh>
    <rPh sb="16" eb="19">
      <t>カンジャスウ</t>
    </rPh>
    <rPh sb="20" eb="21">
      <t>ニン</t>
    </rPh>
    <phoneticPr fontId="5"/>
  </si>
  <si>
    <t>2月</t>
  </si>
  <si>
    <t>3月</t>
  </si>
  <si>
    <t>4月</t>
  </si>
  <si>
    <t>5月</t>
  </si>
  <si>
    <t>6月</t>
  </si>
  <si>
    <t>7月</t>
  </si>
  <si>
    <t>8月</t>
  </si>
  <si>
    <t>9月</t>
  </si>
  <si>
    <t>10月</t>
  </si>
  <si>
    <t>11月</t>
  </si>
  <si>
    <t>12月</t>
  </si>
  <si>
    <t>合計</t>
    <rPh sb="0" eb="2">
      <t>ゴウケイ</t>
    </rPh>
    <phoneticPr fontId="5"/>
  </si>
  <si>
    <t>合計</t>
  </si>
  <si>
    <t>今週</t>
    <rPh sb="0" eb="2">
      <t>コンシュウ</t>
    </rPh>
    <phoneticPr fontId="5"/>
  </si>
  <si>
    <t>　</t>
    <phoneticPr fontId="5"/>
  </si>
  <si>
    <t>2019年</t>
    <rPh sb="4" eb="5">
      <t>ネン</t>
    </rPh>
    <phoneticPr fontId="5"/>
  </si>
  <si>
    <t>2011年</t>
  </si>
  <si>
    <t>国・地域</t>
    <rPh sb="0" eb="1">
      <t>クニ</t>
    </rPh>
    <rPh sb="2" eb="4">
      <t>チイキ</t>
    </rPh>
    <phoneticPr fontId="5"/>
  </si>
  <si>
    <t>発表</t>
    <rPh sb="0" eb="2">
      <t>ハッピョウ</t>
    </rPh>
    <phoneticPr fontId="5"/>
  </si>
  <si>
    <t>掲載日</t>
    <rPh sb="0" eb="3">
      <t>ケイサイビ</t>
    </rPh>
    <phoneticPr fontId="5"/>
  </si>
  <si>
    <t>なお、情報提供ページは提供者側により短期間で削除される場合もあります。予めご了解ください。</t>
    <rPh sb="3" eb="5">
      <t>ジョウホウ</t>
    </rPh>
    <rPh sb="5" eb="7">
      <t>テイキョウ</t>
    </rPh>
    <rPh sb="11" eb="14">
      <t>テイキョウシャ</t>
    </rPh>
    <rPh sb="14" eb="15">
      <t>ガワ</t>
    </rPh>
    <rPh sb="18" eb="21">
      <t>タンキカン</t>
    </rPh>
    <rPh sb="22" eb="24">
      <t>サクジョ</t>
    </rPh>
    <rPh sb="27" eb="29">
      <t>バアイ</t>
    </rPh>
    <rPh sb="35" eb="36">
      <t>アラカジ</t>
    </rPh>
    <rPh sb="38" eb="40">
      <t>リョウカイ</t>
    </rPh>
    <phoneticPr fontId="5"/>
  </si>
  <si>
    <t xml:space="preserve"> </t>
    <phoneticPr fontId="5"/>
  </si>
  <si>
    <t>2019年</t>
    <phoneticPr fontId="5"/>
  </si>
  <si>
    <t>2018年</t>
    <phoneticPr fontId="5"/>
  </si>
  <si>
    <t>2017年</t>
    <phoneticPr fontId="5"/>
  </si>
  <si>
    <t>2016年</t>
    <phoneticPr fontId="5"/>
  </si>
  <si>
    <t>2015年</t>
    <phoneticPr fontId="5"/>
  </si>
  <si>
    <t>2014年</t>
    <phoneticPr fontId="5"/>
  </si>
  <si>
    <t>2013年</t>
    <phoneticPr fontId="5"/>
  </si>
  <si>
    <t>2012年</t>
    <phoneticPr fontId="5"/>
  </si>
  <si>
    <t>出典:東京都感染症情報センター</t>
    <rPh sb="0" eb="2">
      <t>シュッテン</t>
    </rPh>
    <rPh sb="3" eb="6">
      <t>トウキョウト</t>
    </rPh>
    <rPh sb="6" eb="9">
      <t>カンセンショウ</t>
    </rPh>
    <rPh sb="9" eb="11">
      <t>ジョウホウ</t>
    </rPh>
    <phoneticPr fontId="5"/>
  </si>
  <si>
    <t>　　　　レベル5</t>
    <phoneticPr fontId="5"/>
  </si>
  <si>
    <t>　　　　レベル4</t>
    <phoneticPr fontId="5"/>
  </si>
  <si>
    <t>　　　　レベル3</t>
    <phoneticPr fontId="5"/>
  </si>
  <si>
    <t>地方衛生研究所情報</t>
    <rPh sb="0" eb="2">
      <t>チホウ</t>
    </rPh>
    <rPh sb="2" eb="4">
      <t>エイセイ</t>
    </rPh>
    <rPh sb="4" eb="6">
      <t>ケンキュウ</t>
    </rPh>
    <rPh sb="6" eb="7">
      <t>ショ</t>
    </rPh>
    <rPh sb="7" eb="9">
      <t>ジョウホウ</t>
    </rPh>
    <phoneticPr fontId="5"/>
  </si>
  <si>
    <t>傾向</t>
    <rPh sb="0" eb="2">
      <t>ケイコウ</t>
    </rPh>
    <phoneticPr fontId="5"/>
  </si>
  <si>
    <t>出典：地方衛生研究所ネットワーク</t>
    <rPh sb="0" eb="2">
      <t>シュッテン</t>
    </rPh>
    <rPh sb="3" eb="5">
      <t>チホウ</t>
    </rPh>
    <rPh sb="5" eb="7">
      <t>エイセイ</t>
    </rPh>
    <rPh sb="7" eb="9">
      <t>ケンキュウ</t>
    </rPh>
    <rPh sb="9" eb="10">
      <t>ジョ</t>
    </rPh>
    <phoneticPr fontId="5"/>
  </si>
  <si>
    <t>http://idsc.tokyo-eiken.go.jp/diseases/gastro/gastro/</t>
    <phoneticPr fontId="5"/>
  </si>
  <si>
    <t>流行警報</t>
    <rPh sb="0" eb="2">
      <t>リュウコウ</t>
    </rPh>
    <rPh sb="2" eb="4">
      <t>ケイホウ</t>
    </rPh>
    <phoneticPr fontId="5"/>
  </si>
  <si>
    <t>警戒警報</t>
    <rPh sb="0" eb="2">
      <t>ケイカイ</t>
    </rPh>
    <rPh sb="2" eb="4">
      <t>ケイホウ</t>
    </rPh>
    <phoneticPr fontId="5"/>
  </si>
  <si>
    <t>低散発</t>
    <rPh sb="0" eb="1">
      <t>テイ</t>
    </rPh>
    <rPh sb="1" eb="3">
      <t>サンパツ</t>
    </rPh>
    <phoneticPr fontId="5"/>
  </si>
  <si>
    <t>定点観測値</t>
    <rPh sb="0" eb="2">
      <t>テイテン</t>
    </rPh>
    <rPh sb="2" eb="4">
      <t>カンソク</t>
    </rPh>
    <rPh sb="4" eb="5">
      <t>アタイ</t>
    </rPh>
    <phoneticPr fontId="5"/>
  </si>
  <si>
    <t>▲:減少</t>
    <rPh sb="2" eb="4">
      <t>ゲンショウ</t>
    </rPh>
    <phoneticPr fontId="5"/>
  </si>
  <si>
    <t>都道府県名</t>
  </si>
  <si>
    <t>流行　　☆増加　★減少☆★1つで約1ポイント</t>
    <rPh sb="0" eb="2">
      <t>リュウコウ</t>
    </rPh>
    <rPh sb="5" eb="7">
      <t>ゾウカ</t>
    </rPh>
    <rPh sb="9" eb="11">
      <t>ゲンショウ</t>
    </rPh>
    <phoneticPr fontId="5"/>
  </si>
  <si>
    <t>対前週</t>
    <rPh sb="0" eb="1">
      <t>タイ</t>
    </rPh>
    <rPh sb="1" eb="3">
      <t>ゼンシュウ</t>
    </rPh>
    <phoneticPr fontId="5"/>
  </si>
  <si>
    <t>ニュースソース</t>
  </si>
  <si>
    <t>日時</t>
    <rPh sb="0" eb="2">
      <t>ニチジ</t>
    </rPh>
    <phoneticPr fontId="5"/>
  </si>
  <si>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</si>
  <si>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</si>
  <si>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</si>
  <si>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</si>
  <si>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</si>
  <si>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</si>
  <si>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</si>
  <si>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</si>
  <si>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</si>
  <si>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</si>
  <si>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</si>
  <si>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</si>
  <si>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</si>
  <si>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</si>
  <si>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</si>
  <si>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</si>
  <si>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</si>
  <si>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</si>
  <si>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</si>
  <si>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</si>
  <si>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</si>
  <si>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</si>
  <si>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</si>
  <si>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</si>
  <si>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</si>
  <si>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</si>
  <si>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</si>
  <si>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</si>
  <si>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</si>
  <si>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</si>
  <si>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</si>
  <si>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</si>
  <si>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</si>
  <si>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</si>
  <si>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</si>
  <si>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</si>
  <si>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</si>
  <si>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</si>
  <si>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</si>
  <si>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</si>
  <si>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</si>
  <si>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</si>
  <si>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</si>
  <si>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</si>
  <si>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</si>
  <si>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</si>
  <si>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</si>
  <si>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全国</t>
  </si>
  <si>
    <t>　：先週より</t>
    <phoneticPr fontId="5"/>
  </si>
  <si>
    <t>東京都は</t>
  </si>
  <si>
    <t>最高指数は</t>
    <phoneticPr fontId="5"/>
  </si>
  <si>
    <t>全国で10.00を超える都道府県数は</t>
    <rPh sb="0" eb="2">
      <t>ゼンコク</t>
    </rPh>
    <rPh sb="9" eb="10">
      <t>コ</t>
    </rPh>
    <rPh sb="12" eb="16">
      <t>トドウフケン</t>
    </rPh>
    <rPh sb="16" eb="17">
      <t>スウ</t>
    </rPh>
    <phoneticPr fontId="5"/>
  </si>
  <si>
    <t>増減</t>
    <rPh sb="0" eb="2">
      <t>ゾウゲン</t>
    </rPh>
    <phoneticPr fontId="5"/>
  </si>
  <si>
    <t>　　　　　　　　　　　　　　　　　　　　　　　　　　　　　　　　　　　　</t>
    <phoneticPr fontId="5"/>
  </si>
  <si>
    <t xml:space="preserve">                        </t>
    <phoneticPr fontId="5"/>
  </si>
  <si>
    <t>1類感染症</t>
  </si>
  <si>
    <t>報告なし</t>
    <rPh sb="0" eb="2">
      <t>ホウコク</t>
    </rPh>
    <phoneticPr fontId="5"/>
  </si>
  <si>
    <t>2類感染症</t>
    <phoneticPr fontId="5"/>
  </si>
  <si>
    <t>腸管出血性大腸菌感染症</t>
    <phoneticPr fontId="5"/>
  </si>
  <si>
    <t>5類感染症</t>
    <phoneticPr fontId="5"/>
  </si>
  <si>
    <t>　　　　◆商業的目的を理由とする無断転用を禁止します</t>
    <phoneticPr fontId="5"/>
  </si>
  <si>
    <t>　　　　◆配信停止・お客様情報の変更◆ 本メールへの返信でご連絡ください</t>
    <phoneticPr fontId="5"/>
  </si>
  <si>
    <t xml:space="preserve">　　週刊情報の概要 </t>
    <phoneticPr fontId="5"/>
  </si>
  <si>
    <t>************************************************************************</t>
    <phoneticPr fontId="5"/>
  </si>
  <si>
    <t xml:space="preserve">3．残留農薬等  　　         </t>
    <phoneticPr fontId="5"/>
  </si>
  <si>
    <t xml:space="preserve">4．食品表示 　　   　      </t>
    <phoneticPr fontId="5"/>
  </si>
  <si>
    <t>5．海外情報              　</t>
    <phoneticPr fontId="5"/>
  </si>
  <si>
    <t>　　　　　　　　　　　　　=+'44　海外情報'!B18</t>
    <phoneticPr fontId="5"/>
  </si>
  <si>
    <t xml:space="preserve">6．感染症統計        </t>
    <phoneticPr fontId="5"/>
  </si>
  <si>
    <t>7．感染症情報       　    　</t>
    <phoneticPr fontId="5"/>
  </si>
  <si>
    <t>以下に貼り付け</t>
    <rPh sb="0" eb="2">
      <t>イカ</t>
    </rPh>
    <rPh sb="3" eb="4">
      <t>ハ</t>
    </rPh>
    <rPh sb="5" eb="6">
      <t>ツ</t>
    </rPh>
    <phoneticPr fontId="5"/>
  </si>
  <si>
    <r>
      <t xml:space="preserve">       </t>
    </r>
    <r>
      <rPr>
        <sz val="9"/>
        <rFont val="ＭＳ Ｐゴシック"/>
        <family val="3"/>
        <charset val="128"/>
      </rPr>
      <t xml:space="preserve"> レベル1</t>
    </r>
    <phoneticPr fontId="5"/>
  </si>
  <si>
    <t>2020年</t>
    <phoneticPr fontId="5"/>
  </si>
  <si>
    <t>飲食店で食中毒が発生したらどうなる？実際に起こりうるトラブル</t>
  </si>
  <si>
    <t>トップページ ＞ 食中毒が発生したらどうなる</t>
  </si>
  <si>
    <t>食中毒の危険性はどこでもあるもの</t>
  </si>
  <si>
    <t>食中毒が発生したらどうなるのか</t>
  </si>
  <si>
    <r>
      <t>食中毒を発生させた店舗には一度も経験したことのないような</t>
    </r>
    <r>
      <rPr>
        <b/>
        <sz val="12"/>
        <color rgb="FF333333"/>
        <rFont val="&amp;quot"/>
        <family val="2"/>
      </rPr>
      <t>イレギュラーな業務</t>
    </r>
    <r>
      <rPr>
        <sz val="12"/>
        <color rgb="FF333333"/>
        <rFont val="&amp;quot"/>
        <family val="2"/>
      </rPr>
      <t>が発生します。経営者は</t>
    </r>
    <r>
      <rPr>
        <b/>
        <sz val="12"/>
        <color rgb="FF333333"/>
        <rFont val="&amp;quot"/>
        <family val="2"/>
      </rPr>
      <t>従業員に必要以上の負担をかけない</t>
    </r>
    <r>
      <rPr>
        <sz val="12"/>
        <color rgb="FF333333"/>
        <rFont val="&amp;quot"/>
        <family val="2"/>
      </rPr>
      <t>ためにも、どのような事態が起こりうるかしっかりと確認しておきましょう。</t>
    </r>
  </si>
  <si>
    <t>クレームや質問が大量に押し寄せる</t>
  </si>
  <si>
    <t>保健所の検査が入る</t>
  </si>
  <si>
    <t>営業停止からの店舗閉鎖</t>
  </si>
  <si>
    <r>
      <t>食中毒が起これば飲食店は</t>
    </r>
    <r>
      <rPr>
        <b/>
        <sz val="12"/>
        <color rgb="FFFF0A0A"/>
        <rFont val="&amp;quot"/>
        <family val="2"/>
      </rPr>
      <t>店舗閉鎖</t>
    </r>
    <r>
      <rPr>
        <sz val="12"/>
        <color rgb="FF333333"/>
        <rFont val="&amp;quot"/>
        <family val="2"/>
      </rPr>
      <t>を行うべきとされています。</t>
    </r>
  </si>
  <si>
    <t>原因を知って予防することが重要</t>
  </si>
  <si>
    <r>
      <rPr>
        <sz val="12"/>
        <color rgb="FF333333"/>
        <rFont val="ＭＳ Ｐゴシック"/>
        <family val="3"/>
        <charset val="128"/>
      </rPr>
      <t>飲食店経営者ならば誰でも</t>
    </r>
    <r>
      <rPr>
        <b/>
        <sz val="12"/>
        <color rgb="FFFF0A0A"/>
        <rFont val="ＭＳ Ｐゴシック"/>
        <family val="3"/>
        <charset val="128"/>
      </rPr>
      <t>食中毒</t>
    </r>
    <r>
      <rPr>
        <sz val="12"/>
        <color rgb="FF333333"/>
        <rFont val="ＭＳ Ｐゴシック"/>
        <family val="3"/>
        <charset val="128"/>
      </rPr>
      <t>を危惧しているものです。しかし、生魚、生野菜、生肉以外にも焼き鳥やハンバーガーなど</t>
    </r>
    <r>
      <rPr>
        <sz val="12"/>
        <color rgb="FF333333"/>
        <rFont val="&amp;quot"/>
        <family val="2"/>
      </rPr>
      <t>…</t>
    </r>
    <r>
      <rPr>
        <sz val="12"/>
        <color rgb="FF333333"/>
        <rFont val="ＭＳ Ｐゴシック"/>
        <family val="3"/>
        <charset val="128"/>
      </rPr>
      <t>様々な飲食店から食中毒は散見されます。どのような食材、調理方法でも確実に防げるというわけではない病気であるだけに、</t>
    </r>
    <r>
      <rPr>
        <sz val="12"/>
        <color rgb="FF333333"/>
        <rFont val="&amp;quot"/>
        <family val="2"/>
      </rPr>
      <t>24</t>
    </r>
    <r>
      <rPr>
        <sz val="12"/>
        <color rgb="FF333333"/>
        <rFont val="ＭＳ Ｐゴシック"/>
        <family val="3"/>
        <charset val="128"/>
      </rPr>
      <t>時間</t>
    </r>
    <r>
      <rPr>
        <sz val="12"/>
        <color rgb="FF333333"/>
        <rFont val="&amp;quot"/>
        <family val="2"/>
      </rPr>
      <t>365</t>
    </r>
    <r>
      <rPr>
        <sz val="12"/>
        <color rgb="FF333333"/>
        <rFont val="ＭＳ Ｐゴシック"/>
        <family val="3"/>
        <charset val="128"/>
      </rPr>
      <t>日の間、経営者は常に食中毒に注意を払わなくてはいけないのです。</t>
    </r>
    <phoneticPr fontId="33"/>
  </si>
  <si>
    <t>食中毒が発生したことが公にされれば、該当する飲食店を利用したお客様は自分が食中毒を発生させた料理を口にしてないか心配になります。そのため、店舗に対してお客様の不安を直接反映させた厳しいクレームが多量に押し寄せることになるでしょう。想定外の事態に従業員側の戸惑いも大きいかもしれませんが、冷静に対処できるように想定質問等を考えておくと良いです。</t>
    <phoneticPr fontId="33"/>
  </si>
  <si>
    <r>
      <rPr>
        <sz val="12"/>
        <color rgb="FF333333"/>
        <rFont val="ＭＳ Ｐゴシック"/>
        <family val="3"/>
        <charset val="128"/>
      </rPr>
      <t>保健所は、</t>
    </r>
    <r>
      <rPr>
        <b/>
        <sz val="12"/>
        <color rgb="FF333333"/>
        <rFont val="ＭＳ Ｐゴシック"/>
        <family val="3"/>
        <charset val="128"/>
      </rPr>
      <t>各地域の住民の健康や住まい環境などを快適なものへ</t>
    </r>
    <r>
      <rPr>
        <sz val="12"/>
        <color rgb="FF333333"/>
        <rFont val="ＭＳ Ｐゴシック"/>
        <family val="3"/>
        <charset val="128"/>
      </rPr>
      <t>と推進するために全国に設置された行政機関です。中には疾病の予防や保険・衛生環境について取り扱う業務もあるため、食中毒が発生すれば保健所が飲食店に対して立入検査をすることになります。検査においては資料提出が求められることもあるので、食中毒が発生したらスムーズに検査が行われるように書類を準備しておきましょう。</t>
    </r>
    <phoneticPr fontId="33"/>
  </si>
  <si>
    <r>
      <rPr>
        <sz val="12"/>
        <color rgb="FF333333"/>
        <rFont val="ＭＳ Ｐゴシック"/>
        <family val="3"/>
        <charset val="128"/>
      </rPr>
      <t>チェーン店の場合は同一のマニュアルで調理が実行されることが多いため、原因が究明されるまでは被害の拡大を防ぐ意味でも全国に展開する</t>
    </r>
    <r>
      <rPr>
        <b/>
        <sz val="12"/>
        <color rgb="FF333333"/>
        <rFont val="ＭＳ Ｐゴシック"/>
        <family val="3"/>
        <charset val="128"/>
      </rPr>
      <t>すべての系列店舗が一時休業</t>
    </r>
    <r>
      <rPr>
        <sz val="12"/>
        <color rgb="FF333333"/>
        <rFont val="ＭＳ Ｐゴシック"/>
        <family val="3"/>
        <charset val="128"/>
      </rPr>
      <t>を余儀なくされることも考えられるでしょう。経営者側としてはその間非常に忙しい時期に入ります。店舗を維持するため、そして従業員の休業期間の給与を確保するための対応を行うことが必要になるでしょう。お客様に対して真摯な対応をするとともに、従業員にも配慮を怠らないようにしなくてはいけません。</t>
    </r>
    <phoneticPr fontId="33"/>
  </si>
  <si>
    <t>食中毒は「サルモネラ菌」「腸炎ビブリオ菌」「カンピロバクター」などの、十分に加熱していない食材や生の食材が原因で発生する菌をはじめ、「黄色ブドウ球菌」などの人の皮膚にいる菌が付着して損害を与える場合が考えられます。それらは調理方法を工夫したり、手洗いを徹底したりすることで防げる場合が大多数です。常日頃から食中毒発生防止の意識を従業員に徹底するためにも、調理時や調理前のマニュアルをしっかりと見直して予防策を練っておくことが大切になるのではないでしょうか。</t>
    <phoneticPr fontId="33"/>
  </si>
  <si>
    <t>注意　本件は「リコールプラス」「リコールナビ」のホームページより引用しています。詳細に関してはリンク先ＨＰよりご確認ください。</t>
    <rPh sb="0" eb="2">
      <t>チュウイ</t>
    </rPh>
    <phoneticPr fontId="5"/>
  </si>
  <si>
    <t>指定感染症 新型コロナウイルス感染症</t>
    <phoneticPr fontId="5"/>
  </si>
  <si>
    <t>2021年</t>
  </si>
  <si>
    <t xml:space="preserve"> </t>
    <phoneticPr fontId="86"/>
  </si>
  <si>
    <t>厚生労働省：国内の発生状況など
https://www.mhlw.go.jp/stf/covid-19/kokunainohasseijoukyou.html#h2_1
厚生労働省：データからわかる－新型コロナウイルス感染症情報－
https：//covid19.mhlw.go.jp/</t>
    <phoneticPr fontId="86"/>
  </si>
  <si>
    <t>https://www.mhlw.go.jp/stf/covid-19/kokunainohasseijoukyou.html#h2_1</t>
    <phoneticPr fontId="86"/>
  </si>
  <si>
    <t>厚生労働省：データからわかる－新型コロナウイルス感染症情報－</t>
    <phoneticPr fontId="86"/>
  </si>
  <si>
    <t xml:space="preserve">
</t>
    <phoneticPr fontId="86"/>
  </si>
  <si>
    <t>https：//covid19.mhlw.go.jp/</t>
    <phoneticPr fontId="86"/>
  </si>
  <si>
    <t xml:space="preserve">業者
</t>
    <rPh sb="0" eb="2">
      <t>ギョウシャ</t>
    </rPh>
    <phoneticPr fontId="5"/>
  </si>
  <si>
    <t>腸管出血性大腸菌</t>
    <rPh sb="0" eb="2">
      <t>チョウカン</t>
    </rPh>
    <rPh sb="2" eb="5">
      <t>シュッケツセイ</t>
    </rPh>
    <rPh sb="5" eb="8">
      <t>ダイチョウキン</t>
    </rPh>
    <phoneticPr fontId="5"/>
  </si>
  <si>
    <t>赤痢</t>
    <rPh sb="0" eb="2">
      <t>セキリ</t>
    </rPh>
    <phoneticPr fontId="5"/>
  </si>
  <si>
    <t>腸管系感染症は新型コロナウイルス予防の手洗い、手指消毒で</t>
    <rPh sb="0" eb="2">
      <t>チョウカン</t>
    </rPh>
    <rPh sb="2" eb="3">
      <t>ケイ</t>
    </rPh>
    <rPh sb="3" eb="6">
      <t>カンセンショウ</t>
    </rPh>
    <rPh sb="7" eb="9">
      <t>シンガタ</t>
    </rPh>
    <rPh sb="16" eb="18">
      <t>ヨボウ</t>
    </rPh>
    <rPh sb="19" eb="21">
      <t>テアラ</t>
    </rPh>
    <rPh sb="23" eb="24">
      <t>テ</t>
    </rPh>
    <rPh sb="24" eb="25">
      <t>ユビ</t>
    </rPh>
    <rPh sb="25" eb="27">
      <t>ショウドク</t>
    </rPh>
    <phoneticPr fontId="5"/>
  </si>
  <si>
    <t>圧倒的に感染防御できている</t>
    <rPh sb="0" eb="3">
      <t>アットウテキ</t>
    </rPh>
    <rPh sb="4" eb="6">
      <t>カンセン</t>
    </rPh>
    <rPh sb="6" eb="8">
      <t>ボウギョ</t>
    </rPh>
    <phoneticPr fontId="5"/>
  </si>
  <si>
    <t>北海道</t>
    <rPh sb="0" eb="3">
      <t>ホッカイドウ</t>
    </rPh>
    <phoneticPr fontId="86"/>
  </si>
  <si>
    <t>8．衛生訓話</t>
    <rPh sb="2" eb="4">
      <t>エイセイ</t>
    </rPh>
    <rPh sb="4" eb="6">
      <t>クンワ</t>
    </rPh>
    <phoneticPr fontId="5"/>
  </si>
  <si>
    <t>2022年</t>
    <phoneticPr fontId="5"/>
  </si>
  <si>
    <t>l</t>
    <phoneticPr fontId="33"/>
  </si>
  <si>
    <r>
      <rPr>
        <sz val="10"/>
        <color rgb="FFFFC000"/>
        <rFont val="ＭＳ Ｐゴシック"/>
        <family val="3"/>
        <charset val="128"/>
      </rPr>
      <t>■</t>
    </r>
    <r>
      <rPr>
        <sz val="10"/>
        <rFont val="ＭＳ Ｐゴシック"/>
        <family val="3"/>
        <charset val="128"/>
      </rPr>
      <t>賞味消費期限　　</t>
    </r>
    <r>
      <rPr>
        <sz val="10"/>
        <color rgb="FF6EF729"/>
        <rFont val="ＭＳ Ｐゴシック"/>
        <family val="3"/>
        <charset val="128"/>
      </rPr>
      <t>■</t>
    </r>
    <r>
      <rPr>
        <sz val="10"/>
        <rFont val="ＭＳ Ｐゴシック"/>
        <family val="3"/>
        <charset val="128"/>
      </rPr>
      <t>アレルギー　</t>
    </r>
    <r>
      <rPr>
        <sz val="10"/>
        <color theme="5" tint="0.39997558519241921"/>
        <rFont val="ＭＳ Ｐゴシック"/>
        <family val="3"/>
        <charset val="128"/>
      </rPr>
      <t>■</t>
    </r>
    <r>
      <rPr>
        <sz val="10"/>
        <rFont val="ＭＳ Ｐゴシック"/>
        <family val="3"/>
        <charset val="128"/>
      </rPr>
      <t>残留添加物・農薬　　</t>
    </r>
    <r>
      <rPr>
        <sz val="10"/>
        <color theme="0" tint="-0.14999847407452621"/>
        <rFont val="ＭＳ Ｐゴシック"/>
        <family val="3"/>
        <charset val="128"/>
      </rPr>
      <t>■</t>
    </r>
    <r>
      <rPr>
        <sz val="10"/>
        <rFont val="ＭＳ Ｐゴシック"/>
        <family val="3"/>
        <charset val="128"/>
      </rPr>
      <t>異物　</t>
    </r>
    <r>
      <rPr>
        <sz val="10"/>
        <color theme="7" tint="0.39997558519241921"/>
        <rFont val="ＭＳ Ｐゴシック"/>
        <family val="3"/>
        <charset val="128"/>
      </rPr>
      <t>　■</t>
    </r>
    <r>
      <rPr>
        <sz val="10"/>
        <rFont val="ＭＳ Ｐゴシック"/>
        <family val="3"/>
        <charset val="128"/>
      </rPr>
      <t>細菌　　</t>
    </r>
    <r>
      <rPr>
        <sz val="10"/>
        <color indexed="40"/>
        <rFont val="ＭＳ Ｐゴシック"/>
        <family val="3"/>
        <charset val="128"/>
      </rPr>
      <t>■</t>
    </r>
    <r>
      <rPr>
        <sz val="10"/>
        <rFont val="ＭＳ Ｐゴシック"/>
        <family val="3"/>
        <charset val="128"/>
      </rPr>
      <t>表示ミス　□</t>
    </r>
    <r>
      <rPr>
        <b/>
        <sz val="10"/>
        <rFont val="ＭＳ Ｐゴシック"/>
        <family val="3"/>
        <charset val="128"/>
      </rPr>
      <t>その他</t>
    </r>
    <phoneticPr fontId="5"/>
  </si>
  <si>
    <r>
      <t xml:space="preserve">　    </t>
    </r>
    <r>
      <rPr>
        <sz val="9"/>
        <rFont val="ＭＳ Ｐゴシック"/>
        <family val="3"/>
        <charset val="128"/>
      </rPr>
      <t>レベル2</t>
    </r>
    <phoneticPr fontId="5"/>
  </si>
  <si>
    <t>2023年</t>
    <phoneticPr fontId="5"/>
  </si>
  <si>
    <t>ノロウイルス指数平年同等　散発事故発生</t>
    <rPh sb="6" eb="8">
      <t>シスウ</t>
    </rPh>
    <rPh sb="8" eb="10">
      <t>ヘイネン</t>
    </rPh>
    <rPh sb="10" eb="12">
      <t>ドウトウ</t>
    </rPh>
    <rPh sb="13" eb="15">
      <t>サンパツ</t>
    </rPh>
    <rPh sb="15" eb="17">
      <t>ジコ</t>
    </rPh>
    <rPh sb="17" eb="19">
      <t>ハッセイ</t>
    </rPh>
    <phoneticPr fontId="5"/>
  </si>
  <si>
    <r>
      <t xml:space="preserve">タイトル </t>
    </r>
    <r>
      <rPr>
        <sz val="14"/>
        <color theme="0"/>
        <rFont val="ＭＳ Ｐゴシック"/>
        <family val="3"/>
        <charset val="128"/>
      </rPr>
      <t>(賞味期限誤りとアレルゲン記載漏れが目立つ一週間でした。!)</t>
    </r>
    <rPh sb="6" eb="10">
      <t>ショウミキゲン</t>
    </rPh>
    <rPh sb="10" eb="11">
      <t>アヤマ</t>
    </rPh>
    <rPh sb="18" eb="20">
      <t>キサイ</t>
    </rPh>
    <rPh sb="20" eb="21">
      <t>モ</t>
    </rPh>
    <rPh sb="23" eb="25">
      <t>メダ</t>
    </rPh>
    <rPh sb="26" eb="29">
      <t>イッシュウカン</t>
    </rPh>
    <phoneticPr fontId="5"/>
  </si>
  <si>
    <t>　</t>
  </si>
  <si>
    <t>先週に比べて全国平均は</t>
    <phoneticPr fontId="5"/>
  </si>
  <si>
    <t xml:space="preserve"> </t>
    <phoneticPr fontId="33"/>
  </si>
  <si>
    <t>※2023年 第11週（3/13～3/19）  現在</t>
    <phoneticPr fontId="86"/>
  </si>
  <si>
    <t>1.　食中毒</t>
    <rPh sb="3" eb="6">
      <t>ショクチュウドク</t>
    </rPh>
    <phoneticPr fontId="33"/>
  </si>
  <si>
    <t>2.　ノロウイルス</t>
    <phoneticPr fontId="33"/>
  </si>
  <si>
    <t xml:space="preserve"> 全国指数</t>
    <phoneticPr fontId="5"/>
  </si>
  <si>
    <t xml:space="preserve">et </t>
    <phoneticPr fontId="16"/>
  </si>
  <si>
    <t>（最近５年間の週値の比較） ノロウイルスの感染周期は4年ですね　前回は2018年</t>
    <rPh sb="1" eb="3">
      <t>サイキン</t>
    </rPh>
    <rPh sb="3" eb="6">
      <t>ゴネンカン</t>
    </rPh>
    <rPh sb="7" eb="8">
      <t>シュウ</t>
    </rPh>
    <rPh sb="8" eb="9">
      <t>アタイ</t>
    </rPh>
    <rPh sb="10" eb="12">
      <t>ヒカク</t>
    </rPh>
    <rPh sb="21" eb="25">
      <t>カンセンシュウキ</t>
    </rPh>
    <rPh sb="27" eb="28">
      <t>ネン</t>
    </rPh>
    <rPh sb="32" eb="34">
      <t>ゼンカイ</t>
    </rPh>
    <rPh sb="39" eb="40">
      <t>ネン</t>
    </rPh>
    <phoneticPr fontId="5"/>
  </si>
  <si>
    <r>
      <t>大量発症事故（業種／内容）　　</t>
    </r>
    <r>
      <rPr>
        <b/>
        <sz val="12"/>
        <color indexed="53"/>
        <rFont val="ＭＳ Ｐゴシック"/>
        <family val="3"/>
        <charset val="128"/>
      </rPr>
      <t>今週 　, 　</t>
    </r>
    <r>
      <rPr>
        <b/>
        <sz val="12"/>
        <rFont val="ＭＳ Ｐゴシック"/>
        <family val="3"/>
        <charset val="128"/>
      </rPr>
      <t>先週</t>
    </r>
    <rPh sb="0" eb="2">
      <t>タイリョウ</t>
    </rPh>
    <rPh sb="2" eb="4">
      <t>ハッショウ</t>
    </rPh>
    <rPh sb="4" eb="6">
      <t>ジコ</t>
    </rPh>
    <rPh sb="7" eb="9">
      <t>ギョウシュ</t>
    </rPh>
    <rPh sb="10" eb="12">
      <t>ナイヨウ</t>
    </rPh>
    <rPh sb="15" eb="17">
      <t>コンシュウ</t>
    </rPh>
    <rPh sb="22" eb="24">
      <t>センシュウ</t>
    </rPh>
    <phoneticPr fontId="5"/>
  </si>
  <si>
    <t>　</t>
    <phoneticPr fontId="33"/>
  </si>
  <si>
    <t>インフルエンザ
と
新型コロナ</t>
    <rPh sb="10" eb="12">
      <t>シンガタ</t>
    </rPh>
    <phoneticPr fontId="86"/>
  </si>
  <si>
    <t>9．スポンサー広告</t>
    <rPh sb="7" eb="9">
      <t>コウコク</t>
    </rPh>
    <phoneticPr fontId="5"/>
  </si>
  <si>
    <t xml:space="preserve">腸チフス
パラチフス
</t>
    <rPh sb="0" eb="1">
      <t>チョウ</t>
    </rPh>
    <phoneticPr fontId="5"/>
  </si>
  <si>
    <t>やや増加　コロナ前に近づく</t>
    <rPh sb="2" eb="4">
      <t>ゾウカ</t>
    </rPh>
    <rPh sb="8" eb="9">
      <t>マエ</t>
    </rPh>
    <rPh sb="10" eb="11">
      <t>チカ</t>
    </rPh>
    <phoneticPr fontId="5"/>
  </si>
  <si>
    <t>3類感染症　
細菌性赤痢</t>
    <phoneticPr fontId="5"/>
  </si>
  <si>
    <t>注意</t>
    <rPh sb="0" eb="2">
      <t>チュウイ</t>
    </rPh>
    <phoneticPr fontId="86"/>
  </si>
  <si>
    <t>　　　　フード・セーフティー　http://www7b.biglobe.ne.jp/~food-safty/　　更新2023/12/10</t>
    <phoneticPr fontId="5"/>
  </si>
  <si>
    <t>食品表示 (12/11-12/17)</t>
    <rPh sb="0" eb="2">
      <t>ショクヒン</t>
    </rPh>
    <rPh sb="2" eb="4">
      <t>ヒョウジ</t>
    </rPh>
    <phoneticPr fontId="5"/>
  </si>
  <si>
    <t xml:space="preserve"> </t>
    <phoneticPr fontId="16"/>
  </si>
  <si>
    <t>注意　食品に関わる記事の一部をご紹介します。詳しくはリンク先のページよりご確認ください。</t>
    <phoneticPr fontId="5"/>
  </si>
  <si>
    <t>なお、情報提供ページは提供者側により短期間で削除される場合もあります。予めご了解ください。</t>
    <phoneticPr fontId="5"/>
  </si>
  <si>
    <t>11月ー3月中9-10月、4月以降
施設の所在市町村で           流行・食中毒が複数件報告される。
定点観測値が5.00～10.00</t>
    <phoneticPr fontId="86"/>
  </si>
  <si>
    <t xml:space="preserve">【情報共有】業界・地域のニュースを掲示して、注意を促す
【常設】（次亜塩素系消毒剤)、うがい薬(イソジン）
【行動】出勤時、休憩後、退社時に手洗いの指示と徹底
【体調管理】健康状態の聞き取り、対応記録　予防的検査の実施、健康保菌者への生活指導、待機指示
【訓練】嘔吐物処理の実施訓練
【お客様・パートナー】客、納品業者に体調不良者がある場合には日報に記録
</t>
    <phoneticPr fontId="86"/>
  </si>
  <si>
    <t>管理レベル「3」　</t>
    <phoneticPr fontId="5"/>
  </si>
  <si>
    <t>インフルエンザ 新型</t>
    <phoneticPr fontId="86"/>
  </si>
  <si>
    <t xml:space="preserve">コロナウイルス感染症  </t>
    <phoneticPr fontId="86"/>
  </si>
  <si>
    <t>報告数　　　</t>
    <phoneticPr fontId="86"/>
  </si>
  <si>
    <t>報告数</t>
    <phoneticPr fontId="86"/>
  </si>
  <si>
    <t>　総数　　　　</t>
    <phoneticPr fontId="5"/>
  </si>
  <si>
    <t>男性　　　　</t>
    <phoneticPr fontId="86"/>
  </si>
  <si>
    <t>女性</t>
    <phoneticPr fontId="86"/>
  </si>
  <si>
    <t>　I総数</t>
    <phoneticPr fontId="5"/>
  </si>
  <si>
    <t>I男性</t>
    <phoneticPr fontId="86"/>
  </si>
  <si>
    <t>I女性</t>
    <phoneticPr fontId="86"/>
  </si>
  <si>
    <t>　NC総数　　　　</t>
    <phoneticPr fontId="5"/>
  </si>
  <si>
    <t>NC男性</t>
    <phoneticPr fontId="86"/>
  </si>
  <si>
    <t>NC女性</t>
    <phoneticPr fontId="86"/>
  </si>
  <si>
    <t>.</t>
    <phoneticPr fontId="86"/>
  </si>
  <si>
    <t>皆様  週刊情報2023-51を配信いたします</t>
    <phoneticPr fontId="5"/>
  </si>
  <si>
    <t>2024年</t>
    <rPh sb="4" eb="5">
      <t>ネン</t>
    </rPh>
    <phoneticPr fontId="86"/>
  </si>
  <si>
    <t>今週</t>
    <rPh sb="0" eb="2">
      <t>コンシュウ</t>
    </rPh>
    <phoneticPr fontId="86"/>
  </si>
  <si>
    <t>京都新聞</t>
    <rPh sb="0" eb="4">
      <t>キョウトシンブン</t>
    </rPh>
    <phoneticPr fontId="86"/>
  </si>
  <si>
    <t>★数年間で1番目に高い比率でノロウイルス継続</t>
    <rPh sb="1" eb="4">
      <t>スウネンカン</t>
    </rPh>
    <rPh sb="6" eb="8">
      <t>バンメ</t>
    </rPh>
    <rPh sb="9" eb="10">
      <t>タカ</t>
    </rPh>
    <rPh sb="11" eb="13">
      <t>ヒリツ</t>
    </rPh>
    <rPh sb="20" eb="22">
      <t>ケイゾク</t>
    </rPh>
    <phoneticPr fontId="5"/>
  </si>
  <si>
    <t>神戸新聞</t>
    <rPh sb="0" eb="4">
      <t>コウベシンブン</t>
    </rPh>
    <phoneticPr fontId="86"/>
  </si>
  <si>
    <t>4類感染症</t>
    <phoneticPr fontId="86"/>
  </si>
  <si>
    <t>TBS</t>
    <phoneticPr fontId="86"/>
  </si>
  <si>
    <t xml:space="preserve">台湾カゴメが米から輸入のピザソース、水際検査で不合格 残留農薬の規定違反で - エキサイト </t>
    <phoneticPr fontId="86"/>
  </si>
  <si>
    <t>毎週　　ひとつ　　覚えていきましょう</t>
    <phoneticPr fontId="5"/>
  </si>
  <si>
    <t>1月</t>
    <rPh sb="1" eb="2">
      <t>ガツ</t>
    </rPh>
    <phoneticPr fontId="86"/>
  </si>
  <si>
    <t>岐阜市の老人福祉施設でノロウイルスが原因の集団食中毒が発生し、入居者27人と、調理を担当する1人が発症しました。
食中毒が発生したのは岐阜市川部の老人福祉施設「ケアハウス やすらぎの里 川部苑」です。</t>
    <phoneticPr fontId="86"/>
  </si>
  <si>
    <t>CBCニュース</t>
    <phoneticPr fontId="86"/>
  </si>
  <si>
    <t>鳥取県日野町内の病院で、患者と職員１９人が下痢やおう吐の症状を訴え、米子保健所は、感染性胃腸炎の集団発生として、注意喚起を行っています。
米子保健所によりますと、1６日、日野町の日野病院から「多数の在籍者に下痢、おう吐、吐き気の症状が発生し、一部からノロウイルスが検出された」と報告があったということです。</t>
    <phoneticPr fontId="86"/>
  </si>
  <si>
    <t>新潟県は１７日、上越市の飲食店でノロウイルスによる食中毒が発生したと発表しました。店の客９人が下痢やおう吐などの症状を発症しましたが現在は全員快方に向かっているということです。上越保健所が調査をしたところ、１０日と１１日にこの飲食店を利用した客のうち、４グループの９人（２０〜６０代の男女）が下痢や発熱、おう吐などの症状を呈していたことが判明し、検査の結果８人の便からノロウイルスが検出されました。</t>
    <phoneticPr fontId="86"/>
  </si>
  <si>
    <t>新潟ニュース</t>
    <rPh sb="0" eb="2">
      <t>ニイガタ</t>
    </rPh>
    <phoneticPr fontId="86"/>
  </si>
  <si>
    <t>令和6年1月17日～2月6日にかけて、県内で、ノロウイルス食中毒が4件連続して発生したことから、現在、食中毒警報が出ています。発生の主な原因は、感染している調理者、従事者から汚染された食品を喫食したことによるものです。ノロウイルスは食品中では増えず、人の腸管内で増えます。感染すると、吐物やふん便中にウイルスが排泄されるので、次の事項に注意が必要です。</t>
    <phoneticPr fontId="86"/>
  </si>
  <si>
    <t>じゃん掛川</t>
    <rPh sb="3" eb="5">
      <t>カケガワ</t>
    </rPh>
    <phoneticPr fontId="86"/>
  </si>
  <si>
    <t>7人に共通する食事は「田子屋」の仕出し弁当のみだったことや、患者のうち5人からノロウイルスが検出されたことから、県八幡浜保健所は仕出し弁当を介したノロウイルスによる食中毒と断定し、同店を16日から2日間の営業停止処分としました。
なお、「田子屋」の調理担当3人からもノロウイルスが検出されたということです。</t>
    <phoneticPr fontId="86"/>
  </si>
  <si>
    <t xml:space="preserve"> TBS</t>
    <phoneticPr fontId="86"/>
  </si>
  <si>
    <t>食中毒が発生したのは、東京･足立区の木曽路西新井店。
足立保健所によると、1月30日から2月3日にかけて、この店で食事をした6歳から88歳までの163人が嘔吐や下痢などの症状を訴えました。
このうち、8歳の男の子を含む3人が下痢などの症状が重く、入院したということです。</t>
    <phoneticPr fontId="86"/>
  </si>
  <si>
    <t>大阪府は13日、茨木保健所管内の小学校で、101人が感染性胃腸炎に集団感染したと発表しました。　今月8日、小学校から茨木保健所に、「複数人に胃腸炎の症状が出ている」と報告があり、保健所が調査に乗り出し、検便の採取を指示しました。その後、13日までに児童99人、教職員2人の計101人に胃腸炎の症状</t>
    <phoneticPr fontId="86"/>
  </si>
  <si>
    <t>YTB</t>
    <phoneticPr fontId="86"/>
  </si>
  <si>
    <t>函館の介護施設でノロウイルス検出：北海道新聞デジタル
市立函館保健所は14日、市内の介護保険施設で職員と入所者計21人が嘔吐（おうと）や下痢などの症状を訴え、検便した結果、6人からノロウイルスを検出したと発表した。</t>
    <phoneticPr fontId="86"/>
  </si>
  <si>
    <t>北海道新聞</t>
    <rPh sb="0" eb="3">
      <t>ホッカイドウ</t>
    </rPh>
    <rPh sb="3" eb="5">
      <t>シンブン</t>
    </rPh>
    <phoneticPr fontId="86"/>
  </si>
  <si>
    <t>　↓　職場の先輩は以下のことを理解して　わかり易く　指導しましょう　↓</t>
    <phoneticPr fontId="5"/>
  </si>
  <si>
    <t>今週のニュース（Noroｖｉｒｕｓ） (2/19-2/25)</t>
    <rPh sb="0" eb="2">
      <t>コンシュウ</t>
    </rPh>
    <phoneticPr fontId="5"/>
  </si>
  <si>
    <t>2024/6週</t>
    <phoneticPr fontId="86"/>
  </si>
  <si>
    <t>2024/7週</t>
  </si>
  <si>
    <t>食中毒情報  (2/19-2/25)</t>
    <rPh sb="0" eb="3">
      <t>ショクチュウドク</t>
    </rPh>
    <rPh sb="3" eb="5">
      <t>ジョウホウ</t>
    </rPh>
    <phoneticPr fontId="5"/>
  </si>
  <si>
    <t>海外情報 (2/19-2/25)</t>
    <rPh sb="0" eb="4">
      <t>カイガイジョウホウ</t>
    </rPh>
    <phoneticPr fontId="5"/>
  </si>
  <si>
    <t>食品表示 (2/19-2/25)</t>
    <rPh sb="0" eb="2">
      <t>ショクヒン</t>
    </rPh>
    <rPh sb="2" eb="4">
      <t>ヒョウジ</t>
    </rPh>
    <phoneticPr fontId="5"/>
  </si>
  <si>
    <t>食品表示
 (2/19-2/25)</t>
    <rPh sb="0" eb="2">
      <t>ショクヒン</t>
    </rPh>
    <rPh sb="2" eb="4">
      <t>ヒョウジ</t>
    </rPh>
    <phoneticPr fontId="5"/>
  </si>
  <si>
    <t>残留農薬  (2/19-2/25)</t>
    <phoneticPr fontId="5"/>
  </si>
  <si>
    <t>茨城県は22日、つくば保健所管内の保育所で、感染性胃腸炎とみられる集団感染があったと発表した。県感染症対策課によると、13～21日に0～5歳児27人と20代の職員6人の計33人が嘔吐(おうと)や下痢、発熱などの症状を訴えた。このうち7人の検体を調べた結果、6人からノロウイルスが検出された。重症者はなく、全員快方に向かっている。</t>
    <phoneticPr fontId="86"/>
  </si>
  <si>
    <t>茨城新聞</t>
    <rPh sb="0" eb="2">
      <t>イバラキ</t>
    </rPh>
    <rPh sb="2" eb="4">
      <t>シンブン</t>
    </rPh>
    <phoneticPr fontId="86"/>
  </si>
  <si>
    <t>滋賀県は22日、滋賀県野洲市の弁当店「キッチンライフ」の弁当を食べた22歳から56歳の男女8人が下痢や発熱、嘔吐などの症状を訴え、調理者を含む11人からノロウイルスを検出したと発表した。県は食中毒と断定し、同店を24日まで営業停止処分にした。</t>
    <phoneticPr fontId="86"/>
  </si>
  <si>
    <t>千葉県市川市内の高齢者施設で利用者と職員、合わせて６１人が嘔吐や下痢などの症状を訴え、このうち１６人からノロウイルスが検出されました。
　千葉県によりますと、２月８日から１６日にかけて、市川市内にある特別養護老人ホームの入所者と職員、合わせて３５人が嘔吐や下痢などの症状を訴えていて、市川保健所がこのうち１６人を検査したところ、全員からノロウイルスが検出されたということです。</t>
    <phoneticPr fontId="86"/>
  </si>
  <si>
    <t>千葉放送</t>
    <rPh sb="0" eb="4">
      <t>チバホウソウ</t>
    </rPh>
    <phoneticPr fontId="86"/>
  </si>
  <si>
    <t>県衛生薬務課によりますと、今月１２日の夜、この店でグループで食事をした４人のうち、男性２人が１４日の明け方からおう吐や下痢などの症状を訴えました。
２人からはノロウイルスが検出されていて、２人が共通して食べたのは、この店で提供された生がきや茶わん蒸しなどだったことから、宮古保健所はこの店での食事によるノロウイルスが原因の食中毒と判断し、この店を２２日から５日間の営業停止の処分にしました。</t>
    <phoneticPr fontId="86"/>
  </si>
  <si>
    <t>NHK</t>
    <phoneticPr fontId="86"/>
  </si>
  <si>
    <t>京都市は22日、京都市下京区の飲食店「焼肉ホルモン　ニューみよし」で食事をした22～50歳の男女15人が下痢や腹痛、発熱などの症状を訴え、うち10人からノロウイルスを検出したと発表した。市は食中毒と断定し、同店を24日まで3日間の営業停止処分にした。
　市によると、15人はいずれも13日か14日の夜に同店で食事し、14日夜から17日朝にかけて症状が出始めた。全員軽症で快方に向かっているという。</t>
    <phoneticPr fontId="86"/>
  </si>
  <si>
    <t>県によると、２月１５日に宮古保健所管内の教育・保育施設から複数の園児に発熱や嘔吐、下痢等の症状があると保健所へ連絡があり、調査した結果、２月１０日から２０日にかけて、園児１６人に発熱や嘔吐、下痢等の症状があったことがわかった。保健所が調べた結果、症状のある６人からノロウイルスとサポウイルスが検出された。
重症者はおらずいずれも回復に向かっているという</t>
    <phoneticPr fontId="86"/>
  </si>
  <si>
    <t>いわてめんこいテレビ</t>
    <phoneticPr fontId="86"/>
  </si>
  <si>
    <t>2月20日、埼玉県川口市は市内の宅配弁当店による食中毒が発生したとして食品衛生法に基づき、当該店舗を20日からの3日間、営業停止処分としたことを発表しました。同店が調理した弁当を食べた20～60代の23人が発熱や嘔吐、下痢、腹痛を発症したとのことです。患者10人と調理担当者2人の便からノロウイルスが検出されたほか、患者の共通食がヤンニョムチキンや揚げ出し豆腐など同店の日替わり弁当のみであることから、弁当による食中毒と断定しました。</t>
    <phoneticPr fontId="86"/>
  </si>
  <si>
    <t>食環境衛生研究所</t>
    <phoneticPr fontId="86"/>
  </si>
  <si>
    <t>弁当で食中毒</t>
    <phoneticPr fontId="16"/>
  </si>
  <si>
    <t>県は、白浜町の飲食店で購入した弁当を食べた客が下痢や嘔吐などの症状を訴える食中毒が発生したと発表しました。県によりますと、昨日午前１０時頃、白浜町の飲食店の経営者から「店で作った弁当を食べた客に嘔吐などの症状がある」と田辺保健所に連絡がありました。保健所が調べたところ、今月１９日に調理された弁当を食べた７グループ１５人のうち、３グループの１０歳代から６０歳代までのあわせて９人が症状を訴えていることが判りました。保健所は、この弁当を原因とする食中毒と断定し、弁当を提供した飲食店、「まちなかキッチン」を今日から３日間の営業停止処分としました。なお、症状が出た９人は全員快方に向かっているということです。</t>
    <phoneticPr fontId="16"/>
  </si>
  <si>
    <t>https://www.tv-wakayama.co.jp/news/detail.php?id=78182</t>
    <phoneticPr fontId="16"/>
  </si>
  <si>
    <t>テレビ和歌山</t>
    <rPh sb="3" eb="6">
      <t>ワカヤマ</t>
    </rPh>
    <phoneticPr fontId="16"/>
  </si>
  <si>
    <t>和歌山県</t>
    <rPh sb="0" eb="4">
      <t>ワカヤマケン</t>
    </rPh>
    <phoneticPr fontId="16"/>
  </si>
  <si>
    <t>ノロウイルスとサポウイルスによる感染性胃腸炎が集団発生　宮古保健所管内の教育保育施設で計16人</t>
    <phoneticPr fontId="16"/>
  </si>
  <si>
    <t>岩手放送</t>
    <rPh sb="0" eb="2">
      <t>イワテ</t>
    </rPh>
    <rPh sb="2" eb="4">
      <t>ホウソウ</t>
    </rPh>
    <phoneticPr fontId="16"/>
  </si>
  <si>
    <t>岩手県</t>
    <rPh sb="0" eb="3">
      <t>イワテケン</t>
    </rPh>
    <phoneticPr fontId="16"/>
  </si>
  <si>
    <t>岩手県の宮古保健所管内の教育・保育施設でノロウイルスおよびサポウイルスによる感染性胃腸炎が集団発生し、園児16人が嘔吐や下痢の症状を訴えました。今年度県内で発生した感染性胃腸炎の集団発生は69件（前年度同時期101件）です。県によりますと、宮古保健所管内の園児104人、職員47人が在籍する教育・保育施設で2月10日から20日にかけて、園児16人が嘔吐や下痢の症状を訴えました。検査の結果、症状のある6人からノロウイルスまたはサポウイルスが検出されました。重症者の報告はなく、症状のある人はいずれも回復傾向にあるということです。</t>
    <phoneticPr fontId="16"/>
  </si>
  <si>
    <t>https://newsdig.tbs.co.jp/articles/ibc/1012338?display=1</t>
    <phoneticPr fontId="16"/>
  </si>
  <si>
    <t>広島県呉市はきのう市内の旅館でノロウイルスによる集団食中毒が発生したと発表した。
医療機関から通報があり調査したところ宿泊客３２人のうち１６人（２０～５０代）に症状があったという。</t>
    <phoneticPr fontId="86"/>
  </si>
  <si>
    <t xml:space="preserve">2月14日、三重県鳥羽市内の小学校で提供された給食のマカロニグラタンを食べた生徒と教員の計13人が、下痢や嘔吐、発熱などの症状を訴えました。保健所は、共通する食事が給食のみであることや、生徒や教員、調理担当者ら12人からノロウイルスが検出されたことなどから、給食を原因とする食中毒と断定しました。給食は業者が同校からの委託を受けて校内で調理しており、16日からは調理を自粛、生徒らは弁当を持参するなどの対応をとっています。
 </t>
    <phoneticPr fontId="86"/>
  </si>
  <si>
    <t>山口県山口市内の高齢者施設で、感染性胃腸炎の集団発生がありました。
県によりますと、発生したのは2月15日で、18日までの間に入居者15人、職員6人の合わせて21人に下痢やおう吐、発熱の症状が出ました。
重症者はいませんでしたが、うち3人がノロウイルスに感染していました。</t>
    <phoneticPr fontId="86"/>
  </si>
  <si>
    <t>テレビ山口</t>
    <rPh sb="3" eb="5">
      <t>ヤマグチ</t>
    </rPh>
    <phoneticPr fontId="86"/>
  </si>
  <si>
    <t>群馬県は22日、川場村の川場スキー場のレストラン「ティンバー」で食事をした東京都や前橋、高崎両市の10～40代の男女計19人が下痢や嘔吐（おうと）、発熱などの症状を訴え、一部の客と従業員からノロウイルスが検出されたと発表した。県は同店が原因の食中毒と断定し、24日まで3日間の営業停止処分とした。</t>
    <phoneticPr fontId="86"/>
  </si>
  <si>
    <t>上毛新聞</t>
    <rPh sb="0" eb="2">
      <t>ジョウモウ</t>
    </rPh>
    <rPh sb="2" eb="4">
      <t>シンブン</t>
    </rPh>
    <phoneticPr fontId="86"/>
  </si>
  <si>
    <t>串焼きを食べた4人が体調不良　カンピロバクターによる食中毒と断定　福島・郡山市の飲食店</t>
    <phoneticPr fontId="16"/>
  </si>
  <si>
    <t>郡山市保健所によると、2月10日に福島県郡山市の飲食店で串焼きなどを食べた40代の男女4人が、2日後に下痢や腹痛などの症状を訴えた。保健所ではカンピロバクターによる食中毒と断定し、店を2月23日から3日間の営業停止処分とした。カンピロバクターは、生や加熱が十分ではない鶏肉が原因となることが多く、保健所が十分な加熱を行うよう呼び掛けている。</t>
    <phoneticPr fontId="16"/>
  </si>
  <si>
    <t>福島テレビ</t>
    <rPh sb="0" eb="2">
      <t>フクシマ</t>
    </rPh>
    <phoneticPr fontId="16"/>
  </si>
  <si>
    <t>福島県</t>
    <rPh sb="0" eb="2">
      <t>フクシマ</t>
    </rPh>
    <rPh sb="2" eb="3">
      <t>ケン</t>
    </rPh>
    <phoneticPr fontId="16"/>
  </si>
  <si>
    <t>https://www.fukushima-tv.co.jp/localnews/2024/02/2024022300000006.html</t>
    <phoneticPr fontId="16"/>
  </si>
  <si>
    <t>19人は19日、日替わり定食、唐揚げ定食、塩さば定食、海鮮丼セットなどを食べていて、発症者と施設の従業員、合わせて12人の便からノロウイルスが検出されたということです。高知市保健所は、この食堂を23日から25日まで、3日間の営業停止処分としました。ノロウイルスによる食中毒は主に、感染した人を介して汚染された食品を食べることや、生、加熱不足の二枚貝を食べることによって起こります。感染力は非常に強く、人から人へと感染します。</t>
    <phoneticPr fontId="86"/>
  </si>
  <si>
    <t>テレビ高知</t>
    <rPh sb="3" eb="5">
      <t>コウチ</t>
    </rPh>
    <phoneticPr fontId="86"/>
  </si>
  <si>
    <t>　神戸市は２３日、西区伊川谷町有瀬の飲食店「ごちそう村　大蔵谷店」で食事した客１６人が、下痢や嘔吐などを訴え、うち８人と、同店従業員１人からノロウイルスを検出したと発表した。市は食中毒と断定し、同店を２５日まで３日間の営業停止とした。</t>
    <phoneticPr fontId="86"/>
  </si>
  <si>
    <t>給食で提供された“ナン”が賞味期限切れ…児童が発見　健康被害なし　新潟市</t>
    <phoneticPr fontId="16"/>
  </si>
  <si>
    <t>新潟市の小学校で21日に出された給食のナンについて、一部の児童と教職員に賞味期限が切れたものが配られていたことがわかりました。今のところ、健康被害の報告はないということです。新潟市によりますと、新潟市北区の太夫浜小学校で21日の昼に出された給食で、児童がカレーとともに提供されたナンの賞味期限が切れていることを見つけました。賞味期限切れのナンが配られたたのは3年生と6年生の一部の児童と教職員合わせて80人で、現時点で健康被害の報告はないということです。業者から納入された冷凍のナンのうち、1箱の賞味期限が切れていて、業者と学校双方が検収時に賞味期限切れを見落としたとしています。新潟市は児童と保護者に謝罪するとともに、各調理施設において賞味期限の確認を徹底するなど再発防止を徹底したいとしています。</t>
    <phoneticPr fontId="16"/>
  </si>
  <si>
    <t>https://news.goo.ne.jp/article/bsn/region/bsn-1014293.html</t>
    <phoneticPr fontId="16"/>
  </si>
  <si>
    <t>新潟県</t>
    <rPh sb="0" eb="3">
      <t>ニイガタケン</t>
    </rPh>
    <phoneticPr fontId="16"/>
  </si>
  <si>
    <t>BSN新潟新聞</t>
    <rPh sb="3" eb="5">
      <t>ニイガタ</t>
    </rPh>
    <rPh sb="5" eb="7">
      <t>シンブン</t>
    </rPh>
    <phoneticPr fontId="16"/>
  </si>
  <si>
    <t>宮古島市の飲食店で２人が食中毒 ５日間の営業停止処分に</t>
    <phoneticPr fontId="16"/>
  </si>
  <si>
    <t>宮古島市内の飲食店で食事をした２人がおう吐や下痢などの症状を訴え、保健所はノロウイルスが原因の食中毒と判断し、２２日から５日間営業停止の処分にしました。営業停止の処分を受けたのは、宮古島市にある飲食店・「ＡＢＵＲＩ」です。県衛生薬務課によりますと、今月１２日の夜、この店でグループで食事をした４人のうち、男性２人が１４日の明け方からおう吐や下痢などの症状を訴えました。
２人からはノロウイルスが検出されていて、２人が共通して食べたのは、この店で提供された生がきや茶わん蒸しなどだったことから、宮古保健所はこの店での食事によるノロウイルスが原因の食中毒と判断し、この店を２２日から５日間の営業停止の処分にしました。県衛生薬務課は、ノロウイルスは特に１月から３月まで多発し、子どもや高齢者、免疫の低下した人などは症状が重くなる場合があるとして、かきなどの二枚貝はできるだけ加熱して食べ、調理する人の手洗いや調理道具の洗浄・殺菌を十分に行うよう呼びかけています。</t>
    <phoneticPr fontId="16"/>
  </si>
  <si>
    <t>https://www3.nhk.or.jp/lnews/okinawa/20240222/5090026769.html</t>
    <phoneticPr fontId="16"/>
  </si>
  <si>
    <t>沖縄県</t>
    <rPh sb="0" eb="3">
      <t>オキナワケン</t>
    </rPh>
    <phoneticPr fontId="16"/>
  </si>
  <si>
    <t>NHK</t>
    <phoneticPr fontId="16"/>
  </si>
  <si>
    <t>次のとおり食中毒（疑い）が発生(アニサキス)</t>
    <phoneticPr fontId="16"/>
  </si>
  <si>
    <r>
      <t>令和６年２月21日（水）、田川市の医療機関から、食中毒様症状を呈した患者を診察し、胃アニサキス症と診断した旨、田川保健福祉事務所に届出があった。同事務所が調査したところ、患者は２月20日（火）に田川市内の販売店で購入した刺身等を同日20時頃喫食したところ、21日（水）０時頃から腹痛、嘔吐を呈していることが判明した。現在、同事務所において、食中毒疑いとして調査を進めている。
発生日時　判明分：令和６年２月21日（水）０時頃
摂食者数　調査中　判明分：１名
症状</t>
    </r>
    <r>
      <rPr>
        <b/>
        <sz val="14"/>
        <rFont val="ＭＳ 明朝"/>
        <family val="1"/>
        <charset val="128"/>
      </rPr>
      <t>​</t>
    </r>
    <r>
      <rPr>
        <b/>
        <sz val="14"/>
        <rFont val="游ゴシック"/>
        <family val="3"/>
        <charset val="128"/>
      </rPr>
      <t>　判明分：腹痛、嘔吐
有症者数　 調査中　判明分：１名（30代男性）
　21日に医療機関を受診し、入院はしていない。重篤な症状は呈しておらず、回復している。
　原因施設、原因食品、原因物質　原因施設：調査中　原因食品：調査中　原因物質：アニサキス</t>
    </r>
    <phoneticPr fontId="16"/>
  </si>
  <si>
    <t>https://www.pref.fukuoka.lg.jp/press-release/shokuchudoku20240221.html</t>
    <phoneticPr fontId="16"/>
  </si>
  <si>
    <t>福岡県公表</t>
    <rPh sb="0" eb="3">
      <t>フクオカケン</t>
    </rPh>
    <rPh sb="3" eb="5">
      <t>コウヒョウ</t>
    </rPh>
    <phoneticPr fontId="16"/>
  </si>
  <si>
    <t>福岡県</t>
    <rPh sb="0" eb="3">
      <t>フクオカケン</t>
    </rPh>
    <phoneticPr fontId="16"/>
  </si>
  <si>
    <t>和歌山市毛見にある複合観光施設「和歌山マリーナシティ」が運営する飲食店「四季彩」です。
市の保健所によりますと、今月９日、この店で提供された天ぷらや刺身などの料理を食べた２０代から７０代の男女１２人が腹痛や下痢、それにおう吐などの症状を訴えました。
その後の保健所の調査で、症状が出た人全員がこの店の料理を食べていて、そのうち６人と店の従業員２人からノロウイルスが検出</t>
    <phoneticPr fontId="86"/>
  </si>
  <si>
    <t>楽天ブログ</t>
    <rPh sb="0" eb="2">
      <t>ラクテン</t>
    </rPh>
    <phoneticPr fontId="86"/>
  </si>
  <si>
    <t>https://news.yahoo.co.jp/articles/2ea156dd57eb254021325da808a758662af3ad28</t>
    <phoneticPr fontId="86"/>
  </si>
  <si>
    <t>納豆といえば、おいしく健康的な発酵食品のイメージが強い。その納豆が海外でも食べられつつあり、日本からの輸出金額がこの６年で倍増した。どんなふうに海外に普及しつつあるのだろうか。国内で「金のつぶ」シリーズや、「くめ納豆」などを販売するミツカングループは、米国を中心に納豆輸出額が年間数％程度伸びているという。同社広報担当は米国などの現地販売についてこう話す。「アジア系スーパーの販売店舗が増えていることで伸びています。購入される方はアジアの方が多く、食べ方は日本と同じとみています」
訪日体験による納豆の普及もあるという。訪日外国人が納豆巻きなどで納豆を食べた経験から、帰国後も納豆を食べるようになったのではないかと同社はみている。
日本からの納豆輸出額は昨年約19億円と、前年に比べ7.6％増えた。’17年比ではほぼ２倍の急増ぶり。財務省貿易統計で昨年の輸出先割合を見ると、米国26％、中国21.7％、香港9.6％、台湾7.4％、韓国5.6％、豪州5.1％、カナダ3.6％など。中国・香港向けに納豆輸出が増える背景に「健康志向」があるとみている全国納豆協同組合連合会の担当者はこう話す。「日本食品への安心・安全思想があり、都市部を中心に広がっていった。日本の税関別の統計で見ると、北海道からの輸出が多く、北海道ブランドが立っている」中国向け輸出拡大の歴史的な背景には、中国の最高実力者だった鄧小平氏が「改革開放」路線を進め、ヤオハンなどが中国へ進出して取り扱い、日系企業関係者のコミュにティなどから広まっていったとみている。
◆アメリカでは…たれや辛子を使わず、そのまま食べる！？できることで普及していくのは米国も同じです」と話す。特に、米国での普及についてはこう指摘する。
「日系企業コミュニティからコリアンなどアジア系の人たちに発酵食が広まったほか、健康を軸にアングロサクソン系などにも広がっていった。健康食志向で、安心・安全の日本というイメージがあります」日本では納豆をご飯とともに食べることが多い。海外の人は納豆をどんなふうに食べているのだろうか。</t>
    <phoneticPr fontId="86"/>
  </si>
  <si>
    <t>https://www.manila-shimbun.com/category/society/news275547.html</t>
    <phoneticPr fontId="86"/>
  </si>
  <si>
    <t>　公益財団法人・国際環境技術移転センター（ＩＣＥＴＴ、本部・三重県四日市市）はこのほど、首都圏マニラ市のセンチュリーパークホテルで「フィリピンにおける廃棄物からのエネルギー回収に係る普及啓発セミナー」を開催した。2023年７月、11月の開催に続き３回目で、今年度の最終回となる。あわせて参加者の修了証書授与も行われた。セミナーではＩＣＥＴＴの北住将義常務理事が、三重県四日市市が公害後に町を上げて取り組んでいることや、同市の「ゼロカーボンシティ宣言」とそれに伴う試みなどを紹介。そのほか、全３回のプログラム振り返りと統括などが行われた。
　ＩＣＥＴＴ国際連携課副参事の真下英人さんによると、セミナーを終え、日本の資源循環関連技術の理解や導入について、参加者の70～80％が「高い関心」を寄せたという。また、北住さんは「廃棄物のエネルギー化において、日本国内で実際に行われている廃棄物の処理やバイオマスエネルギーについてさらに学習したいという参加者もおり、クラークだけでなく首都圏やセブ、ダバオの周辺地域にも共通して適用できる高品質の技術であることを理解してもらったことも成果の一つ」と手応えを語った。参加者の科学技術省のダンテ・ベルガラ上級研究員は「新しい学びがたくさんあった。プラスチック再利用などの機械はフィリピンにもあるがキャパシティーも小さいので、今後の新技術導入に向けて課題を解決していきたい」と感想を述べた。
　３回に分けて行われたこのプログラムは、経済産業省と海外産業人材育成協会（ＡＯＴＳ）が支援する人材育成事業で、廃棄物をエネルギーに替える比の「ウェイスト・トゥ・エナジー」政策の達成に向けた協力の一環。ＩＣＥＴＴは今後の展望として「フィリピンのみならず東南アジア諸国連合（ＡＳＥＡＮ）の発展と脱炭素・資源循環の両立に貢献」すると同時に、「日本企業にとっても有益な情報提供ができるよう」取り組んでいくとしている。</t>
    <phoneticPr fontId="86"/>
  </si>
  <si>
    <t>国際環境技術移転センターが経産省事業の「廃棄物からのエネルギー回収に係る普及啓発セミナー」開催。</t>
    <phoneticPr fontId="86"/>
  </si>
  <si>
    <t>【海外でブーム】「納豆」の輸出が６年で倍増…「スープに入れて」の中国、米国では「そのまま」が主流（FRIDAY）</t>
    <phoneticPr fontId="86"/>
  </si>
  <si>
    <t>【フィリピン】ＳＰエナジー、世界最大級の太陽光着工</t>
    <phoneticPr fontId="86"/>
  </si>
  <si>
    <t>https://news.yahoo.co.jp/articles/9886b09987c1c3c4b90d84009033ab08a3cc5ce5</t>
    <phoneticPr fontId="86"/>
  </si>
  <si>
    <t>フィリピンの太陽光発電大手ソーラー・フィリピン傘下のＳＰニュー・エナジーは世界最大級の太陽光発電施設を着工した。出力は計350万キロワット。事業費は2,000億ペソ（約5,000億円）になる見通し。第１期は2026年３月までの完了を予定する。地元紙の報道を認める形で２日発表した。ＳＰニュー・エナジーの完全子会社テラ・ソーラー・フィリピンが、北部ルソン地方ヌエバエシハ州およびブラカン州の3,500ヘクタールの敷地で整地を始めた。500万枚超の太陽光パネルを順次設置する。容量約400万キロワット時の蓄電設備も備える。完成後の年間発電量は国内の電力需要の12％に当たる50億キロワット時以上を想定している。</t>
    <phoneticPr fontId="86"/>
  </si>
  <si>
    <t>米USTR、メキシコの食品工場での労働権侵害の疑いでメキシコ政府に確認要請、食品分野で初</t>
    <phoneticPr fontId="86"/>
  </si>
  <si>
    <t>　　米国通商代表部（USTR）は2月16日、メキシコ中西部ミチョアカン州の食品メーカー、RVフレッシュフーズの工場で労働権侵害の疑いがあったとして、米国・メキシコ・カナダ協定（USMCA）が定める「事業所特定の迅速な労働問題対応メカニズム（RRM）」に基づき、メキシコ政府に事実確認を要請したと発表外部サイトへ、新しいウィンドウで開きますした。RRMは、事業所単位で労働権侵害の有無を判定する手続きで、違反が認められれば、USMCAによる特恵措置の停止といった罰則が適用される。RRMの手続きは、USMCA加盟国政府が独自に発動できるが、労働組合などの第三者機関が加盟国政府に労働権侵害を提訴することも可能だ。今回USTRは、メキシコの複数の労働組合から、RVフレッシュフーズが労働組合の同社工場への立ち入りを制限したほか、労働組合代表者の選出に介入するなどの干渉を行ったとの申し立てを受けた。
　事実確認の要請を受けたメキシコ政府はUSMCAに基づき、調査を行うか否かを10日以内に返答しなければならず、調査を行う場合には45日以内に完了する必要がある。また、今回のUSTRによる確認要請をもって、米国は当該工場からの製品輸入について、両国間で労働権侵害の解消に合意するまで、最終的な税関での精算を留保できる。実際、キャサリン・タイUSTR代表は財務長官に対し、当該工場からの製品輸入にこの措置を適用するよう指示PDFファイル(外部サイトへ、新しいウィンドウで開きます)した。なお、米国はこれまでRRMを通じて、メキシコの自動車・自動車部品企業を中心に、アパレル、鉱山開発、航空貨物企業などに対して20件の労働問題解決を要請してきたが、USTRによると、食品分野がRRMの対象となるのは今回が初めて（注）。米国からメキシコに対するRRMは特に2023年以降、発動件数が増加および対象分野が拡大しており、その動向が注目されるとともに、メキシコで事業展開を行う企業は労働関連法規の順守があらためて求められる。これまでのRRMに基づく措置については、USTR外部サイトへ、新しいウィンドウで開きますまたは労働省外部サイトへ、新しいウィンドウで開きますのウェブサイトを参照。（注）対象となる優先業種は、USMCAの条文では製造業（航空宇宙、自動車・同部品、化粧品、製パン業、鉄鋼・アルミニウム、ガラス、陶器、プラスチック、鍛造、セメント）、サービス業、鉱業が示されている（第31-A条）。また、USMCA施行に向けた米国内法では、自動車組み立て、自動車部品、航空宇宙、製パン業、電子機器、コールセンター、鉱業、鉄鋼・アルミニウムが示されている（合衆国法典19章4643条）。USTRは、RVフレッシュフーズもこれら優先業種に含まれるとしている（通商専門誌「インサイドUSトレード」2月20日）。RRMの動向や対応については2023年8月8日付地域・分析レポートも参照。</t>
    <phoneticPr fontId="86"/>
  </si>
  <si>
    <t>https://www.jetro.go.jp/biznews/2024/02/e4eebaae96f016b4.html</t>
    <phoneticPr fontId="86"/>
  </si>
  <si>
    <t>英政府、新たに食料安全保障指数の導入を発表(英国)</t>
    <phoneticPr fontId="86"/>
  </si>
  <si>
    <t>英国のリシ・スナク首相は2月20日、英国の食料安全保障の水準を把握・提示するため、新たに毎年の食料安全保障指数（Food Security Index）を導入することを発表外部サイトへ、新しいウィンドウで開きますした。スナク首相とスティーブ・バークレイ環境・食糧・農村地域相が英国の農業団体NFU（全国農業者組合）の年次総会に出席し、農家支援策を発表する中で言及があった。英国政府は、2020年農業法において3年ごとに食料安全保障に関する報告書を議会に提出することが義務付けられている。本発表において、毎年の食料安全保障指数は、同報告書を裏付けるものとして、現在の自給率水準と食料安全保障がどのように維持されているかを把握するために必要なデータと分析を提供するものとされている。食料安全保障指数の草案は、2024年春に開催される第2回ファーム・トゥ・フォーク（農場から食卓へ）サミットで発表されるとのことだ。ファーム・トゥ・フォーク・サミットは、英国の食品飲料産業の成長の支援を目的としたもので、2023年5月に第1回が開催された。</t>
    <phoneticPr fontId="86"/>
  </si>
  <si>
    <t>https://www.jetro.go.jp/biznews/2024/02/c21f62e3d20a7f63.html</t>
    <phoneticPr fontId="86"/>
  </si>
  <si>
    <t>ニッスイグループ 海外水産フライなど拡大へ 170億円投じ設備 …</t>
    <phoneticPr fontId="86"/>
  </si>
  <si>
    <t>ニッスイは、海外食品事業のさらなる拡大を図るため、北米とフランスのグループ企業を対象に生産設備を増強する。投資額は約170億円を計画。それぞれ25年までに増産体制を整え、現地における水産フライなどの旺盛な需要に応える。同社はかねてより水産物のグローバル・サプライチェーンの構築に取り組んでおり、海外の食品事業は水産フライで圧倒的な世界トップになることを目指している。今回、設備投資を決めたのは2か国2社。ともに生産能力が不足していたことから増強を検討していた。米ゴートンズ社（ニッスイUSAの完全子会社）は、同国の家庭用水産調理冷凍食品カテゴリーのシェア1位。スケソウダラの白身魚フライやエビを使った商品などを展開。増強する。投資額は約170億円を計画。
　フランスのシテ・マリン社（ニッスイヨーロッパの完全子会社）は、同国のチルド白身魚フライで高いシェアを持つ。また農産品を使用した代替たんぱく製品にも注力する。近年はニッスイの資本参加を得て事業を拡大しており、22年7月には白身魚フライ・代替たんぱく製品を製造するケラナ・プロダクションズ社を買収。さらなる成長に向け、25年をめどに同社の生産能力を増強する工場の拡張計画を決めた。</t>
    <phoneticPr fontId="86"/>
  </si>
  <si>
    <t>https://www.excite.co.jp/news/article/Shokuhin_shokuhin93297/</t>
    <phoneticPr fontId="86"/>
  </si>
  <si>
    <t>回収＆返金</t>
  </si>
  <si>
    <t>トランドール</t>
  </si>
  <si>
    <t>回収＆返金/交換</t>
  </si>
  <si>
    <t>ドンク</t>
  </si>
  <si>
    <t>マックスバリュ東...</t>
  </si>
  <si>
    <t>イオンリテール</t>
  </si>
  <si>
    <t>ユニバース</t>
  </si>
  <si>
    <t>マックスバリュ関...</t>
  </si>
  <si>
    <t>ケーキハウストミ...</t>
  </si>
  <si>
    <t>西友</t>
  </si>
  <si>
    <t>村田屋</t>
  </si>
  <si>
    <t>生活協同組合コー...</t>
  </si>
  <si>
    <t>マミーマート</t>
  </si>
  <si>
    <t>下戸田店 なめらかチータラ 一部保存温度逸脱</t>
  </si>
  <si>
    <t>回収</t>
  </si>
  <si>
    <t>土遊野</t>
  </si>
  <si>
    <t>アデア牛乳 一部大腸菌群陽性コメントあり</t>
  </si>
  <si>
    <t>小田急商事</t>
  </si>
  <si>
    <t>秦野店 中華春巻 一部ラベル誤貼付でアレルギー(卵)表示欠落</t>
  </si>
  <si>
    <t>一般社団法人萩物...</t>
  </si>
  <si>
    <t>道の駅萩往還 串かま 一部賞味期限表示欠落</t>
  </si>
  <si>
    <t>三越伊勢丹</t>
  </si>
  <si>
    <t>昔ながらの自慢のプリン 一部異物混入の恐れコメントあり</t>
  </si>
  <si>
    <t>高知大丸</t>
  </si>
  <si>
    <t>ジャコ天 他 一部冷蔵商品保存温度逸脱</t>
  </si>
  <si>
    <t>国産冷凍うなぎ長蒲焼 一部保存温度誤表示</t>
  </si>
  <si>
    <t>スペック</t>
  </si>
  <si>
    <t>金の雫 一部成分表示,消費期限表示欠落</t>
  </si>
  <si>
    <t>イマイ</t>
  </si>
  <si>
    <t>ファビトス ビスコイト ポウヴィーリョ 一部TBHQ検出コメントあり</t>
  </si>
  <si>
    <t>藤本食品</t>
  </si>
  <si>
    <t>火曜市のちらし寿司 一部消費期限誤表示</t>
  </si>
  <si>
    <t>デリシア</t>
  </si>
  <si>
    <t>関西風ふわとろたこ焼き 一部アレルゲン表示欠落</t>
  </si>
  <si>
    <t>社会福祉法人木曽...</t>
  </si>
  <si>
    <t>マインドMIX黒 一部原材料名(バター)記載漏れ</t>
  </si>
  <si>
    <t>神戸物産</t>
  </si>
  <si>
    <t>トロサーモン(ハラス切り落とし) 一部基準超過のBHT検出コメントあり</t>
  </si>
  <si>
    <t>ヱスビー食品</t>
  </si>
  <si>
    <t>李錦記オイスターソース(サンプル品) 一部カビ発生の恐れコメントあり</t>
  </si>
  <si>
    <t>北上花園町店 桜姫チキンカツ 一部消費期限誤表示</t>
  </si>
  <si>
    <t>フィールコーポレ...</t>
  </si>
  <si>
    <t>シナモンロール 一部特定原材料(くるみ)表示欠落</t>
  </si>
  <si>
    <t>紫波店 サクッとコロッケ 一部アレルギー誤表示</t>
  </si>
  <si>
    <t>博多駅店 熟成２４ 原材料表示シールの誤貼付</t>
  </si>
  <si>
    <t>そごう千葉店 パン・ド・ミ 一部消費期限誤印字</t>
  </si>
  <si>
    <t>もっちりボール 一部アレルギー表示欠落</t>
  </si>
  <si>
    <t>牛ステーキ＆ガーリックライス 一部特定原材料表示欠落</t>
  </si>
  <si>
    <t>桔梗野店 干し芋(紅はるか) 一部賞味期限切れの恐れ</t>
  </si>
  <si>
    <t>船堀駅前店 海鮮大粒焼売 一部ごま表示欠落</t>
  </si>
  <si>
    <t>福岡伊都店 糸島みるくぷりん 一部消費期限誤表示</t>
  </si>
  <si>
    <t>具沢山タルタルのチキン南蛮 一部特定原材料表示欠落コメントあり</t>
  </si>
  <si>
    <t>高田店 オーツミルク 一部賞味期限切れの恐れ</t>
  </si>
  <si>
    <t>バウムサンド(トナカイ,サンタ) 一部賞味期限表示欠落</t>
  </si>
  <si>
    <t>長沼産 大豆(くらかけ大豆) 一部残留農薬基準超過</t>
  </si>
  <si>
    <t>2024年第5週</t>
    <phoneticPr fontId="86"/>
  </si>
  <si>
    <t>郡山の飲食店で４人食中毒　３日間営業停止処分</t>
    <phoneticPr fontId="16"/>
  </si>
  <si>
    <t>福島県</t>
    <rPh sb="0" eb="3">
      <t>フクシマケン</t>
    </rPh>
    <phoneticPr fontId="16"/>
  </si>
  <si>
    <t>郡山市保健所は２３日、同市駅前１丁目の飲食店「其の弐」で食事した同市と福島市などの４０代の男女４人が腹痛や下痢などの症状を訴え、調査した結果、食中毒だったと発表した。同日から３日間の営業停止処分とした。
　市保健所によると、１０日に同店を利用した１グループの４人に１２日ごろから症状が出た。福島市保健所から連絡を受け、１６日から調査を開始。４人のうち３人から食中毒菌「カンピロバクター」が検出された。現在はいずれも快方に向かっている。同店が提供したのは、串焼きやフルーツトマト、野菜スティックなど。市保健所は、食肉の十分な加熱や、生肉を触った後には手指の洗浄消毒を行うなどの対策を呼びかけている。</t>
    <phoneticPr fontId="16"/>
  </si>
  <si>
    <t>https://www.minyu-net.com/news/news/FM20240224-839940.php</t>
    <phoneticPr fontId="16"/>
  </si>
  <si>
    <t>福島民友新聞</t>
    <rPh sb="0" eb="2">
      <t>フクシマ</t>
    </rPh>
    <rPh sb="2" eb="4">
      <t>ミンユウ</t>
    </rPh>
    <rPh sb="4" eb="6">
      <t>シンブン</t>
    </rPh>
    <phoneticPr fontId="16"/>
  </si>
  <si>
    <t>処分を受けたのは、春日井市の給食業者「名西フーズ」が犬山市の介護施設で運営する「板津介護ステーション」です。愛知県によりますと、２月17日から19日に出された給食を食べた、65歳から98歳の男女14人が、下痢や嘔吐などの症状を訴えました。食事はグループホームの入居者やデイケアの利用者らに提供されたもので、患者や調理した人からノロウイルスが検出されました。</t>
    <phoneticPr fontId="86"/>
  </si>
  <si>
    <t>livedoor</t>
    <phoneticPr fontId="86"/>
  </si>
  <si>
    <t>2月19日(月曜日)、鎌倉市内の飲食店から「当店が提供した弁当を喫食した複数名が嘔吐、下痢、腹痛、発熱等の症状を呈している。」旨の連絡が鎌倉保健福祉事務所にありました。
当保健福祉事務所で調査を行ったところ、食中毒様症状を呈している人の共通の食事がこの飲食店が提供した弁当だけであること、症状が共通していること、患者を診察した医師から食中毒の届出があったことから、本日、この飲食店が提供した弁当を原因とする食中毒と決定しました。</t>
    <phoneticPr fontId="86"/>
  </si>
  <si>
    <t>鎌倉市政記者クラブ同時発表</t>
    <phoneticPr fontId="86"/>
  </si>
  <si>
    <t>★★★★</t>
    <phoneticPr fontId="86"/>
  </si>
  <si>
    <t xml:space="preserve"> GⅡ　6週3例</t>
    <rPh sb="5" eb="6">
      <t>シュウ</t>
    </rPh>
    <phoneticPr fontId="5"/>
  </si>
  <si>
    <t xml:space="preserve"> GⅡ　7週　4例</t>
    <rPh sb="8" eb="9">
      <t>レイ</t>
    </rPh>
    <phoneticPr fontId="5"/>
  </si>
  <si>
    <t>2024 年第 6 週（2 月5日〜 2 月11日）</t>
    <phoneticPr fontId="86"/>
  </si>
  <si>
    <t>結核例　217例</t>
    <rPh sb="7" eb="8">
      <t>レイ</t>
    </rPh>
    <phoneticPr fontId="5"/>
  </si>
  <si>
    <t>細菌性赤痢1例 菌種：S. sonnei（D群）＿感染地域：フィリピン</t>
    <rPh sb="0" eb="3">
      <t>サイキンセイ</t>
    </rPh>
    <rPh sb="3" eb="5">
      <t>セキリ</t>
    </rPh>
    <rPh sb="6" eb="7">
      <t>レイ</t>
    </rPh>
    <rPh sb="8" eb="9">
      <t>キン</t>
    </rPh>
    <rPh sb="9" eb="10">
      <t>タネ</t>
    </rPh>
    <rPh sb="22" eb="23">
      <t>グン</t>
    </rPh>
    <rPh sb="25" eb="27">
      <t>カンセン</t>
    </rPh>
    <rPh sb="27" eb="29">
      <t>チイキ</t>
    </rPh>
    <phoneticPr fontId="86"/>
  </si>
  <si>
    <t>腸管出血性大腸菌感染症15例（有症者9例、うちHUS なし）
感染地域：国内13例、国内・国外不明2例
国内の感染地域：‌大阪府4例、東京都2例、青森県1例、埼玉県1例、山梨県1例、広島県1例、山口県1例、国内（都道府県不明）2例</t>
    <phoneticPr fontId="86"/>
  </si>
  <si>
    <t xml:space="preserve">年齢群：‌2歳（1例）、7歳（4例）、10代（2例）、20代（4例）、30代（2例）、50代（1）、　　　60代（1例）
</t>
    <phoneticPr fontId="86"/>
  </si>
  <si>
    <t>血清群・毒素型：‌O103 VT1（3例）、O157 VT1・VT2（3例）、O111 VT1・VT2（1例）、O157 VT2（1例）、O26 VT1（1例）、
その他・不明（6例）
累積報告数：129例（有症者76例、うちHUS 1例．死亡なし）例</t>
    <phoneticPr fontId="86"/>
  </si>
  <si>
    <t>E型肝炎13例 感染地域（感染源）：‌埼玉県2例（生肉1例、レバ刺し1例）、
東京都2例（不明2例）、栃木県1例（不明）、群馬県1例（不明）、千葉県1例（不明）、新潟県1例（不明）、愛知県1例（豚肉/鳥肉）、茨城県/福岡県1例（豚肉）、
国内（都道府県不明）1例（不明）、イタリア1例（不明）、国内・国外不明1例（不明）
A型肝炎1例 感染地域：バングラデシュ</t>
    <phoneticPr fontId="86"/>
  </si>
  <si>
    <t>レジオネラ症33例（肺炎型26例、ポンティアック熱型7例）
感染地域：石川県4例、宮城県3例、神奈川県3例、富山県2例、京都府2例、大阪府2例、青森県1例、秋田県1例、千葉県1例、
新潟県1例、愛知県1例、兵庫県1例、東京都/静岡県1例、群馬県/埼玉県/長野県1例、国内（都道府県不明）2例、
タイ1例、国内・国外不明6例
年齢群：50代（1例）、60代（3例）、70代（11例）、80代（12例）、90代以上（6例）
累積報告数：196例</t>
    <phoneticPr fontId="86"/>
  </si>
  <si>
    <t>アメーバ赤痢8例（腸管アメーバ症8例）
感染地域：‌東京都1例、三重県1例、国内（都道府県不明）4例、国内・国外不明2例
感染経路：経口感染1例、その他・不明7例</t>
    <phoneticPr fontId="86"/>
  </si>
  <si>
    <t>2024年第6週</t>
    <phoneticPr fontId="86"/>
  </si>
  <si>
    <r>
      <t xml:space="preserve">対前週
</t>
    </r>
    <r>
      <rPr>
        <b/>
        <sz val="14"/>
        <color rgb="FFFF0000"/>
        <rFont val="ＭＳ Ｐゴシック"/>
        <family val="3"/>
        <charset val="128"/>
      </rPr>
      <t>インフルエンザ 　     105.5%   増加</t>
    </r>
    <r>
      <rPr>
        <b/>
        <sz val="11"/>
        <color rgb="FFFF0000"/>
        <rFont val="ＭＳ Ｐゴシック"/>
        <family val="3"/>
        <charset val="128"/>
      </rPr>
      <t xml:space="preserve">
</t>
    </r>
    <r>
      <rPr>
        <b/>
        <sz val="14"/>
        <color rgb="FF0070C0"/>
        <rFont val="ＭＳ Ｐゴシック"/>
        <family val="3"/>
        <charset val="128"/>
      </rPr>
      <t>新型コロナウイルス  　15.1% 　減少</t>
    </r>
    <rPh sb="0" eb="3">
      <t>タイゼンシュウゾウカ</t>
    </rPh>
    <rPh sb="27" eb="29">
      <t>ゾウカ</t>
    </rPh>
    <rPh sb="49" eb="51">
      <t>ゲンショウ</t>
    </rPh>
    <phoneticPr fontId="86"/>
  </si>
  <si>
    <t>※2024年 第7週（2/12～2/18） 現在</t>
    <phoneticPr fontId="5"/>
  </si>
  <si>
    <t>やや多い</t>
    <rPh sb="2" eb="3">
      <t>オオ</t>
    </rPh>
    <phoneticPr fontId="86"/>
  </si>
  <si>
    <t xml:space="preserve">手作りの漬物が買えなくなる？ 食品衛生法改定で6月から営業許可とHACCP対応が必須に 個人 ... 長周新聞 </t>
    <phoneticPr fontId="16"/>
  </si>
  <si>
    <t>道の駅や直売所で人気の農家が作った手作りの漬物や、地物野菜を使った自家製漬物の販売が消滅しかねない危機に直面している。これまで多くの農家や個人商店は自宅で漬物を手作りしてきたが、改定食品衛生法の完全実施で6月から漬物製造は「営業許可」が必須となり、国際的な食品衛生管理手法「HACCP（ハサップ）」対応の加工施設設置が義務づけられるからだ。だが加工施設をそろえるには莫大な経費がかかるため対応できない生産者が大半だ。すでに廃業を決めた個人商店もある。全国で小規模な漬物店が大量廃業し「郷土の味」が消えかねない事態に懸念が拡大している。道の駅や直売所、昔ながらの商店街や市場では、産直の新鮮な農産物や魚介類とともに人気なのが「手作りの漬物」だ。高菜や白菜、キャベツ、大根など地元でとれた野菜を使い、各家庭に伝わる秘伝の味付けに惹かれ毎日通う買い物客もいるほど。白菜の浅漬け一つをとっても各家庭で味が違うため、その違いを楽しむ顧客も多い。
　また漬物は気候風土と深くかかわっており、寒冷地では保存食として活用されてきた。全国では、秋田のいぶりがっこ、青森のにんにく漬け、東京名物のべったら漬け、長野の野沢菜漬け、奈良県発祥の奈良漬け、愛知の守口漬け、京都のしば漬けや千枚漬け、広島の広島菜漬け、熊本の高菜漬け、鹿児島の壺漬けなど…特色あるご当地漬物が「ふるさとの味」として親しまれてきた。とりわけ防腐剤を用いて大量生産した漬け物とは異なる「手作りの味」は、全国の観光地でも根強い人気がある。
　ところがこうした自家製漬物の販売店が全国で激減しかねない事態になっている。もともと「手作りの漬物」は各県に届け出ていれば製造・販売が認められる「届け出制」だった。だが2012年8月に北海道札幌市などで8人が死亡するO157の集団食中毒事件が発生。すると食品会社が製造した「白菜の浅漬け」が原因だったことを理由に食品衛生法改定に踏み切り、2021年に施行した。それは漬物の製造・販売を「許可制」にしたうえ、許可を得るには水道、シンク、冷蔵庫などをみなハサップ対応に切り替えなければならないとし、猶予期間（改定法施行後3年間＝今年5月末）までに、営業許可を取得しなければ販売を禁じるという内容だった。
　ちなみに福岡県管轄地域の現状を見てみると漬物製造の届け出（1月末時点）は3658件でこのうち許可取得は303件にとどまっている。今年5月末までは届け出のみで漬物販売はできるが、猶予期間終了後は許可取得者しか販売できなくなる。このまま放置すれば福岡県下だけでも手作り漬物の販売所が10分の1以下に激減することが現実味を帯びている。</t>
    <phoneticPr fontId="16"/>
  </si>
  <si>
    <t xml:space="preserve">改正景品表示法のポイントとは？（中） | 通販通信ECMO </t>
    <phoneticPr fontId="16"/>
  </si>
  <si>
    <t>10月1日に施行予定の改正景品表示法は、不当表示の差止請求を行う「適格消費者団体」が、表示を裏付ける根拠を事業者に提出するよう求めることができる規定を盛り込んだ。商品の効果・性能が表示内容と異なることの立証責任を負う適格消費者団体にとって、“武器”になるかどうかが注目される。
　改正景表法10月1日施行へ…「確約手続き」運用基準（案）を公表
事業者が不適切な表示を自主的に是正する「確約手続き」の導入を柱とする改正景品表示法は、今年10月1日メドに施行される。消費者庁は2月16日、確約手続きの運用基準などを公表し、パブリックコメントの募集を開始した。</t>
    <phoneticPr fontId="16"/>
  </si>
  <si>
    <t xml:space="preserve">アジフライで原産国名欠落 農水省、イズミに是正指示 | WEBニッポン消費者新聞 </t>
    <phoneticPr fontId="16"/>
  </si>
  <si>
    <t>そうざい半製品のアジフライに原産国名「ベトナム」を表示しないで一般販売したとして、農林水産省は2月16日、西日本でスーパーをチェーン展開するイズミ（広島市）に対し、食品表示法違反で表示の是正や再発防止などを指示した。イズミは同日、「今後は、より一層の品質管理を強化・徹底し、再発防止に努める」とするお詫びを発表した。
問題の商品はベトナムから輸入した冷凍食品を解凍し小分けした「塩麹熟成　長崎県産一口あじフライ」。農水省中国四国農政局が立入検査した結果、原産国「ベトナム」と表示せずに昨年6月26日～11月15日にかけて、「ゆめタウン大牟田」など84店舗で3万705パックを販売したことがわかった。
イズミによると、同商品は長崎県産アジをベトナムで加工したもの。昨年6月、「国内加工」商品から「ベトナム加工」商品へと切り替えた際、一括表示の作り直しを行ったが、「原産国名：ベトナム」の表示欠落に気付かずに当該商品ラベルを使用してしまったという。食品表示法に基づく食品表示基準では、輸入した加工食品について原産国名の表示を義務付けている。農水省はイズミに対し、表示の是正や再発防止、従業員啓発、3月18日までの報告書提出などを指示した。</t>
    <phoneticPr fontId="16"/>
  </si>
  <si>
    <t xml:space="preserve">由布市、食品表示の法令順守を業者に通知 返礼品の原材料不適正問題受け </t>
    <phoneticPr fontId="16"/>
  </si>
  <si>
    <t>由布市に本社がある菓子の製造や販売を行う会社が使用していない原材料を使用したと表示するなどしていたとして、九州農政局は食品表示法に基づく是正を指示しました。
対象商品の一部は由布市などのふるさと納税の返礼品としても使われていました。九州農政局から是正指示を受けたのは、由布市湯布院町に本社がある「鞠智」です。
農政局によりますと、この会社では少なくともおととし４月から去年６月までの間に、製造、販売した菓子など５０の商品について、不適切な表示をしていたということです。
具体的には、「わらびもち」の一部で実際は使われていないのに、原材料に「わらび粉」と表示されていたほか、原料の原産地名に「国産」と表示されていたレモンシャーベットでも、実際は外国産のレモンが使われていたなどのケースがあったということです。九州農政局が去年６月から１２月にかけて会社に立ち入り検査を行った際に不適切な表示がわかったことから、６日、会社に対し、食品表示法に基づき表示を是正するとともに再発防止策の実施などを指示しました。
商品の一部は、由布市と工場がある福岡県小郡市のふるさと納税の返礼品として使われていて、このうち由布市では、先月以降に送った分についてはキャンセルの対応も検討するとしています。「鞠智」の菊池武久代表取締役はＮＨＫの取材に対し、「食品表示法に対する認識が不足していました。２度とこのようなことがないよう管理体制を徹底していきます」と話しています。</t>
    <phoneticPr fontId="16"/>
  </si>
  <si>
    <t xml:space="preserve">機能性表示食品、7,000品を突破 届出者1,700社近づく 受理素材1位はGABA | 健康産業新聞 </t>
    <phoneticPr fontId="16"/>
  </si>
  <si>
    <t>機能性表示食品の受理累計数が1月18日、7,000品を突破した。取り下げを含めた総数は8,000品が目前。今年度は現時点で180社超が新規受理となり、届出者数は1,700社が近づく。大手企業を中心とする健康食品・保健機能食品の新商品は過半数が機能性表示食品となり（前号1面参照）、市場規模も拡大を続けている。ただ、昨年に複数の機能性表示食品で措置命令が行われたほか、安全性データベースの引用問題など、新たな課題も浮上。また、積み重なる受理数と参入企業の増加は競争を一層激化させている。
「販売中」は3,400品
2024年1月末時点における機能性表示食品の総届出数は7,923品。届出取り下げ884品を除いた受理累計数は7,039品となった。　2015年4月にスタートした機能性表示食品は2022年6 月に5,000品を突破。昨年4 月に6,000品を超え、今年1 月に7,000品を上回った。
今年度は、昨年6月末の措置命令以降、受理件数が減少。6月に180品あった受理数は、8〜10月はいずれも100品を割り込み、特に9 月は75品まで落ち込んだ。11月に入り100品を超え、現時点で公表されている23年度受理数は1,028品で、前年同期比10.7％増となっている。なお販売中の商品は受理数を大きく下回り、消費者庁のデータベース上は3,400品となっている。取り下げられた884品については、77％が終売または商品化中止を理由としている。</t>
    <phoneticPr fontId="16"/>
  </si>
  <si>
    <t xml:space="preserve">土のマーケティング会社 壌結合同会社が健康土壌から生み出した糖度１２度を超える人参を提供開始 </t>
    <phoneticPr fontId="86"/>
  </si>
  <si>
    <t xml:space="preserve">土着微生物の活性によって土を発酵させる新しい土づくりを実践する 壌結合同会社（よみ：つちむすび、所在地：東京都渋谷区、代表社員：金瀬伸吾）は、地域内循環により発酵させた、“八百結び（やおむすび）農法®2年土壌”で育まれた「八百結びのにんじん」の販売を実施するとともに、鹿児島県初の野菜ソムリエと共同開発した「八百結び®にんじんジュース」の提供を開始いたします。壌結合同会社が推進する八百結び®プロジェクトは、土壌微生物の活性を通じて地球本来の循環サイクルの実現に取り組んでいます。土壌微生物は地球のあるべき食物連鎖の循環サイクルの主役です。地球上の有機物（落ち葉、動物の糞など）を土壌微生物が分解することで土の中に養分を供給。その栄養分を基に新たな作物が育まれ、生き物の糧となり地球が循環していきます。
八百結び®プロジェクトの取り組みのひとつとして、愛知県において未来を見つめる農家さまと共に2022年7月より砂地に近い圃場におけるにんじん栽培の土壌改良に取り組んでまいりました。化学肥料に頼る栽培方法からの転換のため、地域内畜産事業者との連携を図り、地域土着微生物がイキイキと活性する「八百結びの産土® *1」を生成して、圃場に散布することで土壌環境のベースを整え、以後、定期的に作物に「八百結びの培養水® *2」を葉面散布することで微生物活性を促してきました。
</t>
    <phoneticPr fontId="86"/>
  </si>
  <si>
    <t>https://prtimes.jp/main/html/rd/p/000000002.000121492.html</t>
    <phoneticPr fontId="86"/>
  </si>
  <si>
    <t xml:space="preserve">食品残留農薬検査装置の市場規模、動向：2024年から2031年の予測 </t>
    <phoneticPr fontId="86"/>
  </si>
  <si>
    <t>US, New Jersey – 食品残留農薬検査装置市場 は過去数年間で大幅な成長を遂げており、さらなる拡大が期待されています。最近の業界分析によると、食品残留農薬検査装置市場 の市場規模は、予測期間中に着実に増加すると予想されます。技術の進歩、消費者の嗜好の変化、新興市場からの需要の増加などの要因が、この市場の好調な軌道に貢献しています。この予測では、安定した年間複合成長率 (CAGR) が示されており、食品残留農薬検査装置市場 の投資家や利害関係者にとって有望な将来が示唆されています。
レポートの PDF サンプル コピーをリクエスト: (完全な目次、表と図のリスト、チャートを含む) @ https://www.verifiedmarketreports.com/download-sample/?806348&amp;utm_source=Kampodesk&amp;utm_medium=002
この調査レポートは、食品残留農薬検査装置市場 の世界市場の徹底的な概要と、セグメンテーション、ダイナミクス、競争、地域の成長に関する洞察に満ちた分析を提供します。レポートの予測は、認知された調査手法と推定によって裏付けられており、特定の戦略を検討した上で、市場のベンダープロファイルを検討しています。
　食品残留農薬検査装置市場 マーケット: 競争環境
食品残留農薬検査装置市場 Market は、多様なプレーヤーが市場シェアを争う競争のエコシステムを誇っています。既存の既存企業が優位性を維持するために継続的に革新を続ける一方、新興企業やニッチプレーヤーは斬新なアプローチで従来のパラダイムを破壊します。激しい競争はイノベーションの環境を育み、進歩を促進し、消費者に利益をもたらし、市場の進化を促します。戦略的提携、合併、買収も競争環境を形成する上で極めて重要な役割を果たし、企業が自社の能力を強化し、市場範囲を拡大し、自社の製品を強化できるようにします。この状況を理解することは、食品残留農薬検査装置市場 市場での競争の中でニッチを切り開き、繁栄しようとしているステークホルダーにとって非常に重要です。
　食品残留農薬検査装置市場市場調査レポートで言及されている主要企業:
Silliker, Inc, Bureau Veritas S.A., Intertek Group plc, Eurofins Scientific SE, SGS S.A., Thermo Fisher Scientific, MÃ©rieux NutriSciences, AsureQuality, Microbac Laboratories, Eurofins Scientific SE (Luxembourg)　食品残留農薬検査装置市場 市場、セグメンテーション分析
セグメンテーション分析には、人口統計、心理統計、行動などの特定の基準に基づいて市場を消費者の個別のグループに分割することが含まれます。これらのセグメントを特定して分析することで、企業はマーケティング戦略、製品提供、コミュニケーション チャネルを調整して、さまざまな顧客グループを効果的にターゲットにしてサービスを提供できるため、収益性と顧客満足度を最大化できます。</t>
    <phoneticPr fontId="86"/>
  </si>
  <si>
    <t>https://kampodesk.com/%E3%82%A8%E3%83%B3%E3%82%BF%E3%83%A1%E3%80%81%E3%83%93%E3%82%B8%E3%83%8D%E3%82%B9%E3%80%81%E3%83%AD%E3%83%BC%E3%82%AB%E3%83%AB%E3%80%81%E4%B8%96%E7%95%8C/%E9%A3%9F%E5%93%81%E6%AE%8B%E7%95%99%E8%BE%B2%E8%96%AC%E6%A4%9C%E6%9F%BB%E8%A3%85%E7%BD%AE%E3%81%AE%E5%B8%82%E5%A0%B4%E8%A6%8F%E6%A8%A1%E3%80%81%E5%8B%95%E5%90%91%EF%BC%9A2024%E5%B9%B4%E3%81%8B/413032/</t>
    <phoneticPr fontId="86"/>
  </si>
  <si>
    <t>コープさっぽろ 「長沼産 大豆(くらかけ大豆) 一部残留農薬基準超過」 回収＆返金</t>
    <phoneticPr fontId="86"/>
  </si>
  <si>
    <t>商品名：大豆（くらかけ大豆）  形態  ：袋詰め  JANコード：2379434202983
回収の理由	食品衛生法違反のおそれ
詳細	【回収理由の詳細】  残留農薬  個別基準違反  自主検査にて、チアメトキサム0.26ppm検出　食品衛生法第20条に該当	
  販売地域：札幌市、石狩市
  販売先  ：コープさっぽろ店舗
  店舗名  ：二十四軒  ほんどおろり  しろいし中央  やまはな   そうえん  新さっぽろ  なかのしま  北12条   元町  ソシア  ルーシー  しんことに  西岡   川下  いしかり  月寒ひがし  藤野  新はっさむ   あいの里  星置  平岡  美園  にしの  西宮の沢
  販売日  ：2023年12月15日～2024年2月14日
  販売数量：169パック</t>
    <phoneticPr fontId="86"/>
  </si>
  <si>
    <t>https://ifas.mhlw.go.jp/faspub/_link.do?i=IO_S020502&amp;p=RCL202400359</t>
    <phoneticPr fontId="86"/>
  </si>
  <si>
    <t>顧客の嗜好と要求：果物と野菜の残留農薬検査装置市場企業の展望 　漢方デスクニュース</t>
    <phoneticPr fontId="86"/>
  </si>
  <si>
    <t>果物と野菜の残留農薬検査装置市場は、果物と野菜の残留農薬の検出と分析のための高度な技術と機器の開発と提供に焦点を当てている分析機器業界内のセクターを指します。
残留農薬検査は、食品の安全性と規制基準への準拠を確保するために非常に重要です。この市場には、ガスクロマトグラフなどのさまざまな高度な機器が含まれています。 、液体クロマトグラフ、質量分析計、および農産物中の残留農薬を正確かつ高感度に識別できるその他の分析ツール。
果物と野菜の残留農薬検査の機会機器市場は、食品の安全性に対する意識の高まりと厳格な規制によって推進されています。
安全で無農薬の食品に対する世界的な需要が大幅に高まっており、食品生産者は、その結果、この市場のメーカーは、要件を満たす革新的で高性能のソリューションを開発する機会を得られます。食品業界のニーズは進化しています。さらに、有機農業および持続可能な農業実践への傾向の高まりにより、信頼性の高い残留農薬検査装置の需要がさらに高まっています。
この市場におけるセグメンテーションは通常、機器、テクノロジー、エンドユーザー アプリケーションの種類に基づいています。さまざまなテストクロマトグラフィー、イムノアッセイ、分光法などの手法は、食品安全分野における多様な好みや要件に応え、市場の細分化に貢献しています。エンドユーザーには以下が含まれます。食品検査研究所、政府機関、食品生産者は、効果的な残留農薬分析のための多用途で専門的なソリューションを必要とする動的な市場エコシステムを構築します。
レポートの完全な PDF サンプル コピーを入手します: (完全な目次、表と図のリスト、およびグラフが含まれます) @ https://www.verifiedmarketreports.com/download-sample/?rid=806344 
 競争力のある風景:この調査では、主要な競合他社を特定し、市場シェア、製品ライン、および長期的な目標を調べることにより、果物と野菜の残留農薬検査装置市場の競争力のある風景を評価します。 また、業界の競争環境を再構築している新しい競合他社や可能性のあるゲームチェンジャーにも注目しています。</t>
    <phoneticPr fontId="86"/>
  </si>
  <si>
    <t>https://kampodesk.com/%E3%82%A8%E3%83%B3%E3%82%BF%E3%83%A1%E3%80%81%E3%83%93%E3%82%B8%E3%83%8D%E3%82%B9%E3%80%81%E3%83%AD%E3%83%BC%E3%82%AB%E3%83%AB%E3%80%81%E4%B8%96%E7%95%8C/%E9%A1%A7%E5%AE%A2%E3%81%AE%E5%97%9C%E5%A5%BD%E3%81%A8%E8%A6%81%E6%B1%82%EF%BC%9A%E6%9E%9C%E7%89%A9%E3%81%A8%E9%87%8E%E8%8F%9C%E3%81%AE%E6%AE%8B%E7%95%99%E8%BE%B2%E8%96%AC%E6%A4%9C%E6%9F%BB%E8%A3%85/340300/</t>
    <phoneticPr fontId="86"/>
  </si>
  <si>
    <t>今週のお題(新型コロナウイルス対策でも手洗いが最優先)</t>
    <rPh sb="6" eb="8">
      <t>シンガタ</t>
    </rPh>
    <rPh sb="15" eb="17">
      <t>タイサク</t>
    </rPh>
    <rPh sb="19" eb="21">
      <t>テアラ</t>
    </rPh>
    <rPh sb="23" eb="24">
      <t>サイ</t>
    </rPh>
    <rPh sb="24" eb="26">
      <t>ユウセン</t>
    </rPh>
    <phoneticPr fontId="5"/>
  </si>
  <si>
    <t>しっかり洗うこと!   手を洗っている時間だけが重要ではありませんよ!</t>
    <rPh sb="4" eb="5">
      <t>アラ</t>
    </rPh>
    <rPh sb="12" eb="13">
      <t>テ</t>
    </rPh>
    <rPh sb="14" eb="15">
      <t>アラ</t>
    </rPh>
    <rPh sb="19" eb="21">
      <t>ジカン</t>
    </rPh>
    <rPh sb="24" eb="26">
      <t>ジュウヨウ</t>
    </rPh>
    <phoneticPr fontId="5"/>
  </si>
  <si>
    <t>PRODUCED:2018/2/25</t>
    <phoneticPr fontId="5"/>
  </si>
  <si>
    <t>Ver.5.10</t>
    <phoneticPr fontId="5"/>
  </si>
  <si>
    <t>衛生学的手洗いのテクニック</t>
    <rPh sb="0" eb="4">
      <t>エイセイガクテキ</t>
    </rPh>
    <rPh sb="4" eb="6">
      <t>テアラ</t>
    </rPh>
    <phoneticPr fontId="5"/>
  </si>
  <si>
    <t>YAJIMA  Hideaki</t>
    <phoneticPr fontId="5"/>
  </si>
  <si>
    <t>日本食品衛生協会が浅草へ移転</t>
    <rPh sb="0" eb="8">
      <t>ニホンショクヒンエイセイキョウカイ</t>
    </rPh>
    <rPh sb="9" eb="11">
      <t>アサクサ</t>
    </rPh>
    <rPh sb="12" eb="14">
      <t>イテン</t>
    </rPh>
    <phoneticPr fontId="3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</si>
</sst>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0_ "/>
    <numFmt numFmtId="178" formatCode="yyyy&quot;年&quot;m&quot;月&quot;d&quot;日&quot;;@"/>
    <numFmt numFmtId="179" formatCode="m&quot;月&quot;d&quot;日&quot;;@"/>
    <numFmt numFmtId="180" formatCode="0.00;&quot;▲ &quot;0.00"/>
    <numFmt numFmtId="181" formatCode="0&quot;ヶ&quot;&quot;所&quot;"/>
    <numFmt numFmtId="182" formatCode="0;&quot;▲ &quot;0"/>
    <numFmt numFmtId="183" formatCode="&quot;+&quot;\ #,##0.00;&quot;-&quot;\ #,##0.00"/>
    <numFmt numFmtId="184" formatCode="0.0%"/>
  </numFmts>
  <fonts count="156">
    <font>
      <sz val="11"/>
      <color theme="1"/>
      <name val="ＭＳ Ｐゴシック"/>
      <family val="3"/>
      <charset val="128"/>
      <scheme val="minor"/>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6"/>
      <name val="ＭＳ Ｐゴシック"/>
      <family val="3"/>
      <charset val="128"/>
    </font>
    <font>
      <sz val="11"/>
      <name val="ＭＳ Ｐゴシック"/>
      <family val="3"/>
      <charset val="128"/>
    </font>
    <font>
      <b/>
      <sz val="14"/>
      <color indexed="10"/>
      <name val="ＭＳ Ｐゴシック"/>
      <family val="3"/>
      <charset val="128"/>
    </font>
    <font>
      <u/>
      <sz val="11"/>
      <color indexed="12"/>
      <name val="ＭＳ Ｐゴシック"/>
      <family val="3"/>
      <charset val="128"/>
    </font>
    <font>
      <sz val="9"/>
      <name val="ＭＳ Ｐゴシック"/>
      <family val="3"/>
      <charset val="128"/>
    </font>
    <font>
      <sz val="12"/>
      <name val="ＭＳ Ｐゴシック"/>
      <family val="3"/>
      <charset val="128"/>
    </font>
    <font>
      <sz val="14"/>
      <color indexed="8"/>
      <name val="ＭＳ Ｐゴシック"/>
      <family val="3"/>
      <charset val="128"/>
    </font>
    <font>
      <sz val="8"/>
      <name val="ＭＳ Ｐゴシック"/>
      <family val="3"/>
      <charset val="128"/>
    </font>
    <font>
      <b/>
      <sz val="12"/>
      <name val="ＭＳ Ｐゴシック"/>
      <family val="3"/>
      <charset val="128"/>
    </font>
    <font>
      <b/>
      <sz val="11"/>
      <color indexed="10"/>
      <name val="ＭＳ Ｐゴシック"/>
      <family val="3"/>
      <charset val="128"/>
    </font>
    <font>
      <sz val="11"/>
      <color indexed="10"/>
      <name val="ＭＳ Ｐゴシック"/>
      <family val="3"/>
      <charset val="128"/>
    </font>
    <font>
      <sz val="6"/>
      <name val="ＭＳ Ｐゴシック"/>
      <family val="3"/>
      <charset val="128"/>
    </font>
    <font>
      <sz val="11"/>
      <color indexed="9"/>
      <name val="ＭＳ Ｐゴシック"/>
      <family val="3"/>
      <charset val="128"/>
    </font>
    <font>
      <b/>
      <sz val="20"/>
      <name val="ＭＳ Ｐゴシック"/>
      <family val="3"/>
      <charset val="128"/>
    </font>
    <font>
      <sz val="16"/>
      <color indexed="18"/>
      <name val="ＭＳ Ｐゴシック"/>
      <family val="3"/>
      <charset val="128"/>
    </font>
    <font>
      <sz val="16"/>
      <color indexed="8"/>
      <name val="ＭＳ Ｐゴシック"/>
      <family val="3"/>
      <charset val="128"/>
    </font>
    <font>
      <sz val="16"/>
      <name val="ＭＳ Ｐゴシック"/>
      <family val="3"/>
      <charset val="128"/>
    </font>
    <font>
      <b/>
      <sz val="14.3"/>
      <color indexed="30"/>
      <name val="ＭＳ Ｐゴシック"/>
      <family val="3"/>
      <charset val="128"/>
    </font>
    <font>
      <b/>
      <sz val="11"/>
      <name val="ＭＳ Ｐゴシック"/>
      <family val="3"/>
      <charset val="128"/>
    </font>
    <font>
      <b/>
      <sz val="8"/>
      <name val="ＭＳ Ｐゴシック"/>
      <family val="3"/>
      <charset val="128"/>
    </font>
    <font>
      <sz val="14"/>
      <name val="ＭＳ Ｐゴシック"/>
      <family val="3"/>
      <charset val="128"/>
    </font>
    <font>
      <sz val="10"/>
      <name val="ＭＳ Ｐゴシック"/>
      <family val="3"/>
      <charset val="128"/>
    </font>
    <font>
      <sz val="18"/>
      <name val="ＭＳ Ｐゴシック"/>
      <family val="3"/>
      <charset val="128"/>
    </font>
    <font>
      <b/>
      <sz val="20"/>
      <color indexed="8"/>
      <name val="ＭＳ Ｐゴシック"/>
      <family val="3"/>
      <charset val="128"/>
    </font>
    <font>
      <b/>
      <u/>
      <sz val="16"/>
      <color indexed="18"/>
      <name val="ＭＳ Ｐゴシック"/>
      <family val="3"/>
      <charset val="128"/>
    </font>
    <font>
      <sz val="6"/>
      <name val="ＭＳ Ｐゴシック"/>
      <family val="3"/>
      <charset val="128"/>
    </font>
    <font>
      <sz val="9"/>
      <color indexed="8"/>
      <name val="Meiryo"/>
      <family val="3"/>
      <charset val="128"/>
    </font>
    <font>
      <b/>
      <sz val="18"/>
      <name val="ＭＳ Ｐゴシック"/>
      <family val="3"/>
      <charset val="128"/>
    </font>
    <font>
      <sz val="6"/>
      <name val="ＭＳ Ｐゴシック"/>
      <family val="3"/>
      <charset val="128"/>
    </font>
    <font>
      <b/>
      <sz val="14"/>
      <color indexed="9"/>
      <name val="ＭＳ Ｐゴシック"/>
      <family val="3"/>
      <charset val="128"/>
    </font>
    <font>
      <b/>
      <sz val="14"/>
      <name val="ＭＳ Ｐゴシック"/>
      <family val="3"/>
      <charset val="128"/>
    </font>
    <font>
      <sz val="10.75"/>
      <color indexed="63"/>
      <name val="ＭＳ ゴシック"/>
      <family val="3"/>
      <charset val="128"/>
    </font>
    <font>
      <b/>
      <sz val="12"/>
      <color indexed="8"/>
      <name val="ＭＳ Ｐゴシック"/>
      <family val="3"/>
      <charset val="128"/>
    </font>
    <font>
      <sz val="8"/>
      <color indexed="8"/>
      <name val="ＭＳ Ｐゴシック"/>
      <family val="3"/>
      <charset val="128"/>
    </font>
    <font>
      <sz val="11"/>
      <name val="メイリオ"/>
      <family val="3"/>
      <charset val="128"/>
    </font>
    <font>
      <sz val="10.1"/>
      <color indexed="22"/>
      <name val="メイリオ"/>
      <family val="3"/>
      <charset val="128"/>
    </font>
    <font>
      <sz val="11"/>
      <color indexed="23"/>
      <name val="ＭＳ Ｐゴシック"/>
      <family val="3"/>
      <charset val="128"/>
    </font>
    <font>
      <sz val="10.75"/>
      <color indexed="63"/>
      <name val="メイリオ"/>
      <family val="3"/>
      <charset val="128"/>
    </font>
    <font>
      <b/>
      <sz val="10"/>
      <color indexed="8"/>
      <name val="ＭＳ Ｐゴシック"/>
      <family val="3"/>
      <charset val="128"/>
    </font>
    <font>
      <sz val="9"/>
      <name val="Arial"/>
      <family val="2"/>
    </font>
    <font>
      <sz val="11"/>
      <name val="Arial"/>
      <family val="2"/>
    </font>
    <font>
      <sz val="11"/>
      <color indexed="22"/>
      <name val="ＭＳ Ｐゴシック"/>
      <family val="3"/>
      <charset val="128"/>
    </font>
    <font>
      <sz val="8"/>
      <color indexed="8"/>
      <name val="メイリオ"/>
      <family val="3"/>
      <charset val="128"/>
    </font>
    <font>
      <sz val="9"/>
      <color indexed="8"/>
      <name val="ＭＳ Ｐゴシック"/>
      <family val="3"/>
      <charset val="128"/>
    </font>
    <font>
      <sz val="9"/>
      <color indexed="10"/>
      <name val="ＭＳ Ｐゴシック"/>
      <family val="3"/>
      <charset val="128"/>
    </font>
    <font>
      <sz val="12"/>
      <color indexed="8"/>
      <name val="ＭＳ Ｐゴシック"/>
      <family val="3"/>
      <charset val="128"/>
    </font>
    <font>
      <b/>
      <sz val="12"/>
      <color indexed="9"/>
      <name val="ＭＳ Ｐゴシック"/>
      <family val="3"/>
      <charset val="128"/>
    </font>
    <font>
      <sz val="9"/>
      <color indexed="53"/>
      <name val="ＭＳ Ｐゴシック"/>
      <family val="3"/>
      <charset val="128"/>
    </font>
    <font>
      <sz val="9"/>
      <color indexed="60"/>
      <name val="ＭＳ Ｐゴシック"/>
      <family val="3"/>
      <charset val="128"/>
    </font>
    <font>
      <sz val="11"/>
      <color indexed="8"/>
      <name val="メイリオ"/>
      <family val="3"/>
      <charset val="128"/>
    </font>
    <font>
      <sz val="10"/>
      <color indexed="8"/>
      <name val="ＭＳ Ｐゴシック"/>
      <family val="3"/>
      <charset val="128"/>
    </font>
    <font>
      <b/>
      <sz val="12"/>
      <color indexed="53"/>
      <name val="ＭＳ Ｐゴシック"/>
      <family val="3"/>
      <charset val="128"/>
    </font>
    <font>
      <b/>
      <sz val="14"/>
      <color indexed="13"/>
      <name val="ＭＳ Ｐゴシック"/>
      <family val="3"/>
      <charset val="128"/>
    </font>
    <font>
      <b/>
      <sz val="20"/>
      <color indexed="10"/>
      <name val="ＭＳ Ｐゴシック"/>
      <family val="3"/>
      <charset val="128"/>
    </font>
    <font>
      <b/>
      <sz val="14"/>
      <color indexed="22"/>
      <name val="ＭＳ Ｐゴシック"/>
      <family val="3"/>
      <charset val="128"/>
    </font>
    <font>
      <b/>
      <sz val="18"/>
      <color indexed="10"/>
      <name val="ＭＳ Ｐゴシック"/>
      <family val="3"/>
      <charset val="128"/>
    </font>
    <font>
      <sz val="18"/>
      <color indexed="8"/>
      <name val="ＭＳ Ｐゴシック"/>
      <family val="3"/>
      <charset val="128"/>
    </font>
    <font>
      <b/>
      <sz val="18"/>
      <color indexed="16"/>
      <name val="ＭＳ Ｐゴシック"/>
      <family val="3"/>
      <charset val="128"/>
    </font>
    <font>
      <sz val="11"/>
      <color indexed="16"/>
      <name val="ＭＳ Ｐゴシック"/>
      <family val="3"/>
      <charset val="128"/>
    </font>
    <font>
      <b/>
      <sz val="16"/>
      <color indexed="16"/>
      <name val="ＭＳ Ｐゴシック"/>
      <family val="3"/>
      <charset val="128"/>
    </font>
    <font>
      <b/>
      <sz val="11"/>
      <color indexed="16"/>
      <name val="ＭＳ Ｐゴシック"/>
      <family val="3"/>
      <charset val="128"/>
    </font>
    <font>
      <b/>
      <sz val="18"/>
      <color indexed="60"/>
      <name val="ＭＳ Ｐゴシック"/>
      <family val="3"/>
      <charset val="128"/>
    </font>
    <font>
      <sz val="72"/>
      <color indexed="10"/>
      <name val="ＭＳ Ｐゴシック"/>
      <family val="3"/>
      <charset val="128"/>
    </font>
    <font>
      <b/>
      <sz val="16"/>
      <color indexed="10"/>
      <name val="ＭＳ Ｐゴシック"/>
      <family val="3"/>
      <charset val="128"/>
    </font>
    <font>
      <b/>
      <u/>
      <sz val="11"/>
      <color indexed="12"/>
      <name val="ＭＳ Ｐゴシック"/>
      <family val="3"/>
      <charset val="128"/>
    </font>
    <font>
      <sz val="11"/>
      <color theme="1"/>
      <name val="ＭＳ Ｐゴシック"/>
      <family val="3"/>
      <charset val="128"/>
      <scheme val="minor"/>
    </font>
    <font>
      <b/>
      <sz val="11"/>
      <color theme="1"/>
      <name val="ＭＳ Ｐゴシック"/>
      <family val="3"/>
      <charset val="128"/>
      <scheme val="minor"/>
    </font>
    <font>
      <b/>
      <sz val="12"/>
      <color rgb="FFFF0000"/>
      <name val="ＭＳ Ｐゴシック"/>
      <family val="3"/>
      <charset val="128"/>
    </font>
    <font>
      <b/>
      <sz val="20"/>
      <color rgb="FFFFFFFF"/>
      <name val="&amp;quot"/>
      <family val="2"/>
    </font>
    <font>
      <sz val="12"/>
      <color rgb="FF333333"/>
      <name val="&amp;quot"/>
      <family val="2"/>
    </font>
    <font>
      <b/>
      <sz val="13.5"/>
      <color rgb="FF333333"/>
      <name val="&amp;quot"/>
      <family val="2"/>
    </font>
    <font>
      <b/>
      <sz val="12"/>
      <color rgb="FFFF0A0A"/>
      <name val="&amp;quot"/>
      <family val="2"/>
    </font>
    <font>
      <b/>
      <sz val="12"/>
      <color rgb="FF333333"/>
      <name val="&amp;quot"/>
      <family val="2"/>
    </font>
    <font>
      <sz val="12"/>
      <color rgb="FF333333"/>
      <name val="ＭＳ Ｐゴシック"/>
      <family val="3"/>
      <charset val="128"/>
    </font>
    <font>
      <b/>
      <sz val="12"/>
      <color rgb="FF333333"/>
      <name val="ＭＳ Ｐゴシック"/>
      <family val="3"/>
      <charset val="128"/>
    </font>
    <font>
      <b/>
      <sz val="12"/>
      <color rgb="FFFF0A0A"/>
      <name val="ＭＳ Ｐゴシック"/>
      <family val="3"/>
      <charset val="128"/>
    </font>
    <font>
      <b/>
      <sz val="11"/>
      <color rgb="FFFF0000"/>
      <name val="ＭＳ Ｐゴシック"/>
      <family val="3"/>
      <charset val="128"/>
    </font>
    <font>
      <b/>
      <sz val="12"/>
      <color rgb="FFFF0000"/>
      <name val="メイリオ"/>
      <family val="3"/>
      <charset val="128"/>
    </font>
    <font>
      <sz val="11"/>
      <color rgb="FFFF0000"/>
      <name val="ＭＳ Ｐゴシック"/>
      <family val="3"/>
      <charset val="128"/>
    </font>
    <font>
      <b/>
      <sz val="14"/>
      <color theme="4"/>
      <name val="ＭＳ Ｐゴシック"/>
      <family val="3"/>
      <charset val="128"/>
    </font>
    <font>
      <sz val="11"/>
      <color theme="1"/>
      <name val="Meiryo"/>
      <family val="3"/>
      <charset val="128"/>
    </font>
    <font>
      <sz val="6"/>
      <name val="ＭＳ Ｐゴシック"/>
      <family val="3"/>
      <charset val="128"/>
      <scheme val="minor"/>
    </font>
    <font>
      <b/>
      <sz val="16"/>
      <name val="ＭＳ Ｐゴシック"/>
      <family val="3"/>
      <charset val="128"/>
    </font>
    <font>
      <sz val="20"/>
      <name val="ＭＳ Ｐゴシック"/>
      <family val="3"/>
      <charset val="128"/>
    </font>
    <font>
      <b/>
      <sz val="22"/>
      <name val="ＭＳ Ｐゴシック"/>
      <family val="3"/>
      <charset val="128"/>
    </font>
    <font>
      <sz val="11"/>
      <name val="ＭＳ Ｐゴシック"/>
      <family val="3"/>
      <charset val="128"/>
      <scheme val="minor"/>
    </font>
    <font>
      <b/>
      <sz val="16"/>
      <color indexed="18"/>
      <name val="ＭＳ Ｐゴシック"/>
      <family val="3"/>
      <charset val="128"/>
    </font>
    <font>
      <b/>
      <sz val="14"/>
      <color indexed="18"/>
      <name val="ＭＳ Ｐゴシック"/>
      <family val="3"/>
      <charset val="128"/>
    </font>
    <font>
      <b/>
      <sz val="11"/>
      <color indexed="8"/>
      <name val="ＭＳ Ｐゴシック"/>
      <family val="3"/>
      <charset val="128"/>
    </font>
    <font>
      <b/>
      <sz val="11"/>
      <color indexed="63"/>
      <name val="ＭＳ Ｐゴシック"/>
      <family val="3"/>
      <charset val="128"/>
    </font>
    <font>
      <b/>
      <sz val="11.5"/>
      <name val="ＭＳ Ｐゴシック"/>
      <family val="3"/>
      <charset val="128"/>
    </font>
    <font>
      <b/>
      <sz val="12"/>
      <color theme="0"/>
      <name val="ＭＳ Ｐゴシック"/>
      <family val="3"/>
      <charset val="128"/>
    </font>
    <font>
      <b/>
      <sz val="10"/>
      <color theme="0"/>
      <name val="ＭＳ Ｐゴシック"/>
      <family val="3"/>
      <charset val="128"/>
    </font>
    <font>
      <b/>
      <u/>
      <sz val="12"/>
      <color theme="0"/>
      <name val="ＭＳ Ｐゴシック"/>
      <family val="3"/>
      <charset val="128"/>
    </font>
    <font>
      <b/>
      <sz val="12"/>
      <name val="ＭＳ Ｐゴシック"/>
      <family val="3"/>
      <charset val="128"/>
      <scheme val="minor"/>
    </font>
    <font>
      <b/>
      <sz val="11"/>
      <color theme="1"/>
      <name val="ＭＳ Ｐゴシック"/>
      <family val="3"/>
      <charset val="128"/>
    </font>
    <font>
      <sz val="11"/>
      <color rgb="FF000000"/>
      <name val="ＭＳ Ｐゴシック"/>
      <family val="3"/>
      <charset val="128"/>
    </font>
    <font>
      <sz val="11"/>
      <color theme="1"/>
      <name val="ＭＳ Ｐゴシック"/>
      <family val="3"/>
      <charset val="128"/>
      <scheme val="major"/>
    </font>
    <font>
      <sz val="11"/>
      <name val="ＭＳ Ｐゴシック"/>
      <family val="3"/>
      <charset val="128"/>
      <scheme val="major"/>
    </font>
    <font>
      <b/>
      <sz val="11"/>
      <name val="游ゴシック"/>
      <family val="3"/>
      <charset val="128"/>
    </font>
    <font>
      <b/>
      <sz val="11"/>
      <color theme="1"/>
      <name val="游ゴシック"/>
      <family val="3"/>
      <charset val="128"/>
    </font>
    <font>
      <b/>
      <sz val="9"/>
      <color rgb="FFFF0000"/>
      <name val="ＭＳ Ｐゴシック"/>
      <family val="3"/>
      <charset val="128"/>
    </font>
    <font>
      <sz val="16"/>
      <color theme="0"/>
      <name val="ＭＳ Ｐゴシック"/>
      <family val="3"/>
      <charset val="128"/>
    </font>
    <font>
      <sz val="14"/>
      <color theme="0"/>
      <name val="ＭＳ Ｐゴシック"/>
      <family val="3"/>
      <charset val="128"/>
    </font>
    <font>
      <b/>
      <sz val="12"/>
      <color rgb="FF000000"/>
      <name val="ＭＳ Ｐゴシック"/>
      <family val="3"/>
      <charset val="128"/>
    </font>
    <font>
      <sz val="11"/>
      <color theme="1"/>
      <name val="ＭＳ Ｐゴシック"/>
      <family val="2"/>
      <scheme val="minor"/>
    </font>
    <font>
      <u/>
      <sz val="11"/>
      <color theme="10"/>
      <name val="ＭＳ Ｐゴシック"/>
      <family val="2"/>
      <scheme val="minor"/>
    </font>
    <font>
      <b/>
      <sz val="9"/>
      <name val="ＭＳ Ｐゴシック"/>
      <family val="3"/>
      <charset val="128"/>
    </font>
    <font>
      <b/>
      <sz val="11"/>
      <name val="ＭＳ Ｐゴシック"/>
      <family val="3"/>
      <charset val="128"/>
      <scheme val="minor"/>
    </font>
    <font>
      <b/>
      <sz val="16"/>
      <color indexed="18"/>
      <name val="游ゴシック"/>
      <family val="3"/>
      <charset val="128"/>
    </font>
    <font>
      <b/>
      <sz val="20"/>
      <color rgb="FF000000"/>
      <name val="ＭＳ Ｐゴシック"/>
      <family val="3"/>
      <charset val="128"/>
    </font>
    <font>
      <b/>
      <sz val="10"/>
      <color indexed="10"/>
      <name val="ＭＳ Ｐゴシック"/>
      <family val="3"/>
      <charset val="128"/>
    </font>
    <font>
      <b/>
      <sz val="20"/>
      <color rgb="FF333333"/>
      <name val="ＭＳ Ｐゴシック"/>
      <family val="3"/>
      <charset val="128"/>
      <scheme val="minor"/>
    </font>
    <font>
      <b/>
      <sz val="8"/>
      <color rgb="FFFF0000"/>
      <name val="メイリオ"/>
      <family val="3"/>
      <charset val="128"/>
    </font>
    <font>
      <b/>
      <sz val="8"/>
      <color rgb="FFFF0000"/>
      <name val="ＭＳ Ｐゴシック"/>
      <family val="3"/>
      <charset val="128"/>
    </font>
    <font>
      <sz val="10"/>
      <color rgb="FFFFC000"/>
      <name val="ＭＳ Ｐゴシック"/>
      <family val="3"/>
      <charset val="128"/>
    </font>
    <font>
      <sz val="10"/>
      <color theme="5" tint="0.39997558519241921"/>
      <name val="ＭＳ Ｐゴシック"/>
      <family val="3"/>
      <charset val="128"/>
    </font>
    <font>
      <sz val="10"/>
      <color theme="0" tint="-0.14999847407452621"/>
      <name val="ＭＳ Ｐゴシック"/>
      <family val="3"/>
      <charset val="128"/>
    </font>
    <font>
      <sz val="10"/>
      <color theme="7" tint="0.39997558519241921"/>
      <name val="ＭＳ Ｐゴシック"/>
      <family val="3"/>
      <charset val="128"/>
    </font>
    <font>
      <sz val="10"/>
      <color indexed="40"/>
      <name val="ＭＳ Ｐゴシック"/>
      <family val="3"/>
      <charset val="128"/>
    </font>
    <font>
      <b/>
      <sz val="10"/>
      <name val="ＭＳ Ｐゴシック"/>
      <family val="3"/>
      <charset val="128"/>
    </font>
    <font>
      <b/>
      <sz val="18"/>
      <color theme="1"/>
      <name val="ＭＳ Ｐゴシック"/>
      <family val="3"/>
      <charset val="128"/>
      <scheme val="minor"/>
    </font>
    <font>
      <sz val="10"/>
      <color rgb="FF6EF729"/>
      <name val="ＭＳ Ｐゴシック"/>
      <family val="3"/>
      <charset val="128"/>
    </font>
    <font>
      <sz val="9"/>
      <name val="Meiryo UI"/>
      <family val="3"/>
      <charset val="128"/>
    </font>
    <font>
      <sz val="9"/>
      <color theme="1"/>
      <name val="Meiryo"/>
      <family val="3"/>
      <charset val="128"/>
    </font>
    <font>
      <b/>
      <sz val="14"/>
      <name val="游ゴシック"/>
      <family val="3"/>
      <charset val="128"/>
    </font>
    <font>
      <b/>
      <sz val="14"/>
      <color theme="1"/>
      <name val="游ゴシック"/>
      <family val="3"/>
      <charset val="128"/>
    </font>
    <font>
      <b/>
      <sz val="14"/>
      <color rgb="FF000000"/>
      <name val="游ゴシック"/>
      <family val="3"/>
      <charset val="128"/>
    </font>
    <font>
      <sz val="14"/>
      <color rgb="FF000000"/>
      <name val="Meiryo"/>
      <family val="3"/>
      <charset val="128"/>
    </font>
    <font>
      <sz val="14"/>
      <color theme="1"/>
      <name val="ＭＳ Ｐゴシック"/>
      <family val="3"/>
      <charset val="128"/>
      <scheme val="minor"/>
    </font>
    <font>
      <sz val="20"/>
      <color theme="3"/>
      <name val="ＭＳ Ｐゴシック"/>
      <family val="3"/>
      <charset val="128"/>
      <scheme val="minor"/>
    </font>
    <font>
      <sz val="20"/>
      <color rgb="FFFF0000"/>
      <name val="ＭＳ Ｐゴシック"/>
      <family val="3"/>
      <charset val="128"/>
      <scheme val="minor"/>
    </font>
    <font>
      <b/>
      <sz val="19"/>
      <name val="ＭＳ Ｐゴシック"/>
      <family val="3"/>
      <charset val="128"/>
    </font>
    <font>
      <b/>
      <sz val="18"/>
      <color rgb="FF333333"/>
      <name val="メイリオ"/>
      <family val="3"/>
      <charset val="128"/>
    </font>
    <font>
      <b/>
      <sz val="14"/>
      <color rgb="FF454545"/>
      <name val="游ゴシック"/>
      <family val="3"/>
      <charset val="128"/>
    </font>
    <font>
      <b/>
      <sz val="9"/>
      <color indexed="81"/>
      <name val="ＭＳ Ｐゴシック"/>
      <family val="3"/>
      <charset val="128"/>
    </font>
    <font>
      <sz val="9"/>
      <color indexed="81"/>
      <name val="ＭＳ Ｐゴシック"/>
      <family val="3"/>
      <charset val="128"/>
    </font>
    <font>
      <b/>
      <sz val="14"/>
      <color rgb="FFFF0000"/>
      <name val="ＭＳ Ｐゴシック"/>
      <family val="3"/>
      <charset val="128"/>
    </font>
    <font>
      <b/>
      <sz val="20"/>
      <color rgb="FF333333"/>
      <name val="メイリオ"/>
      <family val="3"/>
      <charset val="128"/>
    </font>
    <font>
      <b/>
      <sz val="13"/>
      <name val="游ゴシック"/>
      <family val="3"/>
      <charset val="128"/>
    </font>
    <font>
      <sz val="12"/>
      <name val="ＭＳ Ｐゴシック"/>
      <family val="3"/>
      <charset val="128"/>
      <scheme val="minor"/>
    </font>
    <font>
      <b/>
      <sz val="14"/>
      <color indexed="8"/>
      <name val="游ゴシック"/>
      <family val="3"/>
      <charset val="128"/>
    </font>
    <font>
      <b/>
      <sz val="18"/>
      <name val="游ゴシック"/>
      <family val="3"/>
      <charset val="128"/>
    </font>
    <font>
      <sz val="12"/>
      <color rgb="FF333333"/>
      <name val="メイリオ"/>
      <family val="3"/>
      <charset val="128"/>
    </font>
    <font>
      <b/>
      <sz val="12"/>
      <color indexed="18"/>
      <name val="ＭＳ Ｐゴシック"/>
      <family val="3"/>
      <charset val="128"/>
    </font>
    <font>
      <b/>
      <sz val="17"/>
      <name val="ＭＳ Ｐゴシック"/>
      <family val="3"/>
      <charset val="128"/>
    </font>
    <font>
      <sz val="20"/>
      <color indexed="9"/>
      <name val="ＭＳ Ｐゴシック"/>
      <family val="3"/>
      <charset val="128"/>
    </font>
    <font>
      <b/>
      <sz val="11"/>
      <color rgb="FF222324"/>
      <name val="ＭＳ Ｐゴシック"/>
      <family val="2"/>
      <charset val="128"/>
    </font>
    <font>
      <b/>
      <sz val="14"/>
      <name val="ＭＳ 明朝"/>
      <family val="1"/>
      <charset val="128"/>
    </font>
    <font>
      <b/>
      <sz val="14"/>
      <color rgb="FF0070C0"/>
      <name val="ＭＳ Ｐゴシック"/>
      <family val="3"/>
      <charset val="128"/>
    </font>
    <font>
      <b/>
      <sz val="16"/>
      <color indexed="53"/>
      <name val="ＭＳ Ｐゴシック"/>
      <family val="3"/>
      <charset val="128"/>
    </font>
  </fonts>
  <fills count="47">
    <fill>
      <patternFill patternType="none"/>
    </fill>
    <fill>
      <patternFill patternType="gray125"/>
    </fill>
    <fill>
      <patternFill patternType="solid">
        <fgColor indexed="13"/>
        <bgColor indexed="64"/>
      </patternFill>
    </fill>
    <fill>
      <patternFill patternType="solid">
        <fgColor indexed="51"/>
        <bgColor indexed="64"/>
      </patternFill>
    </fill>
    <fill>
      <patternFill patternType="solid">
        <fgColor indexed="24"/>
        <bgColor indexed="64"/>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26"/>
        <bgColor indexed="64"/>
      </patternFill>
    </fill>
    <fill>
      <patternFill patternType="solid">
        <fgColor indexed="53"/>
        <bgColor indexed="64"/>
      </patternFill>
    </fill>
    <fill>
      <patternFill patternType="solid">
        <fgColor indexed="41"/>
        <bgColor indexed="64"/>
      </patternFill>
    </fill>
    <fill>
      <patternFill patternType="solid">
        <fgColor indexed="49"/>
        <bgColor indexed="64"/>
      </patternFill>
    </fill>
    <fill>
      <patternFill patternType="solid">
        <fgColor indexed="47"/>
        <bgColor indexed="64"/>
      </patternFill>
    </fill>
    <fill>
      <patternFill patternType="solid">
        <fgColor indexed="42"/>
        <bgColor indexed="64"/>
      </patternFill>
    </fill>
    <fill>
      <patternFill patternType="solid">
        <fgColor indexed="15"/>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40"/>
        <bgColor indexed="64"/>
      </patternFill>
    </fill>
    <fill>
      <patternFill patternType="solid">
        <fgColor theme="0"/>
        <bgColor indexed="64"/>
      </patternFill>
    </fill>
    <fill>
      <patternFill patternType="solid">
        <fgColor rgb="FFFFFF99"/>
        <bgColor indexed="64"/>
      </patternFill>
    </fill>
    <fill>
      <patternFill patternType="solid">
        <fgColor rgb="FFFFC000"/>
        <bgColor indexed="64"/>
      </patternFill>
    </fill>
    <fill>
      <patternFill patternType="solid">
        <fgColor rgb="FFFFFF66"/>
        <bgColor indexed="64"/>
      </patternFill>
    </fill>
    <fill>
      <patternFill patternType="solid">
        <fgColor rgb="FFFFFF00"/>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6EF729"/>
        <bgColor indexed="64"/>
      </patternFill>
    </fill>
    <fill>
      <patternFill patternType="solid">
        <fgColor theme="0" tint="-4.9989318521683403E-2"/>
        <bgColor indexed="64"/>
      </patternFill>
    </fill>
    <fill>
      <patternFill patternType="solid">
        <fgColor theme="2"/>
        <bgColor indexed="64"/>
      </patternFill>
    </fill>
    <fill>
      <patternFill patternType="solid">
        <fgColor rgb="FFFAFEC2"/>
        <bgColor indexed="64"/>
      </patternFill>
    </fill>
    <fill>
      <patternFill patternType="solid">
        <fgColor theme="7" tint="0.79998168889431442"/>
        <bgColor indexed="64"/>
      </patternFill>
    </fill>
    <fill>
      <patternFill patternType="solid">
        <fgColor rgb="FFD4FDC3"/>
        <bgColor indexed="64"/>
      </patternFill>
    </fill>
    <fill>
      <patternFill patternType="solid">
        <fgColor theme="2" tint="-9.9978637043366805E-2"/>
        <bgColor indexed="64"/>
      </patternFill>
    </fill>
    <fill>
      <patternFill patternType="solid">
        <fgColor rgb="FFFFCC99"/>
        <bgColor indexed="64"/>
      </patternFill>
    </fill>
    <fill>
      <patternFill patternType="solid">
        <fgColor rgb="FF0070C0"/>
        <bgColor indexed="64"/>
      </patternFill>
    </fill>
    <fill>
      <patternFill patternType="solid">
        <fgColor rgb="FF3399FF"/>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9900"/>
        <bgColor indexed="64"/>
      </patternFill>
    </fill>
    <fill>
      <patternFill patternType="solid">
        <fgColor indexed="12"/>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rgb="FF6DDDF7"/>
        <bgColor indexed="64"/>
      </patternFill>
    </fill>
    <fill>
      <patternFill patternType="solid">
        <fgColor indexed="52"/>
        <bgColor indexed="64"/>
      </patternFill>
    </fill>
  </fills>
  <borders count="255">
    <border>
      <left/>
      <right/>
      <top/>
      <bottom/>
      <diagonal/>
    </border>
    <border>
      <left style="medium">
        <color indexed="12"/>
      </left>
      <right style="medium">
        <color indexed="12"/>
      </right>
      <top/>
      <bottom/>
      <diagonal/>
    </border>
    <border>
      <left style="medium">
        <color indexed="12"/>
      </left>
      <right style="medium">
        <color indexed="12"/>
      </right>
      <top/>
      <bottom style="medium">
        <color indexed="12"/>
      </bottom>
      <diagonal/>
    </border>
    <border>
      <left style="medium">
        <color indexed="48"/>
      </left>
      <right style="medium">
        <color indexed="23"/>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12"/>
      </left>
      <right style="medium">
        <color indexed="23"/>
      </right>
      <top style="medium">
        <color indexed="23"/>
      </top>
      <bottom style="medium">
        <color indexed="23"/>
      </bottom>
      <diagonal/>
    </border>
    <border>
      <left/>
      <right style="medium">
        <color indexed="36"/>
      </right>
      <top style="medium">
        <color indexed="23"/>
      </top>
      <bottom style="medium">
        <color indexed="23"/>
      </bottom>
      <diagonal/>
    </border>
    <border>
      <left style="medium">
        <color indexed="48"/>
      </left>
      <right style="medium">
        <color indexed="23"/>
      </right>
      <top/>
      <bottom style="medium">
        <color indexed="23"/>
      </bottom>
      <diagonal/>
    </border>
    <border>
      <left style="medium">
        <color indexed="23"/>
      </left>
      <right style="medium">
        <color indexed="23"/>
      </right>
      <top style="medium">
        <color indexed="23"/>
      </top>
      <bottom style="medium">
        <color indexed="23"/>
      </bottom>
      <diagonal/>
    </border>
    <border>
      <left style="medium">
        <color indexed="12"/>
      </left>
      <right/>
      <top/>
      <bottom/>
      <diagonal/>
    </border>
    <border>
      <left style="medium">
        <color indexed="23"/>
      </left>
      <right style="medium">
        <color indexed="23"/>
      </right>
      <top/>
      <bottom style="medium">
        <color indexed="23"/>
      </bottom>
      <diagonal/>
    </border>
    <border>
      <left style="medium">
        <color indexed="48"/>
      </left>
      <right/>
      <top style="medium">
        <color indexed="23"/>
      </top>
      <bottom style="medium">
        <color indexed="23"/>
      </bottom>
      <diagonal/>
    </border>
    <border>
      <left style="medium">
        <color indexed="12"/>
      </left>
      <right style="medium">
        <color indexed="23"/>
      </right>
      <top/>
      <bottom style="medium">
        <color indexed="23"/>
      </bottom>
      <diagonal/>
    </border>
    <border>
      <left style="medium">
        <color indexed="55"/>
      </left>
      <right style="medium">
        <color indexed="55"/>
      </right>
      <top style="medium">
        <color indexed="55"/>
      </top>
      <bottom style="medium">
        <color indexed="55"/>
      </bottom>
      <diagonal/>
    </border>
    <border>
      <left style="medium">
        <color indexed="48"/>
      </left>
      <right/>
      <top/>
      <bottom/>
      <diagonal/>
    </border>
    <border>
      <left/>
      <right style="medium">
        <color indexed="48"/>
      </right>
      <top/>
      <bottom/>
      <diagonal/>
    </border>
    <border>
      <left/>
      <right style="medium">
        <color indexed="36"/>
      </right>
      <top/>
      <bottom/>
      <diagonal/>
    </border>
    <border>
      <left style="medium">
        <color indexed="23"/>
      </left>
      <right/>
      <top style="medium">
        <color indexed="23"/>
      </top>
      <bottom style="medium">
        <color indexed="23"/>
      </bottom>
      <diagonal/>
    </border>
    <border>
      <left style="medium">
        <color indexed="48"/>
      </left>
      <right/>
      <top/>
      <bottom style="medium">
        <color indexed="48"/>
      </bottom>
      <diagonal/>
    </border>
    <border>
      <left/>
      <right/>
      <top/>
      <bottom style="medium">
        <color indexed="48"/>
      </bottom>
      <diagonal/>
    </border>
    <border>
      <left/>
      <right style="medium">
        <color indexed="48"/>
      </right>
      <top/>
      <bottom style="medium">
        <color indexed="48"/>
      </bottom>
      <diagonal/>
    </border>
    <border>
      <left style="medium">
        <color indexed="12"/>
      </left>
      <right/>
      <top/>
      <bottom style="medium">
        <color indexed="36"/>
      </bottom>
      <diagonal/>
    </border>
    <border>
      <left/>
      <right/>
      <top/>
      <bottom style="medium">
        <color indexed="36"/>
      </bottom>
      <diagonal/>
    </border>
    <border>
      <left/>
      <right style="medium">
        <color indexed="36"/>
      </right>
      <top/>
      <bottom style="medium">
        <color indexed="36"/>
      </bottom>
      <diagonal/>
    </border>
    <border>
      <left/>
      <right/>
      <top style="medium">
        <color indexed="48"/>
      </top>
      <bottom/>
      <diagonal/>
    </border>
    <border>
      <left style="medium">
        <color indexed="12"/>
      </left>
      <right style="thin">
        <color indexed="12"/>
      </right>
      <top style="medium">
        <color indexed="12"/>
      </top>
      <bottom style="medium">
        <color indexed="12"/>
      </bottom>
      <diagonal/>
    </border>
    <border>
      <left style="thin">
        <color indexed="12"/>
      </left>
      <right/>
      <top style="medium">
        <color indexed="12"/>
      </top>
      <bottom style="medium">
        <color indexed="12"/>
      </bottom>
      <diagonal/>
    </border>
    <border>
      <left/>
      <right style="medium">
        <color indexed="12"/>
      </right>
      <top style="medium">
        <color indexed="12"/>
      </top>
      <bottom/>
      <diagonal/>
    </border>
    <border>
      <left/>
      <right/>
      <top style="medium">
        <color indexed="64"/>
      </top>
      <bottom style="thin">
        <color indexed="64"/>
      </bottom>
      <diagonal/>
    </border>
    <border>
      <left/>
      <right style="medium">
        <color indexed="64"/>
      </right>
      <top/>
      <bottom/>
      <diagonal/>
    </border>
    <border>
      <left style="medium">
        <color indexed="12"/>
      </left>
      <right/>
      <top style="medium">
        <color indexed="12"/>
      </top>
      <bottom style="medium">
        <color indexed="12"/>
      </bottom>
      <diagonal/>
    </border>
    <border>
      <left style="thin">
        <color indexed="12"/>
      </left>
      <right style="thin">
        <color indexed="12"/>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23"/>
      </right>
      <top/>
      <bottom style="medium">
        <color indexed="23"/>
      </bottom>
      <diagonal/>
    </border>
    <border>
      <left style="medium">
        <color indexed="12"/>
      </left>
      <right/>
      <top/>
      <bottom style="medium">
        <color indexed="12"/>
      </bottom>
      <diagonal/>
    </border>
    <border>
      <left style="medium">
        <color indexed="12"/>
      </left>
      <right style="medium">
        <color indexed="12"/>
      </right>
      <top style="medium">
        <color indexed="12"/>
      </top>
      <bottom/>
      <diagonal/>
    </border>
    <border>
      <left style="medium">
        <color indexed="12"/>
      </left>
      <right/>
      <top style="medium">
        <color indexed="12"/>
      </top>
      <bottom/>
      <diagonal/>
    </border>
    <border>
      <left style="medium">
        <color indexed="12"/>
      </left>
      <right/>
      <top style="medium">
        <color indexed="12"/>
      </top>
      <bottom style="thin">
        <color indexed="12"/>
      </bottom>
      <diagonal/>
    </border>
    <border>
      <left style="medium">
        <color indexed="10"/>
      </left>
      <right/>
      <top style="thick">
        <color indexed="10"/>
      </top>
      <bottom/>
      <diagonal/>
    </border>
    <border>
      <left/>
      <right/>
      <top style="thick">
        <color indexed="10"/>
      </top>
      <bottom/>
      <diagonal/>
    </border>
    <border>
      <left/>
      <right style="medium">
        <color indexed="10"/>
      </right>
      <top style="thick">
        <color indexed="10"/>
      </top>
      <bottom/>
      <diagonal/>
    </border>
    <border>
      <left style="medium">
        <color indexed="10"/>
      </left>
      <right/>
      <top/>
      <bottom/>
      <diagonal/>
    </border>
    <border>
      <left/>
      <right style="medium">
        <color indexed="10"/>
      </right>
      <top/>
      <bottom/>
      <diagonal/>
    </border>
    <border>
      <left style="medium">
        <color indexed="10"/>
      </left>
      <right/>
      <top/>
      <bottom style="thick">
        <color indexed="10"/>
      </bottom>
      <diagonal/>
    </border>
    <border>
      <left/>
      <right/>
      <top/>
      <bottom style="thick">
        <color indexed="10"/>
      </bottom>
      <diagonal/>
    </border>
    <border>
      <left/>
      <right style="medium">
        <color indexed="10"/>
      </right>
      <top/>
      <bottom style="thick">
        <color indexed="10"/>
      </bottom>
      <diagonal/>
    </border>
    <border>
      <left style="thin">
        <color indexed="64"/>
      </left>
      <right style="thin">
        <color indexed="64"/>
      </right>
      <top/>
      <bottom style="thin">
        <color indexed="64"/>
      </bottom>
      <diagonal/>
    </border>
    <border>
      <left style="medium">
        <color indexed="23"/>
      </left>
      <right/>
      <top style="medium">
        <color indexed="23"/>
      </top>
      <bottom/>
      <diagonal/>
    </border>
    <border>
      <left style="medium">
        <color indexed="23"/>
      </left>
      <right style="medium">
        <color indexed="23"/>
      </right>
      <top style="medium">
        <color indexed="23"/>
      </top>
      <bottom/>
      <diagonal/>
    </border>
    <border>
      <left style="medium">
        <color indexed="55"/>
      </left>
      <right/>
      <top style="medium">
        <color indexed="55"/>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16"/>
      </left>
      <right style="medium">
        <color indexed="16"/>
      </right>
      <top style="medium">
        <color indexed="16"/>
      </top>
      <bottom/>
      <diagonal/>
    </border>
    <border>
      <left style="medium">
        <color indexed="16"/>
      </left>
      <right style="medium">
        <color indexed="16"/>
      </right>
      <top style="medium">
        <color indexed="16"/>
      </top>
      <bottom style="medium">
        <color indexed="16"/>
      </bottom>
      <diagonal/>
    </border>
    <border>
      <left style="medium">
        <color indexed="16"/>
      </left>
      <right/>
      <top style="medium">
        <color indexed="16"/>
      </top>
      <bottom style="medium">
        <color indexed="16"/>
      </bottom>
      <diagonal/>
    </border>
    <border>
      <left/>
      <right style="medium">
        <color indexed="16"/>
      </right>
      <top style="medium">
        <color indexed="16"/>
      </top>
      <bottom style="medium">
        <color indexed="16"/>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55"/>
      </left>
      <right style="medium">
        <color indexed="55"/>
      </right>
      <top/>
      <bottom/>
      <diagonal/>
    </border>
    <border>
      <left/>
      <right style="medium">
        <color indexed="55"/>
      </right>
      <top style="medium">
        <color indexed="55"/>
      </top>
      <bottom/>
      <diagonal/>
    </border>
    <border>
      <left/>
      <right/>
      <top style="medium">
        <color indexed="55"/>
      </top>
      <bottom style="medium">
        <color indexed="55"/>
      </bottom>
      <diagonal/>
    </border>
    <border>
      <left style="thick">
        <color indexed="10"/>
      </left>
      <right/>
      <top style="thick">
        <color indexed="10"/>
      </top>
      <bottom/>
      <diagonal/>
    </border>
    <border>
      <left style="thick">
        <color indexed="10"/>
      </left>
      <right/>
      <top/>
      <bottom/>
      <diagonal/>
    </border>
    <border>
      <left style="thick">
        <color indexed="10"/>
      </left>
      <right/>
      <top/>
      <bottom style="thick">
        <color indexed="10"/>
      </bottom>
      <diagonal/>
    </border>
    <border>
      <left/>
      <right style="thick">
        <color indexed="10"/>
      </right>
      <top/>
      <bottom/>
      <diagonal/>
    </border>
    <border>
      <left style="medium">
        <color indexed="55"/>
      </left>
      <right/>
      <top style="medium">
        <color indexed="55"/>
      </top>
      <bottom style="medium">
        <color indexed="55"/>
      </bottom>
      <diagonal/>
    </border>
    <border>
      <left/>
      <right/>
      <top style="medium">
        <color indexed="64"/>
      </top>
      <bottom style="medium">
        <color indexed="12"/>
      </bottom>
      <diagonal/>
    </border>
    <border>
      <left style="medium">
        <color indexed="12"/>
      </left>
      <right/>
      <top style="medium">
        <color indexed="12"/>
      </top>
      <bottom style="medium">
        <color indexed="16"/>
      </bottom>
      <diagonal/>
    </border>
    <border>
      <left/>
      <right style="medium">
        <color indexed="12"/>
      </right>
      <top style="medium">
        <color indexed="12"/>
      </top>
      <bottom style="medium">
        <color indexed="16"/>
      </bottom>
      <diagonal/>
    </border>
    <border>
      <left style="thin">
        <color indexed="64"/>
      </left>
      <right/>
      <top style="thick">
        <color indexed="10"/>
      </top>
      <bottom style="thin">
        <color indexed="64"/>
      </bottom>
      <diagonal/>
    </border>
    <border>
      <left/>
      <right/>
      <top style="thick">
        <color indexed="10"/>
      </top>
      <bottom style="thin">
        <color indexed="64"/>
      </bottom>
      <diagonal/>
    </border>
    <border>
      <left/>
      <right style="thin">
        <color indexed="64"/>
      </right>
      <top style="thick">
        <color indexed="10"/>
      </top>
      <bottom style="thin">
        <color indexed="64"/>
      </bottom>
      <diagonal/>
    </border>
    <border>
      <left style="thin">
        <color indexed="64"/>
      </left>
      <right/>
      <top style="thick">
        <color indexed="10"/>
      </top>
      <bottom/>
      <diagonal/>
    </border>
    <border>
      <left style="thin">
        <color indexed="64"/>
      </left>
      <right/>
      <top style="thin">
        <color indexed="64"/>
      </top>
      <bottom style="medium">
        <color indexed="23"/>
      </bottom>
      <diagonal/>
    </border>
    <border>
      <left/>
      <right style="thin">
        <color indexed="64"/>
      </right>
      <top style="thin">
        <color indexed="64"/>
      </top>
      <bottom style="medium">
        <color indexed="23"/>
      </bottom>
      <diagonal/>
    </border>
    <border>
      <left style="thin">
        <color indexed="64"/>
      </left>
      <right/>
      <top/>
      <bottom style="medium">
        <color indexed="23"/>
      </bottom>
      <diagonal/>
    </border>
    <border>
      <left/>
      <right/>
      <top/>
      <bottom style="medium">
        <color indexed="23"/>
      </bottom>
      <diagonal/>
    </border>
    <border>
      <left style="thin">
        <color indexed="64"/>
      </left>
      <right/>
      <top/>
      <bottom style="thick">
        <color indexed="23"/>
      </bottom>
      <diagonal/>
    </border>
    <border>
      <left/>
      <right/>
      <top/>
      <bottom style="thick">
        <color indexed="23"/>
      </bottom>
      <diagonal/>
    </border>
    <border>
      <left style="medium">
        <color indexed="48"/>
      </left>
      <right/>
      <top style="medium">
        <color indexed="48"/>
      </top>
      <bottom/>
      <diagonal/>
    </border>
    <border>
      <left/>
      <right style="medium">
        <color indexed="48"/>
      </right>
      <top style="medium">
        <color indexed="48"/>
      </top>
      <bottom/>
      <diagonal/>
    </border>
    <border>
      <left style="medium">
        <color indexed="12"/>
      </left>
      <right/>
      <top style="medium">
        <color indexed="20"/>
      </top>
      <bottom/>
      <diagonal/>
    </border>
    <border>
      <left/>
      <right/>
      <top style="medium">
        <color indexed="36"/>
      </top>
      <bottom/>
      <diagonal/>
    </border>
    <border>
      <left/>
      <right style="medium">
        <color indexed="36"/>
      </right>
      <top style="medium">
        <color indexed="36"/>
      </top>
      <bottom/>
      <diagonal/>
    </border>
    <border>
      <left style="medium">
        <color indexed="48"/>
      </left>
      <right/>
      <top/>
      <bottom style="medium">
        <color indexed="23"/>
      </bottom>
      <diagonal/>
    </border>
    <border>
      <left/>
      <right style="medium">
        <color indexed="48"/>
      </right>
      <top/>
      <bottom style="medium">
        <color indexed="23"/>
      </bottom>
      <diagonal/>
    </border>
    <border>
      <left style="medium">
        <color indexed="12"/>
      </left>
      <right/>
      <top/>
      <bottom style="medium">
        <color indexed="23"/>
      </bottom>
      <diagonal/>
    </border>
    <border>
      <left/>
      <right style="medium">
        <color indexed="36"/>
      </right>
      <top/>
      <bottom style="medium">
        <color indexed="23"/>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style="medium">
        <color indexed="12"/>
      </right>
      <top/>
      <bottom/>
      <diagonal/>
    </border>
    <border>
      <left style="medium">
        <color indexed="23"/>
      </left>
      <right style="medium">
        <color indexed="12"/>
      </right>
      <top style="medium">
        <color indexed="23"/>
      </top>
      <bottom style="medium">
        <color indexed="23"/>
      </bottom>
      <diagonal/>
    </border>
    <border>
      <left style="medium">
        <color indexed="23"/>
      </left>
      <right style="medium">
        <color indexed="23"/>
      </right>
      <top style="medium">
        <color indexed="23"/>
      </top>
      <bottom style="medium">
        <color indexed="55"/>
      </bottom>
      <diagonal/>
    </border>
    <border>
      <left style="medium">
        <color indexed="23"/>
      </left>
      <right style="medium">
        <color indexed="12"/>
      </right>
      <top style="medium">
        <color indexed="23"/>
      </top>
      <bottom style="medium">
        <color indexed="55"/>
      </bottom>
      <diagonal/>
    </border>
    <border>
      <left/>
      <right/>
      <top style="thin">
        <color auto="1"/>
      </top>
      <bottom/>
      <diagonal/>
    </border>
    <border>
      <left/>
      <right/>
      <top/>
      <bottom style="thin">
        <color auto="1"/>
      </bottom>
      <diagonal/>
    </border>
    <border>
      <left style="thick">
        <color theme="6" tint="-0.499984740745262"/>
      </left>
      <right style="thin">
        <color indexed="64"/>
      </right>
      <top style="thick">
        <color theme="6" tint="-0.499984740745262"/>
      </top>
      <bottom/>
      <diagonal/>
    </border>
    <border>
      <left style="thin">
        <color indexed="64"/>
      </left>
      <right/>
      <top style="thick">
        <color theme="6" tint="-0.499984740745262"/>
      </top>
      <bottom/>
      <diagonal/>
    </border>
    <border>
      <left/>
      <right/>
      <top style="thick">
        <color theme="6" tint="-0.499984740745262"/>
      </top>
      <bottom/>
      <diagonal/>
    </border>
    <border>
      <left/>
      <right style="thin">
        <color indexed="64"/>
      </right>
      <top style="thick">
        <color theme="6" tint="-0.499984740745262"/>
      </top>
      <bottom/>
      <diagonal/>
    </border>
    <border>
      <left/>
      <right style="thick">
        <color theme="6" tint="-0.499984740745262"/>
      </right>
      <top style="thick">
        <color theme="6" tint="-0.499984740745262"/>
      </top>
      <bottom/>
      <diagonal/>
    </border>
    <border>
      <left style="thick">
        <color theme="6" tint="-0.499984740745262"/>
      </left>
      <right style="thin">
        <color indexed="64"/>
      </right>
      <top/>
      <bottom/>
      <diagonal/>
    </border>
    <border>
      <left/>
      <right style="thick">
        <color theme="6" tint="-0.499984740745262"/>
      </right>
      <top/>
      <bottom/>
      <diagonal/>
    </border>
    <border>
      <left style="thick">
        <color theme="6" tint="-0.499984740745262"/>
      </left>
      <right style="thin">
        <color indexed="64"/>
      </right>
      <top/>
      <bottom style="thick">
        <color theme="6" tint="-0.499984740745262"/>
      </bottom>
      <diagonal/>
    </border>
    <border>
      <left style="thin">
        <color indexed="64"/>
      </left>
      <right/>
      <top/>
      <bottom style="thick">
        <color theme="6" tint="-0.499984740745262"/>
      </bottom>
      <diagonal/>
    </border>
    <border>
      <left/>
      <right/>
      <top/>
      <bottom style="thick">
        <color theme="6" tint="-0.499984740745262"/>
      </bottom>
      <diagonal/>
    </border>
    <border>
      <left/>
      <right style="thin">
        <color indexed="64"/>
      </right>
      <top/>
      <bottom style="thick">
        <color theme="6" tint="-0.499984740745262"/>
      </bottom>
      <diagonal/>
    </border>
    <border>
      <left/>
      <right style="thick">
        <color theme="6" tint="-0.499984740745262"/>
      </right>
      <top/>
      <bottom style="thick">
        <color theme="6" tint="-0.499984740745262"/>
      </bottom>
      <diagonal/>
    </border>
    <border>
      <left/>
      <right style="medium">
        <color rgb="FF888888"/>
      </right>
      <top/>
      <bottom style="medium">
        <color rgb="FF888888"/>
      </bottom>
      <diagonal/>
    </border>
    <border>
      <left style="thin">
        <color indexed="64"/>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55"/>
      </left>
      <right/>
      <top/>
      <bottom/>
      <diagonal/>
    </border>
    <border>
      <left style="thick">
        <color indexed="23"/>
      </left>
      <right/>
      <top style="thick">
        <color indexed="23"/>
      </top>
      <bottom/>
      <diagonal/>
    </border>
    <border>
      <left/>
      <right/>
      <top style="thick">
        <color indexed="23"/>
      </top>
      <bottom/>
      <diagonal/>
    </border>
    <border>
      <left/>
      <right style="thin">
        <color indexed="23"/>
      </right>
      <top style="thick">
        <color indexed="23"/>
      </top>
      <bottom/>
      <diagonal/>
    </border>
    <border>
      <left style="thin">
        <color indexed="23"/>
      </left>
      <right style="thin">
        <color indexed="23"/>
      </right>
      <top style="thick">
        <color indexed="23"/>
      </top>
      <bottom/>
      <diagonal/>
    </border>
    <border>
      <left style="thin">
        <color indexed="23"/>
      </left>
      <right style="thick">
        <color indexed="23"/>
      </right>
      <top style="thick">
        <color indexed="23"/>
      </top>
      <bottom/>
      <diagonal/>
    </border>
    <border>
      <left style="medium">
        <color indexed="23"/>
      </left>
      <right/>
      <top/>
      <bottom style="medium">
        <color indexed="55"/>
      </bottom>
      <diagonal/>
    </border>
    <border>
      <left style="thin">
        <color indexed="23"/>
      </left>
      <right style="thin">
        <color indexed="23"/>
      </right>
      <top style="thin">
        <color indexed="23"/>
      </top>
      <bottom style="medium">
        <color indexed="23"/>
      </bottom>
      <diagonal/>
    </border>
    <border>
      <left style="thin">
        <color indexed="23"/>
      </left>
      <right style="thin">
        <color indexed="23"/>
      </right>
      <top style="thin">
        <color indexed="23"/>
      </top>
      <bottom style="thin">
        <color indexed="23"/>
      </bottom>
      <diagonal/>
    </border>
    <border>
      <left style="thin">
        <color indexed="23"/>
      </left>
      <right style="thick">
        <color indexed="23"/>
      </right>
      <top style="thin">
        <color indexed="23"/>
      </top>
      <bottom style="thin">
        <color indexed="23"/>
      </bottom>
      <diagonal/>
    </border>
    <border>
      <left style="medium">
        <color rgb="FF002060"/>
      </left>
      <right/>
      <top/>
      <bottom/>
      <diagonal/>
    </border>
    <border>
      <left/>
      <right style="medium">
        <color rgb="FF888888"/>
      </right>
      <top/>
      <bottom style="medium">
        <color rgb="FFD0D0D0"/>
      </bottom>
      <diagonal/>
    </border>
    <border>
      <left style="medium">
        <color indexed="12"/>
      </left>
      <right style="medium">
        <color indexed="12"/>
      </right>
      <top/>
      <bottom style="thick">
        <color indexed="12"/>
      </bottom>
      <diagonal/>
    </border>
    <border>
      <left/>
      <right style="medium">
        <color indexed="55"/>
      </right>
      <top/>
      <bottom/>
      <diagonal/>
    </border>
    <border>
      <left style="medium">
        <color indexed="55"/>
      </left>
      <right/>
      <top/>
      <bottom style="medium">
        <color indexed="55"/>
      </bottom>
      <diagonal/>
    </border>
    <border>
      <left/>
      <right style="medium">
        <color indexed="55"/>
      </right>
      <top/>
      <bottom style="medium">
        <color indexed="5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top/>
      <bottom/>
      <diagonal/>
    </border>
    <border>
      <left style="medium">
        <color auto="1"/>
      </left>
      <right/>
      <top style="medium">
        <color auto="1"/>
      </top>
      <bottom/>
      <diagonal/>
    </border>
    <border>
      <left style="thin">
        <color indexed="12"/>
      </left>
      <right style="thin">
        <color indexed="12"/>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medium">
        <color indexed="12"/>
      </top>
      <bottom style="thin">
        <color indexed="12"/>
      </bottom>
      <diagonal/>
    </border>
    <border>
      <left style="medium">
        <color auto="1"/>
      </left>
      <right/>
      <top style="thin">
        <color indexed="12"/>
      </top>
      <bottom style="thin">
        <color indexed="12"/>
      </bottom>
      <diagonal/>
    </border>
    <border>
      <left style="medium">
        <color auto="1"/>
      </left>
      <right/>
      <top style="thin">
        <color indexed="12"/>
      </top>
      <bottom style="medium">
        <color indexed="12"/>
      </bottom>
      <diagonal/>
    </border>
    <border>
      <left style="medium">
        <color auto="1"/>
      </left>
      <right/>
      <top style="thick">
        <color indexed="12"/>
      </top>
      <bottom/>
      <diagonal/>
    </border>
    <border>
      <left/>
      <right/>
      <top style="thin">
        <color indexed="64"/>
      </top>
      <bottom style="medium">
        <color indexed="64"/>
      </bottom>
      <diagonal/>
    </border>
    <border>
      <left/>
      <right style="medium">
        <color rgb="FFD0D0D0"/>
      </right>
      <top/>
      <bottom style="medium">
        <color rgb="FFD0D0D0"/>
      </bottom>
      <diagonal/>
    </border>
    <border>
      <left style="thick">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23"/>
      </left>
      <right/>
      <top style="medium">
        <color indexed="55"/>
      </top>
      <bottom style="medium">
        <color indexed="55"/>
      </bottom>
      <diagonal/>
    </border>
    <border>
      <left style="medium">
        <color indexed="23"/>
      </left>
      <right/>
      <top style="medium">
        <color indexed="55"/>
      </top>
      <bottom/>
      <diagonal/>
    </border>
    <border>
      <left style="medium">
        <color indexed="23"/>
      </left>
      <right/>
      <top style="medium">
        <color indexed="23"/>
      </top>
      <bottom style="thin">
        <color indexed="23"/>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12"/>
      </left>
      <right/>
      <top style="thin">
        <color indexed="12"/>
      </top>
      <bottom style="medium">
        <color indexed="12"/>
      </bottom>
      <diagonal/>
    </border>
    <border>
      <left style="medium">
        <color indexed="12"/>
      </left>
      <right style="medium">
        <color auto="1"/>
      </right>
      <top/>
      <bottom/>
      <diagonal/>
    </border>
    <border>
      <left style="medium">
        <color auto="1"/>
      </left>
      <right style="thick">
        <color indexed="12"/>
      </right>
      <top style="thin">
        <color indexed="12"/>
      </top>
      <bottom/>
      <diagonal/>
    </border>
    <border>
      <left style="medium">
        <color auto="1"/>
      </left>
      <right style="thick">
        <color indexed="12"/>
      </right>
      <top style="thin">
        <color auto="1"/>
      </top>
      <bottom style="thick">
        <color indexed="12"/>
      </bottom>
      <diagonal/>
    </border>
    <border>
      <left style="medium">
        <color rgb="FF888888"/>
      </left>
      <right style="medium">
        <color rgb="FF888888"/>
      </right>
      <top style="medium">
        <color rgb="FF888888"/>
      </top>
      <bottom style="medium">
        <color rgb="FF888888"/>
      </bottom>
      <diagonal/>
    </border>
    <border>
      <left style="medium">
        <color indexed="12"/>
      </left>
      <right style="medium">
        <color indexed="12"/>
      </right>
      <top style="thick">
        <color indexed="12"/>
      </top>
      <bottom/>
      <diagonal/>
    </border>
    <border>
      <left style="medium">
        <color indexed="12"/>
      </left>
      <right style="thick">
        <color indexed="12"/>
      </right>
      <top style="thick">
        <color indexed="12"/>
      </top>
      <bottom/>
      <diagonal/>
    </border>
    <border>
      <left style="medium">
        <color indexed="12"/>
      </left>
      <right style="thick">
        <color indexed="12"/>
      </right>
      <top/>
      <bottom/>
      <diagonal/>
    </border>
    <border>
      <left style="medium">
        <color indexed="12"/>
      </left>
      <right style="thick">
        <color indexed="12"/>
      </right>
      <top/>
      <bottom style="thick">
        <color indexed="12"/>
      </bottom>
      <diagonal/>
    </border>
    <border>
      <left style="medium">
        <color indexed="12"/>
      </left>
      <right/>
      <top style="thin">
        <color indexed="12"/>
      </top>
      <bottom style="thin">
        <color indexed="12"/>
      </bottom>
      <diagonal/>
    </border>
    <border>
      <left style="medium">
        <color indexed="23"/>
      </left>
      <right style="medium">
        <color indexed="12"/>
      </right>
      <top/>
      <bottom style="medium">
        <color indexed="23"/>
      </bottom>
      <diagonal/>
    </border>
    <border>
      <left/>
      <right style="medium">
        <color indexed="23"/>
      </right>
      <top/>
      <bottom/>
      <diagonal/>
    </border>
    <border>
      <left style="medium">
        <color auto="1"/>
      </left>
      <right style="medium">
        <color auto="1"/>
      </right>
      <top style="medium">
        <color auto="1"/>
      </top>
      <bottom style="medium">
        <color auto="1"/>
      </bottom>
      <diagonal/>
    </border>
    <border>
      <left style="medium">
        <color theme="0" tint="-0.499984740745262"/>
      </left>
      <right style="medium">
        <color theme="0" tint="-0.499984740745262"/>
      </right>
      <top/>
      <bottom style="medium">
        <color theme="0" tint="-0.499984740745262"/>
      </bottom>
      <diagonal/>
    </border>
    <border>
      <left style="thick">
        <color indexed="23"/>
      </left>
      <right style="thin">
        <color indexed="23"/>
      </right>
      <top style="thin">
        <color indexed="23"/>
      </top>
      <bottom style="thin">
        <color indexed="23"/>
      </bottom>
      <diagonal/>
    </border>
    <border>
      <left/>
      <right/>
      <top style="medium">
        <color indexed="12"/>
      </top>
      <bottom style="medium">
        <color indexed="16"/>
      </bottom>
      <diagonal/>
    </border>
    <border>
      <left style="medium">
        <color indexed="64"/>
      </left>
      <right style="medium">
        <color indexed="64"/>
      </right>
      <top/>
      <bottom/>
      <diagonal/>
    </border>
    <border>
      <left style="thin">
        <color auto="1"/>
      </left>
      <right/>
      <top style="thin">
        <color indexed="64"/>
      </top>
      <bottom style="medium">
        <color indexed="64"/>
      </bottom>
      <diagonal/>
    </border>
    <border>
      <left style="thin">
        <color auto="1"/>
      </left>
      <right/>
      <top/>
      <bottom style="thin">
        <color auto="1"/>
      </bottom>
      <diagonal/>
    </border>
    <border>
      <left style="medium">
        <color auto="1"/>
      </left>
      <right/>
      <top style="medium">
        <color auto="1"/>
      </top>
      <bottom style="medium">
        <color auto="1"/>
      </bottom>
      <diagonal/>
    </border>
    <border>
      <left style="medium">
        <color indexed="23"/>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style="medium">
        <color theme="3"/>
      </left>
      <right style="medium">
        <color theme="3"/>
      </right>
      <top style="medium">
        <color theme="3"/>
      </top>
      <bottom style="thin">
        <color theme="3"/>
      </bottom>
      <diagonal/>
    </border>
    <border>
      <left style="medium">
        <color theme="3"/>
      </left>
      <right style="medium">
        <color theme="3"/>
      </right>
      <top style="thin">
        <color theme="3"/>
      </top>
      <bottom style="medium">
        <color theme="3"/>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theme="3"/>
      </left>
      <right style="medium">
        <color theme="3"/>
      </right>
      <top style="thin">
        <color theme="3"/>
      </top>
      <bottom/>
      <diagonal/>
    </border>
    <border>
      <left style="medium">
        <color rgb="FF888888"/>
      </left>
      <right style="medium">
        <color rgb="FF888888"/>
      </right>
      <top/>
      <bottom style="medium">
        <color rgb="FF888888"/>
      </bottom>
      <diagonal/>
    </border>
    <border>
      <left/>
      <right/>
      <top style="medium">
        <color rgb="FF888888"/>
      </top>
      <bottom style="medium">
        <color rgb="FF888888"/>
      </bottom>
      <diagonal/>
    </border>
    <border>
      <left style="medium">
        <color rgb="FF888888"/>
      </left>
      <right style="medium">
        <color theme="0" tint="-0.24994659260841701"/>
      </right>
      <top style="medium">
        <color rgb="FF888888"/>
      </top>
      <bottom style="medium">
        <color rgb="FF888888"/>
      </bottom>
      <diagonal/>
    </border>
    <border>
      <left style="medium">
        <color theme="0" tint="-0.24994659260841701"/>
      </left>
      <right/>
      <top style="medium">
        <color rgb="FF888888"/>
      </top>
      <bottom style="medium">
        <color rgb="FF888888"/>
      </bottom>
      <diagonal/>
    </border>
    <border>
      <left/>
      <right style="medium">
        <color theme="0" tint="-0.24994659260841701"/>
      </right>
      <top style="medium">
        <color rgb="FF888888"/>
      </top>
      <bottom style="medium">
        <color rgb="FF888888"/>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auto="1"/>
      </left>
      <right style="medium">
        <color indexed="12"/>
      </right>
      <top style="thin">
        <color indexed="12"/>
      </top>
      <bottom/>
      <diagonal/>
    </border>
    <border>
      <left/>
      <right/>
      <top style="thin">
        <color auto="1"/>
      </top>
      <bottom style="thin">
        <color indexed="64"/>
      </bottom>
      <diagonal/>
    </border>
    <border>
      <left style="thick">
        <color indexed="12"/>
      </left>
      <right style="medium">
        <color indexed="12"/>
      </right>
      <top style="thin">
        <color indexed="12"/>
      </top>
      <bottom/>
      <diagonal/>
    </border>
    <border>
      <left style="medium">
        <color indexed="12"/>
      </left>
      <right style="medium">
        <color indexed="12"/>
      </right>
      <top style="thin">
        <color indexed="12"/>
      </top>
      <bottom/>
      <diagonal/>
    </border>
    <border>
      <left/>
      <right/>
      <top style="thin">
        <color indexed="12"/>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ck">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medium">
        <color rgb="FF888888"/>
      </left>
      <right/>
      <top style="thin">
        <color indexed="23"/>
      </top>
      <bottom style="thin">
        <color indexed="23"/>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indexed="64"/>
      </left>
      <right style="hair">
        <color indexed="64"/>
      </right>
      <top style="thin">
        <color auto="1"/>
      </top>
      <bottom style="dashed">
        <color indexed="64"/>
      </bottom>
      <diagonal/>
    </border>
    <border>
      <left style="hair">
        <color indexed="64"/>
      </left>
      <right style="hair">
        <color indexed="64"/>
      </right>
      <top style="thin">
        <color auto="1"/>
      </top>
      <bottom style="dashed">
        <color indexed="64"/>
      </bottom>
      <diagonal/>
    </border>
    <border>
      <left style="hair">
        <color indexed="64"/>
      </left>
      <right style="thin">
        <color auto="1"/>
      </right>
      <top style="thin">
        <color auto="1"/>
      </top>
      <bottom style="dashed">
        <color indexed="64"/>
      </bottom>
      <diagonal/>
    </border>
    <border>
      <left style="medium">
        <color indexed="23"/>
      </left>
      <right style="medium">
        <color theme="0" tint="-0.24994659260841701"/>
      </right>
      <top style="medium">
        <color indexed="55"/>
      </top>
      <bottom/>
      <diagonal/>
    </border>
    <border>
      <left style="medium">
        <color indexed="23"/>
      </left>
      <right/>
      <top/>
      <bottom style="medium">
        <color indexed="23"/>
      </bottom>
      <diagonal/>
    </border>
    <border>
      <left/>
      <right style="medium">
        <color indexed="12"/>
      </right>
      <top style="thin">
        <color indexed="12"/>
      </top>
      <bottom/>
      <diagonal/>
    </border>
    <border>
      <left/>
      <right style="medium">
        <color indexed="12"/>
      </right>
      <top style="thin">
        <color indexed="12"/>
      </top>
      <bottom style="medium">
        <color indexed="12"/>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ck">
        <color indexed="12"/>
      </right>
      <top style="thin">
        <color indexed="12"/>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hair">
        <color indexed="64"/>
      </right>
      <top style="dashed">
        <color indexed="64"/>
      </top>
      <bottom/>
      <diagonal/>
    </border>
    <border>
      <left style="hair">
        <color indexed="64"/>
      </left>
      <right style="hair">
        <color indexed="64"/>
      </right>
      <top style="dashed">
        <color indexed="64"/>
      </top>
      <bottom/>
      <diagonal/>
    </border>
    <border>
      <left style="hair">
        <color indexed="64"/>
      </left>
      <right style="thin">
        <color auto="1"/>
      </right>
      <top style="dashed">
        <color indexed="64"/>
      </top>
      <bottom/>
      <diagonal/>
    </border>
    <border>
      <left/>
      <right style="medium">
        <color theme="3"/>
      </right>
      <top/>
      <bottom style="medium">
        <color theme="3"/>
      </bottom>
      <diagonal/>
    </border>
    <border>
      <left/>
      <right style="medium">
        <color theme="3"/>
      </right>
      <top style="medium">
        <color theme="3"/>
      </top>
      <bottom style="medium">
        <color theme="3"/>
      </bottom>
      <diagonal/>
    </border>
    <border>
      <left/>
      <right style="medium">
        <color theme="3"/>
      </right>
      <top style="thin">
        <color theme="3"/>
      </top>
      <bottom style="medium">
        <color theme="3"/>
      </bottom>
      <diagonal/>
    </border>
    <border>
      <left/>
      <right style="medium">
        <color theme="3"/>
      </right>
      <top/>
      <bottom/>
      <diagonal/>
    </border>
    <border>
      <left/>
      <right/>
      <top style="thin">
        <color auto="1"/>
      </top>
      <bottom style="medium">
        <color auto="1"/>
      </bottom>
      <diagonal/>
    </border>
    <border>
      <left style="medium">
        <color indexed="12"/>
      </left>
      <right style="medium">
        <color auto="1"/>
      </right>
      <top style="thick">
        <color indexed="12"/>
      </top>
      <bottom/>
      <diagonal/>
    </border>
    <border>
      <left style="medium">
        <color indexed="12"/>
      </left>
      <right style="medium">
        <color auto="1"/>
      </right>
      <top/>
      <bottom style="thick">
        <color indexed="12"/>
      </bottom>
      <diagonal/>
    </border>
    <border>
      <left style="thick">
        <color indexed="12"/>
      </left>
      <right style="medium">
        <color indexed="12"/>
      </right>
      <top style="thick">
        <color indexed="12"/>
      </top>
      <bottom/>
      <diagonal/>
    </border>
    <border>
      <left style="thick">
        <color indexed="12"/>
      </left>
      <right style="medium">
        <color indexed="12"/>
      </right>
      <top/>
      <bottom/>
      <diagonal/>
    </border>
    <border>
      <left style="thick">
        <color indexed="12"/>
      </left>
      <right style="medium">
        <color indexed="12"/>
      </right>
      <top/>
      <bottom style="thick">
        <color indexed="12"/>
      </bottom>
      <diagonal/>
    </border>
    <border>
      <left style="medium">
        <color auto="1"/>
      </left>
      <right style="medium">
        <color indexed="12"/>
      </right>
      <top/>
      <bottom style="thin">
        <color indexed="12"/>
      </bottom>
      <diagonal/>
    </border>
  </borders>
  <cellStyleXfs count="25">
    <xf numFmtId="0" fontId="0" fillId="0" borderId="0">
      <alignment vertical="center"/>
    </xf>
    <xf numFmtId="0" fontId="8" fillId="0" borderId="0" applyNumberFormat="0" applyFill="0" applyBorder="0" applyAlignment="0" applyProtection="0">
      <alignment vertical="top"/>
      <protection locked="0"/>
    </xf>
    <xf numFmtId="0" fontId="6" fillId="0" borderId="0">
      <alignment vertical="center"/>
    </xf>
    <xf numFmtId="0" fontId="70" fillId="0" borderId="0">
      <alignment vertical="center"/>
    </xf>
    <xf numFmtId="0" fontId="6" fillId="0" borderId="0"/>
    <xf numFmtId="0" fontId="70" fillId="0" borderId="0">
      <alignment vertical="center"/>
    </xf>
    <xf numFmtId="0" fontId="6" fillId="0" borderId="0"/>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3" fillId="0" borderId="0">
      <alignment vertical="center"/>
    </xf>
    <xf numFmtId="0" fontId="4" fillId="0" borderId="0">
      <alignment vertical="center"/>
    </xf>
    <xf numFmtId="0" fontId="70"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6" fillId="0" borderId="0">
      <alignment vertical="center"/>
    </xf>
    <xf numFmtId="0" fontId="1" fillId="0" borderId="0">
      <alignment vertical="center"/>
    </xf>
    <xf numFmtId="0" fontId="110" fillId="0" borderId="0"/>
    <xf numFmtId="0" fontId="111" fillId="0" borderId="0" applyNumberFormat="0" applyFill="0" applyBorder="0" applyAlignment="0" applyProtection="0"/>
    <xf numFmtId="0" fontId="110" fillId="0" borderId="0"/>
  </cellStyleXfs>
  <cellXfs count="743">
    <xf numFmtId="0" fontId="0" fillId="0" borderId="0" xfId="0">
      <alignment vertical="center"/>
    </xf>
    <xf numFmtId="0" fontId="6" fillId="0" borderId="0" xfId="2">
      <alignment vertical="center"/>
    </xf>
    <xf numFmtId="14" fontId="19" fillId="3" borderId="1" xfId="2" applyNumberFormat="1" applyFont="1" applyFill="1" applyBorder="1" applyAlignment="1">
      <alignment horizontal="center" vertical="center" shrinkToFit="1"/>
    </xf>
    <xf numFmtId="0" fontId="10" fillId="0" borderId="0" xfId="2" applyFont="1" applyAlignment="1">
      <alignment horizontal="center" vertical="center"/>
    </xf>
    <xf numFmtId="14" fontId="10" fillId="0" borderId="0" xfId="2" applyNumberFormat="1" applyFont="1" applyAlignment="1">
      <alignment horizontal="center" vertical="center"/>
    </xf>
    <xf numFmtId="0" fontId="10" fillId="0" borderId="0" xfId="2" applyFont="1" applyAlignment="1">
      <alignment vertical="top" wrapText="1"/>
    </xf>
    <xf numFmtId="0" fontId="23" fillId="4" borderId="3" xfId="2" applyFont="1" applyFill="1" applyBorder="1" applyAlignment="1">
      <alignment horizontal="center" vertical="center" wrapText="1"/>
    </xf>
    <xf numFmtId="0" fontId="23" fillId="4" borderId="4" xfId="2" applyFont="1" applyFill="1" applyBorder="1" applyAlignment="1">
      <alignment horizontal="center" vertical="center" wrapText="1"/>
    </xf>
    <xf numFmtId="0" fontId="23" fillId="4" borderId="5" xfId="2" applyFont="1" applyFill="1" applyBorder="1" applyAlignment="1">
      <alignment horizontal="center" vertical="center" wrapText="1"/>
    </xf>
    <xf numFmtId="0" fontId="23" fillId="4" borderId="6" xfId="2" applyFont="1" applyFill="1" applyBorder="1" applyAlignment="1">
      <alignment horizontal="center" vertical="center" wrapText="1"/>
    </xf>
    <xf numFmtId="0" fontId="6" fillId="5" borderId="0" xfId="2" applyFill="1">
      <alignment vertical="center"/>
    </xf>
    <xf numFmtId="0" fontId="6" fillId="0" borderId="9" xfId="2" applyBorder="1">
      <alignment vertical="center"/>
    </xf>
    <xf numFmtId="0" fontId="23" fillId="5" borderId="11" xfId="2" applyFont="1" applyFill="1" applyBorder="1" applyAlignment="1">
      <alignment horizontal="center" vertical="center"/>
    </xf>
    <xf numFmtId="0" fontId="0" fillId="0" borderId="8" xfId="0" applyBorder="1" applyAlignment="1">
      <alignment horizontal="center" vertical="center" wrapText="1"/>
    </xf>
    <xf numFmtId="0" fontId="0" fillId="2" borderId="8" xfId="0" applyFill="1" applyBorder="1" applyAlignment="1">
      <alignment horizontal="center" vertical="center" wrapText="1"/>
    </xf>
    <xf numFmtId="0" fontId="6" fillId="0" borderId="8" xfId="2" applyBorder="1" applyAlignment="1">
      <alignment horizontal="center" vertical="center" wrapText="1"/>
    </xf>
    <xf numFmtId="0" fontId="23" fillId="5" borderId="12" xfId="2" applyFont="1" applyFill="1" applyBorder="1" applyAlignment="1">
      <alignment horizontal="center" vertical="center"/>
    </xf>
    <xf numFmtId="0" fontId="23" fillId="5" borderId="7" xfId="2" applyFont="1" applyFill="1" applyBorder="1" applyAlignment="1">
      <alignment horizontal="center" vertical="center"/>
    </xf>
    <xf numFmtId="0" fontId="23" fillId="0" borderId="12" xfId="2" applyFont="1" applyBorder="1" applyAlignment="1">
      <alignment horizontal="center" vertical="center"/>
    </xf>
    <xf numFmtId="0" fontId="6" fillId="2" borderId="8" xfId="2" applyFill="1" applyBorder="1" applyAlignment="1">
      <alignment horizontal="center" vertical="center" wrapText="1"/>
    </xf>
    <xf numFmtId="0" fontId="23" fillId="5" borderId="14" xfId="2" applyFont="1" applyFill="1" applyBorder="1" applyAlignment="1">
      <alignment horizontal="center" vertical="center"/>
    </xf>
    <xf numFmtId="177" fontId="17" fillId="5" borderId="15" xfId="2" applyNumberFormat="1" applyFont="1" applyFill="1" applyBorder="1" applyAlignment="1">
      <alignment horizontal="center" vertical="center" wrapText="1"/>
    </xf>
    <xf numFmtId="0" fontId="23" fillId="5" borderId="9" xfId="2" applyFont="1" applyFill="1" applyBorder="1" applyAlignment="1">
      <alignment horizontal="center" vertical="center"/>
    </xf>
    <xf numFmtId="0" fontId="6" fillId="5" borderId="14" xfId="2" applyFill="1" applyBorder="1">
      <alignment vertical="center"/>
    </xf>
    <xf numFmtId="0" fontId="6" fillId="5" borderId="15" xfId="2" applyFill="1" applyBorder="1">
      <alignment vertical="center"/>
    </xf>
    <xf numFmtId="0" fontId="6" fillId="5" borderId="9" xfId="2" applyFill="1" applyBorder="1">
      <alignment vertical="center"/>
    </xf>
    <xf numFmtId="0" fontId="6" fillId="5" borderId="16" xfId="2" applyFill="1" applyBorder="1">
      <alignment vertical="center"/>
    </xf>
    <xf numFmtId="0" fontId="6" fillId="0" borderId="16" xfId="2" applyBorder="1">
      <alignment vertical="center"/>
    </xf>
    <xf numFmtId="0" fontId="6" fillId="5" borderId="18" xfId="2" applyFill="1" applyBorder="1">
      <alignment vertical="center"/>
    </xf>
    <xf numFmtId="0" fontId="6" fillId="5" borderId="19" xfId="2" applyFill="1" applyBorder="1">
      <alignment vertical="center"/>
    </xf>
    <xf numFmtId="0" fontId="6" fillId="5" borderId="20" xfId="2" applyFill="1" applyBorder="1">
      <alignment vertical="center"/>
    </xf>
    <xf numFmtId="0" fontId="6" fillId="0" borderId="21" xfId="2" applyBorder="1">
      <alignment vertical="center"/>
    </xf>
    <xf numFmtId="0" fontId="6" fillId="0" borderId="22" xfId="2" applyBorder="1">
      <alignment vertical="center"/>
    </xf>
    <xf numFmtId="0" fontId="6" fillId="0" borderId="23" xfId="2" applyBorder="1">
      <alignment vertical="center"/>
    </xf>
    <xf numFmtId="0" fontId="6" fillId="0" borderId="24" xfId="2" applyBorder="1">
      <alignment vertical="center"/>
    </xf>
    <xf numFmtId="0" fontId="18" fillId="3" borderId="25" xfId="2" applyFont="1" applyFill="1" applyBorder="1" applyAlignment="1">
      <alignment horizontal="center" vertical="center" wrapText="1"/>
    </xf>
    <xf numFmtId="0" fontId="25" fillId="0" borderId="0" xfId="2" applyFont="1">
      <alignment vertical="center"/>
    </xf>
    <xf numFmtId="0" fontId="9" fillId="5" borderId="0" xfId="2" applyFont="1" applyFill="1" applyAlignment="1">
      <alignment horizontal="center" vertical="center" wrapText="1"/>
    </xf>
    <xf numFmtId="14" fontId="9" fillId="5" borderId="0" xfId="2" applyNumberFormat="1" applyFont="1" applyFill="1" applyAlignment="1">
      <alignment horizontal="center" vertical="center"/>
    </xf>
    <xf numFmtId="14" fontId="26" fillId="5" borderId="0" xfId="2" applyNumberFormat="1" applyFont="1" applyFill="1" applyAlignment="1">
      <alignment horizontal="center" vertical="center"/>
    </xf>
    <xf numFmtId="0" fontId="6" fillId="0" borderId="0" xfId="2" applyAlignment="1">
      <alignment horizontal="center" vertical="center"/>
    </xf>
    <xf numFmtId="0" fontId="26" fillId="0" borderId="0" xfId="2" applyFont="1" applyAlignment="1">
      <alignment horizontal="center" vertical="center"/>
    </xf>
    <xf numFmtId="0" fontId="8" fillId="5" borderId="0" xfId="1" applyFill="1" applyAlignment="1" applyProtection="1">
      <alignment vertical="center" wrapText="1"/>
    </xf>
    <xf numFmtId="0" fontId="10" fillId="2" borderId="31" xfId="2" applyFont="1" applyFill="1" applyBorder="1" applyAlignment="1">
      <alignment horizontal="center" vertical="center"/>
    </xf>
    <xf numFmtId="14" fontId="10" fillId="2" borderId="32" xfId="2" applyNumberFormat="1" applyFont="1" applyFill="1" applyBorder="1" applyAlignment="1">
      <alignment horizontal="center" vertical="center"/>
    </xf>
    <xf numFmtId="0" fontId="6" fillId="5" borderId="0" xfId="2" applyFill="1" applyAlignment="1">
      <alignment vertical="center" wrapText="1"/>
    </xf>
    <xf numFmtId="14" fontId="27" fillId="3" borderId="1" xfId="1" applyNumberFormat="1" applyFont="1" applyFill="1" applyBorder="1" applyAlignment="1" applyProtection="1">
      <alignment horizontal="center" vertical="center" wrapText="1" shrinkToFit="1"/>
    </xf>
    <xf numFmtId="0" fontId="34" fillId="9" borderId="42" xfId="17" applyFont="1" applyFill="1" applyBorder="1" applyAlignment="1">
      <alignment horizontal="left" vertical="center"/>
    </xf>
    <xf numFmtId="0" fontId="34" fillId="9" borderId="43" xfId="17" applyFont="1" applyFill="1" applyBorder="1" applyAlignment="1">
      <alignment horizontal="center" vertical="center"/>
    </xf>
    <xf numFmtId="0" fontId="34" fillId="9" borderId="43" xfId="2" applyFont="1" applyFill="1" applyBorder="1" applyAlignment="1">
      <alignment horizontal="center" vertical="center"/>
    </xf>
    <xf numFmtId="0" fontId="35" fillId="9" borderId="43" xfId="2" applyFont="1" applyFill="1" applyBorder="1" applyAlignment="1">
      <alignment horizontal="center" vertical="center"/>
    </xf>
    <xf numFmtId="0" fontId="35" fillId="9" borderId="44" xfId="2" applyFont="1" applyFill="1" applyBorder="1" applyAlignment="1">
      <alignment horizontal="center" vertical="center"/>
    </xf>
    <xf numFmtId="0" fontId="1" fillId="0" borderId="0" xfId="17">
      <alignment vertical="center"/>
    </xf>
    <xf numFmtId="0" fontId="41" fillId="0" borderId="0" xfId="17" applyFont="1">
      <alignment vertical="center"/>
    </xf>
    <xf numFmtId="0" fontId="35" fillId="9" borderId="45" xfId="2" applyFont="1" applyFill="1" applyBorder="1" applyAlignment="1">
      <alignment horizontal="center" vertical="center"/>
    </xf>
    <xf numFmtId="0" fontId="35" fillId="9" borderId="46" xfId="2" applyFont="1" applyFill="1" applyBorder="1" applyAlignment="1">
      <alignment horizontal="center" vertical="center"/>
    </xf>
    <xf numFmtId="0" fontId="1" fillId="10" borderId="46" xfId="17" applyFill="1" applyBorder="1">
      <alignment vertical="center"/>
    </xf>
    <xf numFmtId="0" fontId="38" fillId="0" borderId="0" xfId="17" applyFont="1" applyAlignment="1">
      <alignment horizontal="center" vertical="center"/>
    </xf>
    <xf numFmtId="0" fontId="8" fillId="0" borderId="45" xfId="1" applyFill="1" applyBorder="1" applyAlignment="1" applyProtection="1">
      <alignment vertical="center"/>
    </xf>
    <xf numFmtId="0" fontId="1" fillId="10" borderId="46" xfId="17" applyFill="1" applyBorder="1" applyAlignment="1">
      <alignment horizontal="center" vertical="center"/>
    </xf>
    <xf numFmtId="0" fontId="8" fillId="10" borderId="0" xfId="1" applyFill="1" applyBorder="1" applyAlignment="1" applyProtection="1">
      <alignment vertical="center" wrapText="1"/>
    </xf>
    <xf numFmtId="0" fontId="6" fillId="10" borderId="46" xfId="2" applyFill="1" applyBorder="1" applyAlignment="1">
      <alignment vertical="center" wrapText="1"/>
    </xf>
    <xf numFmtId="0" fontId="46" fillId="0" borderId="0" xfId="17" applyFont="1" applyAlignment="1">
      <alignment vertical="center" wrapText="1"/>
    </xf>
    <xf numFmtId="0" fontId="48" fillId="0" borderId="0" xfId="17" applyFont="1" applyAlignment="1">
      <alignment horizontal="left" vertical="center"/>
    </xf>
    <xf numFmtId="0" fontId="38" fillId="0" borderId="0" xfId="17" applyFont="1" applyAlignment="1">
      <alignment vertical="top" wrapText="1"/>
    </xf>
    <xf numFmtId="0" fontId="50" fillId="11" borderId="52" xfId="17" applyFont="1" applyFill="1" applyBorder="1" applyAlignment="1">
      <alignment horizontal="center" vertical="center"/>
    </xf>
    <xf numFmtId="0" fontId="57" fillId="3" borderId="54" xfId="17" applyFont="1" applyFill="1" applyBorder="1" applyAlignment="1">
      <alignment horizontal="center" vertical="center" wrapText="1"/>
    </xf>
    <xf numFmtId="0" fontId="7" fillId="3" borderId="55" xfId="17" applyFont="1" applyFill="1" applyBorder="1" applyAlignment="1">
      <alignment horizontal="center" vertical="center" wrapText="1"/>
    </xf>
    <xf numFmtId="0" fontId="14" fillId="3" borderId="55" xfId="17" applyFont="1" applyFill="1" applyBorder="1" applyAlignment="1">
      <alignment horizontal="center" vertical="center" wrapText="1"/>
    </xf>
    <xf numFmtId="0" fontId="59" fillId="3" borderId="55" xfId="17" applyFont="1" applyFill="1" applyBorder="1" applyAlignment="1">
      <alignment horizontal="center" vertical="center" wrapText="1"/>
    </xf>
    <xf numFmtId="0" fontId="7" fillId="3" borderId="56" xfId="17" applyFont="1" applyFill="1" applyBorder="1" applyAlignment="1">
      <alignment horizontal="center" vertical="center" wrapText="1"/>
    </xf>
    <xf numFmtId="0" fontId="7" fillId="3" borderId="33" xfId="17" applyFont="1" applyFill="1" applyBorder="1" applyAlignment="1">
      <alignment horizontal="center" vertical="center" wrapText="1"/>
    </xf>
    <xf numFmtId="176" fontId="60" fillId="3" borderId="39" xfId="17" applyNumberFormat="1" applyFont="1" applyFill="1" applyBorder="1" applyAlignment="1">
      <alignment horizontal="center" vertical="center" wrapText="1"/>
    </xf>
    <xf numFmtId="0" fontId="60" fillId="3" borderId="39" xfId="17" applyFont="1" applyFill="1" applyBorder="1" applyAlignment="1">
      <alignment horizontal="left" vertical="center" wrapText="1"/>
    </xf>
    <xf numFmtId="0" fontId="7" fillId="3" borderId="29" xfId="17" applyFont="1" applyFill="1" applyBorder="1" applyAlignment="1">
      <alignment horizontal="center" vertical="center" wrapText="1"/>
    </xf>
    <xf numFmtId="176" fontId="60" fillId="12" borderId="57" xfId="17" applyNumberFormat="1" applyFont="1" applyFill="1" applyBorder="1" applyAlignment="1">
      <alignment horizontal="center" vertical="center" wrapText="1"/>
    </xf>
    <xf numFmtId="0" fontId="60" fillId="12" borderId="57" xfId="17" applyFont="1" applyFill="1" applyBorder="1" applyAlignment="1">
      <alignment horizontal="left" vertical="center" wrapText="1"/>
    </xf>
    <xf numFmtId="0" fontId="64" fillId="13" borderId="58" xfId="17" applyFont="1" applyFill="1" applyBorder="1" applyAlignment="1">
      <alignment horizontal="center" vertical="center" wrapText="1"/>
    </xf>
    <xf numFmtId="176" fontId="62" fillId="13" borderId="58" xfId="17" applyNumberFormat="1" applyFont="1" applyFill="1" applyBorder="1" applyAlignment="1">
      <alignment horizontal="center" vertical="center" wrapText="1"/>
    </xf>
    <xf numFmtId="181" fontId="64" fillId="10" borderId="58" xfId="0" applyNumberFormat="1" applyFont="1" applyFill="1" applyBorder="1" applyAlignment="1">
      <alignment horizontal="center" vertical="center"/>
    </xf>
    <xf numFmtId="0" fontId="64" fillId="13" borderId="59" xfId="17" applyFont="1" applyFill="1" applyBorder="1" applyAlignment="1">
      <alignment horizontal="center" vertical="center" wrapText="1"/>
    </xf>
    <xf numFmtId="182" fontId="66" fillId="13" borderId="60" xfId="17" applyNumberFormat="1" applyFont="1" applyFill="1" applyBorder="1" applyAlignment="1">
      <alignment horizontal="center" vertical="center" wrapText="1"/>
    </xf>
    <xf numFmtId="0" fontId="7" fillId="3" borderId="34" xfId="17" applyFont="1" applyFill="1" applyBorder="1" applyAlignment="1">
      <alignment horizontal="center" vertical="center" wrapText="1"/>
    </xf>
    <xf numFmtId="0" fontId="7" fillId="3" borderId="35" xfId="17" applyFont="1" applyFill="1" applyBorder="1" applyAlignment="1">
      <alignment horizontal="center" vertical="center" wrapText="1"/>
    </xf>
    <xf numFmtId="0" fontId="14" fillId="3" borderId="35" xfId="17" applyFont="1" applyFill="1" applyBorder="1" applyAlignment="1">
      <alignment horizontal="center" vertical="center" wrapText="1"/>
    </xf>
    <xf numFmtId="0" fontId="59" fillId="3" borderId="35" xfId="17" applyFont="1" applyFill="1" applyBorder="1" applyAlignment="1">
      <alignment horizontal="center" vertical="center" wrapText="1"/>
    </xf>
    <xf numFmtId="0" fontId="7" fillId="3" borderId="36" xfId="17" applyFont="1" applyFill="1" applyBorder="1" applyAlignment="1">
      <alignment horizontal="center" vertical="center" wrapText="1"/>
    </xf>
    <xf numFmtId="0" fontId="1" fillId="0" borderId="0" xfId="17" applyAlignment="1">
      <alignment horizontal="center" vertical="center"/>
    </xf>
    <xf numFmtId="0" fontId="6" fillId="0" borderId="0" xfId="2" applyAlignment="1">
      <alignment vertical="top" wrapText="1"/>
    </xf>
    <xf numFmtId="0" fontId="6" fillId="0" borderId="13" xfId="2" applyBorder="1" applyAlignment="1">
      <alignment vertical="top" wrapText="1"/>
    </xf>
    <xf numFmtId="0" fontId="6" fillId="14" borderId="13" xfId="2" applyFill="1" applyBorder="1" applyAlignment="1">
      <alignment vertical="top" wrapText="1"/>
    </xf>
    <xf numFmtId="0" fontId="23" fillId="0" borderId="0" xfId="2" applyFont="1" applyAlignment="1">
      <alignment vertical="top" wrapText="1"/>
    </xf>
    <xf numFmtId="0" fontId="6" fillId="2" borderId="13" xfId="2" applyFill="1" applyBorder="1" applyAlignment="1">
      <alignment vertical="top" wrapText="1"/>
    </xf>
    <xf numFmtId="0" fontId="6" fillId="2" borderId="62" xfId="2" applyFill="1" applyBorder="1" applyAlignment="1">
      <alignment vertical="top" wrapText="1"/>
    </xf>
    <xf numFmtId="0" fontId="6" fillId="2" borderId="63" xfId="2" applyFill="1" applyBorder="1" applyAlignment="1">
      <alignment vertical="top" wrapText="1"/>
    </xf>
    <xf numFmtId="0" fontId="1" fillId="2" borderId="64" xfId="2" applyFont="1" applyFill="1" applyBorder="1" applyAlignment="1">
      <alignment vertical="top" wrapText="1"/>
    </xf>
    <xf numFmtId="0" fontId="6" fillId="3" borderId="13" xfId="2" applyFill="1" applyBorder="1">
      <alignment vertical="center"/>
    </xf>
    <xf numFmtId="0" fontId="1" fillId="3" borderId="65" xfId="2" applyFont="1" applyFill="1" applyBorder="1" applyAlignment="1">
      <alignment vertical="top" wrapText="1"/>
    </xf>
    <xf numFmtId="0" fontId="6" fillId="15" borderId="13" xfId="2" applyFill="1" applyBorder="1">
      <alignment vertical="center"/>
    </xf>
    <xf numFmtId="0" fontId="0" fillId="0" borderId="67" xfId="0" applyBorder="1">
      <alignment vertical="center"/>
    </xf>
    <xf numFmtId="0" fontId="15" fillId="0" borderId="67" xfId="0" applyFont="1" applyBorder="1">
      <alignment vertical="center"/>
    </xf>
    <xf numFmtId="0" fontId="0" fillId="0" borderId="68" xfId="0" applyBorder="1">
      <alignment vertical="center"/>
    </xf>
    <xf numFmtId="0" fontId="0" fillId="0" borderId="48" xfId="0" applyBorder="1">
      <alignment vertical="center"/>
    </xf>
    <xf numFmtId="0" fontId="6" fillId="19" borderId="0" xfId="2" applyFill="1">
      <alignment vertical="center"/>
    </xf>
    <xf numFmtId="0" fontId="0" fillId="19" borderId="0" xfId="0" applyFill="1">
      <alignment vertical="center"/>
    </xf>
    <xf numFmtId="0" fontId="6" fillId="6" borderId="8" xfId="2" applyFill="1" applyBorder="1" applyAlignment="1">
      <alignment horizontal="center" vertical="center" wrapText="1"/>
    </xf>
    <xf numFmtId="0" fontId="6" fillId="0" borderId="102" xfId="2" applyBorder="1" applyAlignment="1">
      <alignment horizontal="center" vertical="center" wrapText="1"/>
    </xf>
    <xf numFmtId="0" fontId="6" fillId="6" borderId="102" xfId="2" applyFill="1" applyBorder="1" applyAlignment="1">
      <alignment horizontal="center" vertical="center" wrapText="1"/>
    </xf>
    <xf numFmtId="0" fontId="1" fillId="5" borderId="0" xfId="2" applyFont="1" applyFill="1">
      <alignment vertical="center"/>
    </xf>
    <xf numFmtId="0" fontId="0" fillId="0" borderId="67" xfId="0" applyBorder="1" applyAlignment="1">
      <alignment vertical="top"/>
    </xf>
    <xf numFmtId="0" fontId="0" fillId="0" borderId="0" xfId="0" applyAlignment="1">
      <alignment vertical="top"/>
    </xf>
    <xf numFmtId="0" fontId="1" fillId="14" borderId="64" xfId="2" applyFont="1" applyFill="1" applyBorder="1" applyAlignment="1">
      <alignment vertical="top" wrapText="1"/>
    </xf>
    <xf numFmtId="0" fontId="7" fillId="25" borderId="55" xfId="17" applyFont="1" applyFill="1" applyBorder="1" applyAlignment="1">
      <alignment horizontal="center" vertical="center" wrapText="1"/>
    </xf>
    <xf numFmtId="0" fontId="0" fillId="0" borderId="0" xfId="0" applyAlignment="1">
      <alignment horizontal="left" vertical="center"/>
    </xf>
    <xf numFmtId="0" fontId="73" fillId="0" borderId="0" xfId="0" applyFont="1" applyAlignment="1">
      <alignment horizontal="left" vertical="center"/>
    </xf>
    <xf numFmtId="0" fontId="74" fillId="0" borderId="0" xfId="0" applyFont="1" applyAlignment="1">
      <alignment horizontal="center" vertical="center" wrapText="1"/>
    </xf>
    <xf numFmtId="0" fontId="74" fillId="0" borderId="0" xfId="0" applyFont="1" applyAlignment="1">
      <alignment horizontal="left" vertical="center" wrapText="1"/>
    </xf>
    <xf numFmtId="0" fontId="84" fillId="0" borderId="0" xfId="17" applyFont="1">
      <alignment vertical="center"/>
    </xf>
    <xf numFmtId="0" fontId="83" fillId="0" borderId="0" xfId="2" applyFont="1">
      <alignment vertical="center"/>
    </xf>
    <xf numFmtId="0" fontId="85" fillId="20" borderId="118" xfId="0" applyFont="1" applyFill="1" applyBorder="1" applyAlignment="1">
      <alignment horizontal="center" vertical="center" wrapText="1"/>
    </xf>
    <xf numFmtId="14" fontId="6" fillId="0" borderId="0" xfId="2" applyNumberFormat="1">
      <alignment vertical="center"/>
    </xf>
    <xf numFmtId="0" fontId="18" fillId="2" borderId="41" xfId="2" applyFont="1" applyFill="1" applyBorder="1" applyAlignment="1">
      <alignment horizontal="center" vertical="center" wrapText="1"/>
    </xf>
    <xf numFmtId="0" fontId="1" fillId="0" borderId="10" xfId="0" applyFont="1" applyBorder="1" applyAlignment="1">
      <alignment horizontal="center" vertical="center" wrapText="1"/>
    </xf>
    <xf numFmtId="0" fontId="0" fillId="0" borderId="10" xfId="0" applyBorder="1" applyAlignment="1">
      <alignment horizontal="center" vertical="center" wrapText="1"/>
    </xf>
    <xf numFmtId="0" fontId="31" fillId="0" borderId="10" xfId="0" applyFont="1" applyBorder="1" applyAlignment="1">
      <alignment horizontal="center" vertical="center" wrapText="1"/>
    </xf>
    <xf numFmtId="0" fontId="89" fillId="21" borderId="30" xfId="2" applyFont="1" applyFill="1" applyBorder="1" applyAlignment="1">
      <alignment horizontal="center" vertical="center" wrapText="1"/>
    </xf>
    <xf numFmtId="0" fontId="91" fillId="3" borderId="40" xfId="2" applyFont="1" applyFill="1" applyBorder="1" applyAlignment="1">
      <alignment horizontal="center" vertical="center"/>
    </xf>
    <xf numFmtId="14" fontId="91" fillId="3" borderId="39" xfId="2" applyNumberFormat="1" applyFont="1" applyFill="1" applyBorder="1" applyAlignment="1">
      <alignment horizontal="center" vertical="center"/>
    </xf>
    <xf numFmtId="14" fontId="91" fillId="3" borderId="1" xfId="2" applyNumberFormat="1" applyFont="1" applyFill="1" applyBorder="1" applyAlignment="1">
      <alignment horizontal="center" vertical="center"/>
    </xf>
    <xf numFmtId="0" fontId="91" fillId="3" borderId="38" xfId="2" applyFont="1" applyFill="1" applyBorder="1" applyAlignment="1">
      <alignment horizontal="center" vertical="center"/>
    </xf>
    <xf numFmtId="14" fontId="91" fillId="3" borderId="2" xfId="2" applyNumberFormat="1" applyFont="1" applyFill="1" applyBorder="1" applyAlignment="1">
      <alignment horizontal="center" vertical="center"/>
    </xf>
    <xf numFmtId="0" fontId="92" fillId="0" borderId="0" xfId="2" applyFont="1" applyAlignment="1">
      <alignment horizontal="center" vertical="center"/>
    </xf>
    <xf numFmtId="14" fontId="91" fillId="0" borderId="0" xfId="2" applyNumberFormat="1" applyFont="1" applyAlignment="1">
      <alignment horizontal="center" vertical="center"/>
    </xf>
    <xf numFmtId="0" fontId="23" fillId="21" borderId="3" xfId="2" applyFont="1" applyFill="1" applyBorder="1" applyAlignment="1">
      <alignment horizontal="center" vertical="center" wrapText="1"/>
    </xf>
    <xf numFmtId="0" fontId="24" fillId="19" borderId="8" xfId="2" applyFont="1" applyFill="1" applyBorder="1" applyAlignment="1">
      <alignment horizontal="center" vertical="center" wrapText="1"/>
    </xf>
    <xf numFmtId="0" fontId="8" fillId="0" borderId="0" xfId="1" applyAlignment="1" applyProtection="1">
      <alignment vertical="center" wrapText="1"/>
    </xf>
    <xf numFmtId="0" fontId="23" fillId="27" borderId="3" xfId="2" applyFont="1" applyFill="1" applyBorder="1" applyAlignment="1">
      <alignment horizontal="center" vertical="center" wrapText="1"/>
    </xf>
    <xf numFmtId="0" fontId="6" fillId="0" borderId="66" xfId="0" applyFont="1" applyBorder="1">
      <alignment vertical="center"/>
    </xf>
    <xf numFmtId="0" fontId="6" fillId="0" borderId="43" xfId="0" applyFont="1" applyBorder="1">
      <alignment vertical="center"/>
    </xf>
    <xf numFmtId="0" fontId="6" fillId="0" borderId="67" xfId="0" applyFont="1" applyBorder="1">
      <alignment vertical="center"/>
    </xf>
    <xf numFmtId="0" fontId="6" fillId="0" borderId="0" xfId="0" applyFont="1">
      <alignment vertical="center"/>
    </xf>
    <xf numFmtId="0" fontId="90" fillId="0" borderId="67" xfId="0" applyFont="1" applyBorder="1">
      <alignment vertical="center"/>
    </xf>
    <xf numFmtId="0" fontId="90" fillId="0" borderId="0" xfId="0" applyFont="1">
      <alignment vertical="center"/>
    </xf>
    <xf numFmtId="0" fontId="90" fillId="5" borderId="67" xfId="0" applyFont="1" applyFill="1" applyBorder="1">
      <alignment vertical="center"/>
    </xf>
    <xf numFmtId="0" fontId="90" fillId="5" borderId="0" xfId="0" applyFont="1" applyFill="1">
      <alignment vertical="center"/>
    </xf>
    <xf numFmtId="0" fontId="6" fillId="5" borderId="132" xfId="2" applyFill="1" applyBorder="1">
      <alignment vertical="center"/>
    </xf>
    <xf numFmtId="0" fontId="6" fillId="0" borderId="132" xfId="2" applyBorder="1">
      <alignment vertical="center"/>
    </xf>
    <xf numFmtId="0" fontId="93" fillId="19" borderId="130" xfId="17" applyFont="1" applyFill="1" applyBorder="1" applyAlignment="1">
      <alignment horizontal="center" vertical="center" wrapText="1"/>
    </xf>
    <xf numFmtId="14" fontId="93" fillId="19" borderId="131" xfId="17" applyNumberFormat="1" applyFont="1" applyFill="1" applyBorder="1" applyAlignment="1">
      <alignment horizontal="center" vertical="center"/>
    </xf>
    <xf numFmtId="0" fontId="6" fillId="0" borderId="0" xfId="2" applyAlignment="1">
      <alignment horizontal="left" vertical="top"/>
    </xf>
    <xf numFmtId="0" fontId="6" fillId="28" borderId="137" xfId="2" applyFill="1" applyBorder="1" applyAlignment="1">
      <alignment horizontal="left" vertical="top"/>
    </xf>
    <xf numFmtId="0" fontId="8" fillId="28" borderId="136" xfId="1" applyFill="1" applyBorder="1" applyAlignment="1" applyProtection="1">
      <alignment horizontal="left" vertical="top"/>
    </xf>
    <xf numFmtId="14" fontId="19" fillId="3" borderId="100" xfId="2" applyNumberFormat="1" applyFont="1" applyFill="1" applyBorder="1" applyAlignment="1">
      <alignment horizontal="center" vertical="center" shrinkToFit="1"/>
    </xf>
    <xf numFmtId="14" fontId="27" fillId="3" borderId="100" xfId="1" applyNumberFormat="1" applyFont="1" applyFill="1" applyBorder="1" applyAlignment="1" applyProtection="1">
      <alignment horizontal="center" vertical="center" wrapText="1" shrinkToFit="1"/>
    </xf>
    <xf numFmtId="0" fontId="84" fillId="0" borderId="0" xfId="17" applyFont="1" applyAlignment="1">
      <alignment horizontal="left" vertical="center"/>
    </xf>
    <xf numFmtId="0" fontId="101" fillId="2" borderId="62" xfId="2" applyFont="1" applyFill="1" applyBorder="1" applyAlignment="1">
      <alignment vertical="top" wrapText="1"/>
    </xf>
    <xf numFmtId="0" fontId="91" fillId="21" borderId="38" xfId="2" applyFont="1" applyFill="1" applyBorder="1" applyAlignment="1">
      <alignment horizontal="center" vertical="center"/>
    </xf>
    <xf numFmtId="0" fontId="8" fillId="0" borderId="148" xfId="1" applyFill="1" applyBorder="1" applyAlignment="1" applyProtection="1">
      <alignment vertical="center" wrapText="1"/>
    </xf>
    <xf numFmtId="0" fontId="18" fillId="23" borderId="142" xfId="2" applyFont="1" applyFill="1" applyBorder="1" applyAlignment="1">
      <alignment horizontal="center" vertical="center" wrapText="1"/>
    </xf>
    <xf numFmtId="0" fontId="87" fillId="23" borderId="143" xfId="2" applyFont="1" applyFill="1" applyBorder="1" applyAlignment="1">
      <alignment horizontal="center" vertical="center"/>
    </xf>
    <xf numFmtId="0" fontId="87" fillId="23" borderId="144" xfId="2" applyFont="1" applyFill="1" applyBorder="1" applyAlignment="1">
      <alignment horizontal="center" vertical="center"/>
    </xf>
    <xf numFmtId="0" fontId="102" fillId="19" borderId="8" xfId="0" applyFont="1" applyFill="1" applyBorder="1" applyAlignment="1">
      <alignment horizontal="center" vertical="center" wrapText="1"/>
    </xf>
    <xf numFmtId="177" fontId="103" fillId="19" borderId="8" xfId="2" applyNumberFormat="1" applyFont="1" applyFill="1" applyBorder="1" applyAlignment="1">
      <alignment horizontal="center" vertical="center" shrinkToFit="1"/>
    </xf>
    <xf numFmtId="0" fontId="6" fillId="0" borderId="0" xfId="2" applyAlignment="1">
      <alignment horizontal="left" vertical="center"/>
    </xf>
    <xf numFmtId="0" fontId="104" fillId="5" borderId="67" xfId="0" applyFont="1" applyFill="1" applyBorder="1">
      <alignment vertical="center"/>
    </xf>
    <xf numFmtId="0" fontId="104" fillId="5" borderId="0" xfId="0" applyFont="1" applyFill="1" applyAlignment="1">
      <alignment horizontal="left" vertical="center"/>
    </xf>
    <xf numFmtId="0" fontId="104" fillId="5" borderId="0" xfId="0" applyFont="1" applyFill="1">
      <alignment vertical="center"/>
    </xf>
    <xf numFmtId="176" fontId="104" fillId="5" borderId="0" xfId="0" applyNumberFormat="1" applyFont="1" applyFill="1" applyAlignment="1">
      <alignment horizontal="left" vertical="center"/>
    </xf>
    <xf numFmtId="183" fontId="104" fillId="5" borderId="0" xfId="0" applyNumberFormat="1" applyFont="1" applyFill="1" applyAlignment="1">
      <alignment horizontal="center" vertical="center"/>
    </xf>
    <xf numFmtId="0" fontId="104" fillId="5" borderId="67" xfId="0" applyFont="1" applyFill="1" applyBorder="1" applyAlignment="1">
      <alignment vertical="top"/>
    </xf>
    <xf numFmtId="0" fontId="104" fillId="5" borderId="0" xfId="0" applyFont="1" applyFill="1" applyAlignment="1">
      <alignment vertical="top"/>
    </xf>
    <xf numFmtId="14" fontId="104" fillId="5" borderId="0" xfId="0" applyNumberFormat="1" applyFont="1" applyFill="1" applyAlignment="1">
      <alignment horizontal="left" vertical="center"/>
    </xf>
    <xf numFmtId="14" fontId="104" fillId="0" borderId="0" xfId="0" applyNumberFormat="1" applyFont="1">
      <alignment vertical="center"/>
    </xf>
    <xf numFmtId="0" fontId="105" fillId="0" borderId="0" xfId="0" applyFont="1">
      <alignment vertical="center"/>
    </xf>
    <xf numFmtId="0" fontId="6" fillId="0" borderId="61" xfId="2" applyBorder="1" applyAlignment="1">
      <alignment vertical="top" wrapText="1"/>
    </xf>
    <xf numFmtId="0" fontId="8" fillId="28" borderId="122" xfId="1" applyFill="1" applyBorder="1" applyAlignment="1" applyProtection="1">
      <alignment horizontal="left" vertical="top"/>
    </xf>
    <xf numFmtId="0" fontId="6" fillId="28" borderId="135" xfId="2" applyFill="1" applyBorder="1" applyAlignment="1">
      <alignment horizontal="left" vertical="top"/>
    </xf>
    <xf numFmtId="0" fontId="35" fillId="9" borderId="0" xfId="2" applyFont="1" applyFill="1" applyAlignment="1">
      <alignment horizontal="center" vertical="center"/>
    </xf>
    <xf numFmtId="14" fontId="1" fillId="0" borderId="45" xfId="17" applyNumberFormat="1" applyBorder="1" applyAlignment="1">
      <alignment horizontal="center" vertical="center"/>
    </xf>
    <xf numFmtId="14" fontId="1" fillId="0" borderId="0" xfId="17" applyNumberFormat="1" applyAlignment="1">
      <alignment horizontal="center" vertical="center"/>
    </xf>
    <xf numFmtId="0" fontId="1" fillId="10" borderId="0" xfId="17" applyFill="1">
      <alignment vertical="center"/>
    </xf>
    <xf numFmtId="0" fontId="1" fillId="10" borderId="0" xfId="17" applyFill="1" applyAlignment="1">
      <alignment horizontal="center" vertical="center"/>
    </xf>
    <xf numFmtId="0" fontId="1" fillId="0" borderId="45" xfId="17" applyBorder="1">
      <alignment vertical="center"/>
    </xf>
    <xf numFmtId="0" fontId="6" fillId="10" borderId="0" xfId="2" applyFill="1" applyAlignment="1">
      <alignment vertical="center" wrapText="1"/>
    </xf>
    <xf numFmtId="0" fontId="49" fillId="0" borderId="0" xfId="17" applyFont="1" applyAlignment="1">
      <alignment horizontal="left" vertical="center"/>
    </xf>
    <xf numFmtId="0" fontId="50" fillId="0" borderId="48" xfId="17" applyFont="1" applyBorder="1">
      <alignment vertical="center"/>
    </xf>
    <xf numFmtId="0" fontId="50" fillId="0" borderId="48" xfId="17" applyFont="1" applyBorder="1" applyAlignment="1">
      <alignment horizontal="right" vertical="center"/>
    </xf>
    <xf numFmtId="0" fontId="38" fillId="0" borderId="50" xfId="17" applyFont="1" applyBorder="1" applyAlignment="1">
      <alignment horizontal="center" vertical="center"/>
    </xf>
    <xf numFmtId="0" fontId="38" fillId="0" borderId="155" xfId="17" applyFont="1" applyBorder="1" applyAlignment="1">
      <alignment horizontal="center" vertical="center" wrapText="1"/>
    </xf>
    <xf numFmtId="0" fontId="52" fillId="0" borderId="0" xfId="17" applyFont="1" applyAlignment="1">
      <alignment horizontal="center" vertical="center"/>
    </xf>
    <xf numFmtId="0" fontId="53" fillId="0" borderId="0" xfId="17" applyFont="1" applyAlignment="1">
      <alignment horizontal="center" vertical="center" wrapText="1"/>
    </xf>
    <xf numFmtId="0" fontId="1" fillId="0" borderId="0" xfId="17" applyAlignment="1">
      <alignment vertical="center" shrinkToFit="1"/>
    </xf>
    <xf numFmtId="0" fontId="12" fillId="0" borderId="156" xfId="17" applyFont="1" applyBorder="1" applyAlignment="1">
      <alignment horizontal="center" vertical="center" shrinkToFit="1"/>
    </xf>
    <xf numFmtId="0" fontId="50" fillId="0" borderId="51" xfId="17" applyFont="1" applyBorder="1" applyAlignment="1">
      <alignment vertical="center" shrinkToFit="1"/>
    </xf>
    <xf numFmtId="0" fontId="50" fillId="0" borderId="51" xfId="17" applyFont="1" applyBorder="1" applyAlignment="1">
      <alignment horizontal="center" vertical="center"/>
    </xf>
    <xf numFmtId="0" fontId="13" fillId="0" borderId="128" xfId="2" applyFont="1" applyBorder="1" applyAlignment="1">
      <alignment horizontal="center" vertical="center" wrapText="1"/>
    </xf>
    <xf numFmtId="0" fontId="13" fillId="0" borderId="17" xfId="2" applyFont="1" applyBorder="1" applyAlignment="1">
      <alignment horizontal="center" vertical="center" wrapText="1"/>
    </xf>
    <xf numFmtId="0" fontId="1" fillId="19" borderId="129" xfId="17" applyFill="1" applyBorder="1" applyAlignment="1">
      <alignment horizontal="center" vertical="center" wrapText="1"/>
    </xf>
    <xf numFmtId="0" fontId="7" fillId="5" borderId="0" xfId="17" applyFont="1" applyFill="1" applyAlignment="1">
      <alignment horizontal="center" vertical="center" wrapText="1"/>
    </xf>
    <xf numFmtId="0" fontId="7" fillId="3" borderId="0" xfId="17" applyFont="1" applyFill="1" applyAlignment="1">
      <alignment horizontal="center" vertical="center" wrapText="1"/>
    </xf>
    <xf numFmtId="0" fontId="14" fillId="3" borderId="0" xfId="17" applyFont="1" applyFill="1" applyAlignment="1">
      <alignment horizontal="center" vertical="center" wrapText="1"/>
    </xf>
    <xf numFmtId="0" fontId="59" fillId="3" borderId="0" xfId="17" applyFont="1" applyFill="1" applyAlignment="1">
      <alignment horizontal="center" vertical="center" wrapText="1"/>
    </xf>
    <xf numFmtId="0" fontId="1" fillId="5" borderId="0" xfId="2" applyFont="1" applyFill="1" applyAlignment="1">
      <alignment horizontal="center" vertical="center"/>
    </xf>
    <xf numFmtId="0" fontId="46" fillId="5" borderId="0" xfId="0" applyFont="1" applyFill="1" applyAlignment="1">
      <alignment horizontal="center" vertical="center" wrapText="1"/>
    </xf>
    <xf numFmtId="180" fontId="50" fillId="5" borderId="0" xfId="17" applyNumberFormat="1" applyFont="1" applyFill="1" applyAlignment="1">
      <alignment horizontal="center" vertical="center"/>
    </xf>
    <xf numFmtId="0" fontId="1" fillId="5" borderId="0" xfId="17" applyFill="1">
      <alignment vertical="center"/>
    </xf>
    <xf numFmtId="0" fontId="1" fillId="5" borderId="0" xfId="17" applyFill="1" applyAlignment="1">
      <alignment horizontal="center" vertical="center"/>
    </xf>
    <xf numFmtId="0" fontId="46" fillId="5" borderId="0" xfId="17" applyFont="1" applyFill="1">
      <alignment vertical="center"/>
    </xf>
    <xf numFmtId="0" fontId="50" fillId="0" borderId="0" xfId="16" applyFont="1">
      <alignment vertical="center"/>
    </xf>
    <xf numFmtId="0" fontId="10" fillId="0" borderId="0" xfId="16" applyFont="1">
      <alignment vertical="center"/>
    </xf>
    <xf numFmtId="177" fontId="6" fillId="19" borderId="8" xfId="2" applyNumberFormat="1" applyFill="1" applyBorder="1" applyAlignment="1">
      <alignment horizontal="center" vertical="center" shrinkToFit="1"/>
    </xf>
    <xf numFmtId="177" fontId="1" fillId="19" borderId="37" xfId="2" applyNumberFormat="1" applyFont="1" applyFill="1" applyBorder="1" applyAlignment="1">
      <alignment horizontal="center" vertical="center" wrapText="1"/>
    </xf>
    <xf numFmtId="177" fontId="6" fillId="6" borderId="10" xfId="2" applyNumberFormat="1" applyFill="1" applyBorder="1" applyAlignment="1">
      <alignment horizontal="center" vertical="center" shrinkToFit="1"/>
    </xf>
    <xf numFmtId="177" fontId="6" fillId="5" borderId="10" xfId="2" applyNumberFormat="1" applyFill="1" applyBorder="1" applyAlignment="1">
      <alignment horizontal="center" vertical="center" shrinkToFit="1"/>
    </xf>
    <xf numFmtId="177" fontId="6" fillId="0" borderId="10" xfId="2" applyNumberFormat="1" applyBorder="1" applyAlignment="1">
      <alignment horizontal="center" vertical="center" shrinkToFit="1"/>
    </xf>
    <xf numFmtId="177" fontId="6" fillId="0" borderId="8" xfId="2" applyNumberFormat="1" applyBorder="1" applyAlignment="1">
      <alignment horizontal="center" vertical="center" shrinkToFit="1"/>
    </xf>
    <xf numFmtId="177" fontId="6" fillId="5" borderId="8" xfId="2" applyNumberFormat="1" applyFill="1" applyBorder="1" applyAlignment="1">
      <alignment horizontal="center" vertical="center" shrinkToFit="1"/>
    </xf>
    <xf numFmtId="177" fontId="6" fillId="22" borderId="8" xfId="2" applyNumberFormat="1" applyFill="1" applyBorder="1" applyAlignment="1">
      <alignment horizontal="center" vertical="center" shrinkToFit="1"/>
    </xf>
    <xf numFmtId="177" fontId="6" fillId="8" borderId="8" xfId="2" applyNumberFormat="1" applyFill="1" applyBorder="1" applyAlignment="1">
      <alignment horizontal="center" vertical="center" shrinkToFit="1"/>
    </xf>
    <xf numFmtId="177" fontId="10" fillId="0" borderId="8" xfId="2" applyNumberFormat="1" applyFont="1" applyBorder="1" applyAlignment="1">
      <alignment horizontal="center" vertical="center" shrinkToFit="1"/>
    </xf>
    <xf numFmtId="177" fontId="6" fillId="6" borderId="8" xfId="2" applyNumberFormat="1" applyFill="1" applyBorder="1" applyAlignment="1">
      <alignment horizontal="center" vertical="center" shrinkToFit="1"/>
    </xf>
    <xf numFmtId="177" fontId="6" fillId="2" borderId="8" xfId="2" applyNumberFormat="1" applyFill="1" applyBorder="1" applyAlignment="1">
      <alignment horizontal="center" vertical="center" shrinkToFit="1"/>
    </xf>
    <xf numFmtId="0" fontId="1" fillId="0" borderId="8" xfId="0" applyFont="1" applyBorder="1" applyAlignment="1">
      <alignment horizontal="center" vertical="center" wrapText="1"/>
    </xf>
    <xf numFmtId="0" fontId="6" fillId="5" borderId="8" xfId="2" applyFill="1" applyBorder="1" applyAlignment="1">
      <alignment horizontal="center" vertical="center" wrapText="1"/>
    </xf>
    <xf numFmtId="177" fontId="6" fillId="0" borderId="101" xfId="2" applyNumberFormat="1" applyBorder="1" applyAlignment="1">
      <alignment horizontal="center" vertical="center" wrapText="1"/>
    </xf>
    <xf numFmtId="0" fontId="6" fillId="0" borderId="8" xfId="2" applyBorder="1" applyAlignment="1">
      <alignment horizontal="center" vertical="center"/>
    </xf>
    <xf numFmtId="177" fontId="1" fillId="0" borderId="8" xfId="2" applyNumberFormat="1" applyFont="1" applyBorder="1" applyAlignment="1">
      <alignment horizontal="center" vertical="center" shrinkToFit="1"/>
    </xf>
    <xf numFmtId="177" fontId="6" fillId="5" borderId="8" xfId="2" applyNumberFormat="1" applyFill="1" applyBorder="1" applyAlignment="1">
      <alignment horizontal="center" vertical="center" wrapText="1"/>
    </xf>
    <xf numFmtId="177" fontId="6" fillId="0" borderId="8" xfId="2" applyNumberFormat="1" applyBorder="1" applyAlignment="1">
      <alignment horizontal="center" vertical="center" wrapText="1"/>
    </xf>
    <xf numFmtId="177" fontId="6" fillId="6" borderId="8" xfId="2" applyNumberFormat="1" applyFill="1" applyBorder="1" applyAlignment="1">
      <alignment horizontal="center" vertical="center" wrapText="1"/>
    </xf>
    <xf numFmtId="177" fontId="6" fillId="7" borderId="101" xfId="2" applyNumberFormat="1" applyFill="1" applyBorder="1" applyAlignment="1">
      <alignment horizontal="center" vertical="center" wrapText="1"/>
    </xf>
    <xf numFmtId="0" fontId="23" fillId="0" borderId="7" xfId="2" applyFont="1" applyBorder="1" applyAlignment="1">
      <alignment horizontal="center" vertical="center"/>
    </xf>
    <xf numFmtId="177" fontId="6" fillId="7" borderId="8" xfId="2" applyNumberFormat="1" applyFill="1" applyBorder="1" applyAlignment="1">
      <alignment horizontal="center" vertical="center" wrapText="1"/>
    </xf>
    <xf numFmtId="177" fontId="6" fillId="0" borderId="103" xfId="2" applyNumberFormat="1" applyBorder="1" applyAlignment="1">
      <alignment horizontal="center" vertical="center" wrapText="1"/>
    </xf>
    <xf numFmtId="177" fontId="6" fillId="5" borderId="0" xfId="2" applyNumberFormat="1" applyFill="1" applyAlignment="1">
      <alignment horizontal="center" vertical="center" wrapText="1"/>
    </xf>
    <xf numFmtId="0" fontId="6" fillId="5" borderId="0" xfId="2" applyFill="1" applyAlignment="1">
      <alignment horizontal="center" vertical="center" wrapText="1"/>
    </xf>
    <xf numFmtId="0" fontId="81" fillId="5" borderId="0" xfId="2" applyFont="1" applyFill="1" applyAlignment="1">
      <alignment horizontal="center" vertical="center"/>
    </xf>
    <xf numFmtId="0" fontId="1" fillId="0" borderId="0" xfId="2" applyFont="1">
      <alignment vertical="center"/>
    </xf>
    <xf numFmtId="0" fontId="50" fillId="19" borderId="156" xfId="16" applyFont="1" applyFill="1" applyBorder="1">
      <alignment vertical="center"/>
    </xf>
    <xf numFmtId="0" fontId="50" fillId="19" borderId="157" xfId="16" applyFont="1" applyFill="1" applyBorder="1">
      <alignment vertical="center"/>
    </xf>
    <xf numFmtId="0" fontId="10" fillId="19" borderId="157" xfId="16" applyFont="1" applyFill="1" applyBorder="1">
      <alignment vertical="center"/>
    </xf>
    <xf numFmtId="0" fontId="37" fillId="0" borderId="0" xfId="17" applyFont="1" applyAlignment="1">
      <alignment horizontal="left" vertical="center" indent="2"/>
    </xf>
    <xf numFmtId="0" fontId="106" fillId="0" borderId="0" xfId="17" applyFont="1">
      <alignment vertical="center"/>
    </xf>
    <xf numFmtId="0" fontId="1" fillId="19" borderId="0" xfId="2" applyFont="1" applyFill="1">
      <alignment vertical="center"/>
    </xf>
    <xf numFmtId="0" fontId="24" fillId="19" borderId="37" xfId="2" applyFont="1" applyFill="1" applyBorder="1" applyAlignment="1">
      <alignment horizontal="center" vertical="top" wrapText="1"/>
    </xf>
    <xf numFmtId="0" fontId="23" fillId="19" borderId="11" xfId="2" applyFont="1" applyFill="1" applyBorder="1" applyAlignment="1">
      <alignment horizontal="left" vertical="center"/>
    </xf>
    <xf numFmtId="0" fontId="23" fillId="5" borderId="11" xfId="2" applyFont="1" applyFill="1" applyBorder="1" applyAlignment="1">
      <alignment horizontal="left" vertical="center"/>
    </xf>
    <xf numFmtId="0" fontId="23" fillId="5" borderId="12" xfId="2" applyFont="1" applyFill="1" applyBorder="1" applyAlignment="1">
      <alignment horizontal="left" vertical="center"/>
    </xf>
    <xf numFmtId="177" fontId="13" fillId="30" borderId="101" xfId="2" applyNumberFormat="1" applyFont="1" applyFill="1" applyBorder="1" applyAlignment="1">
      <alignment horizontal="center" vertical="center" wrapText="1"/>
    </xf>
    <xf numFmtId="177" fontId="13" fillId="30" borderId="8" xfId="2" applyNumberFormat="1" applyFont="1" applyFill="1" applyBorder="1" applyAlignment="1">
      <alignment horizontal="center" vertical="center" shrinkToFit="1"/>
    </xf>
    <xf numFmtId="14" fontId="26" fillId="19" borderId="0" xfId="2" applyNumberFormat="1" applyFont="1" applyFill="1" applyAlignment="1">
      <alignment horizontal="left" vertical="center"/>
    </xf>
    <xf numFmtId="0" fontId="26" fillId="19" borderId="0" xfId="19" applyFont="1" applyFill="1">
      <alignment vertical="center"/>
    </xf>
    <xf numFmtId="0" fontId="26" fillId="19" borderId="0" xfId="2" applyFont="1" applyFill="1" applyAlignment="1">
      <alignment horizontal="left" vertical="center"/>
    </xf>
    <xf numFmtId="0" fontId="41" fillId="19" borderId="0" xfId="17" applyFont="1" applyFill="1">
      <alignment vertical="center"/>
    </xf>
    <xf numFmtId="177" fontId="13" fillId="0" borderId="8" xfId="2" applyNumberFormat="1" applyFont="1" applyBorder="1" applyAlignment="1">
      <alignment horizontal="center" vertical="center" wrapText="1"/>
    </xf>
    <xf numFmtId="177" fontId="13" fillId="0" borderId="8" xfId="2" applyNumberFormat="1" applyFont="1" applyBorder="1" applyAlignment="1">
      <alignment horizontal="center" vertical="center" shrinkToFit="1"/>
    </xf>
    <xf numFmtId="177" fontId="13" fillId="7" borderId="8" xfId="2" applyNumberFormat="1" applyFont="1" applyFill="1" applyBorder="1" applyAlignment="1">
      <alignment horizontal="center" vertical="center" shrinkToFit="1"/>
    </xf>
    <xf numFmtId="177" fontId="13" fillId="19" borderId="8" xfId="2" applyNumberFormat="1" applyFont="1" applyFill="1" applyBorder="1" applyAlignment="1">
      <alignment horizontal="center" vertical="center" shrinkToFit="1"/>
    </xf>
    <xf numFmtId="177" fontId="13" fillId="19" borderId="100" xfId="2" applyNumberFormat="1" applyFont="1" applyFill="1" applyBorder="1" applyAlignment="1">
      <alignment horizontal="center" vertical="center" wrapText="1"/>
    </xf>
    <xf numFmtId="0" fontId="13" fillId="0" borderId="158" xfId="2" applyFont="1" applyBorder="1" applyAlignment="1">
      <alignment horizontal="center" vertical="center" wrapText="1"/>
    </xf>
    <xf numFmtId="0" fontId="13" fillId="0" borderId="159" xfId="2" applyFont="1" applyBorder="1" applyAlignment="1">
      <alignment horizontal="center" vertical="center" wrapText="1"/>
    </xf>
    <xf numFmtId="0" fontId="13" fillId="0" borderId="160" xfId="2" applyFont="1" applyBorder="1" applyAlignment="1">
      <alignment horizontal="center" vertical="center" wrapText="1"/>
    </xf>
    <xf numFmtId="0" fontId="13" fillId="0" borderId="158" xfId="2" applyFont="1" applyBorder="1" applyAlignment="1">
      <alignment horizontal="center" vertical="center"/>
    </xf>
    <xf numFmtId="0" fontId="102" fillId="19" borderId="133" xfId="0" applyFont="1" applyFill="1" applyBorder="1" applyAlignment="1">
      <alignment horizontal="center" vertical="center" wrapText="1"/>
    </xf>
    <xf numFmtId="0" fontId="102" fillId="19" borderId="151" xfId="0" applyFont="1" applyFill="1" applyBorder="1" applyAlignment="1">
      <alignment horizontal="center" vertical="center" wrapText="1"/>
    </xf>
    <xf numFmtId="0" fontId="97" fillId="26" borderId="161" xfId="2" applyFont="1" applyFill="1" applyBorder="1" applyAlignment="1">
      <alignment horizontal="center" vertical="center" wrapText="1"/>
    </xf>
    <xf numFmtId="0" fontId="98" fillId="26" borderId="162" xfId="2" applyFont="1" applyFill="1" applyBorder="1" applyAlignment="1">
      <alignment horizontal="center" vertical="center" wrapText="1"/>
    </xf>
    <xf numFmtId="0" fontId="96" fillId="26" borderId="162" xfId="2" applyFont="1" applyFill="1" applyBorder="1" applyAlignment="1">
      <alignment horizontal="center" vertical="center"/>
    </xf>
    <xf numFmtId="0" fontId="96" fillId="26" borderId="163" xfId="2" applyFont="1" applyFill="1" applyBorder="1" applyAlignment="1">
      <alignment horizontal="center" vertical="center"/>
    </xf>
    <xf numFmtId="0" fontId="91" fillId="21" borderId="26" xfId="2" applyFont="1" applyFill="1" applyBorder="1" applyAlignment="1">
      <alignment horizontal="center" vertical="center"/>
    </xf>
    <xf numFmtId="14" fontId="91" fillId="21" borderId="27" xfId="2" applyNumberFormat="1" applyFont="1" applyFill="1" applyBorder="1" applyAlignment="1">
      <alignment horizontal="center" vertical="center"/>
    </xf>
    <xf numFmtId="14" fontId="87" fillId="23" borderId="145" xfId="2" applyNumberFormat="1" applyFont="1" applyFill="1" applyBorder="1" applyAlignment="1">
      <alignment horizontal="center" vertical="center"/>
    </xf>
    <xf numFmtId="0" fontId="13" fillId="0" borderId="0" xfId="2" applyFont="1" applyAlignment="1">
      <alignment horizontal="center" vertical="center"/>
    </xf>
    <xf numFmtId="14" fontId="87" fillId="0" borderId="0" xfId="2" applyNumberFormat="1" applyFont="1" applyAlignment="1">
      <alignment horizontal="center" vertical="center"/>
    </xf>
    <xf numFmtId="0" fontId="13" fillId="0" borderId="0" xfId="2" applyFont="1" applyAlignment="1">
      <alignment vertical="top" wrapText="1"/>
    </xf>
    <xf numFmtId="0" fontId="41" fillId="0" borderId="0" xfId="17" applyFont="1" applyAlignment="1">
      <alignment horizontal="center" vertical="center"/>
    </xf>
    <xf numFmtId="0" fontId="104" fillId="5" borderId="0" xfId="0" applyFont="1" applyFill="1" applyAlignment="1">
      <alignment horizontal="left" vertical="top"/>
    </xf>
    <xf numFmtId="0" fontId="112" fillId="19" borderId="0" xfId="17" applyFont="1" applyFill="1" applyAlignment="1">
      <alignment horizontal="left" vertical="center"/>
    </xf>
    <xf numFmtId="0" fontId="87" fillId="0" borderId="0" xfId="2" applyFont="1" applyAlignment="1">
      <alignment vertical="top" wrapText="1"/>
    </xf>
    <xf numFmtId="0" fontId="8" fillId="0" borderId="167" xfId="1" applyBorder="1" applyAlignment="1" applyProtection="1">
      <alignment vertical="center" wrapText="1"/>
    </xf>
    <xf numFmtId="0" fontId="8" fillId="0" borderId="164" xfId="1" applyFill="1" applyBorder="1" applyAlignment="1" applyProtection="1">
      <alignment vertical="center" wrapText="1"/>
    </xf>
    <xf numFmtId="180" fontId="50" fillId="11" borderId="168" xfId="17" applyNumberFormat="1" applyFont="1" applyFill="1" applyBorder="1" applyAlignment="1">
      <alignment horizontal="center" vertical="center"/>
    </xf>
    <xf numFmtId="14" fontId="91" fillId="21" borderId="134" xfId="2" applyNumberFormat="1" applyFont="1" applyFill="1" applyBorder="1" applyAlignment="1">
      <alignment vertical="center" shrinkToFit="1"/>
    </xf>
    <xf numFmtId="14" fontId="29" fillId="21" borderId="169" xfId="2" applyNumberFormat="1" applyFont="1" applyFill="1" applyBorder="1" applyAlignment="1">
      <alignment horizontal="center" vertical="center" shrinkToFit="1"/>
    </xf>
    <xf numFmtId="14" fontId="87" fillId="21" borderId="171" xfId="1" applyNumberFormat="1" applyFont="1" applyFill="1" applyBorder="1" applyAlignment="1" applyProtection="1">
      <alignment vertical="center" wrapText="1"/>
    </xf>
    <xf numFmtId="14" fontId="87" fillId="21" borderId="172" xfId="1" applyNumberFormat="1" applyFont="1" applyFill="1" applyBorder="1" applyAlignment="1" applyProtection="1">
      <alignment vertical="center" wrapText="1"/>
    </xf>
    <xf numFmtId="56" fontId="87" fillId="21" borderId="170" xfId="2" applyNumberFormat="1" applyFont="1" applyFill="1" applyBorder="1">
      <alignment vertical="center"/>
    </xf>
    <xf numFmtId="0" fontId="8" fillId="0" borderId="0" xfId="1" applyAlignment="1" applyProtection="1">
      <alignment vertical="center"/>
    </xf>
    <xf numFmtId="14" fontId="91" fillId="21" borderId="1" xfId="2" applyNumberFormat="1" applyFont="1" applyFill="1" applyBorder="1" applyAlignment="1">
      <alignment vertical="center" wrapText="1" shrinkToFit="1"/>
    </xf>
    <xf numFmtId="0" fontId="71" fillId="0" borderId="0" xfId="0" applyFont="1">
      <alignment vertical="center"/>
    </xf>
    <xf numFmtId="0" fontId="119" fillId="5" borderId="14" xfId="2" applyFont="1" applyFill="1" applyBorder="1">
      <alignment vertical="center"/>
    </xf>
    <xf numFmtId="0" fontId="118" fillId="0" borderId="132" xfId="0" applyFont="1" applyBorder="1">
      <alignment vertical="center"/>
    </xf>
    <xf numFmtId="0" fontId="117" fillId="31" borderId="0" xfId="0" applyFont="1" applyFill="1" applyAlignment="1">
      <alignment horizontal="center" vertical="center" wrapText="1"/>
    </xf>
    <xf numFmtId="177" fontId="13" fillId="19" borderId="174" xfId="2" applyNumberFormat="1" applyFont="1" applyFill="1" applyBorder="1" applyAlignment="1">
      <alignment horizontal="center" vertical="center" wrapText="1"/>
    </xf>
    <xf numFmtId="0" fontId="9" fillId="19" borderId="0" xfId="2" applyFont="1" applyFill="1" applyAlignment="1">
      <alignment horizontal="center" vertical="center" wrapText="1"/>
    </xf>
    <xf numFmtId="14" fontId="9" fillId="19" borderId="0" xfId="2" applyNumberFormat="1" applyFont="1" applyFill="1" applyAlignment="1">
      <alignment horizontal="center" vertical="center"/>
    </xf>
    <xf numFmtId="14" fontId="26" fillId="19" borderId="0" xfId="2" applyNumberFormat="1" applyFont="1" applyFill="1" applyAlignment="1">
      <alignment horizontal="center" vertical="center"/>
    </xf>
    <xf numFmtId="0" fontId="26" fillId="19" borderId="0" xfId="19" applyFont="1" applyFill="1" applyAlignment="1">
      <alignment horizontal="center" vertical="center"/>
    </xf>
    <xf numFmtId="0" fontId="26" fillId="19" borderId="0" xfId="19" applyFont="1" applyFill="1" applyAlignment="1">
      <alignment horizontal="center" vertical="center" wrapText="1"/>
    </xf>
    <xf numFmtId="0" fontId="105" fillId="5" borderId="0" xfId="0" applyFont="1" applyFill="1">
      <alignment vertical="center"/>
    </xf>
    <xf numFmtId="0" fontId="106" fillId="0" borderId="0" xfId="17" applyFont="1" applyAlignment="1">
      <alignment horizontal="left" vertical="center"/>
    </xf>
    <xf numFmtId="177" fontId="1" fillId="19" borderId="175" xfId="2" applyNumberFormat="1" applyFont="1" applyFill="1" applyBorder="1" applyAlignment="1">
      <alignment horizontal="center" vertical="center" wrapText="1"/>
    </xf>
    <xf numFmtId="0" fontId="23" fillId="19" borderId="8" xfId="2" applyFont="1" applyFill="1" applyBorder="1" applyAlignment="1">
      <alignment horizontal="left" vertical="center"/>
    </xf>
    <xf numFmtId="0" fontId="23" fillId="0" borderId="8" xfId="2" applyFont="1" applyBorder="1" applyAlignment="1">
      <alignment horizontal="left" vertical="center"/>
    </xf>
    <xf numFmtId="0" fontId="23" fillId="5" borderId="8" xfId="2" applyFont="1" applyFill="1" applyBorder="1" applyAlignment="1">
      <alignment horizontal="left" vertical="center"/>
    </xf>
    <xf numFmtId="0" fontId="23" fillId="19" borderId="17" xfId="2" applyFont="1" applyFill="1" applyBorder="1" applyAlignment="1">
      <alignment horizontal="left" vertical="center"/>
    </xf>
    <xf numFmtId="177" fontId="23" fillId="21" borderId="52" xfId="2" applyNumberFormat="1" applyFont="1" applyFill="1" applyBorder="1" applyAlignment="1">
      <alignment horizontal="center" vertical="center" shrinkToFit="1"/>
    </xf>
    <xf numFmtId="0" fontId="128" fillId="19" borderId="177" xfId="2" applyFont="1" applyFill="1" applyBorder="1" applyAlignment="1">
      <alignment horizontal="center" vertical="center"/>
    </xf>
    <xf numFmtId="177" fontId="128" fillId="19" borderId="177" xfId="2" applyNumberFormat="1" applyFont="1" applyFill="1" applyBorder="1" applyAlignment="1">
      <alignment horizontal="center" vertical="center" shrinkToFit="1"/>
    </xf>
    <xf numFmtId="0" fontId="129" fillId="0" borderId="177" xfId="0" applyFont="1" applyBorder="1" applyAlignment="1">
      <alignment horizontal="center" vertical="center" wrapText="1"/>
    </xf>
    <xf numFmtId="177" fontId="13" fillId="19" borderId="177" xfId="2" applyNumberFormat="1" applyFont="1" applyFill="1" applyBorder="1" applyAlignment="1">
      <alignment horizontal="center" vertical="center" wrapText="1"/>
    </xf>
    <xf numFmtId="177" fontId="23" fillId="19" borderId="176" xfId="2" applyNumberFormat="1" applyFont="1" applyFill="1" applyBorder="1" applyAlignment="1">
      <alignment horizontal="center" vertical="center" shrinkToFit="1"/>
    </xf>
    <xf numFmtId="177" fontId="1" fillId="19" borderId="176" xfId="2" applyNumberFormat="1" applyFont="1" applyFill="1" applyBorder="1" applyAlignment="1">
      <alignment horizontal="center" vertical="center" wrapText="1"/>
    </xf>
    <xf numFmtId="0" fontId="23" fillId="19" borderId="176" xfId="2" applyFont="1" applyFill="1" applyBorder="1" applyAlignment="1">
      <alignment horizontal="center" vertical="center" wrapText="1"/>
    </xf>
    <xf numFmtId="0" fontId="6" fillId="0" borderId="176" xfId="2" applyBorder="1" applyAlignment="1">
      <alignment horizontal="center" vertical="center"/>
    </xf>
    <xf numFmtId="0" fontId="24" fillId="23" borderId="7" xfId="2" applyFont="1" applyFill="1" applyBorder="1" applyAlignment="1">
      <alignment horizontal="center" vertical="top" wrapText="1"/>
    </xf>
    <xf numFmtId="177" fontId="1" fillId="23" borderId="37" xfId="2" applyNumberFormat="1" applyFont="1" applyFill="1" applyBorder="1" applyAlignment="1">
      <alignment horizontal="center" vertical="center" wrapText="1"/>
    </xf>
    <xf numFmtId="0" fontId="24" fillId="23" borderId="7" xfId="2" applyFont="1" applyFill="1" applyBorder="1" applyAlignment="1">
      <alignment horizontal="center" vertical="center" wrapText="1"/>
    </xf>
    <xf numFmtId="0" fontId="114" fillId="3" borderId="9" xfId="2" applyFont="1" applyFill="1" applyBorder="1" applyAlignment="1">
      <alignment horizontal="center" vertical="center" wrapText="1"/>
    </xf>
    <xf numFmtId="0" fontId="107" fillId="26" borderId="162" xfId="2" applyFont="1" applyFill="1" applyBorder="1" applyAlignment="1">
      <alignment horizontal="left" vertical="center" shrinkToFit="1"/>
    </xf>
    <xf numFmtId="0" fontId="130" fillId="0" borderId="173" xfId="1" applyFont="1" applyFill="1" applyBorder="1" applyAlignment="1" applyProtection="1">
      <alignment vertical="top" wrapText="1"/>
    </xf>
    <xf numFmtId="0" fontId="85" fillId="0" borderId="118" xfId="0" applyFont="1" applyBorder="1" applyAlignment="1">
      <alignment horizontal="center" vertical="center" wrapText="1"/>
    </xf>
    <xf numFmtId="0" fontId="133" fillId="0" borderId="0" xfId="0" applyFont="1">
      <alignment vertical="center"/>
    </xf>
    <xf numFmtId="0" fontId="8" fillId="0" borderId="180" xfId="1" applyFill="1" applyBorder="1" applyAlignment="1" applyProtection="1">
      <alignment vertical="center" wrapText="1"/>
    </xf>
    <xf numFmtId="0" fontId="6" fillId="0" borderId="104" xfId="2" applyBorder="1">
      <alignment vertical="center"/>
    </xf>
    <xf numFmtId="0" fontId="27" fillId="0" borderId="150" xfId="2" applyFont="1" applyBorder="1" applyAlignment="1">
      <alignment vertical="top" wrapText="1"/>
    </xf>
    <xf numFmtId="0" fontId="8" fillId="0" borderId="182" xfId="1" applyFill="1" applyBorder="1" applyAlignment="1" applyProtection="1">
      <alignment vertical="center" wrapText="1"/>
    </xf>
    <xf numFmtId="0" fontId="6" fillId="0" borderId="105" xfId="2" applyBorder="1">
      <alignment vertical="center"/>
    </xf>
    <xf numFmtId="0" fontId="104" fillId="5" borderId="67" xfId="0" applyFont="1" applyFill="1" applyBorder="1" applyAlignment="1">
      <alignment horizontal="left" vertical="top"/>
    </xf>
    <xf numFmtId="0" fontId="36" fillId="19" borderId="0" xfId="2" applyFont="1" applyFill="1">
      <alignment vertical="center"/>
    </xf>
    <xf numFmtId="0" fontId="37" fillId="19" borderId="0" xfId="17" applyFont="1" applyFill="1">
      <alignment vertical="center"/>
    </xf>
    <xf numFmtId="0" fontId="38" fillId="19" borderId="0" xfId="17" applyFont="1" applyFill="1" applyAlignment="1">
      <alignment vertical="top" wrapText="1"/>
    </xf>
    <xf numFmtId="0" fontId="39" fillId="19" borderId="0" xfId="2" applyFont="1" applyFill="1" applyAlignment="1">
      <alignment horizontal="center" vertical="center"/>
    </xf>
    <xf numFmtId="0" fontId="82" fillId="19" borderId="0" xfId="17" applyFont="1" applyFill="1" applyAlignment="1">
      <alignment horizontal="left" vertical="center"/>
    </xf>
    <xf numFmtId="0" fontId="40" fillId="19" borderId="0" xfId="2" applyFont="1" applyFill="1" applyAlignment="1">
      <alignment vertical="center" wrapText="1"/>
    </xf>
    <xf numFmtId="0" fontId="42" fillId="19" borderId="0" xfId="2" applyFont="1" applyFill="1" applyAlignment="1">
      <alignment vertical="center" wrapText="1"/>
    </xf>
    <xf numFmtId="0" fontId="44" fillId="19" borderId="0" xfId="2" applyFont="1" applyFill="1">
      <alignment vertical="center"/>
    </xf>
    <xf numFmtId="0" fontId="45" fillId="19" borderId="0" xfId="2" applyFont="1" applyFill="1" applyAlignment="1">
      <alignment horizontal="center" vertical="center"/>
    </xf>
    <xf numFmtId="0" fontId="38" fillId="19" borderId="0" xfId="17" applyFont="1" applyFill="1" applyAlignment="1">
      <alignment horizontal="center" vertical="center"/>
    </xf>
    <xf numFmtId="0" fontId="43" fillId="19" borderId="0" xfId="17" applyFont="1" applyFill="1" applyAlignment="1">
      <alignment vertical="top" wrapText="1"/>
    </xf>
    <xf numFmtId="0" fontId="1" fillId="19" borderId="0" xfId="17" applyFill="1" applyAlignment="1">
      <alignment horizontal="center" vertical="center"/>
    </xf>
    <xf numFmtId="0" fontId="46" fillId="19" borderId="0" xfId="2" applyFont="1" applyFill="1" applyAlignment="1">
      <alignment vertical="center" wrapText="1"/>
    </xf>
    <xf numFmtId="0" fontId="42" fillId="19" borderId="0" xfId="2" applyFont="1" applyFill="1">
      <alignment vertical="center"/>
    </xf>
    <xf numFmtId="0" fontId="38" fillId="19" borderId="0" xfId="17" applyFont="1" applyFill="1">
      <alignment vertical="center"/>
    </xf>
    <xf numFmtId="0" fontId="47" fillId="19" borderId="0" xfId="17" applyFont="1" applyFill="1" applyAlignment="1">
      <alignment horizontal="center" vertical="center" wrapText="1"/>
    </xf>
    <xf numFmtId="0" fontId="48" fillId="19" borderId="0" xfId="17" applyFont="1" applyFill="1">
      <alignment vertical="center"/>
    </xf>
    <xf numFmtId="0" fontId="6" fillId="19" borderId="0" xfId="2" applyFill="1" applyAlignment="1">
      <alignment horizontal="center" vertical="center"/>
    </xf>
    <xf numFmtId="0" fontId="46" fillId="19" borderId="0" xfId="17" applyFont="1" applyFill="1" applyAlignment="1">
      <alignment vertical="center" wrapText="1"/>
    </xf>
    <xf numFmtId="0" fontId="51" fillId="19" borderId="0" xfId="17" applyFont="1" applyFill="1" applyAlignment="1">
      <alignment horizontal="center" vertical="center"/>
    </xf>
    <xf numFmtId="0" fontId="8" fillId="19" borderId="0" xfId="1" applyFill="1" applyAlignment="1" applyProtection="1">
      <alignment horizontal="center" vertical="center"/>
    </xf>
    <xf numFmtId="0" fontId="54" fillId="19" borderId="0" xfId="17" applyFont="1" applyFill="1" applyAlignment="1">
      <alignment horizontal="center" vertical="center"/>
    </xf>
    <xf numFmtId="0" fontId="0" fillId="19" borderId="0" xfId="0" applyFill="1" applyAlignment="1">
      <alignment vertical="center" wrapText="1"/>
    </xf>
    <xf numFmtId="0" fontId="1" fillId="19" borderId="126" xfId="17" applyFill="1" applyBorder="1" applyAlignment="1">
      <alignment horizontal="center" vertical="center" wrapText="1"/>
    </xf>
    <xf numFmtId="0" fontId="1" fillId="19" borderId="0" xfId="17" applyFill="1">
      <alignment vertical="center"/>
    </xf>
    <xf numFmtId="0" fontId="1" fillId="19" borderId="127" xfId="17" applyFill="1" applyBorder="1" applyAlignment="1">
      <alignment horizontal="center" vertical="center"/>
    </xf>
    <xf numFmtId="177" fontId="23" fillId="32" borderId="176" xfId="2" applyNumberFormat="1" applyFont="1" applyFill="1" applyBorder="1" applyAlignment="1">
      <alignment horizontal="center" vertical="center" shrinkToFit="1"/>
    </xf>
    <xf numFmtId="0" fontId="139" fillId="0" borderId="0" xfId="0" applyFont="1" applyAlignment="1">
      <alignment vertical="top" wrapText="1"/>
    </xf>
    <xf numFmtId="0" fontId="130" fillId="0" borderId="181" xfId="1" applyFont="1" applyBorder="1" applyAlignment="1" applyProtection="1">
      <alignment vertical="top" wrapText="1"/>
    </xf>
    <xf numFmtId="0" fontId="8" fillId="0" borderId="0" xfId="1" applyFill="1" applyBorder="1" applyAlignment="1" applyProtection="1">
      <alignment vertical="center" wrapText="1"/>
    </xf>
    <xf numFmtId="0" fontId="94" fillId="19" borderId="0" xfId="0" applyFont="1" applyFill="1" applyAlignment="1">
      <alignment vertical="center" wrapText="1"/>
    </xf>
    <xf numFmtId="0" fontId="72" fillId="5" borderId="183" xfId="2" applyFont="1" applyFill="1" applyBorder="1" applyAlignment="1">
      <alignment horizontal="left" vertical="center"/>
    </xf>
    <xf numFmtId="183" fontId="104" fillId="5" borderId="0" xfId="0" applyNumberFormat="1" applyFont="1" applyFill="1" applyAlignment="1">
      <alignment horizontal="left" vertical="center"/>
    </xf>
    <xf numFmtId="0" fontId="130" fillId="0" borderId="147" xfId="1" applyFont="1" applyFill="1" applyBorder="1" applyAlignment="1" applyProtection="1">
      <alignment vertical="top" wrapText="1"/>
    </xf>
    <xf numFmtId="14" fontId="91" fillId="21" borderId="187" xfId="2" applyNumberFormat="1" applyFont="1" applyFill="1" applyBorder="1" applyAlignment="1">
      <alignment horizontal="center" vertical="center"/>
    </xf>
    <xf numFmtId="14" fontId="91" fillId="21" borderId="188" xfId="2" applyNumberFormat="1" applyFont="1" applyFill="1" applyBorder="1" applyAlignment="1">
      <alignment horizontal="center" vertical="center"/>
    </xf>
    <xf numFmtId="14" fontId="91" fillId="21" borderId="189" xfId="2" applyNumberFormat="1" applyFont="1" applyFill="1" applyBorder="1" applyAlignment="1">
      <alignment horizontal="center" vertical="center"/>
    </xf>
    <xf numFmtId="0" fontId="8" fillId="0" borderId="191" xfId="1" applyBorder="1" applyAlignment="1" applyProtection="1">
      <alignment vertical="top" wrapText="1"/>
    </xf>
    <xf numFmtId="0" fontId="32" fillId="23" borderId="190" xfId="2" applyFont="1" applyFill="1" applyBorder="1" applyAlignment="1">
      <alignment horizontal="center" vertical="center" wrapText="1"/>
    </xf>
    <xf numFmtId="0" fontId="32" fillId="21" borderId="146" xfId="2" applyFont="1" applyFill="1" applyBorder="1" applyAlignment="1">
      <alignment horizontal="center" vertical="center" wrapText="1"/>
    </xf>
    <xf numFmtId="0" fontId="113" fillId="19" borderId="192" xfId="0" applyFont="1" applyFill="1" applyBorder="1" applyAlignment="1">
      <alignment horizontal="left" vertical="center"/>
    </xf>
    <xf numFmtId="14" fontId="113" fillId="19" borderId="193" xfId="0" applyNumberFormat="1" applyFont="1" applyFill="1" applyBorder="1" applyAlignment="1">
      <alignment horizontal="center" vertical="center"/>
    </xf>
    <xf numFmtId="14" fontId="113" fillId="19" borderId="194" xfId="0" applyNumberFormat="1" applyFont="1" applyFill="1" applyBorder="1" applyAlignment="1">
      <alignment horizontal="center" vertical="center"/>
    </xf>
    <xf numFmtId="0" fontId="23" fillId="34" borderId="8" xfId="2" applyFont="1" applyFill="1" applyBorder="1" applyAlignment="1">
      <alignment horizontal="left" vertical="center"/>
    </xf>
    <xf numFmtId="177" fontId="10" fillId="34" borderId="10" xfId="2" applyNumberFormat="1" applyFont="1" applyFill="1" applyBorder="1" applyAlignment="1">
      <alignment horizontal="center" vertical="center" wrapText="1"/>
    </xf>
    <xf numFmtId="0" fontId="23" fillId="34" borderId="176" xfId="2" applyFont="1" applyFill="1" applyBorder="1" applyAlignment="1">
      <alignment horizontal="center" vertical="center" wrapText="1"/>
    </xf>
    <xf numFmtId="177" fontId="23" fillId="34" borderId="176" xfId="2" applyNumberFormat="1" applyFont="1" applyFill="1" applyBorder="1" applyAlignment="1">
      <alignment horizontal="center" vertical="center" shrinkToFit="1"/>
    </xf>
    <xf numFmtId="0" fontId="130" fillId="0" borderId="166" xfId="2" applyFont="1" applyBorder="1" applyAlignment="1">
      <alignment horizontal="left" vertical="top" wrapText="1"/>
    </xf>
    <xf numFmtId="0" fontId="143" fillId="35" borderId="0" xfId="0" applyFont="1" applyFill="1" applyAlignment="1">
      <alignment horizontal="center" vertical="center" wrapText="1"/>
    </xf>
    <xf numFmtId="0" fontId="85" fillId="36" borderId="118" xfId="0" applyFont="1" applyFill="1" applyBorder="1" applyAlignment="1">
      <alignment horizontal="center" vertical="center" wrapText="1"/>
    </xf>
    <xf numFmtId="0" fontId="137" fillId="21" borderId="141" xfId="1" applyFont="1" applyFill="1" applyBorder="1" applyAlignment="1" applyProtection="1">
      <alignment horizontal="center" vertical="center" wrapText="1"/>
    </xf>
    <xf numFmtId="0" fontId="0" fillId="37" borderId="0" xfId="0" applyFill="1">
      <alignment vertical="center"/>
    </xf>
    <xf numFmtId="0" fontId="135" fillId="37" borderId="0" xfId="0" applyFont="1" applyFill="1">
      <alignment vertical="center"/>
    </xf>
    <xf numFmtId="0" fontId="134" fillId="37" borderId="0" xfId="0" applyFont="1" applyFill="1">
      <alignment vertical="center"/>
    </xf>
    <xf numFmtId="0" fontId="126" fillId="37" borderId="0" xfId="0" applyFont="1" applyFill="1" applyAlignment="1">
      <alignment vertical="center" wrapText="1"/>
    </xf>
    <xf numFmtId="0" fontId="136" fillId="37" borderId="0" xfId="0" applyFont="1" applyFill="1">
      <alignment vertical="center"/>
    </xf>
    <xf numFmtId="0" fontId="144" fillId="0" borderId="197" xfId="2" applyFont="1" applyBorder="1" applyAlignment="1">
      <alignment horizontal="left" vertical="top" wrapText="1"/>
    </xf>
    <xf numFmtId="180" fontId="50" fillId="11" borderId="198" xfId="17" applyNumberFormat="1" applyFont="1" applyFill="1" applyBorder="1" applyAlignment="1">
      <alignment horizontal="center" vertical="center"/>
    </xf>
    <xf numFmtId="0" fontId="13" fillId="0" borderId="200" xfId="2" applyFont="1" applyBorder="1" applyAlignment="1">
      <alignment horizontal="center" vertical="center" wrapText="1"/>
    </xf>
    <xf numFmtId="177" fontId="90" fillId="34" borderId="8" xfId="2" applyNumberFormat="1" applyFont="1" applyFill="1" applyBorder="1" applyAlignment="1">
      <alignment horizontal="center" vertical="center" shrinkToFit="1"/>
    </xf>
    <xf numFmtId="177" fontId="145" fillId="34" borderId="8" xfId="2" applyNumberFormat="1" applyFont="1" applyFill="1" applyBorder="1" applyAlignment="1">
      <alignment horizontal="center" vertical="center" wrapText="1"/>
    </xf>
    <xf numFmtId="0" fontId="90" fillId="34" borderId="10" xfId="2" applyFont="1" applyFill="1" applyBorder="1" applyAlignment="1">
      <alignment horizontal="center" vertical="center"/>
    </xf>
    <xf numFmtId="177" fontId="90" fillId="34" borderId="10" xfId="2" applyNumberFormat="1" applyFont="1" applyFill="1" applyBorder="1" applyAlignment="1">
      <alignment horizontal="center" vertical="center" shrinkToFit="1"/>
    </xf>
    <xf numFmtId="14" fontId="87" fillId="21" borderId="1" xfId="1" applyNumberFormat="1" applyFont="1" applyFill="1" applyBorder="1" applyAlignment="1" applyProtection="1">
      <alignment horizontal="center" vertical="center" shrinkToFit="1"/>
    </xf>
    <xf numFmtId="0" fontId="113" fillId="19" borderId="203" xfId="0" applyFont="1" applyFill="1" applyBorder="1" applyAlignment="1">
      <alignment horizontal="left" vertical="center"/>
    </xf>
    <xf numFmtId="14" fontId="113" fillId="19" borderId="204" xfId="0" applyNumberFormat="1" applyFont="1" applyFill="1" applyBorder="1" applyAlignment="1">
      <alignment horizontal="center" vertical="center"/>
    </xf>
    <xf numFmtId="14" fontId="113" fillId="19" borderId="205" xfId="0" applyNumberFormat="1" applyFont="1" applyFill="1" applyBorder="1" applyAlignment="1">
      <alignment horizontal="center" vertical="center"/>
    </xf>
    <xf numFmtId="0" fontId="144" fillId="0" borderId="206" xfId="1" applyFont="1" applyFill="1" applyBorder="1" applyAlignment="1" applyProtection="1">
      <alignment vertical="top" wrapText="1"/>
    </xf>
    <xf numFmtId="0" fontId="147" fillId="21" borderId="146" xfId="2" applyFont="1" applyFill="1" applyBorder="1" applyAlignment="1">
      <alignment horizontal="center" vertical="center" wrapText="1"/>
    </xf>
    <xf numFmtId="14" fontId="87" fillId="21" borderId="1" xfId="2" applyNumberFormat="1" applyFont="1" applyFill="1" applyBorder="1" applyAlignment="1">
      <alignment horizontal="center" vertical="center" wrapText="1" shrinkToFit="1"/>
    </xf>
    <xf numFmtId="0" fontId="85" fillId="0" borderId="133" xfId="0" applyFont="1" applyBorder="1" applyAlignment="1">
      <alignment horizontal="center" vertical="center" wrapText="1"/>
    </xf>
    <xf numFmtId="14" fontId="91" fillId="21" borderId="9" xfId="2" applyNumberFormat="1" applyFont="1" applyFill="1" applyBorder="1" applyAlignment="1">
      <alignment vertical="center" shrinkToFit="1"/>
    </xf>
    <xf numFmtId="0" fontId="0" fillId="21" borderId="13" xfId="0" applyFill="1" applyBorder="1" applyAlignment="1">
      <alignment vertical="top" wrapText="1"/>
    </xf>
    <xf numFmtId="0" fontId="114" fillId="21" borderId="188" xfId="2" applyFont="1" applyFill="1" applyBorder="1" applyAlignment="1">
      <alignment horizontal="center" vertical="center" wrapText="1"/>
    </xf>
    <xf numFmtId="0" fontId="114" fillId="21" borderId="188" xfId="2" applyFont="1" applyFill="1" applyBorder="1" applyAlignment="1">
      <alignment horizontal="center" vertical="center"/>
    </xf>
    <xf numFmtId="0" fontId="114" fillId="21" borderId="187" xfId="2" applyFont="1" applyFill="1" applyBorder="1" applyAlignment="1">
      <alignment horizontal="center" vertical="center"/>
    </xf>
    <xf numFmtId="0" fontId="91" fillId="21" borderId="189" xfId="2" applyFont="1" applyFill="1" applyBorder="1" applyAlignment="1">
      <alignment horizontal="center" vertical="center"/>
    </xf>
    <xf numFmtId="0" fontId="142" fillId="0" borderId="0" xfId="2" applyFont="1">
      <alignment vertical="center"/>
    </xf>
    <xf numFmtId="0" fontId="131" fillId="0" borderId="208" xfId="1" applyFont="1" applyFill="1" applyBorder="1" applyAlignment="1" applyProtection="1">
      <alignment horizontal="left" vertical="top" wrapText="1"/>
    </xf>
    <xf numFmtId="0" fontId="6" fillId="0" borderId="0" xfId="2" applyAlignment="1">
      <alignment horizontal="center" vertical="top"/>
    </xf>
    <xf numFmtId="0" fontId="130" fillId="0" borderId="209" xfId="1" applyFont="1" applyBorder="1" applyAlignment="1" applyProtection="1">
      <alignment horizontal="left" vertical="top" wrapText="1"/>
    </xf>
    <xf numFmtId="0" fontId="8" fillId="0" borderId="210" xfId="1" applyFill="1" applyBorder="1" applyAlignment="1" applyProtection="1">
      <alignment vertical="center" wrapText="1"/>
    </xf>
    <xf numFmtId="0" fontId="132" fillId="0" borderId="210" xfId="1" applyFont="1" applyFill="1" applyBorder="1" applyAlignment="1" applyProtection="1">
      <alignment horizontal="left" vertical="top" wrapText="1"/>
    </xf>
    <xf numFmtId="0" fontId="32" fillId="31" borderId="211" xfId="1" applyFont="1" applyFill="1" applyBorder="1" applyAlignment="1" applyProtection="1">
      <alignment horizontal="center" vertical="center" wrapText="1" shrinkToFit="1"/>
    </xf>
    <xf numFmtId="0" fontId="88" fillId="0" borderId="212" xfId="2" applyFont="1" applyBorder="1" applyAlignment="1">
      <alignment vertical="center" shrinkToFit="1"/>
    </xf>
    <xf numFmtId="0" fontId="32" fillId="31" borderId="213" xfId="1" applyFont="1" applyFill="1" applyBorder="1" applyAlignment="1" applyProtection="1">
      <alignment horizontal="center" vertical="center" wrapText="1" shrinkToFit="1"/>
    </xf>
    <xf numFmtId="0" fontId="88" fillId="0" borderId="207" xfId="2" applyFont="1" applyBorder="1" applyAlignment="1">
      <alignment vertical="center" shrinkToFit="1"/>
    </xf>
    <xf numFmtId="0" fontId="23" fillId="0" borderId="176" xfId="2" applyFont="1" applyBorder="1" applyAlignment="1">
      <alignment horizontal="center" vertical="center"/>
    </xf>
    <xf numFmtId="14" fontId="87" fillId="21" borderId="171" xfId="1" applyNumberFormat="1" applyFont="1" applyFill="1" applyBorder="1" applyAlignment="1" applyProtection="1">
      <alignment horizontal="center" vertical="center" wrapText="1"/>
    </xf>
    <xf numFmtId="0" fontId="21" fillId="0" borderId="207" xfId="1" applyFont="1" applyFill="1" applyBorder="1" applyAlignment="1" applyProtection="1">
      <alignment vertical="top" wrapText="1"/>
    </xf>
    <xf numFmtId="0" fontId="18" fillId="35" borderId="182" xfId="1" applyFont="1" applyFill="1" applyBorder="1" applyAlignment="1" applyProtection="1">
      <alignment horizontal="center" vertical="center" wrapText="1"/>
    </xf>
    <xf numFmtId="0" fontId="138" fillId="35" borderId="0" xfId="0" applyFont="1" applyFill="1" applyAlignment="1">
      <alignment horizontal="center" vertical="center" wrapText="1"/>
    </xf>
    <xf numFmtId="0" fontId="0" fillId="39" borderId="213" xfId="0" applyFill="1" applyBorder="1">
      <alignment vertical="center"/>
    </xf>
    <xf numFmtId="0" fontId="0" fillId="39" borderId="218" xfId="0" applyFill="1" applyBorder="1">
      <alignment vertical="center"/>
    </xf>
    <xf numFmtId="0" fontId="6" fillId="19" borderId="221" xfId="2" applyFill="1" applyBorder="1" applyAlignment="1">
      <alignment horizontal="center" vertical="center" wrapText="1"/>
    </xf>
    <xf numFmtId="0" fontId="6" fillId="19" borderId="222" xfId="2" applyFill="1" applyBorder="1" applyAlignment="1">
      <alignment horizontal="center" vertical="center"/>
    </xf>
    <xf numFmtId="0" fontId="6" fillId="19" borderId="222" xfId="2" applyFill="1" applyBorder="1" applyAlignment="1">
      <alignment horizontal="center" vertical="center" wrapText="1"/>
    </xf>
    <xf numFmtId="0" fontId="6" fillId="19" borderId="223" xfId="2" applyFill="1" applyBorder="1" applyAlignment="1">
      <alignment horizontal="center" vertical="center"/>
    </xf>
    <xf numFmtId="0" fontId="0" fillId="23" borderId="224" xfId="0" applyFill="1" applyBorder="1" applyAlignment="1">
      <alignment horizontal="left" vertical="center"/>
    </xf>
    <xf numFmtId="0" fontId="0" fillId="23" borderId="225" xfId="0" applyFill="1" applyBorder="1" applyAlignment="1">
      <alignment horizontal="left" vertical="center"/>
    </xf>
    <xf numFmtId="0" fontId="71" fillId="29" borderId="225" xfId="0" applyFont="1" applyFill="1" applyBorder="1" applyAlignment="1">
      <alignment horizontal="left" vertical="center"/>
    </xf>
    <xf numFmtId="0" fontId="71" fillId="29" borderId="226" xfId="0" applyFont="1" applyFill="1" applyBorder="1" applyAlignment="1">
      <alignment horizontal="center" vertical="center"/>
    </xf>
    <xf numFmtId="0" fontId="91" fillId="21" borderId="39" xfId="2" applyFont="1" applyFill="1" applyBorder="1" applyAlignment="1">
      <alignment horizontal="center" vertical="center"/>
    </xf>
    <xf numFmtId="0" fontId="13" fillId="0" borderId="227" xfId="2" applyFont="1" applyBorder="1" applyAlignment="1">
      <alignment horizontal="center" vertical="center" wrapText="1"/>
    </xf>
    <xf numFmtId="0" fontId="24" fillId="19" borderId="0" xfId="2" applyFont="1" applyFill="1" applyAlignment="1">
      <alignment horizontal="center" vertical="top" wrapText="1"/>
    </xf>
    <xf numFmtId="0" fontId="23" fillId="19" borderId="37" xfId="2" applyFont="1" applyFill="1" applyBorder="1" applyAlignment="1">
      <alignment horizontal="center" vertical="center" wrapText="1"/>
    </xf>
    <xf numFmtId="0" fontId="24" fillId="19" borderId="52" xfId="2" applyFont="1" applyFill="1" applyBorder="1" applyAlignment="1">
      <alignment horizontal="center" vertical="center" wrapText="1"/>
    </xf>
    <xf numFmtId="0" fontId="23" fillId="19" borderId="228" xfId="2" applyFont="1" applyFill="1" applyBorder="1" applyAlignment="1">
      <alignment horizontal="left" vertical="center"/>
    </xf>
    <xf numFmtId="0" fontId="23" fillId="19" borderId="8" xfId="2" applyFont="1" applyFill="1" applyBorder="1" applyAlignment="1">
      <alignment horizontal="center" vertical="center" wrapText="1"/>
    </xf>
    <xf numFmtId="0" fontId="24" fillId="19" borderId="175" xfId="2" applyFont="1" applyFill="1" applyBorder="1" applyAlignment="1">
      <alignment horizontal="center" vertical="top" wrapText="1"/>
    </xf>
    <xf numFmtId="177" fontId="1" fillId="19" borderId="52" xfId="2" applyNumberFormat="1" applyFont="1" applyFill="1" applyBorder="1" applyAlignment="1">
      <alignment horizontal="center" vertical="center" wrapText="1"/>
    </xf>
    <xf numFmtId="0" fontId="85" fillId="0" borderId="176" xfId="0" applyFont="1" applyBorder="1" applyAlignment="1">
      <alignment horizontal="center" vertical="center" wrapText="1"/>
    </xf>
    <xf numFmtId="177" fontId="37" fillId="19" borderId="176" xfId="2" applyNumberFormat="1" applyFont="1" applyFill="1" applyBorder="1" applyAlignment="1">
      <alignment horizontal="center" vertical="center" wrapText="1"/>
    </xf>
    <xf numFmtId="0" fontId="23" fillId="19" borderId="175" xfId="2" applyFont="1" applyFill="1" applyBorder="1" applyAlignment="1">
      <alignment horizontal="center" vertical="center" wrapText="1"/>
    </xf>
    <xf numFmtId="177" fontId="23" fillId="19" borderId="52" xfId="2" applyNumberFormat="1" applyFont="1" applyFill="1" applyBorder="1" applyAlignment="1">
      <alignment horizontal="center" vertical="center" shrinkToFit="1"/>
    </xf>
    <xf numFmtId="0" fontId="89" fillId="0" borderId="0" xfId="2" applyFont="1" applyAlignment="1">
      <alignment vertical="top" wrapText="1"/>
    </xf>
    <xf numFmtId="0" fontId="8" fillId="0" borderId="230" xfId="1" applyBorder="1" applyAlignment="1" applyProtection="1">
      <alignment vertical="center" wrapText="1"/>
    </xf>
    <xf numFmtId="0" fontId="113" fillId="19" borderId="231" xfId="0" applyFont="1" applyFill="1" applyBorder="1" applyAlignment="1">
      <alignment horizontal="left" vertical="center"/>
    </xf>
    <xf numFmtId="0" fontId="113" fillId="19" borderId="232" xfId="0" applyFont="1" applyFill="1" applyBorder="1" applyAlignment="1">
      <alignment horizontal="left" vertical="center"/>
    </xf>
    <xf numFmtId="14" fontId="113" fillId="19" borderId="232" xfId="0" applyNumberFormat="1" applyFont="1" applyFill="1" applyBorder="1" applyAlignment="1">
      <alignment horizontal="center" vertical="center"/>
    </xf>
    <xf numFmtId="14" fontId="113" fillId="19" borderId="233" xfId="0" applyNumberFormat="1" applyFont="1" applyFill="1" applyBorder="1" applyAlignment="1">
      <alignment horizontal="center" vertical="center"/>
    </xf>
    <xf numFmtId="0" fontId="85" fillId="41" borderId="118" xfId="0" applyFont="1" applyFill="1" applyBorder="1" applyAlignment="1">
      <alignment horizontal="center" vertical="center" wrapText="1"/>
    </xf>
    <xf numFmtId="0" fontId="37" fillId="19" borderId="130" xfId="17" applyFont="1" applyFill="1" applyBorder="1" applyAlignment="1">
      <alignment horizontal="center" vertical="center" wrapText="1"/>
    </xf>
    <xf numFmtId="14" fontId="37" fillId="19" borderId="131" xfId="17" applyNumberFormat="1" applyFont="1" applyFill="1" applyBorder="1" applyAlignment="1">
      <alignment horizontal="center" vertical="center"/>
    </xf>
    <xf numFmtId="0" fontId="1" fillId="19" borderId="130" xfId="17" applyFill="1" applyBorder="1" applyAlignment="1">
      <alignment horizontal="center" vertical="center" wrapText="1"/>
    </xf>
    <xf numFmtId="14" fontId="1" fillId="19" borderId="131" xfId="17" applyNumberFormat="1" applyFill="1" applyBorder="1" applyAlignment="1">
      <alignment horizontal="center" vertical="center"/>
    </xf>
    <xf numFmtId="56" fontId="93" fillId="19" borderId="130" xfId="17" applyNumberFormat="1" applyFont="1" applyFill="1" applyBorder="1" applyAlignment="1">
      <alignment horizontal="center" vertical="center" wrapText="1"/>
    </xf>
    <xf numFmtId="0" fontId="71" fillId="19" borderId="0" xfId="0" applyFont="1" applyFill="1" applyAlignment="1">
      <alignment horizontal="center" vertical="center"/>
    </xf>
    <xf numFmtId="0" fontId="13" fillId="5" borderId="227" xfId="2" applyFont="1" applyFill="1" applyBorder="1" applyAlignment="1">
      <alignment horizontal="center" vertical="center" wrapText="1"/>
    </xf>
    <xf numFmtId="0" fontId="130" fillId="0" borderId="229" xfId="1" applyFont="1" applyFill="1" applyBorder="1" applyAlignment="1" applyProtection="1">
      <alignment horizontal="left" vertical="top" wrapText="1"/>
    </xf>
    <xf numFmtId="14" fontId="93" fillId="21" borderId="131" xfId="17" applyNumberFormat="1" applyFont="1" applyFill="1" applyBorder="1" applyAlignment="1">
      <alignment horizontal="center" vertical="center"/>
    </xf>
    <xf numFmtId="0" fontId="93" fillId="21" borderId="130" xfId="17" applyFont="1" applyFill="1" applyBorder="1" applyAlignment="1">
      <alignment horizontal="center" vertical="center" wrapText="1"/>
    </xf>
    <xf numFmtId="0" fontId="8" fillId="0" borderId="234" xfId="1" applyBorder="1" applyAlignment="1" applyProtection="1">
      <alignment vertical="center"/>
    </xf>
    <xf numFmtId="0" fontId="0" fillId="0" borderId="0" xfId="0" applyAlignment="1">
      <alignment horizontal="center" vertical="center"/>
    </xf>
    <xf numFmtId="0" fontId="6" fillId="19" borderId="235" xfId="2" applyFill="1" applyBorder="1" applyAlignment="1">
      <alignment horizontal="center" vertical="center" wrapText="1"/>
    </xf>
    <xf numFmtId="0" fontId="6" fillId="19" borderId="236" xfId="2" applyFill="1" applyBorder="1" applyAlignment="1">
      <alignment horizontal="center" vertical="center"/>
    </xf>
    <xf numFmtId="0" fontId="6" fillId="19" borderId="236" xfId="2" applyFill="1" applyBorder="1" applyAlignment="1">
      <alignment horizontal="center" vertical="center" wrapText="1"/>
    </xf>
    <xf numFmtId="0" fontId="6" fillId="19" borderId="237" xfId="2" applyFill="1" applyBorder="1" applyAlignment="1">
      <alignment horizontal="center" vertical="center"/>
    </xf>
    <xf numFmtId="0" fontId="0" fillId="0" borderId="238" xfId="0" applyBorder="1" applyAlignment="1">
      <alignment horizontal="center" vertical="center"/>
    </xf>
    <xf numFmtId="0" fontId="0" fillId="0" borderId="239" xfId="0" applyBorder="1" applyAlignment="1">
      <alignment horizontal="center" vertical="center"/>
    </xf>
    <xf numFmtId="0" fontId="0" fillId="0" borderId="240" xfId="0" applyBorder="1" applyAlignment="1">
      <alignment horizontal="center" vertical="center"/>
    </xf>
    <xf numFmtId="0" fontId="6" fillId="19" borderId="241" xfId="2" applyFill="1" applyBorder="1" applyAlignment="1">
      <alignment horizontal="center" vertical="center" wrapText="1"/>
    </xf>
    <xf numFmtId="0" fontId="6" fillId="19" borderId="242" xfId="2" applyFill="1" applyBorder="1" applyAlignment="1">
      <alignment horizontal="center" vertical="center"/>
    </xf>
    <xf numFmtId="0" fontId="6" fillId="19" borderId="242" xfId="2" applyFill="1" applyBorder="1" applyAlignment="1">
      <alignment horizontal="center" vertical="center" wrapText="1"/>
    </xf>
    <xf numFmtId="0" fontId="6" fillId="19" borderId="243" xfId="2" applyFill="1" applyBorder="1" applyAlignment="1">
      <alignment horizontal="center" vertical="center"/>
    </xf>
    <xf numFmtId="184" fontId="0" fillId="40" borderId="238" xfId="0" applyNumberFormat="1" applyFill="1" applyBorder="1" applyAlignment="1">
      <alignment horizontal="center" vertical="center"/>
    </xf>
    <xf numFmtId="184" fontId="0" fillId="40" borderId="239" xfId="0" applyNumberFormat="1" applyFill="1" applyBorder="1" applyAlignment="1">
      <alignment horizontal="center" vertical="center"/>
    </xf>
    <xf numFmtId="184" fontId="0" fillId="40" borderId="240" xfId="0" applyNumberFormat="1" applyFill="1" applyBorder="1" applyAlignment="1">
      <alignment horizontal="center" vertical="center"/>
    </xf>
    <xf numFmtId="14" fontId="149" fillId="21" borderId="1" xfId="2" applyNumberFormat="1" applyFont="1" applyFill="1" applyBorder="1" applyAlignment="1">
      <alignment vertical="center" wrapText="1" shrinkToFit="1"/>
    </xf>
    <xf numFmtId="0" fontId="137" fillId="21" borderId="146" xfId="2" applyFont="1" applyFill="1" applyBorder="1" applyAlignment="1">
      <alignment horizontal="center" vertical="center" wrapText="1"/>
    </xf>
    <xf numFmtId="0" fontId="150" fillId="21" borderId="149" xfId="1" applyFont="1" applyFill="1" applyBorder="1" applyAlignment="1" applyProtection="1">
      <alignment horizontal="center" vertical="center" wrapText="1"/>
    </xf>
    <xf numFmtId="0" fontId="35" fillId="0" borderId="0" xfId="2" applyFont="1" applyAlignment="1">
      <alignment vertical="top" wrapText="1"/>
    </xf>
    <xf numFmtId="0" fontId="114" fillId="21" borderId="187" xfId="2" applyFont="1" applyFill="1" applyBorder="1" applyAlignment="1">
      <alignment horizontal="left" vertical="top"/>
    </xf>
    <xf numFmtId="0" fontId="8" fillId="0" borderId="246" xfId="1" applyBorder="1" applyAlignment="1" applyProtection="1">
      <alignment vertical="center" wrapText="1"/>
    </xf>
    <xf numFmtId="0" fontId="18" fillId="23" borderId="190" xfId="2" applyFont="1" applyFill="1" applyBorder="1" applyAlignment="1">
      <alignment horizontal="center" vertical="center" wrapText="1"/>
    </xf>
    <xf numFmtId="0" fontId="32" fillId="23" borderId="244" xfId="2" applyFont="1" applyFill="1" applyBorder="1" applyAlignment="1">
      <alignment horizontal="center" vertical="center" wrapText="1"/>
    </xf>
    <xf numFmtId="0" fontId="32" fillId="23" borderId="245" xfId="2" applyFont="1" applyFill="1" applyBorder="1" applyAlignment="1">
      <alignment horizontal="center" vertical="center" wrapText="1"/>
    </xf>
    <xf numFmtId="0" fontId="8" fillId="0" borderId="247" xfId="1" applyBorder="1" applyAlignment="1" applyProtection="1">
      <alignment horizontal="left" vertical="top" wrapText="1"/>
    </xf>
    <xf numFmtId="0" fontId="21" fillId="0" borderId="104" xfId="1" applyFont="1" applyFill="1" applyBorder="1" applyAlignment="1" applyProtection="1">
      <alignment vertical="top" wrapText="1"/>
    </xf>
    <xf numFmtId="0" fontId="6" fillId="0" borderId="248" xfId="2" applyBorder="1">
      <alignment vertical="center"/>
    </xf>
    <xf numFmtId="0" fontId="8" fillId="0" borderId="93" xfId="1" applyFill="1" applyBorder="1" applyAlignment="1" applyProtection="1">
      <alignment vertical="top" wrapText="1"/>
    </xf>
    <xf numFmtId="0" fontId="6" fillId="0" borderId="0" xfId="4"/>
    <xf numFmtId="0" fontId="113" fillId="19" borderId="193" xfId="0" applyFont="1" applyFill="1" applyBorder="1" applyAlignment="1">
      <alignment horizontal="left" vertical="center"/>
    </xf>
    <xf numFmtId="0" fontId="113" fillId="19" borderId="204" xfId="0" applyFont="1" applyFill="1" applyBorder="1" applyAlignment="1">
      <alignment horizontal="left" vertical="center"/>
    </xf>
    <xf numFmtId="0" fontId="25" fillId="0" borderId="0" xfId="1" applyFont="1" applyAlignment="1" applyProtection="1">
      <alignment vertical="top" wrapText="1"/>
    </xf>
    <xf numFmtId="0" fontId="100" fillId="19" borderId="130" xfId="17" applyFont="1" applyFill="1" applyBorder="1" applyAlignment="1">
      <alignment horizontal="center" vertical="center" wrapText="1"/>
    </xf>
    <xf numFmtId="14" fontId="100" fillId="19" borderId="131" xfId="17" applyNumberFormat="1" applyFont="1" applyFill="1" applyBorder="1" applyAlignment="1">
      <alignment horizontal="center" vertical="center" wrapText="1"/>
    </xf>
    <xf numFmtId="14" fontId="13" fillId="19" borderId="131" xfId="17" applyNumberFormat="1" applyFont="1" applyFill="1" applyBorder="1" applyAlignment="1">
      <alignment horizontal="center" vertical="center"/>
    </xf>
    <xf numFmtId="14" fontId="148" fillId="19" borderId="131" xfId="0" applyNumberFormat="1" applyFont="1" applyFill="1" applyBorder="1" applyAlignment="1">
      <alignment horizontal="center" vertical="center"/>
    </xf>
    <xf numFmtId="0" fontId="152" fillId="21" borderId="0" xfId="0" applyFont="1" applyFill="1" applyAlignment="1">
      <alignment horizontal="center" vertical="center"/>
    </xf>
    <xf numFmtId="0" fontId="99" fillId="21" borderId="0" xfId="0" applyFont="1" applyFill="1" applyAlignment="1">
      <alignment horizontal="center" vertical="center" wrapText="1"/>
    </xf>
    <xf numFmtId="14" fontId="13" fillId="21" borderId="131" xfId="17" applyNumberFormat="1" applyFont="1" applyFill="1" applyBorder="1" applyAlignment="1">
      <alignment horizontal="center" vertical="center" wrapText="1"/>
    </xf>
    <xf numFmtId="0" fontId="100" fillId="21" borderId="130" xfId="17" applyFont="1" applyFill="1" applyBorder="1" applyAlignment="1">
      <alignment horizontal="center" vertical="center" wrapText="1"/>
    </xf>
    <xf numFmtId="0" fontId="37" fillId="21" borderId="130" xfId="17" applyFont="1" applyFill="1" applyBorder="1" applyAlignment="1">
      <alignment horizontal="center" vertical="center" wrapText="1"/>
    </xf>
    <xf numFmtId="14" fontId="37" fillId="21" borderId="131" xfId="17" applyNumberFormat="1" applyFont="1" applyFill="1" applyBorder="1" applyAlignment="1">
      <alignment horizontal="center" vertical="center"/>
    </xf>
    <xf numFmtId="14" fontId="93" fillId="21" borderId="131" xfId="17" applyNumberFormat="1" applyFont="1" applyFill="1" applyBorder="1" applyAlignment="1">
      <alignment horizontal="center" vertical="center" wrapText="1"/>
    </xf>
    <xf numFmtId="14" fontId="23" fillId="21" borderId="131" xfId="17" applyNumberFormat="1" applyFont="1" applyFill="1" applyBorder="1" applyAlignment="1">
      <alignment horizontal="center" vertical="center"/>
    </xf>
    <xf numFmtId="0" fontId="150" fillId="21" borderId="254" xfId="2" applyFont="1" applyFill="1" applyBorder="1" applyAlignment="1">
      <alignment horizontal="center" vertical="center" wrapText="1"/>
    </xf>
    <xf numFmtId="0" fontId="8" fillId="0" borderId="230" xfId="1" applyFill="1" applyBorder="1" applyAlignment="1" applyProtection="1">
      <alignment horizontal="left" vertical="center" wrapText="1"/>
    </xf>
    <xf numFmtId="0" fontId="113" fillId="21" borderId="204" xfId="0" applyFont="1" applyFill="1" applyBorder="1" applyAlignment="1">
      <alignment horizontal="left" vertical="center"/>
    </xf>
    <xf numFmtId="0" fontId="113" fillId="21" borderId="232" xfId="0" applyFont="1" applyFill="1" applyBorder="1" applyAlignment="1">
      <alignment horizontal="left" vertical="center"/>
    </xf>
    <xf numFmtId="0" fontId="113" fillId="29" borderId="232" xfId="0" applyFont="1" applyFill="1" applyBorder="1" applyAlignment="1">
      <alignment horizontal="left" vertical="center"/>
    </xf>
    <xf numFmtId="0" fontId="113" fillId="29" borderId="204" xfId="0" applyFont="1" applyFill="1" applyBorder="1" applyAlignment="1">
      <alignment horizontal="left" vertical="center"/>
    </xf>
    <xf numFmtId="0" fontId="113" fillId="43" borderId="232" xfId="0" applyFont="1" applyFill="1" applyBorder="1" applyAlignment="1">
      <alignment horizontal="left" vertical="center"/>
    </xf>
    <xf numFmtId="0" fontId="113" fillId="28" borderId="232" xfId="0" applyFont="1" applyFill="1" applyBorder="1" applyAlignment="1">
      <alignment horizontal="left" vertical="center"/>
    </xf>
    <xf numFmtId="0" fontId="113" fillId="44" borderId="232" xfId="0" applyFont="1" applyFill="1" applyBorder="1" applyAlignment="1">
      <alignment horizontal="left" vertical="center"/>
    </xf>
    <xf numFmtId="0" fontId="113" fillId="45" borderId="193" xfId="0" applyFont="1" applyFill="1" applyBorder="1" applyAlignment="1">
      <alignment horizontal="left" vertical="center"/>
    </xf>
    <xf numFmtId="0" fontId="113" fillId="45" borderId="232" xfId="0" applyFont="1" applyFill="1" applyBorder="1" applyAlignment="1">
      <alignment horizontal="left" vertical="center"/>
    </xf>
    <xf numFmtId="0" fontId="6" fillId="0" borderId="67" xfId="0" applyFont="1" applyBorder="1" applyAlignment="1">
      <alignment horizontal="left" vertical="center"/>
    </xf>
    <xf numFmtId="0" fontId="6" fillId="0" borderId="0" xfId="0" applyFont="1" applyAlignment="1">
      <alignment horizontal="left" vertical="center"/>
    </xf>
    <xf numFmtId="0" fontId="6" fillId="0" borderId="69" xfId="0" applyFont="1" applyBorder="1" applyAlignment="1">
      <alignment horizontal="left" vertical="center"/>
    </xf>
    <xf numFmtId="0" fontId="104" fillId="5" borderId="0" xfId="0" applyFont="1" applyFill="1" applyAlignment="1">
      <alignment horizontal="left" vertical="center" wrapText="1"/>
    </xf>
    <xf numFmtId="0" fontId="104" fillId="5" borderId="69" xfId="0" applyFont="1" applyFill="1" applyBorder="1" applyAlignment="1">
      <alignment horizontal="left" vertical="center" wrapText="1"/>
    </xf>
    <xf numFmtId="0" fontId="104" fillId="5" borderId="0" xfId="0" applyFont="1" applyFill="1" applyAlignment="1">
      <alignment horizontal="left" vertical="center"/>
    </xf>
    <xf numFmtId="0" fontId="104" fillId="5" borderId="0" xfId="0" applyFont="1" applyFill="1" applyAlignment="1">
      <alignment horizontal="left" vertical="top" wrapText="1"/>
    </xf>
    <xf numFmtId="0" fontId="8" fillId="0" borderId="0" xfId="1" applyAlignment="1" applyProtection="1">
      <alignment horizontal="center" vertical="center" wrapText="1"/>
    </xf>
    <xf numFmtId="0" fontId="78" fillId="0" borderId="0" xfId="0" applyFont="1" applyAlignment="1">
      <alignment horizontal="left" vertical="center" wrapText="1"/>
    </xf>
    <xf numFmtId="0" fontId="74" fillId="0" borderId="0" xfId="0" applyFont="1" applyAlignment="1">
      <alignment horizontal="left" vertical="center" wrapText="1"/>
    </xf>
    <xf numFmtId="0" fontId="77" fillId="0" borderId="0" xfId="0" applyFont="1" applyAlignment="1">
      <alignment horizontal="left" vertical="center" wrapText="1"/>
    </xf>
    <xf numFmtId="0" fontId="75" fillId="0" borderId="0" xfId="0" applyFont="1" applyAlignment="1">
      <alignment horizontal="left" vertical="center" wrapText="1"/>
    </xf>
    <xf numFmtId="0" fontId="78" fillId="0" borderId="0" xfId="0" applyFont="1" applyAlignment="1">
      <alignment horizontal="left" vertical="top" wrapText="1"/>
    </xf>
    <xf numFmtId="0" fontId="74" fillId="0" borderId="0" xfId="0" applyFont="1" applyAlignment="1">
      <alignment horizontal="left" vertical="top" wrapText="1"/>
    </xf>
    <xf numFmtId="0" fontId="37" fillId="19" borderId="152" xfId="17" applyFont="1" applyFill="1" applyBorder="1" applyAlignment="1">
      <alignment horizontal="left" vertical="top" wrapText="1"/>
    </xf>
    <xf numFmtId="0" fontId="37" fillId="19" borderId="153" xfId="17" applyFont="1" applyFill="1" applyBorder="1" applyAlignment="1">
      <alignment horizontal="left" vertical="top" wrapText="1"/>
    </xf>
    <xf numFmtId="0" fontId="37" fillId="19" borderId="154" xfId="17" applyFont="1" applyFill="1" applyBorder="1" applyAlignment="1">
      <alignment horizontal="left" vertical="top" wrapText="1"/>
    </xf>
    <xf numFmtId="0" fontId="43" fillId="19" borderId="0" xfId="17" applyFont="1" applyFill="1" applyAlignment="1">
      <alignment horizontal="left" vertical="center"/>
    </xf>
    <xf numFmtId="0" fontId="10" fillId="6" borderId="201" xfId="17" applyFont="1" applyFill="1" applyBorder="1" applyAlignment="1">
      <alignment horizontal="center" vertical="center" wrapText="1"/>
    </xf>
    <xf numFmtId="0" fontId="10" fillId="6" borderId="199" xfId="17" applyFont="1" applyFill="1" applyBorder="1" applyAlignment="1">
      <alignment horizontal="center" vertical="center" wrapText="1"/>
    </xf>
    <xf numFmtId="0" fontId="10" fillId="6" borderId="202" xfId="17" applyFont="1" applyFill="1" applyBorder="1" applyAlignment="1">
      <alignment horizontal="center" vertical="center" wrapText="1"/>
    </xf>
    <xf numFmtId="0" fontId="13" fillId="21" borderId="152" xfId="2" applyFont="1" applyFill="1" applyBorder="1" applyAlignment="1">
      <alignment horizontal="left" vertical="top" wrapText="1"/>
    </xf>
    <xf numFmtId="0" fontId="13" fillId="21" borderId="153" xfId="2" applyFont="1" applyFill="1" applyBorder="1" applyAlignment="1">
      <alignment horizontal="left" vertical="top" wrapText="1"/>
    </xf>
    <xf numFmtId="0" fontId="13" fillId="21" borderId="154" xfId="2" applyFont="1" applyFill="1" applyBorder="1" applyAlignment="1">
      <alignment horizontal="left" vertical="top" wrapText="1"/>
    </xf>
    <xf numFmtId="0" fontId="95" fillId="19" borderId="152" xfId="2" applyFont="1" applyFill="1" applyBorder="1" applyAlignment="1">
      <alignment horizontal="left" vertical="top" wrapText="1"/>
    </xf>
    <xf numFmtId="0" fontId="95" fillId="19" borderId="153" xfId="2" applyFont="1" applyFill="1" applyBorder="1" applyAlignment="1">
      <alignment horizontal="left" vertical="top" wrapText="1"/>
    </xf>
    <xf numFmtId="0" fontId="95" fillId="19" borderId="154" xfId="2" applyFont="1" applyFill="1" applyBorder="1" applyAlignment="1">
      <alignment horizontal="left" vertical="top" wrapText="1"/>
    </xf>
    <xf numFmtId="0" fontId="13" fillId="19" borderId="152" xfId="2" applyFont="1" applyFill="1" applyBorder="1" applyAlignment="1">
      <alignment horizontal="left" vertical="top" wrapText="1"/>
    </xf>
    <xf numFmtId="0" fontId="13" fillId="19" borderId="153" xfId="2" applyFont="1" applyFill="1" applyBorder="1" applyAlignment="1">
      <alignment horizontal="left" vertical="top" wrapText="1"/>
    </xf>
    <xf numFmtId="0" fontId="13" fillId="19" borderId="154" xfId="2" applyFont="1" applyFill="1" applyBorder="1" applyAlignment="1">
      <alignment horizontal="left" vertical="top" wrapText="1"/>
    </xf>
    <xf numFmtId="0" fontId="37" fillId="21" borderId="152" xfId="17" applyFont="1" applyFill="1" applyBorder="1" applyAlignment="1">
      <alignment horizontal="left" vertical="top" wrapText="1"/>
    </xf>
    <xf numFmtId="0" fontId="37" fillId="21" borderId="153" xfId="17" applyFont="1" applyFill="1" applyBorder="1" applyAlignment="1">
      <alignment horizontal="left" vertical="top" wrapText="1"/>
    </xf>
    <xf numFmtId="0" fontId="37" fillId="21" borderId="154" xfId="17" applyFont="1" applyFill="1" applyBorder="1" applyAlignment="1">
      <alignment horizontal="left" vertical="top" wrapText="1"/>
    </xf>
    <xf numFmtId="0" fontId="60" fillId="12" borderId="57" xfId="17" applyFont="1" applyFill="1" applyBorder="1" applyAlignment="1">
      <alignment horizontal="right" vertical="center" wrapText="1"/>
    </xf>
    <xf numFmtId="0" fontId="61" fillId="12" borderId="57" xfId="0" applyFont="1" applyFill="1" applyBorder="1" applyAlignment="1">
      <alignment horizontal="right" vertical="center"/>
    </xf>
    <xf numFmtId="0" fontId="0" fillId="12" borderId="57" xfId="0" applyFill="1" applyBorder="1" applyAlignment="1">
      <alignment horizontal="right" vertical="center"/>
    </xf>
    <xf numFmtId="180" fontId="60" fillId="12" borderId="57" xfId="17" applyNumberFormat="1" applyFont="1" applyFill="1" applyBorder="1" applyAlignment="1">
      <alignment horizontal="center" vertical="center" wrapText="1"/>
    </xf>
    <xf numFmtId="180" fontId="0" fillId="12" borderId="57" xfId="0" applyNumberFormat="1" applyFill="1" applyBorder="1" applyAlignment="1">
      <alignment horizontal="center" vertical="center" wrapText="1"/>
    </xf>
    <xf numFmtId="0" fontId="62" fillId="13" borderId="58" xfId="17" applyFont="1" applyFill="1" applyBorder="1" applyAlignment="1">
      <alignment horizontal="center" vertical="center" wrapText="1"/>
    </xf>
    <xf numFmtId="0" fontId="63" fillId="13" borderId="58" xfId="0" applyFont="1" applyFill="1" applyBorder="1" applyAlignment="1">
      <alignment horizontal="center" vertical="center"/>
    </xf>
    <xf numFmtId="0" fontId="62" fillId="10" borderId="58" xfId="0" applyFont="1" applyFill="1" applyBorder="1" applyAlignment="1">
      <alignment horizontal="center" vertical="center"/>
    </xf>
    <xf numFmtId="0" fontId="65" fillId="10" borderId="58" xfId="0" applyFont="1" applyFill="1" applyBorder="1" applyAlignment="1">
      <alignment horizontal="center" vertical="center"/>
    </xf>
    <xf numFmtId="0" fontId="67" fillId="18" borderId="106" xfId="16" applyFont="1" applyFill="1" applyBorder="1" applyAlignment="1">
      <alignment horizontal="center" vertical="center"/>
    </xf>
    <xf numFmtId="0" fontId="67" fillId="18" borderId="111" xfId="16" applyFont="1" applyFill="1" applyBorder="1" applyAlignment="1">
      <alignment horizontal="center" vertical="center"/>
    </xf>
    <xf numFmtId="0" fontId="67" fillId="18" borderId="113" xfId="16" applyFont="1" applyFill="1" applyBorder="1" applyAlignment="1">
      <alignment horizontal="center" vertical="center"/>
    </xf>
    <xf numFmtId="0" fontId="68" fillId="2" borderId="107" xfId="16" applyFont="1" applyFill="1" applyBorder="1" applyAlignment="1">
      <alignment vertical="center" wrapText="1"/>
    </xf>
    <xf numFmtId="0" fontId="68" fillId="2" borderId="108" xfId="16" applyFont="1" applyFill="1" applyBorder="1" applyAlignment="1">
      <alignment vertical="center" wrapText="1"/>
    </xf>
    <xf numFmtId="0" fontId="68" fillId="2" borderId="109" xfId="16" applyFont="1" applyFill="1" applyBorder="1" applyAlignment="1">
      <alignment vertical="center" wrapText="1"/>
    </xf>
    <xf numFmtId="0" fontId="68" fillId="2" borderId="98" xfId="16" applyFont="1" applyFill="1" applyBorder="1" applyAlignment="1">
      <alignment vertical="center" wrapText="1"/>
    </xf>
    <xf numFmtId="0" fontId="68" fillId="2" borderId="0" xfId="16" applyFont="1" applyFill="1" applyAlignment="1">
      <alignment vertical="center" wrapText="1"/>
    </xf>
    <xf numFmtId="0" fontId="68" fillId="2" borderId="99" xfId="16" applyFont="1" applyFill="1" applyBorder="1" applyAlignment="1">
      <alignment vertical="center" wrapText="1"/>
    </xf>
    <xf numFmtId="0" fontId="68" fillId="2" borderId="114" xfId="16" applyFont="1" applyFill="1" applyBorder="1" applyAlignment="1">
      <alignment vertical="center" wrapText="1"/>
    </xf>
    <xf numFmtId="0" fontId="68" fillId="2" borderId="115" xfId="16" applyFont="1" applyFill="1" applyBorder="1" applyAlignment="1">
      <alignment vertical="center" wrapText="1"/>
    </xf>
    <xf numFmtId="0" fontId="68" fillId="2" borderId="116" xfId="16" applyFont="1" applyFill="1" applyBorder="1" applyAlignment="1">
      <alignment vertical="center" wrapText="1"/>
    </xf>
    <xf numFmtId="0" fontId="68" fillId="2" borderId="107" xfId="16" applyFont="1" applyFill="1" applyBorder="1" applyAlignment="1">
      <alignment horizontal="left" vertical="center" wrapText="1"/>
    </xf>
    <xf numFmtId="0" fontId="68" fillId="2" borderId="108" xfId="16" applyFont="1" applyFill="1" applyBorder="1" applyAlignment="1">
      <alignment horizontal="left" vertical="center" wrapText="1"/>
    </xf>
    <xf numFmtId="0" fontId="68" fillId="2" borderId="110" xfId="16" applyFont="1" applyFill="1" applyBorder="1" applyAlignment="1">
      <alignment horizontal="left" vertical="center" wrapText="1"/>
    </xf>
    <xf numFmtId="0" fontId="68" fillId="2" borderId="98" xfId="16" applyFont="1" applyFill="1" applyBorder="1" applyAlignment="1">
      <alignment horizontal="left" vertical="center" wrapText="1"/>
    </xf>
    <xf numFmtId="0" fontId="68" fillId="2" borderId="0" xfId="16" applyFont="1" applyFill="1" applyAlignment="1">
      <alignment horizontal="left" vertical="center" wrapText="1"/>
    </xf>
    <xf numFmtId="0" fontId="68" fillId="2" borderId="112" xfId="16" applyFont="1" applyFill="1" applyBorder="1" applyAlignment="1">
      <alignment horizontal="left" vertical="center" wrapText="1"/>
    </xf>
    <xf numFmtId="0" fontId="68" fillId="2" borderId="114" xfId="16" applyFont="1" applyFill="1" applyBorder="1" applyAlignment="1">
      <alignment horizontal="left" vertical="center" wrapText="1"/>
    </xf>
    <xf numFmtId="0" fontId="68" fillId="2" borderId="115" xfId="16" applyFont="1" applyFill="1" applyBorder="1" applyAlignment="1">
      <alignment horizontal="left" vertical="center" wrapText="1"/>
    </xf>
    <xf numFmtId="0" fontId="68" fillId="2" borderId="117" xfId="16" applyFont="1" applyFill="1" applyBorder="1" applyAlignment="1">
      <alignment horizontal="left" vertical="center" wrapText="1"/>
    </xf>
    <xf numFmtId="0" fontId="7" fillId="5" borderId="35" xfId="17" applyFont="1" applyFill="1" applyBorder="1" applyAlignment="1">
      <alignment horizontal="center" vertical="center" wrapText="1"/>
    </xf>
    <xf numFmtId="0" fontId="60" fillId="25" borderId="71" xfId="17" applyFont="1" applyFill="1" applyBorder="1" applyAlignment="1">
      <alignment horizontal="center" vertical="center" wrapText="1"/>
    </xf>
    <xf numFmtId="0" fontId="58" fillId="16" borderId="71" xfId="17" applyFont="1" applyFill="1" applyBorder="1" applyAlignment="1">
      <alignment horizontal="center" vertical="center" wrapText="1"/>
    </xf>
    <xf numFmtId="0" fontId="0" fillId="16" borderId="71" xfId="0" applyFill="1" applyBorder="1" applyAlignment="1">
      <alignment horizontal="center" vertical="center" wrapText="1"/>
    </xf>
    <xf numFmtId="180" fontId="60" fillId="3" borderId="72" xfId="17" applyNumberFormat="1" applyFont="1" applyFill="1" applyBorder="1" applyAlignment="1">
      <alignment horizontal="center" vertical="center" wrapText="1"/>
    </xf>
    <xf numFmtId="180" fontId="60" fillId="3" borderId="73" xfId="17" applyNumberFormat="1" applyFont="1" applyFill="1" applyBorder="1" applyAlignment="1">
      <alignment horizontal="center" vertical="center" wrapText="1"/>
    </xf>
    <xf numFmtId="0" fontId="68" fillId="3" borderId="72" xfId="17" applyFont="1" applyFill="1" applyBorder="1" applyAlignment="1">
      <alignment horizontal="center" vertical="center" wrapText="1"/>
    </xf>
    <xf numFmtId="0" fontId="68" fillId="3" borderId="179" xfId="17" applyFont="1" applyFill="1" applyBorder="1" applyAlignment="1">
      <alignment horizontal="center" vertical="center" wrapText="1"/>
    </xf>
    <xf numFmtId="0" fontId="68" fillId="3" borderId="73" xfId="17" applyFont="1" applyFill="1" applyBorder="1" applyAlignment="1">
      <alignment horizontal="center" vertical="center" wrapText="1"/>
    </xf>
    <xf numFmtId="0" fontId="93" fillId="21" borderId="152" xfId="17" applyFont="1" applyFill="1" applyBorder="1" applyAlignment="1">
      <alignment horizontal="left" vertical="top" wrapText="1"/>
    </xf>
    <xf numFmtId="0" fontId="93" fillId="21" borderId="153" xfId="17" applyFont="1" applyFill="1" applyBorder="1" applyAlignment="1">
      <alignment horizontal="left" vertical="top" wrapText="1"/>
    </xf>
    <xf numFmtId="0" fontId="93" fillId="21" borderId="154" xfId="17" applyFont="1" applyFill="1" applyBorder="1" applyAlignment="1">
      <alignment horizontal="left" vertical="top" wrapText="1"/>
    </xf>
    <xf numFmtId="0" fontId="13" fillId="19" borderId="152" xfId="17" applyFont="1" applyFill="1" applyBorder="1" applyAlignment="1">
      <alignment horizontal="left" vertical="top" wrapText="1"/>
    </xf>
    <xf numFmtId="0" fontId="13" fillId="19" borderId="153" xfId="17" applyFont="1" applyFill="1" applyBorder="1" applyAlignment="1">
      <alignment horizontal="left" vertical="top" wrapText="1"/>
    </xf>
    <xf numFmtId="0" fontId="13" fillId="19" borderId="154" xfId="17" applyFont="1" applyFill="1" applyBorder="1" applyAlignment="1">
      <alignment horizontal="left" vertical="top" wrapText="1"/>
    </xf>
    <xf numFmtId="0" fontId="37" fillId="19" borderId="178" xfId="17" applyFont="1" applyFill="1" applyBorder="1" applyAlignment="1">
      <alignment horizontal="left" vertical="top" wrapText="1"/>
    </xf>
    <xf numFmtId="0" fontId="37" fillId="19" borderId="130" xfId="17" applyFont="1" applyFill="1" applyBorder="1" applyAlignment="1">
      <alignment horizontal="left" vertical="top" wrapText="1"/>
    </xf>
    <xf numFmtId="0" fontId="13" fillId="21" borderId="152" xfId="17" applyFont="1" applyFill="1" applyBorder="1" applyAlignment="1">
      <alignment horizontal="left" vertical="top" wrapText="1"/>
    </xf>
    <xf numFmtId="0" fontId="13" fillId="21" borderId="153" xfId="17" applyFont="1" applyFill="1" applyBorder="1" applyAlignment="1">
      <alignment horizontal="left" vertical="top" wrapText="1"/>
    </xf>
    <xf numFmtId="0" fontId="13" fillId="21" borderId="154" xfId="17" applyFont="1" applyFill="1" applyBorder="1" applyAlignment="1">
      <alignment horizontal="left" vertical="top" wrapText="1"/>
    </xf>
    <xf numFmtId="0" fontId="50" fillId="19" borderId="47" xfId="17" applyFont="1" applyFill="1" applyBorder="1" applyAlignment="1">
      <alignment horizontal="center" vertical="center"/>
    </xf>
    <xf numFmtId="0" fontId="50" fillId="19" borderId="48" xfId="17" applyFont="1" applyFill="1" applyBorder="1" applyAlignment="1">
      <alignment horizontal="center" vertical="center"/>
    </xf>
    <xf numFmtId="0" fontId="50" fillId="0" borderId="48" xfId="17" applyFont="1" applyBorder="1" applyAlignment="1">
      <alignment horizontal="center" vertical="center"/>
    </xf>
    <xf numFmtId="0" fontId="50" fillId="0" borderId="49" xfId="17" applyFont="1" applyBorder="1" applyAlignment="1">
      <alignment horizontal="center" vertical="center"/>
    </xf>
    <xf numFmtId="0" fontId="1" fillId="0" borderId="74" xfId="17" applyBorder="1" applyAlignment="1">
      <alignment horizontal="center" vertical="center"/>
    </xf>
    <xf numFmtId="0" fontId="1" fillId="0" borderId="75" xfId="17" applyBorder="1" applyAlignment="1">
      <alignment horizontal="center" vertical="center"/>
    </xf>
    <xf numFmtId="0" fontId="1" fillId="0" borderId="76" xfId="17" applyBorder="1" applyAlignment="1">
      <alignment horizontal="center" vertical="center"/>
    </xf>
    <xf numFmtId="0" fontId="38" fillId="0" borderId="77" xfId="17" applyFont="1" applyBorder="1" applyAlignment="1">
      <alignment horizontal="center" vertical="center" wrapText="1"/>
    </xf>
    <xf numFmtId="0" fontId="38" fillId="0" borderId="43" xfId="17" applyFont="1" applyBorder="1" applyAlignment="1">
      <alignment horizontal="center" vertical="center" wrapText="1"/>
    </xf>
    <xf numFmtId="0" fontId="34" fillId="17" borderId="0" xfId="17" applyFont="1" applyFill="1" applyAlignment="1">
      <alignment horizontal="center" vertical="center"/>
    </xf>
    <xf numFmtId="179" fontId="11" fillId="0" borderId="78" xfId="17" applyNumberFormat="1" applyFont="1" applyBorder="1" applyAlignment="1">
      <alignment horizontal="center" vertical="center" shrinkToFit="1"/>
    </xf>
    <xf numFmtId="179" fontId="11" fillId="0" borderId="79" xfId="17" applyNumberFormat="1" applyFont="1" applyBorder="1" applyAlignment="1">
      <alignment horizontal="center" vertical="center" shrinkToFit="1"/>
    </xf>
    <xf numFmtId="0" fontId="48" fillId="0" borderId="80" xfId="17" applyFont="1" applyBorder="1" applyAlignment="1">
      <alignment horizontal="center" vertical="center"/>
    </xf>
    <xf numFmtId="0" fontId="48" fillId="0" borderId="81" xfId="17" applyFont="1" applyBorder="1" applyAlignment="1">
      <alignment horizontal="center" vertical="center"/>
    </xf>
    <xf numFmtId="0" fontId="37" fillId="19" borderId="82" xfId="18" applyFont="1" applyFill="1" applyBorder="1" applyAlignment="1">
      <alignment horizontal="center" vertical="center"/>
    </xf>
    <xf numFmtId="0" fontId="37" fillId="19" borderId="83" xfId="18" applyFont="1" applyFill="1" applyBorder="1" applyAlignment="1">
      <alignment horizontal="center" vertical="center"/>
    </xf>
    <xf numFmtId="0" fontId="12" fillId="0" borderId="119" xfId="17" applyFont="1" applyBorder="1" applyAlignment="1">
      <alignment horizontal="center" vertical="center" wrapText="1"/>
    </xf>
    <xf numFmtId="0" fontId="12" fillId="0" borderId="120" xfId="17" applyFont="1" applyBorder="1" applyAlignment="1">
      <alignment horizontal="center" vertical="center" wrapText="1"/>
    </xf>
    <xf numFmtId="0" fontId="12" fillId="0" borderId="121" xfId="17" applyFont="1" applyBorder="1" applyAlignment="1">
      <alignment horizontal="center" vertical="center" wrapText="1"/>
    </xf>
    <xf numFmtId="0" fontId="55" fillId="19" borderId="123" xfId="17" applyFont="1" applyFill="1" applyBorder="1" applyAlignment="1">
      <alignment horizontal="center" vertical="center"/>
    </xf>
    <xf numFmtId="0" fontId="55" fillId="19" borderId="124" xfId="17" applyFont="1" applyFill="1" applyBorder="1" applyAlignment="1">
      <alignment horizontal="center" vertical="center"/>
    </xf>
    <xf numFmtId="0" fontId="55" fillId="19" borderId="125" xfId="17" applyFont="1" applyFill="1" applyBorder="1" applyAlignment="1">
      <alignment horizontal="center" vertical="center"/>
    </xf>
    <xf numFmtId="0" fontId="37" fillId="19" borderId="217" xfId="17" applyFont="1" applyFill="1" applyBorder="1" applyAlignment="1">
      <alignment horizontal="left" vertical="top" wrapText="1"/>
    </xf>
    <xf numFmtId="0" fontId="37" fillId="19" borderId="215" xfId="17" applyFont="1" applyFill="1" applyBorder="1" applyAlignment="1">
      <alignment horizontal="left" vertical="top" wrapText="1"/>
    </xf>
    <xf numFmtId="0" fontId="37" fillId="19" borderId="216" xfId="17" applyFont="1" applyFill="1" applyBorder="1" applyAlignment="1">
      <alignment horizontal="left" vertical="top" wrapText="1"/>
    </xf>
    <xf numFmtId="0" fontId="109" fillId="19" borderId="214" xfId="17" applyFont="1" applyFill="1" applyBorder="1" applyAlignment="1">
      <alignment horizontal="left" vertical="top" wrapText="1"/>
    </xf>
    <xf numFmtId="0" fontId="109" fillId="19" borderId="215" xfId="17" applyFont="1" applyFill="1" applyBorder="1" applyAlignment="1">
      <alignment horizontal="left" vertical="top" wrapText="1"/>
    </xf>
    <xf numFmtId="0" fontId="109" fillId="19" borderId="216" xfId="17" applyFont="1" applyFill="1" applyBorder="1" applyAlignment="1">
      <alignment horizontal="left" vertical="top" wrapText="1"/>
    </xf>
    <xf numFmtId="0" fontId="0" fillId="23" borderId="219" xfId="0" applyFill="1" applyBorder="1" applyAlignment="1">
      <alignment horizontal="center" vertical="center"/>
    </xf>
    <xf numFmtId="0" fontId="0" fillId="23" borderId="104" xfId="0" applyFill="1" applyBorder="1" applyAlignment="1">
      <alignment horizontal="center" vertical="center"/>
    </xf>
    <xf numFmtId="0" fontId="71" fillId="29" borderId="104" xfId="0" applyFont="1" applyFill="1" applyBorder="1" applyAlignment="1">
      <alignment horizontal="center" vertical="center"/>
    </xf>
    <xf numFmtId="0" fontId="71" fillId="29" borderId="220" xfId="0" applyFont="1" applyFill="1" applyBorder="1" applyAlignment="1">
      <alignment horizontal="center" vertical="center"/>
    </xf>
    <xf numFmtId="0" fontId="6" fillId="0" borderId="0" xfId="2" applyAlignment="1">
      <alignment horizontal="center" vertical="center" wrapText="1"/>
    </xf>
    <xf numFmtId="0" fontId="151" fillId="42" borderId="0" xfId="2" applyFont="1" applyFill="1" applyAlignment="1">
      <alignment horizontal="center" vertical="center"/>
    </xf>
    <xf numFmtId="0" fontId="6" fillId="0" borderId="0" xfId="2">
      <alignment vertical="center"/>
    </xf>
    <xf numFmtId="14" fontId="87" fillId="21" borderId="249" xfId="1" applyNumberFormat="1" applyFont="1" applyFill="1" applyBorder="1" applyAlignment="1" applyProtection="1">
      <alignment horizontal="center" vertical="center" wrapText="1"/>
    </xf>
    <xf numFmtId="14" fontId="87" fillId="21" borderId="165" xfId="1" applyNumberFormat="1" applyFont="1" applyFill="1" applyBorder="1" applyAlignment="1" applyProtection="1">
      <alignment horizontal="center" vertical="center" wrapText="1"/>
    </xf>
    <xf numFmtId="14" fontId="87" fillId="21" borderId="250" xfId="1" applyNumberFormat="1" applyFont="1" applyFill="1" applyBorder="1" applyAlignment="1" applyProtection="1">
      <alignment horizontal="center" vertical="center" wrapText="1"/>
    </xf>
    <xf numFmtId="14" fontId="87" fillId="21" borderId="251" xfId="2" applyNumberFormat="1" applyFont="1" applyFill="1" applyBorder="1" applyAlignment="1">
      <alignment horizontal="center" vertical="center" wrapText="1" shrinkToFit="1"/>
    </xf>
    <xf numFmtId="14" fontId="87" fillId="21" borderId="252" xfId="2" applyNumberFormat="1" applyFont="1" applyFill="1" applyBorder="1" applyAlignment="1">
      <alignment horizontal="center" vertical="center" wrapText="1" shrinkToFit="1"/>
    </xf>
    <xf numFmtId="14" fontId="87" fillId="21" borderId="253" xfId="2" applyNumberFormat="1" applyFont="1" applyFill="1" applyBorder="1" applyAlignment="1">
      <alignment horizontal="center" vertical="center" wrapText="1" shrinkToFit="1"/>
    </xf>
    <xf numFmtId="56" fontId="87" fillId="21" borderId="169" xfId="2" applyNumberFormat="1" applyFont="1" applyFill="1" applyBorder="1" applyAlignment="1">
      <alignment horizontal="center" vertical="center" wrapText="1"/>
    </xf>
    <xf numFmtId="56" fontId="87" fillId="21" borderId="1" xfId="2" applyNumberFormat="1" applyFont="1" applyFill="1" applyBorder="1" applyAlignment="1">
      <alignment horizontal="center" vertical="center" wrapText="1"/>
    </xf>
    <xf numFmtId="56" fontId="87" fillId="21" borderId="134" xfId="2" applyNumberFormat="1" applyFont="1" applyFill="1" applyBorder="1" applyAlignment="1">
      <alignment horizontal="center" vertical="center" wrapText="1"/>
    </xf>
    <xf numFmtId="14" fontId="35" fillId="21" borderId="169" xfId="1" applyNumberFormat="1" applyFont="1" applyFill="1" applyBorder="1" applyAlignment="1" applyProtection="1">
      <alignment horizontal="center" vertical="center" shrinkToFit="1"/>
    </xf>
    <xf numFmtId="14" fontId="35" fillId="21" borderId="1" xfId="1" applyNumberFormat="1" applyFont="1" applyFill="1" applyBorder="1" applyAlignment="1" applyProtection="1">
      <alignment horizontal="center" vertical="center" shrinkToFit="1"/>
    </xf>
    <xf numFmtId="14" fontId="35" fillId="21" borderId="134" xfId="1" applyNumberFormat="1" applyFont="1" applyFill="1" applyBorder="1" applyAlignment="1" applyProtection="1">
      <alignment horizontal="center" vertical="center" shrinkToFit="1"/>
    </xf>
    <xf numFmtId="14" fontId="87" fillId="21" borderId="169" xfId="2" applyNumberFormat="1" applyFont="1" applyFill="1" applyBorder="1" applyAlignment="1">
      <alignment horizontal="center" vertical="center" wrapText="1" shrinkToFit="1"/>
    </xf>
    <xf numFmtId="14" fontId="87" fillId="21" borderId="1" xfId="2" applyNumberFormat="1" applyFont="1" applyFill="1" applyBorder="1" applyAlignment="1">
      <alignment horizontal="center" vertical="center" wrapText="1" shrinkToFit="1"/>
    </xf>
    <xf numFmtId="14" fontId="87" fillId="21" borderId="134" xfId="2" applyNumberFormat="1" applyFont="1" applyFill="1" applyBorder="1" applyAlignment="1">
      <alignment horizontal="center" vertical="center" wrapText="1" shrinkToFit="1"/>
    </xf>
    <xf numFmtId="56" fontId="87" fillId="21" borderId="169" xfId="2" applyNumberFormat="1" applyFont="1" applyFill="1" applyBorder="1" applyAlignment="1">
      <alignment horizontal="center" vertical="center" shrinkToFit="1"/>
    </xf>
    <xf numFmtId="56" fontId="87" fillId="21" borderId="1" xfId="2" applyNumberFormat="1" applyFont="1" applyFill="1" applyBorder="1" applyAlignment="1">
      <alignment horizontal="center" vertical="center" shrinkToFit="1"/>
    </xf>
    <xf numFmtId="56" fontId="87" fillId="21" borderId="134" xfId="2" applyNumberFormat="1" applyFont="1" applyFill="1" applyBorder="1" applyAlignment="1">
      <alignment horizontal="center" vertical="center" shrinkToFit="1"/>
    </xf>
    <xf numFmtId="14" fontId="87" fillId="21" borderId="1" xfId="2" applyNumberFormat="1" applyFont="1" applyFill="1" applyBorder="1" applyAlignment="1">
      <alignment horizontal="center" vertical="center" shrinkToFit="1"/>
    </xf>
    <xf numFmtId="14" fontId="87" fillId="21" borderId="134" xfId="2" applyNumberFormat="1" applyFont="1" applyFill="1" applyBorder="1" applyAlignment="1">
      <alignment horizontal="center" vertical="center" shrinkToFit="1"/>
    </xf>
    <xf numFmtId="14" fontId="87" fillId="21" borderId="169" xfId="2" applyNumberFormat="1" applyFont="1" applyFill="1" applyBorder="1" applyAlignment="1">
      <alignment horizontal="center" vertical="center" shrinkToFit="1"/>
    </xf>
    <xf numFmtId="14" fontId="87" fillId="21" borderId="251" xfId="2" applyNumberFormat="1" applyFont="1" applyFill="1" applyBorder="1" applyAlignment="1">
      <alignment horizontal="center" vertical="center" shrinkToFit="1"/>
    </xf>
    <xf numFmtId="14" fontId="87" fillId="21" borderId="252" xfId="2" applyNumberFormat="1" applyFont="1" applyFill="1" applyBorder="1" applyAlignment="1">
      <alignment horizontal="center" vertical="center" shrinkToFit="1"/>
    </xf>
    <xf numFmtId="14" fontId="87" fillId="21" borderId="253" xfId="2" applyNumberFormat="1" applyFont="1" applyFill="1" applyBorder="1" applyAlignment="1">
      <alignment horizontal="center" vertical="center" shrinkToFit="1"/>
    </xf>
    <xf numFmtId="0" fontId="114" fillId="21" borderId="188" xfId="2" applyFont="1" applyFill="1" applyBorder="1" applyAlignment="1">
      <alignment horizontal="center" vertical="center" shrinkToFit="1"/>
    </xf>
    <xf numFmtId="0" fontId="114" fillId="21" borderId="189" xfId="2" applyFont="1" applyFill="1" applyBorder="1" applyAlignment="1">
      <alignment horizontal="center" vertical="center" shrinkToFit="1"/>
    </xf>
    <xf numFmtId="0" fontId="81" fillId="33" borderId="0" xfId="2" applyFont="1" applyFill="1" applyAlignment="1">
      <alignment horizontal="left" vertical="center" wrapText="1"/>
    </xf>
    <xf numFmtId="0" fontId="81" fillId="33" borderId="0" xfId="2" applyFont="1" applyFill="1" applyAlignment="1">
      <alignment horizontal="left" vertical="center"/>
    </xf>
    <xf numFmtId="0" fontId="1" fillId="15" borderId="65" xfId="2" applyFont="1" applyFill="1" applyBorder="1" applyAlignment="1">
      <alignment vertical="top" wrapText="1"/>
    </xf>
    <xf numFmtId="0" fontId="6" fillId="0" borderId="61" xfId="2" applyBorder="1" applyAlignment="1">
      <alignment vertical="top" wrapText="1"/>
    </xf>
    <xf numFmtId="0" fontId="69" fillId="0" borderId="0" xfId="1" applyFont="1" applyAlignment="1" applyProtection="1">
      <alignment vertical="center"/>
    </xf>
    <xf numFmtId="0" fontId="6" fillId="24" borderId="53" xfId="2" applyFill="1" applyBorder="1" applyAlignment="1">
      <alignment horizontal="left" vertical="top" wrapText="1"/>
    </xf>
    <xf numFmtId="0" fontId="6" fillId="24" borderId="122" xfId="2" applyFill="1" applyBorder="1" applyAlignment="1">
      <alignment horizontal="left" vertical="top" wrapText="1"/>
    </xf>
    <xf numFmtId="0" fontId="6" fillId="24" borderId="136" xfId="2" applyFill="1" applyBorder="1" applyAlignment="1">
      <alignment horizontal="left" vertical="top" wrapText="1"/>
    </xf>
    <xf numFmtId="0" fontId="1" fillId="28" borderId="53" xfId="2" applyFont="1" applyFill="1" applyBorder="1" applyAlignment="1">
      <alignment horizontal="left" vertical="top" wrapText="1"/>
    </xf>
    <xf numFmtId="0" fontId="1" fillId="28" borderId="64" xfId="2" applyFont="1" applyFill="1" applyBorder="1" applyAlignment="1">
      <alignment horizontal="left" vertical="top" wrapText="1"/>
    </xf>
    <xf numFmtId="0" fontId="8" fillId="28" borderId="122" xfId="1" applyFill="1" applyBorder="1" applyAlignment="1" applyProtection="1">
      <alignment horizontal="left" vertical="top"/>
    </xf>
    <xf numFmtId="0" fontId="6" fillId="28" borderId="135" xfId="2" applyFill="1" applyBorder="1" applyAlignment="1">
      <alignment horizontal="left" vertical="top"/>
    </xf>
    <xf numFmtId="0" fontId="6" fillId="2" borderId="70" xfId="2" applyFill="1" applyBorder="1" applyAlignment="1">
      <alignment vertical="top" wrapText="1"/>
    </xf>
    <xf numFmtId="0" fontId="15" fillId="2" borderId="61" xfId="0" applyFont="1" applyFill="1" applyBorder="1" applyAlignment="1">
      <alignment vertical="top" wrapText="1"/>
    </xf>
    <xf numFmtId="0" fontId="1" fillId="2" borderId="70" xfId="2" applyFont="1" applyFill="1" applyBorder="1" applyAlignment="1">
      <alignment horizontal="left" vertical="top" wrapText="1"/>
    </xf>
    <xf numFmtId="0" fontId="1" fillId="2" borderId="61" xfId="2" applyFont="1" applyFill="1" applyBorder="1" applyAlignment="1">
      <alignment horizontal="left" vertical="top" wrapText="1"/>
    </xf>
    <xf numFmtId="0" fontId="14" fillId="5" borderId="184" xfId="2" applyFont="1" applyFill="1" applyBorder="1" applyAlignment="1">
      <alignment horizontal="center" vertical="center" wrapText="1"/>
    </xf>
    <xf numFmtId="0" fontId="14" fillId="5" borderId="185" xfId="2" applyFont="1" applyFill="1" applyBorder="1" applyAlignment="1">
      <alignment horizontal="center" vertical="center" wrapText="1"/>
    </xf>
    <xf numFmtId="0" fontId="14" fillId="5" borderId="186" xfId="2" applyFont="1" applyFill="1" applyBorder="1" applyAlignment="1">
      <alignment horizontal="center" vertical="center" wrapText="1"/>
    </xf>
    <xf numFmtId="0" fontId="6" fillId="5" borderId="84" xfId="2" applyFill="1" applyBorder="1">
      <alignment vertical="center"/>
    </xf>
    <xf numFmtId="0" fontId="6" fillId="5" borderId="24" xfId="2" applyFill="1" applyBorder="1">
      <alignment vertical="center"/>
    </xf>
    <xf numFmtId="0" fontId="6" fillId="5" borderId="85" xfId="2" applyFill="1" applyBorder="1">
      <alignment vertical="center"/>
    </xf>
    <xf numFmtId="0" fontId="6" fillId="5" borderId="86" xfId="2" applyFill="1" applyBorder="1">
      <alignment vertical="center"/>
    </xf>
    <xf numFmtId="0" fontId="6" fillId="5" borderId="87" xfId="2" applyFill="1" applyBorder="1">
      <alignment vertical="center"/>
    </xf>
    <xf numFmtId="0" fontId="6" fillId="5" borderId="88" xfId="2" applyFill="1" applyBorder="1">
      <alignment vertical="center"/>
    </xf>
    <xf numFmtId="0" fontId="22" fillId="5" borderId="89" xfId="2" applyFont="1" applyFill="1" applyBorder="1" applyAlignment="1">
      <alignment horizontal="center" vertical="top" wrapText="1"/>
    </xf>
    <xf numFmtId="0" fontId="22" fillId="5" borderId="81" xfId="2" applyFont="1" applyFill="1" applyBorder="1" applyAlignment="1">
      <alignment horizontal="center" vertical="top" wrapText="1"/>
    </xf>
    <xf numFmtId="0" fontId="22" fillId="5" borderId="90" xfId="2" applyFont="1" applyFill="1" applyBorder="1" applyAlignment="1">
      <alignment horizontal="center" vertical="top" wrapText="1"/>
    </xf>
    <xf numFmtId="0" fontId="22" fillId="5" borderId="91" xfId="2" applyFont="1" applyFill="1" applyBorder="1" applyAlignment="1">
      <alignment horizontal="center" vertical="top" wrapText="1"/>
    </xf>
    <xf numFmtId="0" fontId="22" fillId="5" borderId="92" xfId="2" applyFont="1" applyFill="1" applyBorder="1" applyAlignment="1">
      <alignment horizontal="center" vertical="top" wrapText="1"/>
    </xf>
    <xf numFmtId="0" fontId="1" fillId="5" borderId="14" xfId="2" applyFont="1" applyFill="1" applyBorder="1" applyAlignment="1">
      <alignment vertical="top" wrapText="1"/>
    </xf>
    <xf numFmtId="0" fontId="6" fillId="5" borderId="0" xfId="2" applyFill="1" applyAlignment="1">
      <alignment vertical="top" wrapText="1"/>
    </xf>
    <xf numFmtId="0" fontId="6" fillId="5" borderId="15" xfId="2" applyFill="1" applyBorder="1" applyAlignment="1">
      <alignment vertical="top" wrapText="1"/>
    </xf>
    <xf numFmtId="0" fontId="116" fillId="5" borderId="17" xfId="2" applyFont="1" applyFill="1" applyBorder="1" applyAlignment="1">
      <alignment horizontal="center" vertical="center" shrinkToFit="1"/>
    </xf>
    <xf numFmtId="0" fontId="116" fillId="5" borderId="4" xfId="2" applyFont="1" applyFill="1" applyBorder="1" applyAlignment="1">
      <alignment horizontal="center" vertical="center" shrinkToFit="1"/>
    </xf>
    <xf numFmtId="0" fontId="26" fillId="19" borderId="0" xfId="19" applyFont="1" applyFill="1" applyAlignment="1">
      <alignment vertical="center" wrapText="1"/>
    </xf>
    <xf numFmtId="0" fontId="88" fillId="19" borderId="138" xfId="1" applyFont="1" applyFill="1" applyBorder="1" applyAlignment="1" applyProtection="1">
      <alignment horizontal="center" vertical="center" wrapText="1" shrinkToFit="1"/>
    </xf>
    <xf numFmtId="0" fontId="28" fillId="19" borderId="139" xfId="2" applyFont="1" applyFill="1" applyBorder="1" applyAlignment="1">
      <alignment horizontal="center" vertical="center" wrapText="1" shrinkToFit="1"/>
    </xf>
    <xf numFmtId="0" fontId="28" fillId="19" borderId="140" xfId="2" applyFont="1" applyFill="1" applyBorder="1" applyAlignment="1">
      <alignment horizontal="center" vertical="center" wrapText="1" shrinkToFit="1"/>
    </xf>
    <xf numFmtId="0" fontId="132" fillId="19" borderId="54" xfId="2" applyFont="1" applyFill="1" applyBorder="1" applyAlignment="1">
      <alignment horizontal="left" vertical="top" wrapText="1" shrinkToFit="1"/>
    </xf>
    <xf numFmtId="0" fontId="20" fillId="19" borderId="55" xfId="2" applyFont="1" applyFill="1" applyBorder="1" applyAlignment="1">
      <alignment horizontal="left" vertical="top" wrapText="1" shrinkToFit="1"/>
    </xf>
    <xf numFmtId="0" fontId="20" fillId="19" borderId="56" xfId="2" applyFont="1" applyFill="1" applyBorder="1" applyAlignment="1">
      <alignment horizontal="left" vertical="top" wrapText="1" shrinkToFit="1"/>
    </xf>
    <xf numFmtId="0" fontId="10" fillId="0" borderId="0" xfId="2" applyFont="1" applyAlignment="1">
      <alignment vertical="center" wrapText="1"/>
    </xf>
    <xf numFmtId="0" fontId="10" fillId="0" borderId="0" xfId="2" applyFont="1">
      <alignment vertical="center"/>
    </xf>
    <xf numFmtId="0" fontId="18" fillId="0" borderId="55" xfId="2" applyFont="1" applyBorder="1">
      <alignment vertical="center"/>
    </xf>
    <xf numFmtId="0" fontId="10" fillId="0" borderId="55" xfId="2" applyFont="1" applyBorder="1">
      <alignment vertical="center"/>
    </xf>
    <xf numFmtId="0" fontId="28" fillId="29" borderId="138" xfId="2" applyFont="1" applyFill="1" applyBorder="1" applyAlignment="1">
      <alignment horizontal="center" vertical="center" wrapText="1" shrinkToFit="1"/>
    </xf>
    <xf numFmtId="0" fontId="28" fillId="29" borderId="139" xfId="2" applyFont="1" applyFill="1" applyBorder="1" applyAlignment="1">
      <alignment horizontal="center" vertical="center" wrapText="1" shrinkToFit="1"/>
    </xf>
    <xf numFmtId="0" fontId="28" fillId="29" borderId="140" xfId="2" applyFont="1" applyFill="1" applyBorder="1" applyAlignment="1">
      <alignment horizontal="center" vertical="center" wrapText="1" shrinkToFit="1"/>
    </xf>
    <xf numFmtId="0" fontId="146" fillId="29" borderId="54" xfId="2" applyFont="1" applyFill="1" applyBorder="1" applyAlignment="1">
      <alignment horizontal="left" vertical="top" wrapText="1" shrinkToFit="1"/>
    </xf>
    <xf numFmtId="0" fontId="146" fillId="29" borderId="55" xfId="2" applyFont="1" applyFill="1" applyBorder="1" applyAlignment="1">
      <alignment horizontal="left" vertical="top" wrapText="1" shrinkToFit="1"/>
    </xf>
    <xf numFmtId="0" fontId="146" fillId="29" borderId="56" xfId="2" applyFont="1" applyFill="1" applyBorder="1" applyAlignment="1">
      <alignment horizontal="left" vertical="top" wrapText="1" shrinkToFit="1"/>
    </xf>
    <xf numFmtId="0" fontId="115" fillId="19" borderId="96" xfId="2" applyFont="1" applyFill="1" applyBorder="1" applyAlignment="1">
      <alignment horizontal="center" vertical="center" wrapText="1" shrinkToFit="1"/>
    </xf>
    <xf numFmtId="0" fontId="32" fillId="19" borderId="28" xfId="2" applyFont="1" applyFill="1" applyBorder="1" applyAlignment="1">
      <alignment horizontal="center" vertical="center" shrinkToFit="1"/>
    </xf>
    <xf numFmtId="0" fontId="32" fillId="19" borderId="97" xfId="2" applyFont="1" applyFill="1" applyBorder="1" applyAlignment="1">
      <alignment horizontal="center" vertical="center" shrinkToFit="1"/>
    </xf>
    <xf numFmtId="0" fontId="130" fillId="19" borderId="93" xfId="1" applyFont="1" applyFill="1" applyBorder="1" applyAlignment="1" applyProtection="1">
      <alignment vertical="top" wrapText="1"/>
    </xf>
    <xf numFmtId="0" fontId="21" fillId="19" borderId="94" xfId="2" applyFont="1" applyFill="1" applyBorder="1" applyAlignment="1">
      <alignment vertical="top" wrapText="1"/>
    </xf>
    <xf numFmtId="0" fontId="21" fillId="19" borderId="95" xfId="2" applyFont="1" applyFill="1" applyBorder="1" applyAlignment="1">
      <alignment vertical="top" wrapText="1"/>
    </xf>
    <xf numFmtId="0" fontId="28" fillId="21" borderId="96" xfId="2" applyFont="1" applyFill="1" applyBorder="1" applyAlignment="1">
      <alignment horizontal="center" vertical="center" shrinkToFit="1"/>
    </xf>
    <xf numFmtId="0" fontId="18" fillId="21" borderId="28" xfId="2" applyFont="1" applyFill="1" applyBorder="1" applyAlignment="1">
      <alignment horizontal="center" vertical="center" shrinkToFit="1"/>
    </xf>
    <xf numFmtId="0" fontId="18" fillId="21" borderId="97" xfId="2" applyFont="1" applyFill="1" applyBorder="1" applyAlignment="1">
      <alignment horizontal="center" vertical="center" shrinkToFit="1"/>
    </xf>
    <xf numFmtId="0" fontId="115" fillId="29" borderId="96" xfId="2" applyFont="1" applyFill="1" applyBorder="1" applyAlignment="1">
      <alignment horizontal="center" vertical="center" wrapText="1" shrinkToFit="1"/>
    </xf>
    <xf numFmtId="0" fontId="18" fillId="29" borderId="28" xfId="2" applyFont="1" applyFill="1" applyBorder="1" applyAlignment="1">
      <alignment horizontal="center" vertical="center" shrinkToFit="1"/>
    </xf>
    <xf numFmtId="0" fontId="18" fillId="29" borderId="97" xfId="2" applyFont="1" applyFill="1" applyBorder="1" applyAlignment="1">
      <alignment horizontal="center" vertical="center" shrinkToFit="1"/>
    </xf>
    <xf numFmtId="0" fontId="132" fillId="29" borderId="195" xfId="1" applyFont="1" applyFill="1" applyBorder="1" applyAlignment="1" applyProtection="1">
      <alignment horizontal="left" vertical="top" wrapText="1"/>
    </xf>
    <xf numFmtId="0" fontId="132" fillId="29" borderId="104" xfId="1" applyFont="1" applyFill="1" applyBorder="1" applyAlignment="1" applyProtection="1">
      <alignment horizontal="left" vertical="top" wrapText="1"/>
    </xf>
    <xf numFmtId="0" fontId="132" fillId="29" borderId="196" xfId="1" applyFont="1" applyFill="1" applyBorder="1" applyAlignment="1" applyProtection="1">
      <alignment horizontal="left" vertical="top" wrapText="1"/>
    </xf>
    <xf numFmtId="178" fontId="27" fillId="3" borderId="1" xfId="2" applyNumberFormat="1" applyFont="1" applyFill="1" applyBorder="1" applyAlignment="1">
      <alignment horizontal="center" vertical="center"/>
    </xf>
    <xf numFmtId="178" fontId="27" fillId="3" borderId="1" xfId="0" applyNumberFormat="1" applyFont="1" applyFill="1" applyBorder="1" applyAlignment="1">
      <alignment horizontal="center" vertical="center"/>
    </xf>
    <xf numFmtId="0" fontId="18" fillId="21" borderId="0" xfId="2" applyFont="1" applyFill="1" applyAlignment="1">
      <alignment horizontal="center" vertical="center"/>
    </xf>
    <xf numFmtId="0" fontId="18" fillId="19" borderId="0" xfId="2" applyFont="1" applyFill="1" applyAlignment="1">
      <alignment horizontal="center" vertical="center"/>
    </xf>
    <xf numFmtId="0" fontId="155" fillId="0" borderId="0" xfId="2" applyFont="1" applyAlignment="1">
      <alignment horizontal="center" vertical="center"/>
    </xf>
    <xf numFmtId="0" fontId="34" fillId="46" borderId="0" xfId="2" applyFont="1" applyFill="1" applyAlignment="1">
      <alignment horizontal="center" vertical="center"/>
    </xf>
    <xf numFmtId="0" fontId="6" fillId="25" borderId="0" xfId="4" applyFill="1"/>
    <xf numFmtId="0" fontId="25" fillId="25" borderId="0" xfId="4" applyFont="1" applyFill="1" applyAlignment="1">
      <alignment horizontal="right"/>
    </xf>
    <xf numFmtId="0" fontId="134" fillId="25" borderId="0" xfId="0" applyFont="1" applyFill="1" applyAlignment="1">
      <alignment horizontal="right"/>
    </xf>
    <xf numFmtId="0" fontId="25" fillId="25" borderId="0" xfId="4" applyFont="1" applyFill="1"/>
    <xf numFmtId="0" fontId="32" fillId="25" borderId="0" xfId="4" applyFont="1" applyFill="1"/>
    <xf numFmtId="0" fontId="27" fillId="25" borderId="0" xfId="4" applyFont="1" applyFill="1"/>
    <xf numFmtId="0" fontId="35" fillId="25" borderId="0" xfId="4" applyFont="1" applyFill="1"/>
    <xf numFmtId="0" fontId="35" fillId="25" borderId="0" xfId="4" applyFont="1" applyFill="1" applyAlignment="1">
      <alignment horizontal="right"/>
    </xf>
    <xf numFmtId="0" fontId="0" fillId="38" borderId="0" xfId="0" applyFill="1" applyAlignment="1">
      <alignment vertical="center"/>
    </xf>
  </cellXfs>
  <cellStyles count="25">
    <cellStyle name="ハイパーリンク" xfId="1" builtinId="8"/>
    <cellStyle name="ハイパーリンク 2" xfId="23" xr:uid="{B5D3DB61-D240-4C3A-8915-4D98031A8B84}"/>
    <cellStyle name="標準" xfId="0" builtinId="0"/>
    <cellStyle name="標準 2" xfId="2" xr:uid="{00000000-0005-0000-0000-000002000000}"/>
    <cellStyle name="標準 2 2" xfId="3" xr:uid="{00000000-0005-0000-0000-000003000000}"/>
    <cellStyle name="標準 2 2 2" xfId="20" xr:uid="{1064B219-AC4F-414B-BDBF-39C21F29F659}"/>
    <cellStyle name="標準 2 2 2 2" xfId="21" xr:uid="{5F25B949-ADEE-42BE-8069-06F40D7FD504}"/>
    <cellStyle name="標準 3" xfId="4" xr:uid="{00000000-0005-0000-0000-000004000000}"/>
    <cellStyle name="標準 3 2" xfId="5" xr:uid="{00000000-0005-0000-0000-000005000000}"/>
    <cellStyle name="標準 3 2 2" xfId="6" xr:uid="{00000000-0005-0000-0000-000006000000}"/>
    <cellStyle name="標準 3 2 2 2" xfId="7" xr:uid="{00000000-0005-0000-0000-000007000000}"/>
    <cellStyle name="標準 4" xfId="8" xr:uid="{00000000-0005-0000-0000-000008000000}"/>
    <cellStyle name="標準 5" xfId="9" xr:uid="{00000000-0005-0000-0000-000009000000}"/>
    <cellStyle name="標準 6" xfId="10" xr:uid="{00000000-0005-0000-0000-00000A000000}"/>
    <cellStyle name="標準 6 2" xfId="11" xr:uid="{00000000-0005-0000-0000-00000B000000}"/>
    <cellStyle name="標準 6 2 2" xfId="12" xr:uid="{00000000-0005-0000-0000-00000C000000}"/>
    <cellStyle name="標準 6 2_2019-15" xfId="13" xr:uid="{00000000-0005-0000-0000-00000D000000}"/>
    <cellStyle name="標準 6_★2019-2" xfId="14" xr:uid="{00000000-0005-0000-0000-00000E000000}"/>
    <cellStyle name="標準 7" xfId="15" xr:uid="{00000000-0005-0000-0000-00000F000000}"/>
    <cellStyle name="標準 8" xfId="22" xr:uid="{E1CB95E9-5BB4-4D51-9DF8-AED85455084B}"/>
    <cellStyle name="標準 9" xfId="24" xr:uid="{4FCECFBE-A751-42FB-BF41-6CB6992F7569}"/>
    <cellStyle name="標準_H23-11 2" xfId="16" xr:uid="{00000000-0005-0000-0000-000010000000}"/>
    <cellStyle name="標準_H23-11_2019-4" xfId="17" xr:uid="{00000000-0005-0000-0000-000011000000}"/>
    <cellStyle name="標準_H23-11_2019-4 2" xfId="18" xr:uid="{00000000-0005-0000-0000-000012000000}"/>
    <cellStyle name="標準_H25-25 2 2" xfId="19" xr:uid="{00000000-0005-0000-0000-000013000000}"/>
  </cellStyles>
  <dxfs count="6">
    <dxf>
      <fill>
        <patternFill>
          <bgColor indexed="13"/>
        </patternFill>
      </fill>
    </dxf>
    <dxf>
      <fill>
        <patternFill>
          <bgColor indexed="51"/>
        </patternFill>
      </fill>
    </dxf>
    <dxf>
      <fill>
        <patternFill>
          <bgColor indexed="53"/>
        </patternFill>
      </fill>
    </dxf>
    <dxf>
      <fill>
        <patternFill>
          <bgColor indexed="13"/>
        </patternFill>
      </fill>
    </dxf>
    <dxf>
      <fill>
        <patternFill>
          <bgColor indexed="51"/>
        </patternFill>
      </fill>
    </dxf>
    <dxf>
      <fill>
        <patternFill>
          <bgColor indexed="53"/>
        </patternFill>
      </fill>
    </dxf>
  </dxfs>
  <tableStyles count="0" defaultTableStyle="TableStyleMedium2" defaultPivotStyle="PivotStyleLight16"/>
  <colors>
    <mruColors>
      <color rgb="FF6DDDF7"/>
      <color rgb="FF6EF729"/>
      <color rgb="FFCC00FF"/>
      <color rgb="FFFF99FF"/>
      <color rgb="FF00CC00"/>
      <color rgb="FF3399FF"/>
      <color rgb="FFD4FDC3"/>
      <color rgb="FFFAFEC2"/>
      <color rgb="FFFFCC00"/>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腸管出血性大腸菌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957102525799962E-2"/>
          <c:y val="0.1768518759411116"/>
          <c:w val="0.77210613690956476"/>
          <c:h val="0.60984543598716823"/>
        </c:manualLayout>
      </c:layout>
      <c:lineChart>
        <c:grouping val="standard"/>
        <c:varyColors val="0"/>
        <c:ser>
          <c:idx val="9"/>
          <c:order val="0"/>
          <c:tx>
            <c:strRef>
              <c:f>'7　感染症統計'!$A$7</c:f>
              <c:strCache>
                <c:ptCount val="1"/>
                <c:pt idx="0">
                  <c:v>2024年</c:v>
                </c:pt>
              </c:strCache>
            </c:strRef>
          </c:tx>
          <c:spPr>
            <a:ln w="38100" cap="rnd">
              <a:solidFill>
                <a:srgbClr val="FF0000"/>
              </a:solidFill>
              <a:round/>
            </a:ln>
            <a:effectLst/>
          </c:spPr>
          <c:marker>
            <c:symbol val="circle"/>
            <c:size val="5"/>
            <c:spPr>
              <a:solidFill>
                <a:srgbClr val="FF0000"/>
              </a:solidFill>
              <a:ln w="38100">
                <a:solidFill>
                  <a:srgbClr val="FF0000"/>
                </a:solidFill>
              </a:ln>
              <a:effectLst/>
            </c:spPr>
          </c:marker>
          <c:val>
            <c:numRef>
              <c:f>'7　感染症統計'!$B$7:$M$7</c:f>
              <c:numCache>
                <c:formatCode>General</c:formatCode>
                <c:ptCount val="12"/>
                <c:pt idx="0">
                  <c:v>100</c:v>
                </c:pt>
                <c:pt idx="1">
                  <c:v>55</c:v>
                </c:pt>
              </c:numCache>
            </c:numRef>
          </c:val>
          <c:smooth val="0"/>
          <c:extLst>
            <c:ext xmlns:c16="http://schemas.microsoft.com/office/drawing/2014/chart" uri="{C3380CC4-5D6E-409C-BE32-E72D297353CC}">
              <c16:uniqueId val="{00000008-9549-4A62-BF04-398DC0EE804A}"/>
            </c:ext>
          </c:extLst>
        </c:ser>
        <c:ser>
          <c:idx val="6"/>
          <c:order val="1"/>
          <c:tx>
            <c:strRef>
              <c:f>'7　感染症統計'!$A$8</c:f>
              <c:strCache>
                <c:ptCount val="1"/>
                <c:pt idx="0">
                  <c:v>2023年</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val>
            <c:numRef>
              <c:f>'7　感染症統計'!$B$8:$M$8</c:f>
              <c:numCache>
                <c:formatCode>#,##0_ </c:formatCode>
                <c:ptCount val="12"/>
                <c:pt idx="0" formatCode="General">
                  <c:v>82</c:v>
                </c:pt>
                <c:pt idx="1">
                  <c:v>62</c:v>
                </c:pt>
                <c:pt idx="2">
                  <c:v>99</c:v>
                </c:pt>
                <c:pt idx="3">
                  <c:v>112</c:v>
                </c:pt>
                <c:pt idx="4" formatCode="General">
                  <c:v>224</c:v>
                </c:pt>
                <c:pt idx="5" formatCode="General">
                  <c:v>526</c:v>
                </c:pt>
                <c:pt idx="6" formatCode="General">
                  <c:v>521</c:v>
                </c:pt>
                <c:pt idx="7">
                  <c:v>768</c:v>
                </c:pt>
                <c:pt idx="8">
                  <c:v>454</c:v>
                </c:pt>
                <c:pt idx="9">
                  <c:v>390</c:v>
                </c:pt>
                <c:pt idx="10">
                  <c:v>416</c:v>
                </c:pt>
                <c:pt idx="11" formatCode="General">
                  <c:v>154</c:v>
                </c:pt>
              </c:numCache>
            </c:numRef>
          </c:val>
          <c:smooth val="0"/>
          <c:extLst>
            <c:ext xmlns:c16="http://schemas.microsoft.com/office/drawing/2014/chart" uri="{C3380CC4-5D6E-409C-BE32-E72D297353CC}">
              <c16:uniqueId val="{00000000-EF25-4824-8530-875CCEE0B185}"/>
            </c:ext>
          </c:extLst>
        </c:ser>
        <c:ser>
          <c:idx val="0"/>
          <c:order val="2"/>
          <c:tx>
            <c:strRef>
              <c:f>'7　感染症統計'!$A$9</c:f>
              <c:strCache>
                <c:ptCount val="1"/>
                <c:pt idx="0">
                  <c:v>2022年</c:v>
                </c:pt>
              </c:strCache>
            </c:strRef>
          </c:tx>
          <c:spPr>
            <a:ln w="28575" cap="rnd">
              <a:solidFill>
                <a:schemeClr val="accent1"/>
              </a:solidFill>
              <a:round/>
            </a:ln>
            <a:effectLst/>
          </c:spPr>
          <c:marker>
            <c:symbol val="none"/>
          </c:marker>
          <c:val>
            <c:numRef>
              <c:f>'7　感染症統計'!$B$9:$M$9</c:f>
              <c:numCache>
                <c:formatCode>#,##0_ </c:formatCode>
                <c:ptCount val="12"/>
                <c:pt idx="0" formatCode="General">
                  <c:v>81</c:v>
                </c:pt>
                <c:pt idx="1">
                  <c:v>39</c:v>
                </c:pt>
                <c:pt idx="2">
                  <c:v>72</c:v>
                </c:pt>
                <c:pt idx="3" formatCode="General">
                  <c:v>89</c:v>
                </c:pt>
                <c:pt idx="4" formatCode="General">
                  <c:v>258</c:v>
                </c:pt>
                <c:pt idx="5" formatCode="General">
                  <c:v>416</c:v>
                </c:pt>
                <c:pt idx="6" formatCode="General">
                  <c:v>554</c:v>
                </c:pt>
                <c:pt idx="7" formatCode="General">
                  <c:v>568</c:v>
                </c:pt>
                <c:pt idx="8" formatCode="General">
                  <c:v>578</c:v>
                </c:pt>
                <c:pt idx="9" formatCode="General">
                  <c:v>337</c:v>
                </c:pt>
                <c:pt idx="10" formatCode="General">
                  <c:v>169</c:v>
                </c:pt>
                <c:pt idx="11" formatCode="General">
                  <c:v>168</c:v>
                </c:pt>
              </c:numCache>
            </c:numRef>
          </c:val>
          <c:smooth val="0"/>
          <c:extLst>
            <c:ext xmlns:c16="http://schemas.microsoft.com/office/drawing/2014/chart" uri="{C3380CC4-5D6E-409C-BE32-E72D297353CC}">
              <c16:uniqueId val="{00000000-9549-4A62-BF04-398DC0EE804A}"/>
            </c:ext>
          </c:extLst>
        </c:ser>
        <c:ser>
          <c:idx val="1"/>
          <c:order val="3"/>
          <c:tx>
            <c:strRef>
              <c:f>'7　感染症統計'!$A$10</c:f>
              <c:strCache>
                <c:ptCount val="1"/>
                <c:pt idx="0">
                  <c:v>2021年</c:v>
                </c:pt>
              </c:strCache>
            </c:strRef>
          </c:tx>
          <c:spPr>
            <a:ln w="28575" cap="rnd">
              <a:solidFill>
                <a:schemeClr val="accent2"/>
              </a:solidFill>
              <a:round/>
            </a:ln>
            <a:effectLst/>
          </c:spPr>
          <c:marker>
            <c:symbol val="none"/>
          </c:marker>
          <c:val>
            <c:numRef>
              <c:f>'7　感染症統計'!$B$10:$M$10</c:f>
              <c:numCache>
                <c:formatCode>General</c:formatCode>
                <c:ptCount val="12"/>
                <c:pt idx="0">
                  <c:v>81</c:v>
                </c:pt>
                <c:pt idx="1">
                  <c:v>48</c:v>
                </c:pt>
                <c:pt idx="2">
                  <c:v>71</c:v>
                </c:pt>
                <c:pt idx="3">
                  <c:v>128</c:v>
                </c:pt>
                <c:pt idx="4">
                  <c:v>171</c:v>
                </c:pt>
                <c:pt idx="5">
                  <c:v>350</c:v>
                </c:pt>
                <c:pt idx="6">
                  <c:v>569</c:v>
                </c:pt>
                <c:pt idx="7">
                  <c:v>553</c:v>
                </c:pt>
                <c:pt idx="8">
                  <c:v>458</c:v>
                </c:pt>
                <c:pt idx="9">
                  <c:v>306</c:v>
                </c:pt>
                <c:pt idx="10">
                  <c:v>220</c:v>
                </c:pt>
                <c:pt idx="11">
                  <c:v>229</c:v>
                </c:pt>
              </c:numCache>
            </c:numRef>
          </c:val>
          <c:smooth val="0"/>
          <c:extLst>
            <c:ext xmlns:c16="http://schemas.microsoft.com/office/drawing/2014/chart" uri="{C3380CC4-5D6E-409C-BE32-E72D297353CC}">
              <c16:uniqueId val="{00000001-9549-4A62-BF04-398DC0EE804A}"/>
            </c:ext>
          </c:extLst>
        </c:ser>
        <c:ser>
          <c:idx val="2"/>
          <c:order val="4"/>
          <c:tx>
            <c:strRef>
              <c:f>'7　感染症統計'!$A$11</c:f>
              <c:strCache>
                <c:ptCount val="1"/>
                <c:pt idx="0">
                  <c:v>2020年</c:v>
                </c:pt>
              </c:strCache>
            </c:strRef>
          </c:tx>
          <c:spPr>
            <a:ln w="28575" cap="rnd">
              <a:solidFill>
                <a:schemeClr val="accent3"/>
              </a:solidFill>
              <a:round/>
            </a:ln>
            <a:effectLst/>
          </c:spPr>
          <c:marker>
            <c:symbol val="none"/>
          </c:marker>
          <c:val>
            <c:numRef>
              <c:f>'7　感染症統計'!$B$11:$M$11</c:f>
              <c:numCache>
                <c:formatCode>General</c:formatCode>
                <c:ptCount val="12"/>
                <c:pt idx="0">
                  <c:v>112</c:v>
                </c:pt>
                <c:pt idx="1">
                  <c:v>85</c:v>
                </c:pt>
                <c:pt idx="2">
                  <c:v>60</c:v>
                </c:pt>
                <c:pt idx="3">
                  <c:v>97</c:v>
                </c:pt>
                <c:pt idx="4">
                  <c:v>95</c:v>
                </c:pt>
                <c:pt idx="5">
                  <c:v>305</c:v>
                </c:pt>
                <c:pt idx="6">
                  <c:v>544</c:v>
                </c:pt>
                <c:pt idx="7">
                  <c:v>449</c:v>
                </c:pt>
                <c:pt idx="8">
                  <c:v>475</c:v>
                </c:pt>
                <c:pt idx="9">
                  <c:v>505</c:v>
                </c:pt>
                <c:pt idx="10">
                  <c:v>219</c:v>
                </c:pt>
                <c:pt idx="11" formatCode="#,##0_ ">
                  <c:v>98</c:v>
                </c:pt>
              </c:numCache>
            </c:numRef>
          </c:val>
          <c:smooth val="0"/>
          <c:extLst>
            <c:ext xmlns:c16="http://schemas.microsoft.com/office/drawing/2014/chart" uri="{C3380CC4-5D6E-409C-BE32-E72D297353CC}">
              <c16:uniqueId val="{00000002-9549-4A62-BF04-398DC0EE804A}"/>
            </c:ext>
          </c:extLst>
        </c:ser>
        <c:ser>
          <c:idx val="3"/>
          <c:order val="5"/>
          <c:tx>
            <c:strRef>
              <c:f>'7　感染症統計'!$A$12</c:f>
              <c:strCache>
                <c:ptCount val="1"/>
                <c:pt idx="0">
                  <c:v>2019年</c:v>
                </c:pt>
              </c:strCache>
            </c:strRef>
          </c:tx>
          <c:spPr>
            <a:ln w="28575" cap="rnd">
              <a:solidFill>
                <a:schemeClr val="accent4"/>
              </a:solidFill>
              <a:round/>
            </a:ln>
            <a:effectLst/>
          </c:spPr>
          <c:marker>
            <c:symbol val="none"/>
          </c:marker>
          <c:val>
            <c:numRef>
              <c:f>'7　感染症統計'!$B$12:$M$12</c:f>
              <c:numCache>
                <c:formatCode>#,##0_ </c:formatCode>
                <c:ptCount val="12"/>
                <c:pt idx="0">
                  <c:v>84</c:v>
                </c:pt>
                <c:pt idx="1">
                  <c:v>100</c:v>
                </c:pt>
                <c:pt idx="2">
                  <c:v>77</c:v>
                </c:pt>
                <c:pt idx="3">
                  <c:v>80</c:v>
                </c:pt>
                <c:pt idx="4" formatCode="General">
                  <c:v>236</c:v>
                </c:pt>
                <c:pt idx="5" formatCode="General">
                  <c:v>438</c:v>
                </c:pt>
                <c:pt idx="6" formatCode="General">
                  <c:v>631</c:v>
                </c:pt>
                <c:pt idx="7" formatCode="General">
                  <c:v>752</c:v>
                </c:pt>
                <c:pt idx="8" formatCode="General">
                  <c:v>523</c:v>
                </c:pt>
                <c:pt idx="9" formatCode="General">
                  <c:v>427</c:v>
                </c:pt>
                <c:pt idx="10" formatCode="General">
                  <c:v>253</c:v>
                </c:pt>
                <c:pt idx="11">
                  <c:v>136</c:v>
                </c:pt>
              </c:numCache>
            </c:numRef>
          </c:val>
          <c:smooth val="0"/>
          <c:extLst>
            <c:ext xmlns:c16="http://schemas.microsoft.com/office/drawing/2014/chart" uri="{C3380CC4-5D6E-409C-BE32-E72D297353CC}">
              <c16:uniqueId val="{00000003-9549-4A62-BF04-398DC0EE804A}"/>
            </c:ext>
          </c:extLst>
        </c:ser>
        <c:ser>
          <c:idx val="4"/>
          <c:order val="6"/>
          <c:tx>
            <c:strRef>
              <c:f>'7　感染症統計'!$A$13</c:f>
              <c:strCache>
                <c:ptCount val="1"/>
                <c:pt idx="0">
                  <c:v>2018年</c:v>
                </c:pt>
              </c:strCache>
            </c:strRef>
          </c:tx>
          <c:spPr>
            <a:ln w="28575" cap="rnd">
              <a:solidFill>
                <a:schemeClr val="accent5"/>
              </a:solidFill>
              <a:round/>
            </a:ln>
            <a:effectLst/>
          </c:spPr>
          <c:marker>
            <c:symbol val="none"/>
          </c:marker>
          <c:val>
            <c:numRef>
              <c:f>'7　感染症統計'!$B$13:$M$13</c:f>
              <c:numCache>
                <c:formatCode>#,##0_ </c:formatCode>
                <c:ptCount val="12"/>
                <c:pt idx="0">
                  <c:v>41</c:v>
                </c:pt>
                <c:pt idx="1">
                  <c:v>44</c:v>
                </c:pt>
                <c:pt idx="2">
                  <c:v>67</c:v>
                </c:pt>
                <c:pt idx="3">
                  <c:v>103</c:v>
                </c:pt>
                <c:pt idx="4">
                  <c:v>311</c:v>
                </c:pt>
                <c:pt idx="5">
                  <c:v>415</c:v>
                </c:pt>
                <c:pt idx="6">
                  <c:v>539</c:v>
                </c:pt>
                <c:pt idx="7">
                  <c:v>1165</c:v>
                </c:pt>
                <c:pt idx="8">
                  <c:v>534</c:v>
                </c:pt>
                <c:pt idx="9">
                  <c:v>297</c:v>
                </c:pt>
                <c:pt idx="10">
                  <c:v>205</c:v>
                </c:pt>
                <c:pt idx="11">
                  <c:v>92</c:v>
                </c:pt>
              </c:numCache>
            </c:numRef>
          </c:val>
          <c:smooth val="0"/>
          <c:extLst>
            <c:ext xmlns:c16="http://schemas.microsoft.com/office/drawing/2014/chart" uri="{C3380CC4-5D6E-409C-BE32-E72D297353CC}">
              <c16:uniqueId val="{00000004-9549-4A62-BF04-398DC0EE804A}"/>
            </c:ext>
          </c:extLst>
        </c:ser>
        <c:dLbls>
          <c:showLegendKey val="0"/>
          <c:showVal val="0"/>
          <c:showCatName val="0"/>
          <c:showSerName val="0"/>
          <c:showPercent val="0"/>
          <c:showBubbleSize val="0"/>
        </c:dLbls>
        <c:marker val="1"/>
        <c:smooth val="0"/>
        <c:axId val="473875992"/>
        <c:axId val="473875208"/>
      </c:lineChart>
      <c:catAx>
        <c:axId val="473875992"/>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208"/>
        <c:crosses val="autoZero"/>
        <c:auto val="1"/>
        <c:lblAlgn val="ctr"/>
        <c:lblOffset val="100"/>
        <c:noMultiLvlLbl val="0"/>
      </c:catAx>
      <c:valAx>
        <c:axId val="473875208"/>
        <c:scaling>
          <c:orientation val="minMax"/>
          <c:max val="1400"/>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9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87151596407712806"/>
          <c:y val="0.15416790138811245"/>
          <c:w val="0.12798558763714724"/>
          <c:h val="0.751813480598851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細菌性赤痢菌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46676972496693E-2"/>
          <c:y val="0.15513360601198112"/>
          <c:w val="0.71832911183304882"/>
          <c:h val="0.62589415129079018"/>
        </c:manualLayout>
      </c:layout>
      <c:lineChart>
        <c:grouping val="standard"/>
        <c:varyColors val="0"/>
        <c:ser>
          <c:idx val="6"/>
          <c:order val="0"/>
          <c:tx>
            <c:strRef>
              <c:f>'7　感染症統計'!$P$7</c:f>
              <c:strCache>
                <c:ptCount val="1"/>
                <c:pt idx="0">
                  <c:v>2024年</c:v>
                </c:pt>
              </c:strCache>
            </c:strRef>
          </c:tx>
          <c:spPr>
            <a:ln w="63500" cap="rnd">
              <a:solidFill>
                <a:srgbClr val="FF0000"/>
              </a:solidFill>
              <a:round/>
            </a:ln>
            <a:effectLst/>
          </c:spPr>
          <c:marker>
            <c:symbol val="none"/>
          </c:marker>
          <c:val>
            <c:numRef>
              <c:f>'7　感染症統計'!$Q$7:$AB$7</c:f>
              <c:numCache>
                <c:formatCode>General</c:formatCode>
                <c:ptCount val="12"/>
                <c:pt idx="0" formatCode="#,##0_ ">
                  <c:v>4</c:v>
                </c:pt>
                <c:pt idx="1">
                  <c:v>3</c:v>
                </c:pt>
              </c:numCache>
            </c:numRef>
          </c:val>
          <c:smooth val="0"/>
          <c:extLst>
            <c:ext xmlns:c16="http://schemas.microsoft.com/office/drawing/2014/chart" uri="{C3380CC4-5D6E-409C-BE32-E72D297353CC}">
              <c16:uniqueId val="{00000000-691A-4A61-BF12-3A5977548A2F}"/>
            </c:ext>
          </c:extLst>
        </c:ser>
        <c:ser>
          <c:idx val="0"/>
          <c:order val="1"/>
          <c:tx>
            <c:strRef>
              <c:f>'7　感染症統計'!$P$8</c:f>
              <c:strCache>
                <c:ptCount val="1"/>
                <c:pt idx="0">
                  <c:v>2023年</c:v>
                </c:pt>
              </c:strCache>
            </c:strRef>
          </c:tx>
          <c:spPr>
            <a:ln w="28575" cap="rnd">
              <a:solidFill>
                <a:schemeClr val="accent1"/>
              </a:solidFill>
              <a:round/>
            </a:ln>
            <a:effectLst/>
          </c:spPr>
          <c:marker>
            <c:symbol val="none"/>
          </c:marker>
          <c:val>
            <c:numRef>
              <c:f>'7　感染症統計'!$Q$8:$AB$8</c:f>
              <c:numCache>
                <c:formatCode>#,##0_ </c:formatCode>
                <c:ptCount val="12"/>
                <c:pt idx="0" formatCode="General">
                  <c:v>1</c:v>
                </c:pt>
                <c:pt idx="1">
                  <c:v>1</c:v>
                </c:pt>
                <c:pt idx="2">
                  <c:v>4</c:v>
                </c:pt>
                <c:pt idx="3">
                  <c:v>2</c:v>
                </c:pt>
                <c:pt idx="4">
                  <c:v>2</c:v>
                </c:pt>
                <c:pt idx="5">
                  <c:v>7</c:v>
                </c:pt>
                <c:pt idx="6">
                  <c:v>7</c:v>
                </c:pt>
                <c:pt idx="7">
                  <c:v>3</c:v>
                </c:pt>
                <c:pt idx="8">
                  <c:v>1</c:v>
                </c:pt>
                <c:pt idx="9">
                  <c:v>7</c:v>
                </c:pt>
                <c:pt idx="10">
                  <c:v>7</c:v>
                </c:pt>
                <c:pt idx="11" formatCode="General">
                  <c:v>5</c:v>
                </c:pt>
              </c:numCache>
            </c:numRef>
          </c:val>
          <c:smooth val="0"/>
          <c:extLst>
            <c:ext xmlns:c16="http://schemas.microsoft.com/office/drawing/2014/chart" uri="{C3380CC4-5D6E-409C-BE32-E72D297353CC}">
              <c16:uniqueId val="{00000001-0D40-4B2F-8512-1EC6AC1905A3}"/>
            </c:ext>
          </c:extLst>
        </c:ser>
        <c:ser>
          <c:idx val="1"/>
          <c:order val="2"/>
          <c:tx>
            <c:strRef>
              <c:f>'7　感染症統計'!$P$9</c:f>
              <c:strCache>
                <c:ptCount val="1"/>
                <c:pt idx="0">
                  <c:v>2022年</c:v>
                </c:pt>
              </c:strCache>
            </c:strRef>
          </c:tx>
          <c:spPr>
            <a:ln w="28575" cap="rnd">
              <a:solidFill>
                <a:schemeClr val="accent2"/>
              </a:solidFill>
              <a:round/>
            </a:ln>
            <a:effectLst/>
          </c:spPr>
          <c:marker>
            <c:symbol val="none"/>
          </c:marker>
          <c:val>
            <c:numRef>
              <c:f>'7　感染症統計'!$Q$9:$AB$9</c:f>
              <c:numCache>
                <c:formatCode>#,##0_ </c:formatCode>
                <c:ptCount val="12"/>
                <c:pt idx="0" formatCode="General">
                  <c:v>0</c:v>
                </c:pt>
                <c:pt idx="1">
                  <c:v>5</c:v>
                </c:pt>
                <c:pt idx="2">
                  <c:v>4</c:v>
                </c:pt>
                <c:pt idx="3">
                  <c:v>1</c:v>
                </c:pt>
                <c:pt idx="4">
                  <c:v>1</c:v>
                </c:pt>
                <c:pt idx="5">
                  <c:v>1</c:v>
                </c:pt>
                <c:pt idx="6">
                  <c:v>1</c:v>
                </c:pt>
                <c:pt idx="7">
                  <c:v>1</c:v>
                </c:pt>
                <c:pt idx="8" formatCode="General">
                  <c:v>0</c:v>
                </c:pt>
                <c:pt idx="9" formatCode="General">
                  <c:v>0</c:v>
                </c:pt>
                <c:pt idx="10" formatCode="General">
                  <c:v>0</c:v>
                </c:pt>
                <c:pt idx="11" formatCode="General">
                  <c:v>2</c:v>
                </c:pt>
              </c:numCache>
            </c:numRef>
          </c:val>
          <c:smooth val="0"/>
          <c:extLst>
            <c:ext xmlns:c16="http://schemas.microsoft.com/office/drawing/2014/chart" uri="{C3380CC4-5D6E-409C-BE32-E72D297353CC}">
              <c16:uniqueId val="{00000002-0D40-4B2F-8512-1EC6AC1905A3}"/>
            </c:ext>
          </c:extLst>
        </c:ser>
        <c:ser>
          <c:idx val="2"/>
          <c:order val="3"/>
          <c:tx>
            <c:strRef>
              <c:f>'7　感染症統計'!$P$10</c:f>
              <c:strCache>
                <c:ptCount val="1"/>
                <c:pt idx="0">
                  <c:v>2021年</c:v>
                </c:pt>
              </c:strCache>
            </c:strRef>
          </c:tx>
          <c:spPr>
            <a:ln w="28575" cap="rnd">
              <a:solidFill>
                <a:schemeClr val="accent3"/>
              </a:solidFill>
              <a:round/>
            </a:ln>
            <a:effectLst/>
          </c:spPr>
          <c:marker>
            <c:symbol val="none"/>
          </c:marker>
          <c:val>
            <c:numRef>
              <c:f>'7　感染症統計'!$Q$10:$AB$10</c:f>
              <c:numCache>
                <c:formatCode>#,##0_ </c:formatCode>
                <c:ptCount val="12"/>
                <c:pt idx="0">
                  <c:v>1</c:v>
                </c:pt>
                <c:pt idx="1">
                  <c:v>2</c:v>
                </c:pt>
                <c:pt idx="2">
                  <c:v>1</c:v>
                </c:pt>
                <c:pt idx="3">
                  <c:v>0</c:v>
                </c:pt>
                <c:pt idx="4">
                  <c:v>0</c:v>
                </c:pt>
                <c:pt idx="5">
                  <c:v>0</c:v>
                </c:pt>
                <c:pt idx="6">
                  <c:v>1</c:v>
                </c:pt>
                <c:pt idx="7">
                  <c:v>1</c:v>
                </c:pt>
                <c:pt idx="8">
                  <c:v>0</c:v>
                </c:pt>
                <c:pt idx="9">
                  <c:v>1</c:v>
                </c:pt>
                <c:pt idx="10">
                  <c:v>0</c:v>
                </c:pt>
                <c:pt idx="11">
                  <c:v>0</c:v>
                </c:pt>
              </c:numCache>
            </c:numRef>
          </c:val>
          <c:smooth val="0"/>
          <c:extLst>
            <c:ext xmlns:c16="http://schemas.microsoft.com/office/drawing/2014/chart" uri="{C3380CC4-5D6E-409C-BE32-E72D297353CC}">
              <c16:uniqueId val="{00000003-0D40-4B2F-8512-1EC6AC1905A3}"/>
            </c:ext>
          </c:extLst>
        </c:ser>
        <c:ser>
          <c:idx val="3"/>
          <c:order val="4"/>
          <c:tx>
            <c:strRef>
              <c:f>'7　感染症統計'!$P$11</c:f>
              <c:strCache>
                <c:ptCount val="1"/>
                <c:pt idx="0">
                  <c:v>2020年</c:v>
                </c:pt>
              </c:strCache>
            </c:strRef>
          </c:tx>
          <c:spPr>
            <a:ln w="28575" cap="rnd">
              <a:solidFill>
                <a:schemeClr val="accent4"/>
              </a:solidFill>
              <a:round/>
            </a:ln>
            <a:effectLst/>
          </c:spPr>
          <c:marker>
            <c:symbol val="none"/>
          </c:marker>
          <c:val>
            <c:numRef>
              <c:f>'7　感染症統計'!$Q$11:$AB$11</c:f>
              <c:numCache>
                <c:formatCode>#,##0_ </c:formatCode>
                <c:ptCount val="12"/>
                <c:pt idx="0">
                  <c:v>16</c:v>
                </c:pt>
                <c:pt idx="1">
                  <c:v>1</c:v>
                </c:pt>
                <c:pt idx="2">
                  <c:v>19</c:v>
                </c:pt>
                <c:pt idx="3">
                  <c:v>3</c:v>
                </c:pt>
                <c:pt idx="4">
                  <c:v>13</c:v>
                </c:pt>
                <c:pt idx="5">
                  <c:v>1</c:v>
                </c:pt>
                <c:pt idx="6">
                  <c:v>2</c:v>
                </c:pt>
                <c:pt idx="7">
                  <c:v>2</c:v>
                </c:pt>
                <c:pt idx="8">
                  <c:v>0</c:v>
                </c:pt>
                <c:pt idx="9">
                  <c:v>24</c:v>
                </c:pt>
                <c:pt idx="10">
                  <c:v>4</c:v>
                </c:pt>
                <c:pt idx="11">
                  <c:v>2</c:v>
                </c:pt>
              </c:numCache>
            </c:numRef>
          </c:val>
          <c:smooth val="0"/>
          <c:extLst>
            <c:ext xmlns:c16="http://schemas.microsoft.com/office/drawing/2014/chart" uri="{C3380CC4-5D6E-409C-BE32-E72D297353CC}">
              <c16:uniqueId val="{00000004-0D40-4B2F-8512-1EC6AC1905A3}"/>
            </c:ext>
          </c:extLst>
        </c:ser>
        <c:ser>
          <c:idx val="4"/>
          <c:order val="5"/>
          <c:tx>
            <c:strRef>
              <c:f>'7　感染症統計'!$P$12</c:f>
              <c:strCache>
                <c:ptCount val="1"/>
                <c:pt idx="0">
                  <c:v>2019年</c:v>
                </c:pt>
              </c:strCache>
            </c:strRef>
          </c:tx>
          <c:spPr>
            <a:ln w="28575" cap="rnd">
              <a:solidFill>
                <a:schemeClr val="accent5"/>
              </a:solidFill>
              <a:round/>
            </a:ln>
            <a:effectLst/>
          </c:spPr>
          <c:marker>
            <c:symbol val="none"/>
          </c:marker>
          <c:val>
            <c:numRef>
              <c:f>'7　感染症統計'!$Q$12:$AB$12</c:f>
              <c:numCache>
                <c:formatCode>#,##0_ </c:formatCode>
                <c:ptCount val="12"/>
                <c:pt idx="0">
                  <c:v>7</c:v>
                </c:pt>
                <c:pt idx="1">
                  <c:v>7</c:v>
                </c:pt>
                <c:pt idx="2">
                  <c:v>13</c:v>
                </c:pt>
                <c:pt idx="3">
                  <c:v>3</c:v>
                </c:pt>
                <c:pt idx="4">
                  <c:v>8</c:v>
                </c:pt>
                <c:pt idx="5">
                  <c:v>11</c:v>
                </c:pt>
                <c:pt idx="6">
                  <c:v>5</c:v>
                </c:pt>
                <c:pt idx="7">
                  <c:v>11</c:v>
                </c:pt>
                <c:pt idx="8">
                  <c:v>9</c:v>
                </c:pt>
                <c:pt idx="9">
                  <c:v>9</c:v>
                </c:pt>
                <c:pt idx="10">
                  <c:v>20</c:v>
                </c:pt>
                <c:pt idx="11">
                  <c:v>37</c:v>
                </c:pt>
              </c:numCache>
            </c:numRef>
          </c:val>
          <c:smooth val="0"/>
          <c:extLst>
            <c:ext xmlns:c16="http://schemas.microsoft.com/office/drawing/2014/chart" uri="{C3380CC4-5D6E-409C-BE32-E72D297353CC}">
              <c16:uniqueId val="{00000005-0D40-4B2F-8512-1EC6AC1905A3}"/>
            </c:ext>
          </c:extLst>
        </c:ser>
        <c:ser>
          <c:idx val="5"/>
          <c:order val="6"/>
          <c:tx>
            <c:strRef>
              <c:f>'7　感染症統計'!$P$13</c:f>
              <c:strCache>
                <c:ptCount val="1"/>
                <c:pt idx="0">
                  <c:v>2018年</c:v>
                </c:pt>
              </c:strCache>
            </c:strRef>
          </c:tx>
          <c:spPr>
            <a:ln w="28575" cap="rnd">
              <a:solidFill>
                <a:schemeClr val="accent6"/>
              </a:solidFill>
              <a:round/>
            </a:ln>
            <a:effectLst/>
          </c:spPr>
          <c:marker>
            <c:symbol val="none"/>
          </c:marker>
          <c:val>
            <c:numRef>
              <c:f>'7　感染症統計'!$Q$13:$AB$13</c:f>
              <c:numCache>
                <c:formatCode>#,##0_ </c:formatCode>
                <c:ptCount val="12"/>
                <c:pt idx="0">
                  <c:v>9</c:v>
                </c:pt>
                <c:pt idx="1">
                  <c:v>22</c:v>
                </c:pt>
                <c:pt idx="2">
                  <c:v>18</c:v>
                </c:pt>
                <c:pt idx="3">
                  <c:v>9</c:v>
                </c:pt>
                <c:pt idx="4">
                  <c:v>21</c:v>
                </c:pt>
                <c:pt idx="5">
                  <c:v>14</c:v>
                </c:pt>
                <c:pt idx="6">
                  <c:v>6</c:v>
                </c:pt>
                <c:pt idx="7">
                  <c:v>13</c:v>
                </c:pt>
                <c:pt idx="8">
                  <c:v>7</c:v>
                </c:pt>
                <c:pt idx="9">
                  <c:v>81</c:v>
                </c:pt>
                <c:pt idx="10">
                  <c:v>31</c:v>
                </c:pt>
                <c:pt idx="11">
                  <c:v>37</c:v>
                </c:pt>
              </c:numCache>
            </c:numRef>
          </c:val>
          <c:smooth val="0"/>
          <c:extLst>
            <c:ext xmlns:c16="http://schemas.microsoft.com/office/drawing/2014/chart" uri="{C3380CC4-5D6E-409C-BE32-E72D297353CC}">
              <c16:uniqueId val="{00000006-0D40-4B2F-8512-1EC6AC1905A3}"/>
            </c:ext>
          </c:extLst>
        </c:ser>
        <c:dLbls>
          <c:showLegendKey val="0"/>
          <c:showVal val="0"/>
          <c:showCatName val="0"/>
          <c:showSerName val="0"/>
          <c:showPercent val="0"/>
          <c:showBubbleSize val="0"/>
        </c:dLbls>
        <c:smooth val="0"/>
        <c:axId val="473874032"/>
        <c:axId val="473874424"/>
      </c:lineChart>
      <c:catAx>
        <c:axId val="473874032"/>
        <c:scaling>
          <c:orientation val="minMax"/>
        </c:scaling>
        <c:delete val="1"/>
        <c:axPos val="b"/>
        <c:numFmt formatCode="General" sourceLinked="1"/>
        <c:majorTickMark val="none"/>
        <c:minorTickMark val="none"/>
        <c:tickLblPos val="nextTo"/>
        <c:crossAx val="473874424"/>
        <c:crosses val="autoZero"/>
        <c:auto val="0"/>
        <c:lblAlgn val="ctr"/>
        <c:lblOffset val="100"/>
        <c:noMultiLvlLbl val="0"/>
      </c:catAx>
      <c:valAx>
        <c:axId val="473874424"/>
        <c:scaling>
          <c:orientation val="minMax"/>
          <c:max val="80"/>
        </c:scaling>
        <c:delete val="0"/>
        <c:axPos val="r"/>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4032"/>
        <c:crosses val="max"/>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85543391131567292"/>
          <c:y val="8.9866993536922485E-2"/>
          <c:w val="0.14456608538169238"/>
          <c:h val="0.780275612984926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gif"/><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wmf"/><Relationship Id="rId3" Type="http://schemas.openxmlformats.org/officeDocument/2006/relationships/image" Target="../media/image11.jpeg"/><Relationship Id="rId7" Type="http://schemas.openxmlformats.org/officeDocument/2006/relationships/image" Target="../media/image15.jpeg"/><Relationship Id="rId2" Type="http://schemas.openxmlformats.org/officeDocument/2006/relationships/image" Target="../media/image10.jpeg"/><Relationship Id="rId1" Type="http://schemas.openxmlformats.org/officeDocument/2006/relationships/image" Target="../media/image9.jpeg"/><Relationship Id="rId6" Type="http://schemas.openxmlformats.org/officeDocument/2006/relationships/image" Target="../media/image14.jpeg"/><Relationship Id="rId5" Type="http://schemas.openxmlformats.org/officeDocument/2006/relationships/image" Target="../media/image13.jpeg"/><Relationship Id="rId4" Type="http://schemas.openxmlformats.org/officeDocument/2006/relationships/image" Target="../media/image12.jpeg"/><Relationship Id="rId9" Type="http://schemas.openxmlformats.org/officeDocument/2006/relationships/image" Target="../media/image1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xdr:from>
      <xdr:col>1</xdr:col>
      <xdr:colOff>0</xdr:colOff>
      <xdr:row>23</xdr:row>
      <xdr:rowOff>76200</xdr:rowOff>
    </xdr:from>
    <xdr:to>
      <xdr:col>6</xdr:col>
      <xdr:colOff>28575</xdr:colOff>
      <xdr:row>29</xdr:row>
      <xdr:rowOff>9525</xdr:rowOff>
    </xdr:to>
    <xdr:sp macro="" textlink="">
      <xdr:nvSpPr>
        <xdr:cNvPr id="2049" name="AutoShape 1">
          <a:extLst>
            <a:ext uri="{FF2B5EF4-FFF2-40B4-BE49-F238E27FC236}">
              <a16:creationId xmlns:a16="http://schemas.microsoft.com/office/drawing/2014/main" id="{00000000-0008-0000-0000-000001080000}"/>
            </a:ext>
          </a:extLst>
        </xdr:cNvPr>
        <xdr:cNvSpPr>
          <a:spLocks noChangeArrowheads="1"/>
        </xdr:cNvSpPr>
      </xdr:nvSpPr>
      <xdr:spPr bwMode="auto">
        <a:xfrm>
          <a:off x="1162050" y="3943350"/>
          <a:ext cx="3209925" cy="962025"/>
        </a:xfrm>
        <a:prstGeom prst="horizontalScroll">
          <a:avLst>
            <a:gd name="adj" fmla="val 12500"/>
          </a:avLst>
        </a:prstGeom>
        <a:solidFill>
          <a:srgbClr val="FFFFFF"/>
        </a:solidFill>
        <a:ln w="9525">
          <a:solidFill>
            <a:srgbClr val="000000"/>
          </a:solidFill>
          <a:round/>
          <a:headEnd/>
          <a:tailEnd/>
        </a:ln>
      </xdr:spPr>
    </xdr:sp>
    <xdr:clientData/>
  </xdr:twoCellAnchor>
  <xdr:twoCellAnchor editAs="oneCell">
    <xdr:from>
      <xdr:col>10</xdr:col>
      <xdr:colOff>0</xdr:colOff>
      <xdr:row>37</xdr:row>
      <xdr:rowOff>0</xdr:rowOff>
    </xdr:from>
    <xdr:to>
      <xdr:col>10</xdr:col>
      <xdr:colOff>50165</xdr:colOff>
      <xdr:row>37</xdr:row>
      <xdr:rowOff>12065</xdr:rowOff>
    </xdr:to>
    <xdr:pic>
      <xdr:nvPicPr>
        <xdr:cNvPr id="2050" name="Picture 2" descr="sp">
          <a:extLst>
            <a:ext uri="{FF2B5EF4-FFF2-40B4-BE49-F238E27FC236}">
              <a16:creationId xmlns:a16="http://schemas.microsoft.com/office/drawing/2014/main" id="{00000000-0008-0000-0000-000002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1" name="Picture 3" descr="sp">
          <a:extLst>
            <a:ext uri="{FF2B5EF4-FFF2-40B4-BE49-F238E27FC236}">
              <a16:creationId xmlns:a16="http://schemas.microsoft.com/office/drawing/2014/main" id="{00000000-0008-0000-0000-000003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2" name="Picture 4" descr="sp">
          <a:extLst>
            <a:ext uri="{FF2B5EF4-FFF2-40B4-BE49-F238E27FC236}">
              <a16:creationId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3" name="Picture 5" descr="sp">
          <a:extLst>
            <a:ext uri="{FF2B5EF4-FFF2-40B4-BE49-F238E27FC236}">
              <a16:creationId xmlns:a16="http://schemas.microsoft.com/office/drawing/2014/main" id="{00000000-0008-0000-0000-000005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4" name="Picture 6" descr="sp">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5" name="Picture 7" descr="sp">
          <a:extLst>
            <a:ext uri="{FF2B5EF4-FFF2-40B4-BE49-F238E27FC236}">
              <a16:creationId xmlns:a16="http://schemas.microsoft.com/office/drawing/2014/main" id="{00000000-0008-0000-0000-000007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6" name="Picture 8" descr="sp">
          <a:extLst>
            <a:ext uri="{FF2B5EF4-FFF2-40B4-BE49-F238E27FC236}">
              <a16:creationId xmlns:a16="http://schemas.microsoft.com/office/drawing/2014/main" id="{00000000-0008-0000-0000-000008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7" name="Picture 9" descr="sp">
          <a:extLst>
            <a:ext uri="{FF2B5EF4-FFF2-40B4-BE49-F238E27FC236}">
              <a16:creationId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66261</xdr:colOff>
      <xdr:row>0</xdr:row>
      <xdr:rowOff>121478</xdr:rowOff>
    </xdr:from>
    <xdr:to>
      <xdr:col>10</xdr:col>
      <xdr:colOff>732296</xdr:colOff>
      <xdr:row>2</xdr:row>
      <xdr:rowOff>117457</xdr:rowOff>
    </xdr:to>
    <xdr:pic>
      <xdr:nvPicPr>
        <xdr:cNvPr id="2" name="図 1">
          <a:extLst>
            <a:ext uri="{FF2B5EF4-FFF2-40B4-BE49-F238E27FC236}">
              <a16:creationId xmlns:a16="http://schemas.microsoft.com/office/drawing/2014/main" id="{8EDDE3A2-B4CF-84DB-F329-BB2381C4A104}"/>
            </a:ext>
          </a:extLst>
        </xdr:cNvPr>
        <xdr:cNvPicPr>
          <a:picLocks noChangeAspect="1"/>
        </xdr:cNvPicPr>
      </xdr:nvPicPr>
      <xdr:blipFill>
        <a:blip xmlns:r="http://schemas.openxmlformats.org/officeDocument/2006/relationships" r:embed="rId1"/>
        <a:stretch>
          <a:fillRect/>
        </a:stretch>
      </xdr:blipFill>
      <xdr:spPr>
        <a:xfrm>
          <a:off x="66261" y="121478"/>
          <a:ext cx="4763165" cy="857370"/>
        </a:xfrm>
        <a:prstGeom prst="rect">
          <a:avLst/>
        </a:prstGeom>
      </xdr:spPr>
    </xdr:pic>
    <xdr:clientData/>
  </xdr:twoCellAnchor>
  <xdr:twoCellAnchor editAs="oneCell">
    <xdr:from>
      <xdr:col>1</xdr:col>
      <xdr:colOff>88348</xdr:colOff>
      <xdr:row>3</xdr:row>
      <xdr:rowOff>1</xdr:rowOff>
    </xdr:from>
    <xdr:to>
      <xdr:col>14</xdr:col>
      <xdr:colOff>204291</xdr:colOff>
      <xdr:row>46</xdr:row>
      <xdr:rowOff>70782</xdr:rowOff>
    </xdr:to>
    <xdr:pic>
      <xdr:nvPicPr>
        <xdr:cNvPr id="3" name="図 2">
          <a:extLst>
            <a:ext uri="{FF2B5EF4-FFF2-40B4-BE49-F238E27FC236}">
              <a16:creationId xmlns:a16="http://schemas.microsoft.com/office/drawing/2014/main" id="{2CABBB33-10D5-49CA-8A4F-4E1991B94DFD}"/>
            </a:ext>
          </a:extLst>
        </xdr:cNvPr>
        <xdr:cNvPicPr>
          <a:picLocks noChangeAspect="1"/>
        </xdr:cNvPicPr>
      </xdr:nvPicPr>
      <xdr:blipFill>
        <a:blip xmlns:r="http://schemas.openxmlformats.org/officeDocument/2006/relationships" r:embed="rId2"/>
        <a:stretch>
          <a:fillRect/>
        </a:stretch>
      </xdr:blipFill>
      <xdr:spPr>
        <a:xfrm>
          <a:off x="88348" y="1027044"/>
          <a:ext cx="6830378" cy="7668695"/>
        </a:xfrm>
        <a:prstGeom prst="rect">
          <a:avLst/>
        </a:prstGeom>
      </xdr:spPr>
    </xdr:pic>
    <xdr:clientData/>
  </xdr:twoCellAnchor>
  <xdr:twoCellAnchor editAs="oneCell">
    <xdr:from>
      <xdr:col>14</xdr:col>
      <xdr:colOff>320261</xdr:colOff>
      <xdr:row>3</xdr:row>
      <xdr:rowOff>1</xdr:rowOff>
    </xdr:from>
    <xdr:to>
      <xdr:col>27</xdr:col>
      <xdr:colOff>280608</xdr:colOff>
      <xdr:row>21</xdr:row>
      <xdr:rowOff>33063</xdr:rowOff>
    </xdr:to>
    <xdr:pic>
      <xdr:nvPicPr>
        <xdr:cNvPr id="4" name="図 3">
          <a:extLst>
            <a:ext uri="{FF2B5EF4-FFF2-40B4-BE49-F238E27FC236}">
              <a16:creationId xmlns:a16="http://schemas.microsoft.com/office/drawing/2014/main" id="{6328ED99-4B8F-B216-6C11-BFF767A5193D}"/>
            </a:ext>
          </a:extLst>
        </xdr:cNvPr>
        <xdr:cNvPicPr>
          <a:picLocks noChangeAspect="1"/>
        </xdr:cNvPicPr>
      </xdr:nvPicPr>
      <xdr:blipFill>
        <a:blip xmlns:r="http://schemas.openxmlformats.org/officeDocument/2006/relationships" r:embed="rId3"/>
        <a:stretch>
          <a:fillRect/>
        </a:stretch>
      </xdr:blipFill>
      <xdr:spPr>
        <a:xfrm>
          <a:off x="7034696" y="1027044"/>
          <a:ext cx="7668695" cy="34675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14942</xdr:colOff>
      <xdr:row>4</xdr:row>
      <xdr:rowOff>1</xdr:rowOff>
    </xdr:from>
    <xdr:to>
      <xdr:col>13</xdr:col>
      <xdr:colOff>149412</xdr:colOff>
      <xdr:row>18</xdr:row>
      <xdr:rowOff>0</xdr:rowOff>
    </xdr:to>
    <xdr:pic>
      <xdr:nvPicPr>
        <xdr:cNvPr id="29" name="図 28" descr="感染性胃腸炎患者報告数　直近5シーズン">
          <a:extLst>
            <a:ext uri="{FF2B5EF4-FFF2-40B4-BE49-F238E27FC236}">
              <a16:creationId xmlns:a16="http://schemas.microsoft.com/office/drawing/2014/main" id="{83168FA8-C823-8885-3DB5-CEF6F45B10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2118" y="1001060"/>
          <a:ext cx="7336118" cy="2779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487679</xdr:colOff>
      <xdr:row>9</xdr:row>
      <xdr:rowOff>137139</xdr:rowOff>
    </xdr:from>
    <xdr:to>
      <xdr:col>13</xdr:col>
      <xdr:colOff>304800</xdr:colOff>
      <xdr:row>16</xdr:row>
      <xdr:rowOff>68563</xdr:rowOff>
    </xdr:to>
    <xdr:grpSp>
      <xdr:nvGrpSpPr>
        <xdr:cNvPr id="3" name="グループ化 4">
          <a:extLst>
            <a:ext uri="{FF2B5EF4-FFF2-40B4-BE49-F238E27FC236}">
              <a16:creationId xmlns:a16="http://schemas.microsoft.com/office/drawing/2014/main" id="{61AB0240-66CD-4792-82E4-1225C2B6728B}"/>
            </a:ext>
          </a:extLst>
        </xdr:cNvPr>
        <xdr:cNvGrpSpPr>
          <a:grpSpLocks/>
        </xdr:cNvGrpSpPr>
      </xdr:nvGrpSpPr>
      <xdr:grpSpPr bwMode="auto">
        <a:xfrm>
          <a:off x="5014855" y="2019727"/>
          <a:ext cx="7018769" cy="1081895"/>
          <a:chOff x="15480370" y="3871792"/>
          <a:chExt cx="7209369" cy="987253"/>
        </a:xfrm>
      </xdr:grpSpPr>
      <xdr:cxnSp macro="">
        <xdr:nvCxnSpPr>
          <xdr:cNvPr id="4" name="直線コネクタ 153">
            <a:extLst>
              <a:ext uri="{FF2B5EF4-FFF2-40B4-BE49-F238E27FC236}">
                <a16:creationId xmlns:a16="http://schemas.microsoft.com/office/drawing/2014/main" id="{99F8F55A-487B-4516-8A2D-22633CCBB0BC}"/>
              </a:ext>
            </a:extLst>
          </xdr:cNvPr>
          <xdr:cNvCxnSpPr>
            <a:cxnSpLocks noChangeShapeType="1"/>
          </xdr:cNvCxnSpPr>
        </xdr:nvCxnSpPr>
        <xdr:spPr bwMode="auto">
          <a:xfrm>
            <a:off x="15554714" y="4849350"/>
            <a:ext cx="6930446" cy="9695"/>
          </a:xfrm>
          <a:prstGeom prst="line">
            <a:avLst/>
          </a:prstGeom>
          <a:noFill/>
          <a:ln w="9525" algn="ctr">
            <a:solidFill>
              <a:sysClr val="windowText" lastClr="000000"/>
            </a:solidFill>
            <a:prstDash val="dash"/>
            <a:round/>
            <a:headEnd/>
            <a:tailEnd/>
          </a:ln>
        </xdr:spPr>
      </xdr:cxnSp>
      <xdr:cxnSp macro="">
        <xdr:nvCxnSpPr>
          <xdr:cNvPr id="5" name="直線コネクタ 153">
            <a:extLst>
              <a:ext uri="{FF2B5EF4-FFF2-40B4-BE49-F238E27FC236}">
                <a16:creationId xmlns:a16="http://schemas.microsoft.com/office/drawing/2014/main" id="{5DF74CB2-E763-467C-BBBF-850376D1C7FA}"/>
              </a:ext>
            </a:extLst>
          </xdr:cNvPr>
          <xdr:cNvCxnSpPr>
            <a:cxnSpLocks noChangeShapeType="1"/>
          </xdr:cNvCxnSpPr>
        </xdr:nvCxnSpPr>
        <xdr:spPr bwMode="auto">
          <a:xfrm>
            <a:off x="15526115" y="4651508"/>
            <a:ext cx="6959044" cy="38782"/>
          </a:xfrm>
          <a:prstGeom prst="line">
            <a:avLst/>
          </a:prstGeom>
          <a:noFill/>
          <a:ln w="9525" algn="ctr">
            <a:solidFill>
              <a:schemeClr val="tx1"/>
            </a:solidFill>
            <a:prstDash val="sysDash"/>
            <a:round/>
            <a:headEnd/>
            <a:tailEnd/>
          </a:ln>
        </xdr:spPr>
      </xdr:cxnSp>
      <xdr:cxnSp macro="">
        <xdr:nvCxnSpPr>
          <xdr:cNvPr id="6" name="直線コネクタ 153">
            <a:extLst>
              <a:ext uri="{FF2B5EF4-FFF2-40B4-BE49-F238E27FC236}">
                <a16:creationId xmlns:a16="http://schemas.microsoft.com/office/drawing/2014/main" id="{9B26C330-3774-409B-A3CA-A03319A58FFA}"/>
              </a:ext>
            </a:extLst>
          </xdr:cNvPr>
          <xdr:cNvCxnSpPr>
            <a:cxnSpLocks noChangeShapeType="1"/>
          </xdr:cNvCxnSpPr>
        </xdr:nvCxnSpPr>
        <xdr:spPr bwMode="auto">
          <a:xfrm flipV="1">
            <a:off x="15545181" y="3871792"/>
            <a:ext cx="7054374" cy="9695"/>
          </a:xfrm>
          <a:prstGeom prst="line">
            <a:avLst/>
          </a:prstGeom>
          <a:noFill/>
          <a:ln w="6350" algn="ctr">
            <a:solidFill>
              <a:srgbClr val="000000"/>
            </a:solidFill>
            <a:prstDash val="dash"/>
            <a:round/>
            <a:headEnd/>
            <a:tailEnd/>
          </a:ln>
        </xdr:spPr>
      </xdr:cxnSp>
      <xdr:cxnSp macro="">
        <xdr:nvCxnSpPr>
          <xdr:cNvPr id="7" name="直線コネクタ 153">
            <a:extLst>
              <a:ext uri="{FF2B5EF4-FFF2-40B4-BE49-F238E27FC236}">
                <a16:creationId xmlns:a16="http://schemas.microsoft.com/office/drawing/2014/main" id="{781B2B20-05AC-4F23-9459-005DCA279508}"/>
              </a:ext>
            </a:extLst>
          </xdr:cNvPr>
          <xdr:cNvCxnSpPr>
            <a:cxnSpLocks noChangeShapeType="1"/>
          </xdr:cNvCxnSpPr>
        </xdr:nvCxnSpPr>
        <xdr:spPr bwMode="auto">
          <a:xfrm flipV="1">
            <a:off x="15630977" y="4171099"/>
            <a:ext cx="7054374" cy="9695"/>
          </a:xfrm>
          <a:prstGeom prst="line">
            <a:avLst/>
          </a:prstGeom>
          <a:noFill/>
          <a:ln w="6350" algn="ctr">
            <a:solidFill>
              <a:srgbClr val="000000"/>
            </a:solidFill>
            <a:prstDash val="dash"/>
            <a:round/>
            <a:headEnd/>
            <a:tailEnd/>
          </a:ln>
        </xdr:spPr>
      </xdr:cxnSp>
      <xdr:cxnSp macro="">
        <xdr:nvCxnSpPr>
          <xdr:cNvPr id="8" name="直線コネクタ 153">
            <a:extLst>
              <a:ext uri="{FF2B5EF4-FFF2-40B4-BE49-F238E27FC236}">
                <a16:creationId xmlns:a16="http://schemas.microsoft.com/office/drawing/2014/main" id="{6E7EC974-79D1-4204-AE45-F76E9F19174B}"/>
              </a:ext>
            </a:extLst>
          </xdr:cNvPr>
          <xdr:cNvCxnSpPr>
            <a:cxnSpLocks noChangeShapeType="1"/>
          </xdr:cNvCxnSpPr>
        </xdr:nvCxnSpPr>
        <xdr:spPr bwMode="auto">
          <a:xfrm>
            <a:off x="15480370" y="4470969"/>
            <a:ext cx="7209369" cy="2736"/>
          </a:xfrm>
          <a:prstGeom prst="line">
            <a:avLst/>
          </a:prstGeom>
          <a:noFill/>
          <a:ln w="19050" algn="ctr">
            <a:solidFill>
              <a:srgbClr val="FF0000"/>
            </a:solidFill>
            <a:prstDash val="dash"/>
            <a:round/>
            <a:headEnd/>
            <a:tailEnd/>
          </a:ln>
        </xdr:spPr>
      </xdr:cxnSp>
    </xdr:grpSp>
    <xdr:clientData/>
  </xdr:twoCellAnchor>
  <xdr:twoCellAnchor>
    <xdr:from>
      <xdr:col>7</xdr:col>
      <xdr:colOff>981075</xdr:colOff>
      <xdr:row>2</xdr:row>
      <xdr:rowOff>6016</xdr:rowOff>
    </xdr:from>
    <xdr:to>
      <xdr:col>13</xdr:col>
      <xdr:colOff>2139</xdr:colOff>
      <xdr:row>3</xdr:row>
      <xdr:rowOff>214731</xdr:rowOff>
    </xdr:to>
    <xdr:sp macro="" textlink="">
      <xdr:nvSpPr>
        <xdr:cNvPr id="9" name="Text Box 435">
          <a:extLst>
            <a:ext uri="{FF2B5EF4-FFF2-40B4-BE49-F238E27FC236}">
              <a16:creationId xmlns:a16="http://schemas.microsoft.com/office/drawing/2014/main" id="{285A2B2C-5EFD-41E6-9CAF-35C24FDBF8C8}"/>
            </a:ext>
          </a:extLst>
        </xdr:cNvPr>
        <xdr:cNvSpPr txBox="1">
          <a:spLocks noChangeArrowheads="1"/>
        </xdr:cNvSpPr>
      </xdr:nvSpPr>
      <xdr:spPr bwMode="auto">
        <a:xfrm>
          <a:off x="5514975" y="554656"/>
          <a:ext cx="6092424" cy="429695"/>
        </a:xfrm>
        <a:prstGeom prst="rect">
          <a:avLst/>
        </a:prstGeom>
        <a:solidFill>
          <a:srgbClr val="FFFFFF"/>
        </a:solidFill>
        <a:ln w="9525">
          <a:solidFill>
            <a:srgbClr val="FF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東京都は　　レベル </a:t>
          </a:r>
          <a:r>
            <a:rPr lang="en-US" altLang="ja-JP" sz="1200" b="1" i="0" u="none" strike="noStrike" baseline="0">
              <a:solidFill>
                <a:srgbClr val="FF0000"/>
              </a:solidFill>
              <a:latin typeface="ＭＳ Ｐゴシック"/>
              <a:ea typeface="ＭＳ Ｐゴシック"/>
            </a:rPr>
            <a:t>3</a:t>
          </a:r>
          <a:r>
            <a:rPr lang="en-US" altLang="ja-JP"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 </a:t>
          </a:r>
          <a:r>
            <a:rPr lang="ja-JP" altLang="en-US" sz="1200" b="1" i="0" u="none" strike="noStrike" baseline="0">
              <a:solidFill>
                <a:srgbClr val="FF0000"/>
              </a:solidFill>
              <a:latin typeface="ＭＳ Ｐゴシック"/>
              <a:ea typeface="ＭＳ Ｐゴシック"/>
            </a:rPr>
            <a:t> 全国平均 </a:t>
          </a:r>
          <a:r>
            <a:rPr lang="ja-JP" altLang="en-US"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レベル</a:t>
          </a:r>
          <a:r>
            <a:rPr lang="en-US" altLang="ja-JP" sz="1800" b="1" i="0" u="none" strike="noStrike" baseline="0">
              <a:solidFill>
                <a:srgbClr val="FF0000"/>
              </a:solidFill>
              <a:latin typeface="ＭＳ Ｐゴシック"/>
              <a:ea typeface="ＭＳ Ｐゴシック"/>
            </a:rPr>
            <a:t>3</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　</a:t>
          </a:r>
          <a:r>
            <a:rPr lang="en-US" altLang="ja-JP" sz="2000" b="1" i="0" u="none" strike="noStrike" baseline="0">
              <a:solidFill>
                <a:srgbClr val="FF0000"/>
              </a:solidFill>
              <a:latin typeface="ＭＳ Ｐゴシック"/>
              <a:ea typeface="ＭＳ Ｐゴシック"/>
            </a:rPr>
            <a:t>5.73</a:t>
          </a:r>
          <a:endParaRPr lang="en-US" altLang="ja-JP" sz="1000" b="0" i="0" u="none" strike="noStrike" baseline="0">
            <a:solidFill>
              <a:sysClr val="windowText" lastClr="000000"/>
            </a:solidFill>
            <a:effectLst/>
            <a:latin typeface="+mn-lt"/>
            <a:ea typeface="+mn-ea"/>
            <a:cs typeface="+mn-cs"/>
          </a:endParaRPr>
        </a:p>
        <a:p>
          <a:pPr algn="ctr" rtl="0">
            <a:defRPr sz="1000"/>
          </a:pPr>
          <a:r>
            <a:rPr lang="ja-JP" altLang="en-US"/>
            <a:t> </a:t>
          </a:r>
          <a:endParaRPr lang="ja-JP" altLang="en-US" sz="1000" b="0" i="0" u="none" strike="noStrike" baseline="0">
            <a:solidFill>
              <a:sysClr val="windowText" lastClr="000000"/>
            </a:solidFill>
            <a:effectLst/>
            <a:latin typeface="+mn-lt"/>
            <a:ea typeface="+mn-ea"/>
            <a:cs typeface="+mn-cs"/>
          </a:endParaRPr>
        </a:p>
      </xdr:txBody>
    </xdr:sp>
    <xdr:clientData/>
  </xdr:twoCellAnchor>
  <xdr:twoCellAnchor>
    <xdr:from>
      <xdr:col>4</xdr:col>
      <xdr:colOff>66674</xdr:colOff>
      <xdr:row>8</xdr:row>
      <xdr:rowOff>104776</xdr:rowOff>
    </xdr:from>
    <xdr:to>
      <xdr:col>4</xdr:col>
      <xdr:colOff>457199</xdr:colOff>
      <xdr:row>10</xdr:row>
      <xdr:rowOff>9744</xdr:rowOff>
    </xdr:to>
    <xdr:sp macro="" textlink="">
      <xdr:nvSpPr>
        <xdr:cNvPr id="10" name="右矢印 4">
          <a:extLst>
            <a:ext uri="{FF2B5EF4-FFF2-40B4-BE49-F238E27FC236}">
              <a16:creationId xmlns:a16="http://schemas.microsoft.com/office/drawing/2014/main" id="{BB9A530A-E1A8-4D2A-821A-A787279950C2}"/>
            </a:ext>
          </a:extLst>
        </xdr:cNvPr>
        <xdr:cNvSpPr/>
      </xdr:nvSpPr>
      <xdr:spPr>
        <a:xfrm>
          <a:off x="2025014" y="1819276"/>
          <a:ext cx="390525" cy="24024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615142</xdr:colOff>
      <xdr:row>4</xdr:row>
      <xdr:rowOff>129911</xdr:rowOff>
    </xdr:from>
    <xdr:to>
      <xdr:col>13</xdr:col>
      <xdr:colOff>748871</xdr:colOff>
      <xdr:row>8</xdr:row>
      <xdr:rowOff>183</xdr:rowOff>
    </xdr:to>
    <xdr:sp macro="" textlink="">
      <xdr:nvSpPr>
        <xdr:cNvPr id="11" name="線吹き出し 2 (枠付き) 14">
          <a:extLst>
            <a:ext uri="{FF2B5EF4-FFF2-40B4-BE49-F238E27FC236}">
              <a16:creationId xmlns:a16="http://schemas.microsoft.com/office/drawing/2014/main" id="{76056B01-D9F9-4167-BF91-EEAC187535F7}"/>
            </a:ext>
          </a:extLst>
        </xdr:cNvPr>
        <xdr:cNvSpPr/>
      </xdr:nvSpPr>
      <xdr:spPr bwMode="auto">
        <a:xfrm>
          <a:off x="9886142" y="1130970"/>
          <a:ext cx="2591553" cy="587448"/>
        </a:xfrm>
        <a:prstGeom prst="borderCallout2">
          <a:avLst>
            <a:gd name="adj1" fmla="val 101279"/>
            <a:gd name="adj2" fmla="val 51060"/>
            <a:gd name="adj3" fmla="val 210486"/>
            <a:gd name="adj4" fmla="val 51057"/>
            <a:gd name="adj5" fmla="val 286111"/>
            <a:gd name="adj6" fmla="val -65368"/>
          </a:avLst>
        </a:prstGeom>
        <a:solidFill>
          <a:srgbClr val="FFE7FF"/>
        </a:solidFill>
        <a:ln>
          <a:solidFill>
            <a:schemeClr val="tx1"/>
          </a:solidFill>
          <a:prstDash val="sysDash"/>
          <a:tailEnd type="triangle"/>
        </a:ln>
        <a:effectLst>
          <a:innerShdw blurRad="63500" dist="50800" dir="2700000">
            <a:prstClr val="black">
              <a:alpha val="50000"/>
            </a:prstClr>
          </a:inn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rtl="0">
            <a:defRPr sz="1000"/>
          </a:pPr>
          <a:r>
            <a:rPr lang="ja-JP" altLang="en-US" sz="1400" b="1" i="0" u="none" strike="noStrike" baseline="0">
              <a:solidFill>
                <a:srgbClr val="FF0000"/>
              </a:solidFill>
              <a:latin typeface="ＭＳ Ｐゴシック"/>
              <a:ea typeface="ＭＳ Ｐゴシック"/>
            </a:rPr>
            <a:t>ノロウイルスのピークは</a:t>
          </a:r>
        </a:p>
        <a:p>
          <a:pPr algn="l" rtl="0">
            <a:defRPr sz="1000"/>
          </a:pPr>
          <a:r>
            <a:rPr lang="en-US" altLang="ja-JP" sz="1400" b="1" i="0" u="none" strike="noStrike" baseline="0">
              <a:solidFill>
                <a:srgbClr val="FF0000"/>
              </a:solidFill>
              <a:latin typeface="ＭＳ Ｐゴシック"/>
              <a:ea typeface="ＭＳ Ｐゴシック"/>
            </a:rPr>
            <a:t>11-12</a:t>
          </a:r>
          <a:r>
            <a:rPr lang="ja-JP" altLang="en-US" sz="1400" b="1" i="0" u="none" strike="noStrike" baseline="0">
              <a:solidFill>
                <a:srgbClr val="FF0000"/>
              </a:solidFill>
              <a:latin typeface="ＭＳ Ｐゴシック"/>
              <a:ea typeface="ＭＳ Ｐゴシック"/>
            </a:rPr>
            <a:t>月です。</a:t>
          </a:r>
          <a:endParaRPr lang="en-US" altLang="ja-JP" sz="1400" b="1" i="0" u="none" strike="noStrike" baseline="0">
            <a:solidFill>
              <a:srgbClr val="FF0000"/>
            </a:solidFill>
            <a:latin typeface="ＭＳ Ｐゴシック"/>
            <a:ea typeface="ＭＳ Ｐゴシック"/>
          </a:endParaRPr>
        </a:p>
      </xdr:txBody>
    </xdr:sp>
    <xdr:clientData/>
  </xdr:twoCellAnchor>
  <xdr:twoCellAnchor>
    <xdr:from>
      <xdr:col>9</xdr:col>
      <xdr:colOff>760948</xdr:colOff>
      <xdr:row>13</xdr:row>
      <xdr:rowOff>134914</xdr:rowOff>
    </xdr:from>
    <xdr:to>
      <xdr:col>9</xdr:col>
      <xdr:colOff>1083766</xdr:colOff>
      <xdr:row>15</xdr:row>
      <xdr:rowOff>107721</xdr:rowOff>
    </xdr:to>
    <xdr:sp macro="" textlink="">
      <xdr:nvSpPr>
        <xdr:cNvPr id="12" name="円/楕円 17">
          <a:extLst>
            <a:ext uri="{FF2B5EF4-FFF2-40B4-BE49-F238E27FC236}">
              <a16:creationId xmlns:a16="http://schemas.microsoft.com/office/drawing/2014/main" id="{26CB123A-9358-4833-A988-B4FD20522346}"/>
            </a:ext>
          </a:extLst>
        </xdr:cNvPr>
        <xdr:cNvSpPr>
          <a:spLocks noChangeArrowheads="1"/>
        </xdr:cNvSpPr>
      </xdr:nvSpPr>
      <xdr:spPr bwMode="auto">
        <a:xfrm>
          <a:off x="8007419" y="2674914"/>
          <a:ext cx="322818" cy="301513"/>
        </a:xfrm>
        <a:prstGeom prst="ellipse">
          <a:avLst/>
        </a:prstGeom>
        <a:noFill/>
        <a:ln w="25400" algn="ctr">
          <a:solidFill>
            <a:srgbClr val="000000"/>
          </a:solidFill>
          <a:round/>
          <a:headEnd/>
          <a:tailEnd/>
        </a:ln>
      </xdr:spPr>
    </xdr:sp>
    <xdr:clientData/>
  </xdr:twoCellAnchor>
  <xdr:twoCellAnchor editAs="oneCell">
    <xdr:from>
      <xdr:col>4</xdr:col>
      <xdr:colOff>0</xdr:colOff>
      <xdr:row>69</xdr:row>
      <xdr:rowOff>0</xdr:rowOff>
    </xdr:from>
    <xdr:to>
      <xdr:col>4</xdr:col>
      <xdr:colOff>45720</xdr:colOff>
      <xdr:row>69</xdr:row>
      <xdr:rowOff>7620</xdr:rowOff>
    </xdr:to>
    <xdr:pic>
      <xdr:nvPicPr>
        <xdr:cNvPr id="18" name="図 17">
          <a:extLst>
            <a:ext uri="{FF2B5EF4-FFF2-40B4-BE49-F238E27FC236}">
              <a16:creationId xmlns:a16="http://schemas.microsoft.com/office/drawing/2014/main" id="{7CB4DA9F-1B04-4EF3-99C7-A9090BC270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9" name="図 18">
          <a:extLst>
            <a:ext uri="{FF2B5EF4-FFF2-40B4-BE49-F238E27FC236}">
              <a16:creationId xmlns:a16="http://schemas.microsoft.com/office/drawing/2014/main" id="{208194EA-FBC2-4047-BA77-494FAAF342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0" name="図 19">
          <a:extLst>
            <a:ext uri="{FF2B5EF4-FFF2-40B4-BE49-F238E27FC236}">
              <a16:creationId xmlns:a16="http://schemas.microsoft.com/office/drawing/2014/main" id="{03D950EE-8196-4739-AF66-F13AF36FDA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1" name="図 20">
          <a:extLst>
            <a:ext uri="{FF2B5EF4-FFF2-40B4-BE49-F238E27FC236}">
              <a16:creationId xmlns:a16="http://schemas.microsoft.com/office/drawing/2014/main" id="{491353A3-CC01-4949-85EC-1A0A640F52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2" name="図 21">
          <a:extLst>
            <a:ext uri="{FF2B5EF4-FFF2-40B4-BE49-F238E27FC236}">
              <a16:creationId xmlns:a16="http://schemas.microsoft.com/office/drawing/2014/main" id="{5569E63F-0160-4666-AC52-18244311A7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3" name="図 22">
          <a:extLst>
            <a:ext uri="{FF2B5EF4-FFF2-40B4-BE49-F238E27FC236}">
              <a16:creationId xmlns:a16="http://schemas.microsoft.com/office/drawing/2014/main" id="{345405F4-606A-4911-AA46-B9ED0E802C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4" name="図 23">
          <a:extLst>
            <a:ext uri="{FF2B5EF4-FFF2-40B4-BE49-F238E27FC236}">
              <a16:creationId xmlns:a16="http://schemas.microsoft.com/office/drawing/2014/main" id="{F57B54D6-02C2-4AE7-8292-4CE19FD8C1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 name="図 1">
          <a:extLst>
            <a:ext uri="{FF2B5EF4-FFF2-40B4-BE49-F238E27FC236}">
              <a16:creationId xmlns:a16="http://schemas.microsoft.com/office/drawing/2014/main" id="{2D16E8F2-B1AD-4ED1-A4D3-960FAA3937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4" name="図 13">
          <a:extLst>
            <a:ext uri="{FF2B5EF4-FFF2-40B4-BE49-F238E27FC236}">
              <a16:creationId xmlns:a16="http://schemas.microsoft.com/office/drawing/2014/main" id="{EB21ACAE-943D-4A31-B7F1-62A0BD139E3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5" name="図 14">
          <a:extLst>
            <a:ext uri="{FF2B5EF4-FFF2-40B4-BE49-F238E27FC236}">
              <a16:creationId xmlns:a16="http://schemas.microsoft.com/office/drawing/2014/main" id="{FA10BB8C-BD8E-49FD-9A13-7E128D1B191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7" name="図 16">
          <a:extLst>
            <a:ext uri="{FF2B5EF4-FFF2-40B4-BE49-F238E27FC236}">
              <a16:creationId xmlns:a16="http://schemas.microsoft.com/office/drawing/2014/main" id="{AD2D2AB9-000A-4AEE-BBBE-31967CB0F6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5" name="図 24">
          <a:extLst>
            <a:ext uri="{FF2B5EF4-FFF2-40B4-BE49-F238E27FC236}">
              <a16:creationId xmlns:a16="http://schemas.microsoft.com/office/drawing/2014/main" id="{ED1C992E-D8CA-4418-ADCA-2F0D75A5A6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6" name="図 25">
          <a:extLst>
            <a:ext uri="{FF2B5EF4-FFF2-40B4-BE49-F238E27FC236}">
              <a16:creationId xmlns:a16="http://schemas.microsoft.com/office/drawing/2014/main" id="{794C03DF-CB0A-4E11-BA7A-EFA43DEF51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7" name="図 26">
          <a:extLst>
            <a:ext uri="{FF2B5EF4-FFF2-40B4-BE49-F238E27FC236}">
              <a16:creationId xmlns:a16="http://schemas.microsoft.com/office/drawing/2014/main" id="{1A2A6859-F065-411F-86FE-D677A0895D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754380</xdr:colOff>
      <xdr:row>21</xdr:row>
      <xdr:rowOff>99060</xdr:rowOff>
    </xdr:from>
    <xdr:to>
      <xdr:col>10</xdr:col>
      <xdr:colOff>205740</xdr:colOff>
      <xdr:row>21</xdr:row>
      <xdr:rowOff>365760</xdr:rowOff>
    </xdr:to>
    <xdr:sp macro="" textlink="">
      <xdr:nvSpPr>
        <xdr:cNvPr id="30" name="テキスト ボックス 29">
          <a:extLst>
            <a:ext uri="{FF2B5EF4-FFF2-40B4-BE49-F238E27FC236}">
              <a16:creationId xmlns:a16="http://schemas.microsoft.com/office/drawing/2014/main" id="{02C65A6D-3A04-947A-2B56-E9ECE88156A7}"/>
            </a:ext>
          </a:extLst>
        </xdr:cNvPr>
        <xdr:cNvSpPr txBox="1"/>
      </xdr:nvSpPr>
      <xdr:spPr>
        <a:xfrm>
          <a:off x="8008620" y="4716780"/>
          <a:ext cx="556260" cy="2667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先週</a:t>
          </a:r>
        </a:p>
      </xdr:txBody>
    </xdr:sp>
    <xdr:clientData/>
  </xdr:twoCellAnchor>
  <xdr:twoCellAnchor>
    <xdr:from>
      <xdr:col>10</xdr:col>
      <xdr:colOff>259080</xdr:colOff>
      <xdr:row>21</xdr:row>
      <xdr:rowOff>106680</xdr:rowOff>
    </xdr:from>
    <xdr:to>
      <xdr:col>10</xdr:col>
      <xdr:colOff>838200</xdr:colOff>
      <xdr:row>21</xdr:row>
      <xdr:rowOff>373380</xdr:rowOff>
    </xdr:to>
    <xdr:sp macro="" textlink="">
      <xdr:nvSpPr>
        <xdr:cNvPr id="33" name="テキスト ボックス 32">
          <a:extLst>
            <a:ext uri="{FF2B5EF4-FFF2-40B4-BE49-F238E27FC236}">
              <a16:creationId xmlns:a16="http://schemas.microsoft.com/office/drawing/2014/main" id="{67036CB7-03DF-4E83-9651-8F18F051F9E9}"/>
            </a:ext>
          </a:extLst>
        </xdr:cNvPr>
        <xdr:cNvSpPr txBox="1"/>
      </xdr:nvSpPr>
      <xdr:spPr>
        <a:xfrm>
          <a:off x="8618220" y="4724400"/>
          <a:ext cx="579120" cy="2667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今週</a:t>
          </a:r>
        </a:p>
      </xdr:txBody>
    </xdr:sp>
    <xdr:clientData/>
  </xdr:twoCellAnchor>
  <xdr:twoCellAnchor editAs="oneCell">
    <xdr:from>
      <xdr:col>4</xdr:col>
      <xdr:colOff>0</xdr:colOff>
      <xdr:row>23</xdr:row>
      <xdr:rowOff>0</xdr:rowOff>
    </xdr:from>
    <xdr:to>
      <xdr:col>4</xdr:col>
      <xdr:colOff>45720</xdr:colOff>
      <xdr:row>23</xdr:row>
      <xdr:rowOff>7620</xdr:rowOff>
    </xdr:to>
    <xdr:pic>
      <xdr:nvPicPr>
        <xdr:cNvPr id="38" name="図 37">
          <a:extLst>
            <a:ext uri="{FF2B5EF4-FFF2-40B4-BE49-F238E27FC236}">
              <a16:creationId xmlns:a16="http://schemas.microsoft.com/office/drawing/2014/main" id="{E3FB0C9B-4FA0-4EFC-998B-3EAA57465FD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144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45720</xdr:colOff>
      <xdr:row>29</xdr:row>
      <xdr:rowOff>7620</xdr:rowOff>
    </xdr:to>
    <xdr:pic>
      <xdr:nvPicPr>
        <xdr:cNvPr id="39" name="図 38">
          <a:extLst>
            <a:ext uri="{FF2B5EF4-FFF2-40B4-BE49-F238E27FC236}">
              <a16:creationId xmlns:a16="http://schemas.microsoft.com/office/drawing/2014/main" id="{A58AF400-0AD0-4B90-8751-2BB14F0D0D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860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37</xdr:row>
      <xdr:rowOff>0</xdr:rowOff>
    </xdr:from>
    <xdr:to>
      <xdr:col>4</xdr:col>
      <xdr:colOff>45720</xdr:colOff>
      <xdr:row>37</xdr:row>
      <xdr:rowOff>7620</xdr:rowOff>
    </xdr:to>
    <xdr:pic>
      <xdr:nvPicPr>
        <xdr:cNvPr id="40" name="図 39">
          <a:extLst>
            <a:ext uri="{FF2B5EF4-FFF2-40B4-BE49-F238E27FC236}">
              <a16:creationId xmlns:a16="http://schemas.microsoft.com/office/drawing/2014/main" id="{04C67915-B922-49AF-8C6B-F06F7F1DD58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86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47</xdr:row>
      <xdr:rowOff>0</xdr:rowOff>
    </xdr:from>
    <xdr:to>
      <xdr:col>4</xdr:col>
      <xdr:colOff>45720</xdr:colOff>
      <xdr:row>47</xdr:row>
      <xdr:rowOff>7620</xdr:rowOff>
    </xdr:to>
    <xdr:pic>
      <xdr:nvPicPr>
        <xdr:cNvPr id="41" name="図 40">
          <a:extLst>
            <a:ext uri="{FF2B5EF4-FFF2-40B4-BE49-F238E27FC236}">
              <a16:creationId xmlns:a16="http://schemas.microsoft.com/office/drawing/2014/main" id="{2DB09E40-B22F-4534-B9A7-518A5BA9418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172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xdr:row>
      <xdr:rowOff>0</xdr:rowOff>
    </xdr:from>
    <xdr:to>
      <xdr:col>4</xdr:col>
      <xdr:colOff>45720</xdr:colOff>
      <xdr:row>53</xdr:row>
      <xdr:rowOff>7620</xdr:rowOff>
    </xdr:to>
    <xdr:pic>
      <xdr:nvPicPr>
        <xdr:cNvPr id="42" name="図 41">
          <a:extLst>
            <a:ext uri="{FF2B5EF4-FFF2-40B4-BE49-F238E27FC236}">
              <a16:creationId xmlns:a16="http://schemas.microsoft.com/office/drawing/2014/main" id="{A95777CC-1965-4058-BB35-71304C7A1C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543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45720</xdr:colOff>
      <xdr:row>58</xdr:row>
      <xdr:rowOff>7620</xdr:rowOff>
    </xdr:to>
    <xdr:pic>
      <xdr:nvPicPr>
        <xdr:cNvPr id="43" name="図 42">
          <a:extLst>
            <a:ext uri="{FF2B5EF4-FFF2-40B4-BE49-F238E27FC236}">
              <a16:creationId xmlns:a16="http://schemas.microsoft.com/office/drawing/2014/main" id="{43B6D77D-722F-4EC9-BDA6-CD7177E76E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686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xdr:row>
      <xdr:rowOff>0</xdr:rowOff>
    </xdr:from>
    <xdr:to>
      <xdr:col>4</xdr:col>
      <xdr:colOff>45720</xdr:colOff>
      <xdr:row>62</xdr:row>
      <xdr:rowOff>7620</xdr:rowOff>
    </xdr:to>
    <xdr:pic>
      <xdr:nvPicPr>
        <xdr:cNvPr id="44" name="図 43">
          <a:extLst>
            <a:ext uri="{FF2B5EF4-FFF2-40B4-BE49-F238E27FC236}">
              <a16:creationId xmlns:a16="http://schemas.microsoft.com/office/drawing/2014/main" id="{3D4C9275-4456-408F-BED5-D9FE53D0255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601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3</xdr:col>
      <xdr:colOff>231084</xdr:colOff>
      <xdr:row>16</xdr:row>
      <xdr:rowOff>0</xdr:rowOff>
    </xdr:to>
    <xdr:pic>
      <xdr:nvPicPr>
        <xdr:cNvPr id="13" name="図 12">
          <a:extLst>
            <a:ext uri="{FF2B5EF4-FFF2-40B4-BE49-F238E27FC236}">
              <a16:creationId xmlns:a16="http://schemas.microsoft.com/office/drawing/2014/main" id="{C6D7DD77-DAEA-1EBA-21D2-A2160362338B}"/>
            </a:ext>
          </a:extLst>
        </xdr:cNvPr>
        <xdr:cNvPicPr>
          <a:picLocks noChangeAspect="1"/>
        </xdr:cNvPicPr>
      </xdr:nvPicPr>
      <xdr:blipFill>
        <a:blip xmlns:r="http://schemas.openxmlformats.org/officeDocument/2006/relationships" r:embed="rId3"/>
        <a:stretch>
          <a:fillRect/>
        </a:stretch>
      </xdr:blipFill>
      <xdr:spPr>
        <a:xfrm>
          <a:off x="0" y="552824"/>
          <a:ext cx="1717731" cy="2480235"/>
        </a:xfrm>
        <a:prstGeom prst="rect">
          <a:avLst/>
        </a:prstGeom>
      </xdr:spPr>
    </xdr:pic>
    <xdr:clientData/>
  </xdr:twoCellAnchor>
  <xdr:twoCellAnchor editAs="oneCell">
    <xdr:from>
      <xdr:col>4</xdr:col>
      <xdr:colOff>829235</xdr:colOff>
      <xdr:row>2</xdr:row>
      <xdr:rowOff>6663</xdr:rowOff>
    </xdr:from>
    <xdr:to>
      <xdr:col>6</xdr:col>
      <xdr:colOff>769477</xdr:colOff>
      <xdr:row>16</xdr:row>
      <xdr:rowOff>0</xdr:rowOff>
    </xdr:to>
    <xdr:pic>
      <xdr:nvPicPr>
        <xdr:cNvPr id="31" name="図 30">
          <a:extLst>
            <a:ext uri="{FF2B5EF4-FFF2-40B4-BE49-F238E27FC236}">
              <a16:creationId xmlns:a16="http://schemas.microsoft.com/office/drawing/2014/main" id="{B302DE56-11A6-FD4A-0725-1748A774ED94}"/>
            </a:ext>
          </a:extLst>
        </xdr:cNvPr>
        <xdr:cNvPicPr>
          <a:picLocks noChangeAspect="1"/>
        </xdr:cNvPicPr>
      </xdr:nvPicPr>
      <xdr:blipFill>
        <a:blip xmlns:r="http://schemas.openxmlformats.org/officeDocument/2006/relationships" r:embed="rId4"/>
        <a:stretch>
          <a:fillRect/>
        </a:stretch>
      </xdr:blipFill>
      <xdr:spPr>
        <a:xfrm>
          <a:off x="2786529" y="559487"/>
          <a:ext cx="1733183" cy="24735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9</xdr:row>
      <xdr:rowOff>114300</xdr:rowOff>
    </xdr:from>
    <xdr:ext cx="2213610" cy="1863090"/>
    <xdr:pic>
      <xdr:nvPicPr>
        <xdr:cNvPr id="2" name="Picture 1" descr="①">
          <a:extLst>
            <a:ext uri="{FF2B5EF4-FFF2-40B4-BE49-F238E27FC236}">
              <a16:creationId xmlns:a16="http://schemas.microsoft.com/office/drawing/2014/main" id="{1B89CFB4-D998-4AE0-B95F-326246FB67B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35280" y="2712720"/>
          <a:ext cx="2213610" cy="1863090"/>
        </a:xfrm>
        <a:prstGeom prst="rect">
          <a:avLst/>
        </a:prstGeom>
        <a:noFill/>
        <a:ln w="9525">
          <a:noFill/>
          <a:miter lim="800000"/>
          <a:headEnd/>
          <a:tailEnd/>
        </a:ln>
      </xdr:spPr>
    </xdr:pic>
    <xdr:clientData/>
  </xdr:oneCellAnchor>
  <xdr:oneCellAnchor>
    <xdr:from>
      <xdr:col>5</xdr:col>
      <xdr:colOff>304800</xdr:colOff>
      <xdr:row>9</xdr:row>
      <xdr:rowOff>25400</xdr:rowOff>
    </xdr:from>
    <xdr:ext cx="2828925" cy="1882140"/>
    <xdr:pic>
      <xdr:nvPicPr>
        <xdr:cNvPr id="3" name="Picture 2" descr="②">
          <a:extLst>
            <a:ext uri="{FF2B5EF4-FFF2-40B4-BE49-F238E27FC236}">
              <a16:creationId xmlns:a16="http://schemas.microsoft.com/office/drawing/2014/main" id="{7A222FEA-2331-44C6-855A-89C37E029DAE}"/>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l="-12192" r="-2090"/>
        <a:stretch>
          <a:fillRect/>
        </a:stretch>
      </xdr:blipFill>
      <xdr:spPr bwMode="auto">
        <a:xfrm>
          <a:off x="3108960" y="2623820"/>
          <a:ext cx="2828925" cy="1882140"/>
        </a:xfrm>
        <a:prstGeom prst="rect">
          <a:avLst/>
        </a:prstGeom>
        <a:noFill/>
        <a:ln w="9525">
          <a:noFill/>
          <a:miter lim="800000"/>
          <a:headEnd/>
          <a:tailEnd/>
        </a:ln>
      </xdr:spPr>
    </xdr:pic>
    <xdr:clientData/>
  </xdr:oneCellAnchor>
  <xdr:oneCellAnchor>
    <xdr:from>
      <xdr:col>10</xdr:col>
      <xdr:colOff>580601</xdr:colOff>
      <xdr:row>8</xdr:row>
      <xdr:rowOff>165100</xdr:rowOff>
    </xdr:from>
    <xdr:ext cx="2622339" cy="1804035"/>
    <xdr:pic>
      <xdr:nvPicPr>
        <xdr:cNvPr id="4" name="Picture 3" descr="③">
          <a:extLst>
            <a:ext uri="{FF2B5EF4-FFF2-40B4-BE49-F238E27FC236}">
              <a16:creationId xmlns:a16="http://schemas.microsoft.com/office/drawing/2014/main" id="{ABFABEA4-F091-4146-B561-E5108F523530}"/>
            </a:ext>
          </a:extLst>
        </xdr:cNvPr>
        <xdr:cNvPicPr>
          <a:picLocks noChangeAspect="1" noChangeArrowheads="1"/>
        </xdr:cNvPicPr>
      </xdr:nvPicPr>
      <xdr:blipFill>
        <a:blip xmlns:r="http://schemas.openxmlformats.org/officeDocument/2006/relationships" r:embed="rId3" cstate="print"/>
        <a:srcRect l="-7281" r="7281"/>
        <a:stretch>
          <a:fillRect/>
        </a:stretch>
      </xdr:blipFill>
      <xdr:spPr bwMode="auto">
        <a:xfrm>
          <a:off x="6470861" y="2595880"/>
          <a:ext cx="2622339" cy="1804035"/>
        </a:xfrm>
        <a:prstGeom prst="rect">
          <a:avLst/>
        </a:prstGeom>
        <a:noFill/>
        <a:ln w="9525">
          <a:noFill/>
          <a:miter lim="800000"/>
          <a:headEnd/>
          <a:tailEnd/>
        </a:ln>
      </xdr:spPr>
    </xdr:pic>
    <xdr:clientData/>
  </xdr:oneCellAnchor>
  <xdr:oneCellAnchor>
    <xdr:from>
      <xdr:col>17</xdr:col>
      <xdr:colOff>34925</xdr:colOff>
      <xdr:row>8</xdr:row>
      <xdr:rowOff>161925</xdr:rowOff>
    </xdr:from>
    <xdr:ext cx="2505075" cy="1524000"/>
    <xdr:pic>
      <xdr:nvPicPr>
        <xdr:cNvPr id="5" name="Picture 4" descr="④">
          <a:extLst>
            <a:ext uri="{FF2B5EF4-FFF2-40B4-BE49-F238E27FC236}">
              <a16:creationId xmlns:a16="http://schemas.microsoft.com/office/drawing/2014/main" id="{929C6A52-4C29-4FF5-B08C-03B763ED809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9918065" y="2592705"/>
          <a:ext cx="2505075" cy="1524000"/>
        </a:xfrm>
        <a:prstGeom prst="rect">
          <a:avLst/>
        </a:prstGeom>
        <a:noFill/>
        <a:ln w="9525">
          <a:noFill/>
          <a:miter lim="800000"/>
          <a:headEnd/>
          <a:tailEnd/>
        </a:ln>
      </xdr:spPr>
    </xdr:pic>
    <xdr:clientData/>
  </xdr:oneCellAnchor>
  <xdr:oneCellAnchor>
    <xdr:from>
      <xdr:col>17</xdr:col>
      <xdr:colOff>88900</xdr:colOff>
      <xdr:row>27</xdr:row>
      <xdr:rowOff>88900</xdr:rowOff>
    </xdr:from>
    <xdr:ext cx="2213610" cy="1685925"/>
    <xdr:pic>
      <xdr:nvPicPr>
        <xdr:cNvPr id="6" name="Picture 5" descr="⑤">
          <a:extLst>
            <a:ext uri="{FF2B5EF4-FFF2-40B4-BE49-F238E27FC236}">
              <a16:creationId xmlns:a16="http://schemas.microsoft.com/office/drawing/2014/main" id="{6F7DBDBF-6364-45AF-9F16-302A3DDE3616}"/>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9972040" y="5704840"/>
          <a:ext cx="2213610" cy="1685925"/>
        </a:xfrm>
        <a:prstGeom prst="rect">
          <a:avLst/>
        </a:prstGeom>
        <a:noFill/>
        <a:ln w="9525">
          <a:noFill/>
          <a:miter lim="800000"/>
          <a:headEnd/>
          <a:tailEnd/>
        </a:ln>
      </xdr:spPr>
    </xdr:pic>
    <xdr:clientData/>
  </xdr:oneCellAnchor>
  <xdr:oneCellAnchor>
    <xdr:from>
      <xdr:col>11</xdr:col>
      <xdr:colOff>299720</xdr:colOff>
      <xdr:row>28</xdr:row>
      <xdr:rowOff>78740</xdr:rowOff>
    </xdr:from>
    <xdr:ext cx="2080260" cy="1838325"/>
    <xdr:pic>
      <xdr:nvPicPr>
        <xdr:cNvPr id="7" name="Picture 6" descr="⑥">
          <a:extLst>
            <a:ext uri="{FF2B5EF4-FFF2-40B4-BE49-F238E27FC236}">
              <a16:creationId xmlns:a16="http://schemas.microsoft.com/office/drawing/2014/main" id="{7A0020DE-4644-47FE-956E-ECC2401D6F21}"/>
            </a:ext>
          </a:extLst>
        </xdr:cNvPr>
        <xdr:cNvPicPr>
          <a:picLocks noChangeAspect="1" noChangeArrowheads="1"/>
        </xdr:cNvPicPr>
      </xdr:nvPicPr>
      <xdr:blipFill>
        <a:blip xmlns:r="http://schemas.openxmlformats.org/officeDocument/2006/relationships" r:embed="rId6" cstate="print"/>
        <a:srcRect l="4665" t="9593" r="4665" b="-9593"/>
        <a:stretch>
          <a:fillRect/>
        </a:stretch>
      </xdr:blipFill>
      <xdr:spPr bwMode="auto">
        <a:xfrm>
          <a:off x="6807200" y="5862320"/>
          <a:ext cx="2080260" cy="1838325"/>
        </a:xfrm>
        <a:prstGeom prst="rect">
          <a:avLst/>
        </a:prstGeom>
        <a:noFill/>
        <a:ln w="25400">
          <a:solidFill>
            <a:srgbClr val="FF0000"/>
          </a:solidFill>
          <a:miter lim="800000"/>
          <a:headEnd/>
          <a:tailEnd/>
        </a:ln>
      </xdr:spPr>
    </xdr:pic>
    <xdr:clientData/>
  </xdr:oneCellAnchor>
  <xdr:oneCellAnchor>
    <xdr:from>
      <xdr:col>6</xdr:col>
      <xdr:colOff>162560</xdr:colOff>
      <xdr:row>27</xdr:row>
      <xdr:rowOff>127635</xdr:rowOff>
    </xdr:from>
    <xdr:ext cx="2232660" cy="1756410"/>
    <xdr:pic>
      <xdr:nvPicPr>
        <xdr:cNvPr id="8" name="Picture 7" descr="⑦">
          <a:extLst>
            <a:ext uri="{FF2B5EF4-FFF2-40B4-BE49-F238E27FC236}">
              <a16:creationId xmlns:a16="http://schemas.microsoft.com/office/drawing/2014/main" id="{45F351E3-27F6-44C6-B868-4D9C037F9418}"/>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3583940" y="5743575"/>
          <a:ext cx="2232660" cy="1756410"/>
        </a:xfrm>
        <a:prstGeom prst="rect">
          <a:avLst/>
        </a:prstGeom>
        <a:noFill/>
        <a:ln w="25400">
          <a:solidFill>
            <a:srgbClr val="FF0000"/>
          </a:solidFill>
          <a:miter lim="800000"/>
          <a:headEnd/>
          <a:tailEnd/>
        </a:ln>
      </xdr:spPr>
    </xdr:pic>
    <xdr:clientData/>
  </xdr:oneCellAnchor>
  <xdr:twoCellAnchor>
    <xdr:from>
      <xdr:col>1</xdr:col>
      <xdr:colOff>0</xdr:colOff>
      <xdr:row>19</xdr:row>
      <xdr:rowOff>123825</xdr:rowOff>
    </xdr:from>
    <xdr:to>
      <xdr:col>4</xdr:col>
      <xdr:colOff>361950</xdr:colOff>
      <xdr:row>22</xdr:row>
      <xdr:rowOff>91440</xdr:rowOff>
    </xdr:to>
    <xdr:sp macro="" textlink="">
      <xdr:nvSpPr>
        <xdr:cNvPr id="9" name="Text Box 8">
          <a:extLst>
            <a:ext uri="{FF2B5EF4-FFF2-40B4-BE49-F238E27FC236}">
              <a16:creationId xmlns:a16="http://schemas.microsoft.com/office/drawing/2014/main" id="{915E99A7-6DF0-4089-8A89-933C7C5E01C6}"/>
            </a:ext>
          </a:extLst>
        </xdr:cNvPr>
        <xdr:cNvSpPr txBox="1">
          <a:spLocks noChangeArrowheads="1"/>
        </xdr:cNvSpPr>
      </xdr:nvSpPr>
      <xdr:spPr bwMode="auto">
        <a:xfrm>
          <a:off x="335280" y="4398645"/>
          <a:ext cx="2213610" cy="47053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400" b="1" i="0" u="none" strike="noStrike" baseline="0">
              <a:solidFill>
                <a:srgbClr val="000000"/>
              </a:solidFill>
              <a:latin typeface="ＭＳ Ｐゴシック"/>
              <a:ea typeface="ＭＳ Ｐゴシック"/>
            </a:rPr>
            <a:t>①手のひらと手のひらを擦る</a:t>
          </a:r>
        </a:p>
        <a:p>
          <a:pPr algn="l" rtl="0">
            <a:defRPr sz="1000"/>
          </a:pPr>
          <a:r>
            <a:rPr lang="ja-JP" altLang="en-US" sz="1400" b="1" i="0" u="none" strike="noStrike" baseline="0">
              <a:solidFill>
                <a:srgbClr val="000000"/>
              </a:solidFill>
              <a:latin typeface="ＭＳ Ｐゴシック"/>
              <a:ea typeface="ＭＳ Ｐゴシック"/>
            </a:rPr>
            <a:t>　１．２．３　はい　１．２．３</a:t>
          </a:r>
        </a:p>
      </xdr:txBody>
    </xdr:sp>
    <xdr:clientData/>
  </xdr:twoCellAnchor>
  <xdr:twoCellAnchor>
    <xdr:from>
      <xdr:col>5</xdr:col>
      <xdr:colOff>600710</xdr:colOff>
      <xdr:row>20</xdr:row>
      <xdr:rowOff>7620</xdr:rowOff>
    </xdr:from>
    <xdr:to>
      <xdr:col>10</xdr:col>
      <xdr:colOff>3810</xdr:colOff>
      <xdr:row>24</xdr:row>
      <xdr:rowOff>91440</xdr:rowOff>
    </xdr:to>
    <xdr:sp macro="" textlink="">
      <xdr:nvSpPr>
        <xdr:cNvPr id="10" name="Text Box 9">
          <a:extLst>
            <a:ext uri="{FF2B5EF4-FFF2-40B4-BE49-F238E27FC236}">
              <a16:creationId xmlns:a16="http://schemas.microsoft.com/office/drawing/2014/main" id="{CE371B47-4E04-4F36-81A6-E47ADD755789}"/>
            </a:ext>
          </a:extLst>
        </xdr:cNvPr>
        <xdr:cNvSpPr txBox="1">
          <a:spLocks noChangeArrowheads="1"/>
        </xdr:cNvSpPr>
      </xdr:nvSpPr>
      <xdr:spPr bwMode="auto">
        <a:xfrm>
          <a:off x="3404870" y="4450080"/>
          <a:ext cx="2489200" cy="75438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400" b="1" i="0" u="none" strike="noStrike" baseline="0">
              <a:solidFill>
                <a:srgbClr val="000000"/>
              </a:solidFill>
              <a:latin typeface="ＭＳ Ｐゴシック"/>
              <a:ea typeface="ＭＳ Ｐゴシック"/>
            </a:rPr>
            <a:t>②右手のひらを左手の甲に重ねる。指の股をきれいに　逆の動作もネ</a:t>
          </a:r>
        </a:p>
      </xdr:txBody>
    </xdr:sp>
    <xdr:clientData/>
  </xdr:twoCellAnchor>
  <xdr:twoCellAnchor>
    <xdr:from>
      <xdr:col>11</xdr:col>
      <xdr:colOff>86360</xdr:colOff>
      <xdr:row>19</xdr:row>
      <xdr:rowOff>104140</xdr:rowOff>
    </xdr:from>
    <xdr:to>
      <xdr:col>15</xdr:col>
      <xdr:colOff>416560</xdr:colOff>
      <xdr:row>23</xdr:row>
      <xdr:rowOff>60960</xdr:rowOff>
    </xdr:to>
    <xdr:sp macro="" textlink="">
      <xdr:nvSpPr>
        <xdr:cNvPr id="11" name="Text Box 10">
          <a:extLst>
            <a:ext uri="{FF2B5EF4-FFF2-40B4-BE49-F238E27FC236}">
              <a16:creationId xmlns:a16="http://schemas.microsoft.com/office/drawing/2014/main" id="{91CBD18E-88CC-406B-B5A9-AC232FB1E0E3}"/>
            </a:ext>
          </a:extLst>
        </xdr:cNvPr>
        <xdr:cNvSpPr txBox="1">
          <a:spLocks noChangeArrowheads="1"/>
        </xdr:cNvSpPr>
      </xdr:nvSpPr>
      <xdr:spPr bwMode="auto">
        <a:xfrm>
          <a:off x="6593840" y="4378960"/>
          <a:ext cx="2471420" cy="62738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400" b="1" i="0" u="none" strike="noStrike" baseline="0">
              <a:solidFill>
                <a:srgbClr val="000000"/>
              </a:solidFill>
              <a:latin typeface="ＭＳ Ｐゴシック"/>
              <a:ea typeface="ＭＳ Ｐゴシック"/>
            </a:rPr>
            <a:t>③両手の指を組み合わせ手のひらと手のひらを擦る　キュキュ</a:t>
          </a:r>
        </a:p>
      </xdr:txBody>
    </xdr:sp>
    <xdr:clientData/>
  </xdr:twoCellAnchor>
  <xdr:twoCellAnchor>
    <xdr:from>
      <xdr:col>17</xdr:col>
      <xdr:colOff>5080</xdr:colOff>
      <xdr:row>17</xdr:row>
      <xdr:rowOff>122554</xdr:rowOff>
    </xdr:from>
    <xdr:to>
      <xdr:col>21</xdr:col>
      <xdr:colOff>30479</xdr:colOff>
      <xdr:row>22</xdr:row>
      <xdr:rowOff>111760</xdr:rowOff>
    </xdr:to>
    <xdr:sp macro="" textlink="">
      <xdr:nvSpPr>
        <xdr:cNvPr id="12" name="Text Box 11">
          <a:extLst>
            <a:ext uri="{FF2B5EF4-FFF2-40B4-BE49-F238E27FC236}">
              <a16:creationId xmlns:a16="http://schemas.microsoft.com/office/drawing/2014/main" id="{6E8DD7FC-FC0A-4360-BD3C-2B36AFC35404}"/>
            </a:ext>
          </a:extLst>
        </xdr:cNvPr>
        <xdr:cNvSpPr txBox="1">
          <a:spLocks noChangeArrowheads="1"/>
        </xdr:cNvSpPr>
      </xdr:nvSpPr>
      <xdr:spPr bwMode="auto">
        <a:xfrm>
          <a:off x="9888220" y="4062094"/>
          <a:ext cx="2494279" cy="827406"/>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400" b="1" i="0" u="none" strike="noStrike" baseline="0">
              <a:solidFill>
                <a:srgbClr val="000000"/>
              </a:solidFill>
              <a:latin typeface="ＭＳ Ｐゴシック"/>
              <a:ea typeface="ＭＳ Ｐゴシック"/>
            </a:rPr>
            <a:t>④両手を組み、反対の手のひらで、爪まで擦る。手のひらをマッサージするように気持ちよく</a:t>
          </a:r>
        </a:p>
      </xdr:txBody>
    </xdr:sp>
    <xdr:clientData/>
  </xdr:twoCellAnchor>
  <xdr:twoCellAnchor>
    <xdr:from>
      <xdr:col>17</xdr:col>
      <xdr:colOff>76200</xdr:colOff>
      <xdr:row>37</xdr:row>
      <xdr:rowOff>127000</xdr:rowOff>
    </xdr:from>
    <xdr:to>
      <xdr:col>20</xdr:col>
      <xdr:colOff>447040</xdr:colOff>
      <xdr:row>42</xdr:row>
      <xdr:rowOff>60960</xdr:rowOff>
    </xdr:to>
    <xdr:sp macro="" textlink="">
      <xdr:nvSpPr>
        <xdr:cNvPr id="13" name="Text Box 12">
          <a:extLst>
            <a:ext uri="{FF2B5EF4-FFF2-40B4-BE49-F238E27FC236}">
              <a16:creationId xmlns:a16="http://schemas.microsoft.com/office/drawing/2014/main" id="{C0D94796-EEE2-425A-9362-3274D9E40E39}"/>
            </a:ext>
          </a:extLst>
        </xdr:cNvPr>
        <xdr:cNvSpPr txBox="1">
          <a:spLocks noChangeArrowheads="1"/>
        </xdr:cNvSpPr>
      </xdr:nvSpPr>
      <xdr:spPr bwMode="auto">
        <a:xfrm>
          <a:off x="9959340" y="7419340"/>
          <a:ext cx="2222500" cy="77216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400" b="1" i="0" u="none" strike="noStrike" baseline="0">
              <a:solidFill>
                <a:srgbClr val="000000"/>
              </a:solidFill>
              <a:latin typeface="ＭＳ Ｐゴシック"/>
              <a:ea typeface="ＭＳ Ｐゴシック"/>
            </a:rPr>
            <a:t>⑤親指の付け根を反対の手のひらで包むように擦る　回しながら</a:t>
          </a:r>
        </a:p>
      </xdr:txBody>
    </xdr:sp>
    <xdr:clientData/>
  </xdr:twoCellAnchor>
  <xdr:twoCellAnchor>
    <xdr:from>
      <xdr:col>11</xdr:col>
      <xdr:colOff>294639</xdr:colOff>
      <xdr:row>38</xdr:row>
      <xdr:rowOff>161924</xdr:rowOff>
    </xdr:from>
    <xdr:to>
      <xdr:col>15</xdr:col>
      <xdr:colOff>193674</xdr:colOff>
      <xdr:row>42</xdr:row>
      <xdr:rowOff>71119</xdr:rowOff>
    </xdr:to>
    <xdr:sp macro="" textlink="">
      <xdr:nvSpPr>
        <xdr:cNvPr id="14" name="Text Box 13">
          <a:extLst>
            <a:ext uri="{FF2B5EF4-FFF2-40B4-BE49-F238E27FC236}">
              <a16:creationId xmlns:a16="http://schemas.microsoft.com/office/drawing/2014/main" id="{AB09D330-2BE4-4732-B0E4-AB7A7624CF4C}"/>
            </a:ext>
          </a:extLst>
        </xdr:cNvPr>
        <xdr:cNvSpPr txBox="1">
          <a:spLocks noChangeArrowheads="1"/>
        </xdr:cNvSpPr>
      </xdr:nvSpPr>
      <xdr:spPr bwMode="auto">
        <a:xfrm>
          <a:off x="6802119" y="7621904"/>
          <a:ext cx="2040255" cy="57975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400" b="1" i="0" u="none" strike="noStrike" baseline="0">
              <a:solidFill>
                <a:srgbClr val="000000"/>
              </a:solidFill>
              <a:latin typeface="ＭＳ Ｐゴシック"/>
              <a:ea typeface="ＭＳ Ｐゴシック"/>
            </a:rPr>
            <a:t>⑥指先は、手のひらの中央で円を描くように擦る</a:t>
          </a:r>
        </a:p>
      </xdr:txBody>
    </xdr:sp>
    <xdr:clientData/>
  </xdr:twoCellAnchor>
  <xdr:twoCellAnchor>
    <xdr:from>
      <xdr:col>6</xdr:col>
      <xdr:colOff>133350</xdr:colOff>
      <xdr:row>38</xdr:row>
      <xdr:rowOff>149224</xdr:rowOff>
    </xdr:from>
    <xdr:to>
      <xdr:col>9</xdr:col>
      <xdr:colOff>520700</xdr:colOff>
      <xdr:row>42</xdr:row>
      <xdr:rowOff>132079</xdr:rowOff>
    </xdr:to>
    <xdr:sp macro="" textlink="">
      <xdr:nvSpPr>
        <xdr:cNvPr id="15" name="Text Box 14">
          <a:extLst>
            <a:ext uri="{FF2B5EF4-FFF2-40B4-BE49-F238E27FC236}">
              <a16:creationId xmlns:a16="http://schemas.microsoft.com/office/drawing/2014/main" id="{14CCC566-5AA1-48A3-9FFA-6BA6DF023496}"/>
            </a:ext>
          </a:extLst>
        </xdr:cNvPr>
        <xdr:cNvSpPr txBox="1">
          <a:spLocks noChangeArrowheads="1"/>
        </xdr:cNvSpPr>
      </xdr:nvSpPr>
      <xdr:spPr bwMode="auto">
        <a:xfrm>
          <a:off x="3554730" y="7609204"/>
          <a:ext cx="2239010" cy="65341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400" b="1" i="0" u="none" strike="noStrike" baseline="0">
              <a:solidFill>
                <a:srgbClr val="000000"/>
              </a:solidFill>
              <a:latin typeface="ＭＳ Ｐゴシック"/>
              <a:ea typeface="ＭＳ Ｐゴシック"/>
            </a:rPr>
            <a:t>⑦最後に手首も忘れずにとってもサッパリしたでしょ</a:t>
          </a:r>
        </a:p>
      </xdr:txBody>
    </xdr:sp>
    <xdr:clientData/>
  </xdr:twoCellAnchor>
  <xdr:oneCellAnchor>
    <xdr:from>
      <xdr:col>19</xdr:col>
      <xdr:colOff>422275</xdr:colOff>
      <xdr:row>42</xdr:row>
      <xdr:rowOff>73025</xdr:rowOff>
    </xdr:from>
    <xdr:ext cx="1205865" cy="1729740"/>
    <xdr:pic>
      <xdr:nvPicPr>
        <xdr:cNvPr id="16" name="Picture 15" descr="BD06152_">
          <a:extLst>
            <a:ext uri="{FF2B5EF4-FFF2-40B4-BE49-F238E27FC236}">
              <a16:creationId xmlns:a16="http://schemas.microsoft.com/office/drawing/2014/main" id="{4B2DEA1B-D2D6-43D8-8A4F-DFCEA5E485D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1539855" y="8203565"/>
          <a:ext cx="1205865" cy="1729740"/>
        </a:xfrm>
        <a:prstGeom prst="rect">
          <a:avLst/>
        </a:prstGeom>
        <a:noFill/>
        <a:ln w="9525">
          <a:noFill/>
          <a:miter lim="800000"/>
          <a:headEnd/>
          <a:tailEnd/>
        </a:ln>
      </xdr:spPr>
    </xdr:pic>
    <xdr:clientData/>
  </xdr:oneCellAnchor>
  <xdr:twoCellAnchor>
    <xdr:from>
      <xdr:col>20</xdr:col>
      <xdr:colOff>336550</xdr:colOff>
      <xdr:row>36</xdr:row>
      <xdr:rowOff>9525</xdr:rowOff>
    </xdr:from>
    <xdr:to>
      <xdr:col>21</xdr:col>
      <xdr:colOff>622300</xdr:colOff>
      <xdr:row>40</xdr:row>
      <xdr:rowOff>101600</xdr:rowOff>
    </xdr:to>
    <xdr:sp macro="" textlink="">
      <xdr:nvSpPr>
        <xdr:cNvPr id="17" name="AutoShape 16">
          <a:extLst>
            <a:ext uri="{FF2B5EF4-FFF2-40B4-BE49-F238E27FC236}">
              <a16:creationId xmlns:a16="http://schemas.microsoft.com/office/drawing/2014/main" id="{EFDF2B2D-0351-4C15-97C9-CC8F1A985540}"/>
            </a:ext>
          </a:extLst>
        </xdr:cNvPr>
        <xdr:cNvSpPr>
          <a:spLocks noChangeArrowheads="1"/>
        </xdr:cNvSpPr>
      </xdr:nvSpPr>
      <xdr:spPr bwMode="auto">
        <a:xfrm>
          <a:off x="12071350" y="7134225"/>
          <a:ext cx="895350" cy="762635"/>
        </a:xfrm>
        <a:prstGeom prst="wedgeEllipseCallout">
          <a:avLst>
            <a:gd name="adj1" fmla="val -47060"/>
            <a:gd name="adj2" fmla="val 115431"/>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これで</a:t>
          </a:r>
        </a:p>
        <a:p>
          <a:pPr algn="l" rtl="0">
            <a:defRPr sz="1000"/>
          </a:pPr>
          <a:r>
            <a:rPr lang="ja-JP" altLang="en-US" sz="1100" b="0" i="0" u="none" strike="noStrike" baseline="0">
              <a:solidFill>
                <a:srgbClr val="000000"/>
              </a:solidFill>
              <a:latin typeface="ＭＳ Ｐゴシック"/>
              <a:ea typeface="ＭＳ Ｐゴシック"/>
            </a:rPr>
            <a:t>バッチリ</a:t>
          </a:r>
        </a:p>
      </xdr:txBody>
    </xdr:sp>
    <xdr:clientData/>
  </xdr:twoCellAnchor>
  <xdr:twoCellAnchor>
    <xdr:from>
      <xdr:col>5</xdr:col>
      <xdr:colOff>323850</xdr:colOff>
      <xdr:row>7</xdr:row>
      <xdr:rowOff>28575</xdr:rowOff>
    </xdr:from>
    <xdr:to>
      <xdr:col>7</xdr:col>
      <xdr:colOff>57150</xdr:colOff>
      <xdr:row>12</xdr:row>
      <xdr:rowOff>133350</xdr:rowOff>
    </xdr:to>
    <xdr:sp macro="" textlink="">
      <xdr:nvSpPr>
        <xdr:cNvPr id="18" name="AutoShape 17">
          <a:extLst>
            <a:ext uri="{FF2B5EF4-FFF2-40B4-BE49-F238E27FC236}">
              <a16:creationId xmlns:a16="http://schemas.microsoft.com/office/drawing/2014/main" id="{14B0E92D-E10A-4A25-B7CA-50D39007039A}"/>
            </a:ext>
          </a:extLst>
        </xdr:cNvPr>
        <xdr:cNvSpPr>
          <a:spLocks noChangeArrowheads="1"/>
        </xdr:cNvSpPr>
      </xdr:nvSpPr>
      <xdr:spPr bwMode="auto">
        <a:xfrm>
          <a:off x="3128010" y="2192655"/>
          <a:ext cx="967740" cy="1042035"/>
        </a:xfrm>
        <a:prstGeom prst="cloudCallout">
          <a:avLst>
            <a:gd name="adj1" fmla="val 18968"/>
            <a:gd name="adj2" fmla="val 53796"/>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指をよく</a:t>
          </a:r>
        </a:p>
        <a:p>
          <a:pPr algn="l" rtl="0">
            <a:lnSpc>
              <a:spcPts val="1300"/>
            </a:lnSpc>
            <a:defRPr sz="1000"/>
          </a:pPr>
          <a:r>
            <a:rPr lang="ja-JP" altLang="en-US" sz="1100" b="0" i="0" u="none" strike="noStrike" baseline="0">
              <a:solidFill>
                <a:srgbClr val="000000"/>
              </a:solidFill>
              <a:latin typeface="ＭＳ Ｐゴシック"/>
              <a:ea typeface="ＭＳ Ｐゴシック"/>
            </a:rPr>
            <a:t>ひらいてネ</a:t>
          </a:r>
        </a:p>
      </xdr:txBody>
    </xdr:sp>
    <xdr:clientData/>
  </xdr:twoCellAnchor>
  <xdr:oneCellAnchor>
    <xdr:from>
      <xdr:col>1</xdr:col>
      <xdr:colOff>63500</xdr:colOff>
      <xdr:row>27</xdr:row>
      <xdr:rowOff>44450</xdr:rowOff>
    </xdr:from>
    <xdr:ext cx="2175510" cy="2057400"/>
    <xdr:pic>
      <xdr:nvPicPr>
        <xdr:cNvPr id="19" name="Picture 18" descr="⑧">
          <a:extLst>
            <a:ext uri="{FF2B5EF4-FFF2-40B4-BE49-F238E27FC236}">
              <a16:creationId xmlns:a16="http://schemas.microsoft.com/office/drawing/2014/main" id="{9F9685FA-736F-4912-AD82-7B305B128C1C}"/>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l="2" t="-5969" r="304" b="-5969"/>
        <a:stretch>
          <a:fillRect/>
        </a:stretch>
      </xdr:blipFill>
      <xdr:spPr bwMode="auto">
        <a:xfrm>
          <a:off x="398780" y="5660390"/>
          <a:ext cx="2175510" cy="2057400"/>
        </a:xfrm>
        <a:prstGeom prst="rect">
          <a:avLst/>
        </a:prstGeom>
        <a:noFill/>
        <a:ln w="9525">
          <a:noFill/>
          <a:miter lim="800000"/>
          <a:headEnd/>
          <a:tailEnd/>
        </a:ln>
      </xdr:spPr>
    </xdr:pic>
    <xdr:clientData/>
  </xdr:oneCellAnchor>
  <xdr:twoCellAnchor>
    <xdr:from>
      <xdr:col>0</xdr:col>
      <xdr:colOff>260350</xdr:colOff>
      <xdr:row>38</xdr:row>
      <xdr:rowOff>38100</xdr:rowOff>
    </xdr:from>
    <xdr:to>
      <xdr:col>4</xdr:col>
      <xdr:colOff>426720</xdr:colOff>
      <xdr:row>43</xdr:row>
      <xdr:rowOff>60960</xdr:rowOff>
    </xdr:to>
    <xdr:sp macro="" textlink="">
      <xdr:nvSpPr>
        <xdr:cNvPr id="20" name="Text Box 19">
          <a:extLst>
            <a:ext uri="{FF2B5EF4-FFF2-40B4-BE49-F238E27FC236}">
              <a16:creationId xmlns:a16="http://schemas.microsoft.com/office/drawing/2014/main" id="{C172F643-AB08-4C49-A0CF-7664592F5B41}"/>
            </a:ext>
          </a:extLst>
        </xdr:cNvPr>
        <xdr:cNvSpPr txBox="1">
          <a:spLocks noChangeArrowheads="1"/>
        </xdr:cNvSpPr>
      </xdr:nvSpPr>
      <xdr:spPr bwMode="auto">
        <a:xfrm>
          <a:off x="260350" y="7498080"/>
          <a:ext cx="2353310" cy="86106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400" b="1" i="0" u="none" strike="noStrike" baseline="0">
              <a:solidFill>
                <a:srgbClr val="000000"/>
              </a:solidFill>
              <a:latin typeface="HG丸ｺﾞｼｯｸM-PRO" panose="020F0600000000000000" pitchFamily="50" charset="-128"/>
              <a:ea typeface="HG丸ｺﾞｼｯｸM-PRO" panose="020F0600000000000000" pitchFamily="50" charset="-128"/>
            </a:rPr>
            <a:t>⑧爪ブラシがあればこれも利用しないと   ただし、</a:t>
          </a:r>
          <a:r>
            <a:rPr lang="ja-JP" altLang="en-US" sz="1400" b="1" i="0" u="none" strike="noStrike" baseline="0">
              <a:solidFill>
                <a:srgbClr val="0000FF"/>
              </a:solidFill>
              <a:latin typeface="HG丸ｺﾞｼｯｸM-PRO" panose="020F0600000000000000" pitchFamily="50" charset="-128"/>
              <a:ea typeface="HG丸ｺﾞｼｯｸM-PRO" panose="020F0600000000000000" pitchFamily="50" charset="-128"/>
            </a:rPr>
            <a:t>爪ブラシ自体も清潔にしておいて</a:t>
          </a:r>
          <a:r>
            <a:rPr lang="en-US" altLang="ja-JP" sz="1400" b="1" i="0" u="none" strike="noStrike" baseline="0">
              <a:solidFill>
                <a:srgbClr val="0000FF"/>
              </a:solidFill>
              <a:latin typeface="HG丸ｺﾞｼｯｸM-PRO" panose="020F0600000000000000" pitchFamily="50" charset="-128"/>
              <a:ea typeface="HG丸ｺﾞｼｯｸM-PRO" panose="020F0600000000000000" pitchFamily="50" charset="-128"/>
            </a:rPr>
            <a:t>!</a:t>
          </a:r>
        </a:p>
      </xdr:txBody>
    </xdr:sp>
    <xdr:clientData/>
  </xdr:twoCellAnchor>
  <xdr:twoCellAnchor>
    <xdr:from>
      <xdr:col>8</xdr:col>
      <xdr:colOff>71120</xdr:colOff>
      <xdr:row>43</xdr:row>
      <xdr:rowOff>66675</xdr:rowOff>
    </xdr:from>
    <xdr:to>
      <xdr:col>19</xdr:col>
      <xdr:colOff>0</xdr:colOff>
      <xdr:row>52</xdr:row>
      <xdr:rowOff>142240</xdr:rowOff>
    </xdr:to>
    <xdr:sp macro="" textlink="">
      <xdr:nvSpPr>
        <xdr:cNvPr id="21" name="AutoShape 20">
          <a:extLst>
            <a:ext uri="{FF2B5EF4-FFF2-40B4-BE49-F238E27FC236}">
              <a16:creationId xmlns:a16="http://schemas.microsoft.com/office/drawing/2014/main" id="{A2E14DED-3806-4A5E-8FBC-38A361437FFF}"/>
            </a:ext>
          </a:extLst>
        </xdr:cNvPr>
        <xdr:cNvSpPr>
          <a:spLocks noChangeArrowheads="1"/>
        </xdr:cNvSpPr>
      </xdr:nvSpPr>
      <xdr:spPr bwMode="auto">
        <a:xfrm>
          <a:off x="4726940" y="8364855"/>
          <a:ext cx="6390640" cy="1584325"/>
        </a:xfrm>
        <a:prstGeom prst="wedgeRoundRectCallout">
          <a:avLst>
            <a:gd name="adj1" fmla="val -25310"/>
            <a:gd name="adj2" fmla="val 49083"/>
            <a:gd name="adj3" fmla="val 16667"/>
          </a:avLst>
        </a:prstGeom>
        <a:solidFill>
          <a:srgbClr val="FFFF00"/>
        </a:solidFill>
        <a:ln w="38100" algn="ctr">
          <a:solidFill>
            <a:srgbClr val="FF0000"/>
          </a:solidFill>
          <a:miter lim="800000"/>
          <a:headEnd/>
          <a:tailEnd/>
        </a:ln>
      </xdr:spPr>
      <xdr:txBody>
        <a:bodyPr vertOverflow="clip" wrap="square" lIns="27432" tIns="18288" rIns="0" bIns="0" anchor="t" upright="1"/>
        <a:lstStyle/>
        <a:p>
          <a:pPr lvl="1" algn="l" rtl="0">
            <a:defRPr sz="1000"/>
          </a:pPr>
          <a:r>
            <a:rPr lang="ja-JP" altLang="en-US" sz="1800" b="1" i="0" u="none" strike="noStrike" baseline="0">
              <a:solidFill>
                <a:srgbClr val="000000"/>
              </a:solidFill>
              <a:latin typeface="ＭＳ Ｐゴシック"/>
              <a:ea typeface="ＭＳ Ｐゴシック"/>
            </a:rPr>
            <a:t>新情報　　洗剤を付けて</a:t>
          </a:r>
          <a:r>
            <a:rPr lang="en-US" altLang="ja-JP" sz="1800" b="1" i="0" u="none" strike="noStrike" baseline="0">
              <a:solidFill>
                <a:srgbClr val="000000"/>
              </a:solidFill>
              <a:latin typeface="ＭＳ Ｐゴシック"/>
              <a:ea typeface="ＭＳ Ｐゴシック"/>
            </a:rPr>
            <a:t>10</a:t>
          </a:r>
          <a:r>
            <a:rPr lang="ja-JP" altLang="en-US" sz="1800" b="1" i="0" u="none" strike="noStrike" baseline="0">
              <a:solidFill>
                <a:srgbClr val="000000"/>
              </a:solidFill>
              <a:latin typeface="ＭＳ Ｐゴシック"/>
              <a:ea typeface="ＭＳ Ｐゴシック"/>
            </a:rPr>
            <a:t>秒二度洗い</a:t>
          </a:r>
        </a:p>
        <a:p>
          <a:pPr lvl="1" algn="l" rtl="0">
            <a:defRPr sz="1000"/>
          </a:pPr>
          <a:r>
            <a:rPr lang="ja-JP" altLang="en-US" sz="1800" b="1" i="0" u="none" strike="noStrike" baseline="0">
              <a:solidFill>
                <a:srgbClr val="000000"/>
              </a:solidFill>
              <a:latin typeface="ＭＳ Ｐゴシック"/>
              <a:ea typeface="ＭＳ Ｐゴシック"/>
            </a:rPr>
            <a:t>　</a:t>
          </a:r>
          <a:r>
            <a:rPr lang="en-US" altLang="ja-JP" sz="1800" b="1" i="0" u="none" strike="noStrike" baseline="0">
              <a:solidFill>
                <a:srgbClr val="000000"/>
              </a:solidFill>
              <a:latin typeface="ＭＳ Ｐゴシック"/>
              <a:ea typeface="ＭＳ Ｐゴシック"/>
            </a:rPr>
            <a:t>(</a:t>
          </a:r>
          <a:r>
            <a:rPr lang="ja-JP" altLang="en-US" sz="1800" b="1" i="0" u="none" strike="noStrike" baseline="0">
              <a:solidFill>
                <a:srgbClr val="000000"/>
              </a:solidFill>
              <a:latin typeface="ＭＳ Ｐゴシック"/>
              <a:ea typeface="ＭＳ Ｐゴシック"/>
            </a:rPr>
            <a:t>洗剤で</a:t>
          </a:r>
          <a:r>
            <a:rPr lang="en-US" altLang="ja-JP" sz="1800" b="1" i="0" u="none" strike="noStrike" baseline="0">
              <a:solidFill>
                <a:srgbClr val="000000"/>
              </a:solidFill>
              <a:latin typeface="ＭＳ Ｐゴシック"/>
              <a:ea typeface="ＭＳ Ｐゴシック"/>
            </a:rPr>
            <a:t>10</a:t>
          </a:r>
          <a:r>
            <a:rPr lang="ja-JP" altLang="en-US" sz="1800" b="1" i="0" u="none" strike="noStrike" baseline="0">
              <a:solidFill>
                <a:srgbClr val="000000"/>
              </a:solidFill>
              <a:latin typeface="ＭＳ Ｐゴシック"/>
              <a:ea typeface="ＭＳ Ｐゴシック"/>
            </a:rPr>
            <a:t>秒洗浄後　すすぎ洗い、</a:t>
          </a:r>
        </a:p>
        <a:p>
          <a:pPr lvl="1" algn="l" rtl="0">
            <a:defRPr sz="1000"/>
          </a:pPr>
          <a:r>
            <a:rPr lang="ja-JP" altLang="en-US" sz="1400" b="1" i="0" u="none" strike="noStrike" baseline="0">
              <a:solidFill>
                <a:srgbClr val="000000"/>
              </a:solidFill>
              <a:latin typeface="ＭＳ Ｐゴシック"/>
              <a:ea typeface="ＭＳ Ｐゴシック"/>
            </a:rPr>
            <a:t>再度洗剤で</a:t>
          </a:r>
          <a:r>
            <a:rPr lang="en-US" altLang="ja-JP" sz="1400" b="1" i="0" u="none" strike="noStrike" baseline="0">
              <a:solidFill>
                <a:srgbClr val="000000"/>
              </a:solidFill>
              <a:latin typeface="ＭＳ Ｐゴシック"/>
              <a:ea typeface="ＭＳ Ｐゴシック"/>
            </a:rPr>
            <a:t>10</a:t>
          </a:r>
          <a:r>
            <a:rPr lang="ja-JP" altLang="en-US" sz="1400" b="1" i="0" u="none" strike="noStrike" baseline="0">
              <a:solidFill>
                <a:srgbClr val="000000"/>
              </a:solidFill>
              <a:latin typeface="ＭＳ Ｐゴシック"/>
              <a:ea typeface="ＭＳ Ｐゴシック"/>
            </a:rPr>
            <a:t>秒洗い、すすぎ洗い</a:t>
          </a:r>
          <a:r>
            <a:rPr lang="en-US" altLang="ja-JP" sz="1400" b="1" i="0" u="none" strike="noStrike" baseline="0">
              <a:solidFill>
                <a:srgbClr val="000000"/>
              </a:solidFill>
              <a:latin typeface="ＭＳ Ｐゴシック"/>
              <a:ea typeface="ＭＳ Ｐゴシック"/>
            </a:rPr>
            <a:t>)</a:t>
          </a:r>
          <a:endParaRPr lang="en-US" altLang="ja-JP" sz="1200" b="1" i="0" u="none" strike="noStrike" baseline="0">
            <a:solidFill>
              <a:srgbClr val="000000"/>
            </a:solidFill>
            <a:latin typeface="ＭＳ Ｐゴシック"/>
            <a:ea typeface="ＭＳ Ｐゴシック"/>
          </a:endParaRPr>
        </a:p>
        <a:p>
          <a:pPr lvl="1" algn="l" rtl="0">
            <a:defRPr sz="1000"/>
          </a:pPr>
          <a:r>
            <a:rPr lang="ja-JP" altLang="en-US" sz="1400" b="1" i="0" u="none" strike="noStrike" baseline="0">
              <a:solidFill>
                <a:srgbClr val="000000"/>
              </a:solidFill>
              <a:latin typeface="ＭＳ Ｐゴシック"/>
              <a:ea typeface="ＭＳ Ｐゴシック"/>
            </a:rPr>
            <a:t>・時間的には短そうですが、すすぎ洗いの　効果でしょうね</a:t>
          </a:r>
        </a:p>
        <a:p>
          <a:pPr lvl="1" algn="l" rtl="0">
            <a:defRPr sz="1000"/>
          </a:pPr>
          <a:r>
            <a:rPr lang="ja-JP" altLang="en-US" sz="1400" b="1" i="0" u="none" strike="noStrike" baseline="0">
              <a:solidFill>
                <a:srgbClr val="000000"/>
              </a:solidFill>
              <a:latin typeface="ＭＳ Ｐゴシック"/>
              <a:ea typeface="ＭＳ Ｐゴシック"/>
            </a:rPr>
            <a:t>・手洗いの基本が出来た人がやることで、　　はじめて効果が期待できます。</a:t>
          </a:r>
        </a:p>
      </xdr:txBody>
    </xdr:sp>
    <xdr:clientData/>
  </xdr:twoCellAnchor>
  <xdr:twoCellAnchor>
    <xdr:from>
      <xdr:col>18</xdr:col>
      <xdr:colOff>177800</xdr:colOff>
      <xdr:row>2</xdr:row>
      <xdr:rowOff>127000</xdr:rowOff>
    </xdr:from>
    <xdr:to>
      <xdr:col>21</xdr:col>
      <xdr:colOff>495301</xdr:colOff>
      <xdr:row>7</xdr:row>
      <xdr:rowOff>152400</xdr:rowOff>
    </xdr:to>
    <xdr:sp macro="" textlink="">
      <xdr:nvSpPr>
        <xdr:cNvPr id="22" name="AutoShape 21">
          <a:extLst>
            <a:ext uri="{FF2B5EF4-FFF2-40B4-BE49-F238E27FC236}">
              <a16:creationId xmlns:a16="http://schemas.microsoft.com/office/drawing/2014/main" id="{94C296DD-DB81-4547-876B-9251B42F3EDA}"/>
            </a:ext>
          </a:extLst>
        </xdr:cNvPr>
        <xdr:cNvSpPr>
          <a:spLocks noChangeArrowheads="1"/>
        </xdr:cNvSpPr>
      </xdr:nvSpPr>
      <xdr:spPr bwMode="auto">
        <a:xfrm>
          <a:off x="10678160" y="949960"/>
          <a:ext cx="2169161" cy="1366520"/>
        </a:xfrm>
        <a:prstGeom prst="wedgeRoundRectCallout">
          <a:avLst>
            <a:gd name="adj1" fmla="val -28431"/>
            <a:gd name="adj2" fmla="val 62069"/>
            <a:gd name="adj3" fmla="val 16667"/>
          </a:avLst>
        </a:prstGeom>
        <a:solidFill>
          <a:srgbClr val="FFFFFF"/>
        </a:solidFill>
        <a:ln w="38100" algn="ctr">
          <a:solidFill>
            <a:srgbClr val="000000"/>
          </a:solidFill>
          <a:miter lim="800000"/>
          <a:headEnd/>
          <a:tailEnd/>
        </a:ln>
      </xdr:spPr>
      <xdr:txBody>
        <a:bodyPr vertOverflow="clip" wrap="square" lIns="27432" tIns="18288" rIns="0" bIns="0" anchor="t" upright="1"/>
        <a:lstStyle/>
        <a:p>
          <a:pPr algn="ctr" rtl="0">
            <a:defRPr sz="1000"/>
          </a:pPr>
          <a:endParaRPr lang="ja-JP" altLang="en-US" sz="1100" b="0" i="0" u="none" strike="noStrike" baseline="0">
            <a:solidFill>
              <a:srgbClr val="000000"/>
            </a:solidFill>
            <a:latin typeface="ＭＳ Ｐゴシック"/>
            <a:ea typeface="ＭＳ Ｐゴシック"/>
          </a:endParaRPr>
        </a:p>
        <a:p>
          <a:pPr algn="ctr" rtl="0">
            <a:defRPr sz="1000"/>
          </a:pPr>
          <a:r>
            <a:rPr lang="ja-JP" altLang="en-US" sz="1600" b="1" i="0" u="none" strike="noStrike" baseline="0">
              <a:solidFill>
                <a:srgbClr val="000000"/>
              </a:solidFill>
              <a:latin typeface="ＭＳ Ｐゴシック"/>
              <a:ea typeface="ＭＳ Ｐゴシック"/>
            </a:rPr>
            <a:t>基本は左の図の通り</a:t>
          </a:r>
        </a:p>
        <a:p>
          <a:pPr algn="ctr" rtl="0">
            <a:defRPr sz="1000"/>
          </a:pPr>
          <a:r>
            <a:rPr lang="ja-JP" altLang="en-US" sz="1600" b="1" i="0" u="none" strike="noStrike" baseline="0">
              <a:solidFill>
                <a:srgbClr val="000000"/>
              </a:solidFill>
              <a:latin typeface="ＭＳ Ｐゴシック"/>
              <a:ea typeface="ＭＳ Ｐゴシック"/>
            </a:rPr>
            <a:t>しっかり手洗いを</a:t>
          </a:r>
        </a:p>
        <a:p>
          <a:pPr algn="ctr" rtl="0">
            <a:defRPr sz="1000"/>
          </a:pPr>
          <a:r>
            <a:rPr lang="ja-JP" altLang="en-US" sz="1600" b="1" i="0" u="none" strike="noStrike" baseline="0">
              <a:solidFill>
                <a:srgbClr val="000000"/>
              </a:solidFill>
              <a:latin typeface="ＭＳ Ｐゴシック"/>
              <a:ea typeface="ＭＳ Ｐゴシック"/>
            </a:rPr>
            <a:t>マスターしましょう</a:t>
          </a:r>
        </a:p>
      </xdr:txBody>
    </xdr:sp>
    <xdr:clientData/>
  </xdr:twoCellAnchor>
  <xdr:twoCellAnchor>
    <xdr:from>
      <xdr:col>4</xdr:col>
      <xdr:colOff>317500</xdr:colOff>
      <xdr:row>13</xdr:row>
      <xdr:rowOff>127000</xdr:rowOff>
    </xdr:from>
    <xdr:to>
      <xdr:col>5</xdr:col>
      <xdr:colOff>457200</xdr:colOff>
      <xdr:row>16</xdr:row>
      <xdr:rowOff>76200</xdr:rowOff>
    </xdr:to>
    <xdr:sp macro="" textlink="">
      <xdr:nvSpPr>
        <xdr:cNvPr id="23" name="右矢印 22">
          <a:extLst>
            <a:ext uri="{FF2B5EF4-FFF2-40B4-BE49-F238E27FC236}">
              <a16:creationId xmlns:a16="http://schemas.microsoft.com/office/drawing/2014/main" id="{3D3F16CB-A6CA-4534-A25B-137637259B00}"/>
            </a:ext>
          </a:extLst>
        </xdr:cNvPr>
        <xdr:cNvSpPr/>
      </xdr:nvSpPr>
      <xdr:spPr>
        <a:xfrm>
          <a:off x="2504440" y="3395980"/>
          <a:ext cx="756920" cy="452120"/>
        </a:xfrm>
        <a:prstGeom prst="rightArrow">
          <a:avLst/>
        </a:prstGeom>
        <a:ln/>
      </xdr:spPr>
      <xdr:style>
        <a:lnRef idx="1">
          <a:schemeClr val="accent4"/>
        </a:lnRef>
        <a:fillRef idx="3">
          <a:schemeClr val="accent4"/>
        </a:fillRef>
        <a:effectRef idx="2">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508000</xdr:colOff>
      <xdr:row>13</xdr:row>
      <xdr:rowOff>152400</xdr:rowOff>
    </xdr:from>
    <xdr:to>
      <xdr:col>10</xdr:col>
      <xdr:colOff>647700</xdr:colOff>
      <xdr:row>16</xdr:row>
      <xdr:rowOff>101600</xdr:rowOff>
    </xdr:to>
    <xdr:sp macro="" textlink="">
      <xdr:nvSpPr>
        <xdr:cNvPr id="24" name="右矢印 23">
          <a:extLst>
            <a:ext uri="{FF2B5EF4-FFF2-40B4-BE49-F238E27FC236}">
              <a16:creationId xmlns:a16="http://schemas.microsoft.com/office/drawing/2014/main" id="{97A685A9-A688-4F56-8088-AC8B96A49AD8}"/>
            </a:ext>
          </a:extLst>
        </xdr:cNvPr>
        <xdr:cNvSpPr/>
      </xdr:nvSpPr>
      <xdr:spPr>
        <a:xfrm>
          <a:off x="5781040" y="3421380"/>
          <a:ext cx="726440" cy="452120"/>
        </a:xfrm>
        <a:prstGeom prst="rightArrow">
          <a:avLst/>
        </a:prstGeom>
        <a:ln/>
      </xdr:spPr>
      <xdr:style>
        <a:lnRef idx="1">
          <a:schemeClr val="accent4"/>
        </a:lnRef>
        <a:fillRef idx="3">
          <a:schemeClr val="accent4"/>
        </a:fillRef>
        <a:effectRef idx="2">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254000</xdr:colOff>
      <xdr:row>13</xdr:row>
      <xdr:rowOff>63500</xdr:rowOff>
    </xdr:from>
    <xdr:to>
      <xdr:col>16</xdr:col>
      <xdr:colOff>393700</xdr:colOff>
      <xdr:row>16</xdr:row>
      <xdr:rowOff>12700</xdr:rowOff>
    </xdr:to>
    <xdr:sp macro="" textlink="">
      <xdr:nvSpPr>
        <xdr:cNvPr id="25" name="右矢印 24">
          <a:extLst>
            <a:ext uri="{FF2B5EF4-FFF2-40B4-BE49-F238E27FC236}">
              <a16:creationId xmlns:a16="http://schemas.microsoft.com/office/drawing/2014/main" id="{837BD392-23F8-4878-8B69-0CD8182EA266}"/>
            </a:ext>
          </a:extLst>
        </xdr:cNvPr>
        <xdr:cNvSpPr/>
      </xdr:nvSpPr>
      <xdr:spPr>
        <a:xfrm>
          <a:off x="8902700" y="3332480"/>
          <a:ext cx="756920" cy="452120"/>
        </a:xfrm>
        <a:prstGeom prst="rightArrow">
          <a:avLst/>
        </a:prstGeom>
        <a:ln/>
      </xdr:spPr>
      <xdr:style>
        <a:lnRef idx="1">
          <a:schemeClr val="accent4"/>
        </a:lnRef>
        <a:fillRef idx="3">
          <a:schemeClr val="accent4"/>
        </a:fillRef>
        <a:effectRef idx="2">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349250</xdr:colOff>
      <xdr:row>21</xdr:row>
      <xdr:rowOff>146050</xdr:rowOff>
    </xdr:from>
    <xdr:to>
      <xdr:col>19</xdr:col>
      <xdr:colOff>146050</xdr:colOff>
      <xdr:row>26</xdr:row>
      <xdr:rowOff>82550</xdr:rowOff>
    </xdr:to>
    <xdr:sp macro="" textlink="">
      <xdr:nvSpPr>
        <xdr:cNvPr id="26" name="右矢印 25">
          <a:extLst>
            <a:ext uri="{FF2B5EF4-FFF2-40B4-BE49-F238E27FC236}">
              <a16:creationId xmlns:a16="http://schemas.microsoft.com/office/drawing/2014/main" id="{7C2AA3FE-F703-4917-AB4E-9033C911B8CF}"/>
            </a:ext>
          </a:extLst>
        </xdr:cNvPr>
        <xdr:cNvSpPr/>
      </xdr:nvSpPr>
      <xdr:spPr>
        <a:xfrm rot="5400000">
          <a:off x="10669270" y="4936490"/>
          <a:ext cx="774700" cy="414020"/>
        </a:xfrm>
        <a:prstGeom prst="rightArrow">
          <a:avLst/>
        </a:prstGeom>
        <a:ln/>
      </xdr:spPr>
      <xdr:style>
        <a:lnRef idx="1">
          <a:schemeClr val="accent4"/>
        </a:lnRef>
        <a:fillRef idx="3">
          <a:schemeClr val="accent4"/>
        </a:fillRef>
        <a:effectRef idx="2">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266700</xdr:colOff>
      <xdr:row>31</xdr:row>
      <xdr:rowOff>25400</xdr:rowOff>
    </xdr:from>
    <xdr:to>
      <xdr:col>16</xdr:col>
      <xdr:colOff>406400</xdr:colOff>
      <xdr:row>33</xdr:row>
      <xdr:rowOff>152400</xdr:rowOff>
    </xdr:to>
    <xdr:sp macro="" textlink="">
      <xdr:nvSpPr>
        <xdr:cNvPr id="27" name="右矢印 26">
          <a:extLst>
            <a:ext uri="{FF2B5EF4-FFF2-40B4-BE49-F238E27FC236}">
              <a16:creationId xmlns:a16="http://schemas.microsoft.com/office/drawing/2014/main" id="{BE76502E-876D-49BF-9E22-79BD23B078C5}"/>
            </a:ext>
          </a:extLst>
        </xdr:cNvPr>
        <xdr:cNvSpPr/>
      </xdr:nvSpPr>
      <xdr:spPr>
        <a:xfrm rot="10800000">
          <a:off x="8915400" y="6311900"/>
          <a:ext cx="756920" cy="462280"/>
        </a:xfrm>
        <a:prstGeom prst="rightArrow">
          <a:avLst/>
        </a:prstGeom>
        <a:ln/>
      </xdr:spPr>
      <xdr:style>
        <a:lnRef idx="1">
          <a:schemeClr val="accent4"/>
        </a:lnRef>
        <a:fillRef idx="3">
          <a:schemeClr val="accent4"/>
        </a:fillRef>
        <a:effectRef idx="2">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482600</xdr:colOff>
      <xdr:row>32</xdr:row>
      <xdr:rowOff>0</xdr:rowOff>
    </xdr:from>
    <xdr:to>
      <xdr:col>10</xdr:col>
      <xdr:colOff>622300</xdr:colOff>
      <xdr:row>34</xdr:row>
      <xdr:rowOff>127000</xdr:rowOff>
    </xdr:to>
    <xdr:sp macro="" textlink="">
      <xdr:nvSpPr>
        <xdr:cNvPr id="28" name="右矢印 27">
          <a:extLst>
            <a:ext uri="{FF2B5EF4-FFF2-40B4-BE49-F238E27FC236}">
              <a16:creationId xmlns:a16="http://schemas.microsoft.com/office/drawing/2014/main" id="{2A98DCEF-FAAA-4F3E-8B39-FDCB0708B37E}"/>
            </a:ext>
          </a:extLst>
        </xdr:cNvPr>
        <xdr:cNvSpPr/>
      </xdr:nvSpPr>
      <xdr:spPr>
        <a:xfrm rot="10800000">
          <a:off x="5755640" y="6454140"/>
          <a:ext cx="749300" cy="462280"/>
        </a:xfrm>
        <a:prstGeom prst="rightArrow">
          <a:avLst/>
        </a:prstGeom>
        <a:ln/>
      </xdr:spPr>
      <xdr:style>
        <a:lnRef idx="1">
          <a:schemeClr val="accent4"/>
        </a:lnRef>
        <a:fillRef idx="3">
          <a:schemeClr val="accent4"/>
        </a:fillRef>
        <a:effectRef idx="2">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368300</xdr:colOff>
      <xdr:row>32</xdr:row>
      <xdr:rowOff>0</xdr:rowOff>
    </xdr:from>
    <xdr:to>
      <xdr:col>5</xdr:col>
      <xdr:colOff>508000</xdr:colOff>
      <xdr:row>34</xdr:row>
      <xdr:rowOff>127000</xdr:rowOff>
    </xdr:to>
    <xdr:sp macro="" textlink="">
      <xdr:nvSpPr>
        <xdr:cNvPr id="29" name="右矢印 28">
          <a:extLst>
            <a:ext uri="{FF2B5EF4-FFF2-40B4-BE49-F238E27FC236}">
              <a16:creationId xmlns:a16="http://schemas.microsoft.com/office/drawing/2014/main" id="{64FC29B1-7B2A-4BB8-98FA-A40845031CF8}"/>
            </a:ext>
          </a:extLst>
        </xdr:cNvPr>
        <xdr:cNvSpPr/>
      </xdr:nvSpPr>
      <xdr:spPr>
        <a:xfrm rot="10800000">
          <a:off x="2555240" y="6454140"/>
          <a:ext cx="756920" cy="462280"/>
        </a:xfrm>
        <a:prstGeom prst="rightArrow">
          <a:avLst/>
        </a:prstGeom>
        <a:ln/>
      </xdr:spPr>
      <xdr:style>
        <a:lnRef idx="1">
          <a:schemeClr val="accent4"/>
        </a:lnRef>
        <a:fillRef idx="3">
          <a:schemeClr val="accent4"/>
        </a:fillRef>
        <a:effectRef idx="2">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49306</xdr:colOff>
      <xdr:row>0</xdr:row>
      <xdr:rowOff>13335</xdr:rowOff>
    </xdr:from>
    <xdr:to>
      <xdr:col>2</xdr:col>
      <xdr:colOff>245204</xdr:colOff>
      <xdr:row>0</xdr:row>
      <xdr:rowOff>230505</xdr:rowOff>
    </xdr:to>
    <xdr:pic>
      <xdr:nvPicPr>
        <xdr:cNvPr id="2" name="図 1" descr="感染症・食中毒情報">
          <a:extLst>
            <a:ext uri="{FF2B5EF4-FFF2-40B4-BE49-F238E27FC236}">
              <a16:creationId xmlns:a16="http://schemas.microsoft.com/office/drawing/2014/main" id="{F3DC39EB-F9B0-439D-9039-ED38C53372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9306" y="13335"/>
          <a:ext cx="2303817" cy="217170"/>
        </a:xfrm>
        <a:prstGeom prst="rect">
          <a:avLst/>
        </a:prstGeom>
        <a:noFill/>
        <a:ln w="9525">
          <a:noFill/>
          <a:miter lim="800000"/>
          <a:headEnd/>
          <a:tailEnd/>
        </a:ln>
      </xdr:spPr>
    </xdr:pic>
    <xdr:clientData/>
  </xdr:twoCellAnchor>
  <xdr:twoCellAnchor editAs="oneCell">
    <xdr:from>
      <xdr:col>2</xdr:col>
      <xdr:colOff>1</xdr:colOff>
      <xdr:row>14</xdr:row>
      <xdr:rowOff>0</xdr:rowOff>
    </xdr:from>
    <xdr:to>
      <xdr:col>2</xdr:col>
      <xdr:colOff>4671061</xdr:colOff>
      <xdr:row>32</xdr:row>
      <xdr:rowOff>119816</xdr:rowOff>
    </xdr:to>
    <xdr:pic>
      <xdr:nvPicPr>
        <xdr:cNvPr id="4" name="図 3">
          <a:extLst>
            <a:ext uri="{FF2B5EF4-FFF2-40B4-BE49-F238E27FC236}">
              <a16:creationId xmlns:a16="http://schemas.microsoft.com/office/drawing/2014/main" id="{791AFF83-9920-2C7A-7928-A89A4EB20F60}"/>
            </a:ext>
          </a:extLst>
        </xdr:cNvPr>
        <xdr:cNvPicPr>
          <a:picLocks noChangeAspect="1"/>
        </xdr:cNvPicPr>
      </xdr:nvPicPr>
      <xdr:blipFill>
        <a:blip xmlns:r="http://schemas.openxmlformats.org/officeDocument/2006/relationships" r:embed="rId2"/>
        <a:stretch>
          <a:fillRect/>
        </a:stretch>
      </xdr:blipFill>
      <xdr:spPr>
        <a:xfrm>
          <a:off x="2110741" y="6096000"/>
          <a:ext cx="4671060" cy="32668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36</xdr:row>
      <xdr:rowOff>0</xdr:rowOff>
    </xdr:from>
    <xdr:ext cx="47625" cy="9525"/>
    <xdr:pic>
      <xdr:nvPicPr>
        <xdr:cNvPr id="2" name="図 4" descr="http://www1.pref.shimane.lg.jp/contents/kansen/dis/zensu/sp.gif">
          <a:extLst>
            <a:ext uri="{FF2B5EF4-FFF2-40B4-BE49-F238E27FC236}">
              <a16:creationId xmlns:a16="http://schemas.microsoft.com/office/drawing/2014/main" id="{D0BF3FAD-8B78-4829-B409-A1954F13E75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737860"/>
          <a:ext cx="47625" cy="9525"/>
        </a:xfrm>
        <a:prstGeom prst="rect">
          <a:avLst/>
        </a:prstGeom>
        <a:noFill/>
        <a:ln w="9525">
          <a:noFill/>
          <a:miter lim="800000"/>
          <a:headEnd/>
          <a:tailEnd/>
        </a:ln>
      </xdr:spPr>
    </xdr:pic>
    <xdr:clientData/>
  </xdr:oneCellAnchor>
  <xdr:twoCellAnchor>
    <xdr:from>
      <xdr:col>6</xdr:col>
      <xdr:colOff>457199</xdr:colOff>
      <xdr:row>24</xdr:row>
      <xdr:rowOff>66675</xdr:rowOff>
    </xdr:from>
    <xdr:to>
      <xdr:col>9</xdr:col>
      <xdr:colOff>447674</xdr:colOff>
      <xdr:row>26</xdr:row>
      <xdr:rowOff>811</xdr:rowOff>
    </xdr:to>
    <xdr:sp macro="" textlink="">
      <xdr:nvSpPr>
        <xdr:cNvPr id="3" name="テキスト ボックス 2">
          <a:extLst>
            <a:ext uri="{FF2B5EF4-FFF2-40B4-BE49-F238E27FC236}">
              <a16:creationId xmlns:a16="http://schemas.microsoft.com/office/drawing/2014/main" id="{9874C449-DF02-47AB-A1B5-1BE9F751027B}"/>
            </a:ext>
          </a:extLst>
        </xdr:cNvPr>
        <xdr:cNvSpPr txBox="1"/>
      </xdr:nvSpPr>
      <xdr:spPr>
        <a:xfrm>
          <a:off x="3284219" y="3815715"/>
          <a:ext cx="1384935" cy="238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Ｈ２９／８月は非常に多かった</a:t>
          </a:r>
        </a:p>
      </xdr:txBody>
    </xdr:sp>
    <xdr:clientData/>
  </xdr:twoCellAnchor>
  <xdr:twoCellAnchor>
    <xdr:from>
      <xdr:col>21</xdr:col>
      <xdr:colOff>95250</xdr:colOff>
      <xdr:row>16</xdr:row>
      <xdr:rowOff>0</xdr:rowOff>
    </xdr:from>
    <xdr:to>
      <xdr:col>24</xdr:col>
      <xdr:colOff>851</xdr:colOff>
      <xdr:row>22</xdr:row>
      <xdr:rowOff>90488</xdr:rowOff>
    </xdr:to>
    <xdr:cxnSp macro="">
      <xdr:nvCxnSpPr>
        <xdr:cNvPr id="4" name="直線矢印コネクタ 3">
          <a:extLst>
            <a:ext uri="{FF2B5EF4-FFF2-40B4-BE49-F238E27FC236}">
              <a16:creationId xmlns:a16="http://schemas.microsoft.com/office/drawing/2014/main" id="{5BE9AAA2-3CF1-4EB9-ADD2-016A5D44ED73}"/>
            </a:ext>
          </a:extLst>
        </xdr:cNvPr>
        <xdr:cNvCxnSpPr>
          <a:stCxn id="5" idx="1"/>
        </xdr:cNvCxnSpPr>
      </xdr:nvCxnSpPr>
      <xdr:spPr>
        <a:xfrm flipV="1">
          <a:off x="9925050" y="3025140"/>
          <a:ext cx="1300061" cy="425768"/>
        </a:xfrm>
        <a:prstGeom prst="straightConnector1">
          <a:avLst/>
        </a:prstGeom>
        <a:ln>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21</xdr:col>
      <xdr:colOff>95250</xdr:colOff>
      <xdr:row>20</xdr:row>
      <xdr:rowOff>95250</xdr:rowOff>
    </xdr:from>
    <xdr:to>
      <xdr:col>27</xdr:col>
      <xdr:colOff>171450</xdr:colOff>
      <xdr:row>24</xdr:row>
      <xdr:rowOff>28575</xdr:rowOff>
    </xdr:to>
    <xdr:sp macro="" textlink="">
      <xdr:nvSpPr>
        <xdr:cNvPr id="5" name="テキスト ボックス 4">
          <a:extLst>
            <a:ext uri="{FF2B5EF4-FFF2-40B4-BE49-F238E27FC236}">
              <a16:creationId xmlns:a16="http://schemas.microsoft.com/office/drawing/2014/main" id="{45ED006D-DD6E-4DF8-A09F-29C04193D3D4}"/>
            </a:ext>
          </a:extLst>
        </xdr:cNvPr>
        <xdr:cNvSpPr txBox="1"/>
      </xdr:nvSpPr>
      <xdr:spPr>
        <a:xfrm>
          <a:off x="9925050" y="3120390"/>
          <a:ext cx="2865120"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a:effectLst/>
            </a:rPr>
            <a:t>2011</a:t>
          </a:r>
          <a:r>
            <a:rPr lang="ja-JP" altLang="en-US" sz="800">
              <a:effectLst/>
            </a:rPr>
            <a:t>年</a:t>
          </a:r>
          <a:r>
            <a:rPr lang="en-US" altLang="ja-JP" sz="800">
              <a:effectLst/>
            </a:rPr>
            <a:t>8</a:t>
          </a:r>
          <a:r>
            <a:rPr lang="ja-JP" altLang="en-US" sz="800">
              <a:effectLst/>
            </a:rPr>
            <a:t>月に外食チェーン店が原因とされた赤痢菌</a:t>
          </a:r>
          <a:r>
            <a:rPr lang="en-US" altLang="ja-JP" sz="800" i="1">
              <a:effectLst/>
            </a:rPr>
            <a:t>Shigella sonnei</a:t>
          </a:r>
          <a:r>
            <a:rPr lang="ja-JP" altLang="en-US" sz="800">
              <a:effectLst/>
            </a:rPr>
            <a:t>の広域集団感染事例が青森県、宮城県、山形県、福島県において発生した。本事例は、それとほぼ同時期に発生しておりその関連性が強く疑われた事例である。</a:t>
          </a:r>
          <a:endParaRPr kumimoji="1" lang="ja-JP" altLang="en-US" sz="800"/>
        </a:p>
      </xdr:txBody>
    </xdr:sp>
    <xdr:clientData/>
  </xdr:twoCellAnchor>
  <xdr:twoCellAnchor>
    <xdr:from>
      <xdr:col>25</xdr:col>
      <xdr:colOff>219075</xdr:colOff>
      <xdr:row>12</xdr:row>
      <xdr:rowOff>9525</xdr:rowOff>
    </xdr:from>
    <xdr:to>
      <xdr:col>31</xdr:col>
      <xdr:colOff>613410</xdr:colOff>
      <xdr:row>16</xdr:row>
      <xdr:rowOff>0</xdr:rowOff>
    </xdr:to>
    <xdr:grpSp>
      <xdr:nvGrpSpPr>
        <xdr:cNvPr id="6" name="グループ化 8580">
          <a:extLst>
            <a:ext uri="{FF2B5EF4-FFF2-40B4-BE49-F238E27FC236}">
              <a16:creationId xmlns:a16="http://schemas.microsoft.com/office/drawing/2014/main" id="{A1FB5C9D-4D8F-41EE-8774-C92108824141}"/>
            </a:ext>
          </a:extLst>
        </xdr:cNvPr>
        <xdr:cNvGrpSpPr>
          <a:grpSpLocks/>
        </xdr:cNvGrpSpPr>
      </xdr:nvGrpSpPr>
      <xdr:grpSpPr bwMode="auto">
        <a:xfrm>
          <a:off x="12119722" y="2698937"/>
          <a:ext cx="3487159" cy="453651"/>
          <a:chOff x="13125451" y="1438276"/>
          <a:chExt cx="3733799" cy="628650"/>
        </a:xfrm>
      </xdr:grpSpPr>
      <xdr:sp macro="" textlink="">
        <xdr:nvSpPr>
          <xdr:cNvPr id="7" name="テキスト ボックス 6">
            <a:extLst>
              <a:ext uri="{FF2B5EF4-FFF2-40B4-BE49-F238E27FC236}">
                <a16:creationId xmlns:a16="http://schemas.microsoft.com/office/drawing/2014/main" id="{369D07B1-2BE8-B005-7442-FCBB27DC269E}"/>
              </a:ext>
            </a:extLst>
          </xdr:cNvPr>
          <xdr:cNvSpPr txBox="1"/>
        </xdr:nvSpPr>
        <xdr:spPr>
          <a:xfrm>
            <a:off x="14969416" y="1438276"/>
            <a:ext cx="1889834"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b="1">
                <a:solidFill>
                  <a:schemeClr val="dk1"/>
                </a:solidFill>
                <a:effectLst/>
                <a:latin typeface="+mn-lt"/>
                <a:ea typeface="+mn-ea"/>
                <a:cs typeface="+mn-cs"/>
              </a:rPr>
              <a:t>2018</a:t>
            </a:r>
            <a:r>
              <a:rPr lang="ja-JP" altLang="en-US" sz="800" b="1">
                <a:solidFill>
                  <a:schemeClr val="dk1"/>
                </a:solidFill>
                <a:effectLst/>
                <a:latin typeface="+mn-lt"/>
                <a:ea typeface="+mn-ea"/>
                <a:cs typeface="+mn-cs"/>
              </a:rPr>
              <a:t>年</a:t>
            </a:r>
            <a:r>
              <a:rPr lang="en-US" altLang="ja-JP" sz="800" b="1">
                <a:solidFill>
                  <a:schemeClr val="dk1"/>
                </a:solidFill>
                <a:effectLst/>
                <a:latin typeface="+mn-lt"/>
                <a:ea typeface="+mn-ea"/>
                <a:cs typeface="+mn-cs"/>
              </a:rPr>
              <a:t>10</a:t>
            </a:r>
            <a:r>
              <a:rPr lang="ja-JP" altLang="en-US" sz="800" b="1">
                <a:solidFill>
                  <a:schemeClr val="dk1"/>
                </a:solidFill>
                <a:effectLst/>
                <a:latin typeface="+mn-lt"/>
                <a:ea typeface="+mn-ea"/>
                <a:cs typeface="+mn-cs"/>
              </a:rPr>
              <a:t>月</a:t>
            </a:r>
            <a:r>
              <a:rPr lang="en-US" altLang="ja-JP" sz="800">
                <a:solidFill>
                  <a:schemeClr val="dk1"/>
                </a:solidFill>
                <a:effectLst/>
                <a:latin typeface="+mn-lt"/>
                <a:ea typeface="+mn-ea"/>
                <a:cs typeface="+mn-cs"/>
              </a:rPr>
              <a:t>3</a:t>
            </a:r>
            <a:r>
              <a:rPr lang="ja-JP" altLang="en-US" sz="800">
                <a:solidFill>
                  <a:schemeClr val="dk1"/>
                </a:solidFill>
                <a:effectLst/>
                <a:latin typeface="+mn-lt"/>
                <a:ea typeface="+mn-ea"/>
                <a:cs typeface="+mn-cs"/>
              </a:rPr>
              <a:t>日、山梨県内の宿坊を利用した</a:t>
            </a:r>
            <a:r>
              <a:rPr lang="en-US" altLang="ja-JP" sz="800">
                <a:solidFill>
                  <a:schemeClr val="dk1"/>
                </a:solidFill>
                <a:effectLst/>
                <a:latin typeface="+mn-lt"/>
                <a:ea typeface="+mn-ea"/>
                <a:cs typeface="+mn-cs"/>
              </a:rPr>
              <a:t>2</a:t>
            </a:r>
            <a:r>
              <a:rPr lang="ja-JP" altLang="en-US" sz="800">
                <a:solidFill>
                  <a:schemeClr val="dk1"/>
                </a:solidFill>
                <a:effectLst/>
                <a:latin typeface="+mn-lt"/>
                <a:ea typeface="+mn-ea"/>
                <a:cs typeface="+mn-cs"/>
              </a:rPr>
              <a:t>グループ</a:t>
            </a:r>
            <a:r>
              <a:rPr lang="en-US" altLang="ja-JP" sz="800">
                <a:solidFill>
                  <a:schemeClr val="dk1"/>
                </a:solidFill>
                <a:effectLst/>
                <a:latin typeface="+mn-lt"/>
                <a:ea typeface="+mn-ea"/>
                <a:cs typeface="+mn-cs"/>
              </a:rPr>
              <a:t>42</a:t>
            </a:r>
            <a:r>
              <a:rPr lang="ja-JP" altLang="en-US" sz="800">
                <a:solidFill>
                  <a:schemeClr val="dk1"/>
                </a:solidFill>
                <a:effectLst/>
                <a:latin typeface="+mn-lt"/>
                <a:ea typeface="+mn-ea"/>
                <a:cs typeface="+mn-cs"/>
              </a:rPr>
              <a:t>名が</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にかかりました。使用水や従事者からは</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菌が検出されておらず現在のところ感染源は不明です。 </a:t>
            </a:r>
            <a:endParaRPr kumimoji="1" lang="ja-JP" altLang="en-US" sz="800"/>
          </a:p>
        </xdr:txBody>
      </xdr:sp>
      <xdr:cxnSp macro="">
        <xdr:nvCxnSpPr>
          <xdr:cNvPr id="8" name="直線矢印コネクタ 7">
            <a:extLst>
              <a:ext uri="{FF2B5EF4-FFF2-40B4-BE49-F238E27FC236}">
                <a16:creationId xmlns:a16="http://schemas.microsoft.com/office/drawing/2014/main" id="{EEF2FA7D-E6F0-ECF9-D8A0-55043142E6B4}"/>
              </a:ext>
            </a:extLst>
          </xdr:cNvPr>
          <xdr:cNvCxnSpPr/>
        </xdr:nvCxnSpPr>
        <xdr:spPr>
          <a:xfrm flipH="1">
            <a:off x="13125451" y="1560740"/>
            <a:ext cx="1853139" cy="24493"/>
          </a:xfrm>
          <a:prstGeom prst="straightConnector1">
            <a:avLst/>
          </a:prstGeom>
          <a:ln>
            <a:solidFill>
              <a:schemeClr val="accent3"/>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388620</xdr:colOff>
      <xdr:row>13</xdr:row>
      <xdr:rowOff>129541</xdr:rowOff>
    </xdr:from>
    <xdr:to>
      <xdr:col>13</xdr:col>
      <xdr:colOff>447675</xdr:colOff>
      <xdr:row>23</xdr:row>
      <xdr:rowOff>190501</xdr:rowOff>
    </xdr:to>
    <xdr:grpSp>
      <xdr:nvGrpSpPr>
        <xdr:cNvPr id="9" name="グループ化 8584">
          <a:extLst>
            <a:ext uri="{FF2B5EF4-FFF2-40B4-BE49-F238E27FC236}">
              <a16:creationId xmlns:a16="http://schemas.microsoft.com/office/drawing/2014/main" id="{AD25D3A4-E7CF-4BE7-9153-B13E42E8A083}"/>
            </a:ext>
          </a:extLst>
        </xdr:cNvPr>
        <xdr:cNvGrpSpPr>
          <a:grpSpLocks/>
        </xdr:cNvGrpSpPr>
      </xdr:nvGrpSpPr>
      <xdr:grpSpPr bwMode="auto">
        <a:xfrm>
          <a:off x="4206091" y="3050541"/>
          <a:ext cx="2374937" cy="793078"/>
          <a:chOff x="4514850" y="1800225"/>
          <a:chExt cx="2619375" cy="1809750"/>
        </a:xfrm>
      </xdr:grpSpPr>
      <xdr:sp macro="" textlink="">
        <xdr:nvSpPr>
          <xdr:cNvPr id="10" name="テキスト ボックス 9">
            <a:extLst>
              <a:ext uri="{FF2B5EF4-FFF2-40B4-BE49-F238E27FC236}">
                <a16:creationId xmlns:a16="http://schemas.microsoft.com/office/drawing/2014/main" id="{7ABD20E2-3584-7111-C688-E2BBD454D021}"/>
              </a:ext>
            </a:extLst>
          </xdr:cNvPr>
          <xdr:cNvSpPr txBox="1"/>
        </xdr:nvSpPr>
        <xdr:spPr>
          <a:xfrm>
            <a:off x="4714875" y="2981325"/>
            <a:ext cx="2419350" cy="6286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a:effectLst/>
              </a:rPr>
              <a:t>埼玉県と群馬県の総菜店で販売されたポテトサラダを食べた人が腸管出血性大腸菌</a:t>
            </a:r>
            <a:r>
              <a:rPr lang="en-US" altLang="ja-JP" sz="800">
                <a:effectLst/>
              </a:rPr>
              <a:t>O157</a:t>
            </a:r>
            <a:r>
              <a:rPr lang="ja-JP" altLang="en-US" sz="800">
                <a:effectLst/>
              </a:rPr>
              <a:t>に感染した、という集団食中毒に関するニュースが</a:t>
            </a:r>
            <a:r>
              <a:rPr lang="en-US" altLang="ja-JP" sz="800">
                <a:effectLst/>
              </a:rPr>
              <a:t>2017</a:t>
            </a:r>
            <a:r>
              <a:rPr lang="ja-JP" altLang="en-US" sz="800">
                <a:effectLst/>
              </a:rPr>
              <a:t>年</a:t>
            </a:r>
            <a:r>
              <a:rPr lang="en-US" altLang="ja-JP" sz="800">
                <a:effectLst/>
              </a:rPr>
              <a:t>8</a:t>
            </a:r>
            <a:r>
              <a:rPr lang="ja-JP" altLang="en-US" sz="800">
                <a:effectLst/>
              </a:rPr>
              <a:t>月</a:t>
            </a:r>
            <a:r>
              <a:rPr lang="en-US" altLang="ja-JP" sz="800">
                <a:effectLst/>
              </a:rPr>
              <a:t>21</a:t>
            </a:r>
            <a:r>
              <a:rPr lang="ja-JP" altLang="en-US" sz="800">
                <a:effectLst/>
              </a:rPr>
              <a:t>日以降、新聞やテレビで取り上げられました。</a:t>
            </a:r>
            <a:endParaRPr kumimoji="1" lang="ja-JP" altLang="en-US" sz="800"/>
          </a:p>
        </xdr:txBody>
      </xdr:sp>
      <xdr:cxnSp macro="">
        <xdr:nvCxnSpPr>
          <xdr:cNvPr id="11" name="直線矢印コネクタ 10">
            <a:extLst>
              <a:ext uri="{FF2B5EF4-FFF2-40B4-BE49-F238E27FC236}">
                <a16:creationId xmlns:a16="http://schemas.microsoft.com/office/drawing/2014/main" id="{B028657F-0923-CEB3-13FA-9782CECAE55B}"/>
              </a:ext>
            </a:extLst>
          </xdr:cNvPr>
          <xdr:cNvCxnSpPr/>
        </xdr:nvCxnSpPr>
        <xdr:spPr>
          <a:xfrm flipH="1" flipV="1">
            <a:off x="4514850" y="1800225"/>
            <a:ext cx="114300" cy="1190625"/>
          </a:xfrm>
          <a:prstGeom prst="straightConnector1">
            <a:avLst/>
          </a:prstGeom>
          <a:ln>
            <a:solidFill>
              <a:schemeClr val="accent2">
                <a:lumMod val="75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152400</xdr:colOff>
      <xdr:row>16</xdr:row>
      <xdr:rowOff>0</xdr:rowOff>
    </xdr:from>
    <xdr:to>
      <xdr:col>9</xdr:col>
      <xdr:colOff>68580</xdr:colOff>
      <xdr:row>23</xdr:row>
      <xdr:rowOff>190500</xdr:rowOff>
    </xdr:to>
    <xdr:grpSp>
      <xdr:nvGrpSpPr>
        <xdr:cNvPr id="12" name="グループ化 8588">
          <a:extLst>
            <a:ext uri="{FF2B5EF4-FFF2-40B4-BE49-F238E27FC236}">
              <a16:creationId xmlns:a16="http://schemas.microsoft.com/office/drawing/2014/main" id="{AD6FB91A-FC0A-431C-AE93-C95D7FDA015E}"/>
            </a:ext>
          </a:extLst>
        </xdr:cNvPr>
        <xdr:cNvGrpSpPr>
          <a:grpSpLocks/>
        </xdr:cNvGrpSpPr>
      </xdr:nvGrpSpPr>
      <xdr:grpSpPr bwMode="auto">
        <a:xfrm>
          <a:off x="2580341" y="3152588"/>
          <a:ext cx="1768886" cy="691030"/>
          <a:chOff x="2697628" y="2705100"/>
          <a:chExt cx="1969622" cy="904876"/>
        </a:xfrm>
      </xdr:grpSpPr>
      <xdr:sp macro="" textlink="">
        <xdr:nvSpPr>
          <xdr:cNvPr id="13" name="テキスト ボックス 12">
            <a:extLst>
              <a:ext uri="{FF2B5EF4-FFF2-40B4-BE49-F238E27FC236}">
                <a16:creationId xmlns:a16="http://schemas.microsoft.com/office/drawing/2014/main" id="{D1644F0A-6F85-2AC0-63E7-16EE67D92D0D}"/>
              </a:ext>
            </a:extLst>
          </xdr:cNvPr>
          <xdr:cNvSpPr txBox="1"/>
        </xdr:nvSpPr>
        <xdr:spPr>
          <a:xfrm>
            <a:off x="2697628" y="2962275"/>
            <a:ext cx="1969622" cy="647701"/>
          </a:xfrm>
          <a:prstGeom prst="rect">
            <a:avLst/>
          </a:prstGeom>
          <a:solidFill>
            <a:schemeClr val="lt1"/>
          </a:solidFill>
          <a:ln w="9525" cmpd="sng">
            <a:solidFill>
              <a:schemeClr val="accent3">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u="none"/>
              <a:t>岩井食品：</a:t>
            </a:r>
            <a:r>
              <a:rPr lang="ja-JP" altLang="ja-JP" sz="800" b="0" u="none">
                <a:solidFill>
                  <a:sysClr val="windowText" lastClr="000000"/>
                </a:solidFill>
              </a:rPr>
              <a:t>白菜の浅漬け製品「白菜きりづけ」による</a:t>
            </a:r>
            <a:r>
              <a:rPr lang="ja-JP" altLang="ja-JP" sz="800" b="0" u="none">
                <a:solidFill>
                  <a:sysClr val="windowText" lastClr="000000"/>
                </a:solidFill>
                <a:hlinkClick xmlns:r="http://schemas.openxmlformats.org/officeDocument/2006/relationships" r:id=""/>
              </a:rPr>
              <a:t>病原性大腸菌</a:t>
            </a:r>
            <a:r>
              <a:rPr lang="ja-JP" altLang="ja-JP" sz="800" b="0" u="none">
                <a:solidFill>
                  <a:sysClr val="windowText" lastClr="000000"/>
                </a:solidFill>
              </a:rPr>
              <a:t>の集団</a:t>
            </a:r>
            <a:r>
              <a:rPr lang="ja-JP" altLang="ja-JP" sz="800" b="0" u="none">
                <a:solidFill>
                  <a:sysClr val="windowText" lastClr="000000"/>
                </a:solidFill>
                <a:hlinkClick xmlns:r="http://schemas.openxmlformats.org/officeDocument/2006/relationships" r:id=""/>
              </a:rPr>
              <a:t>食中毒</a:t>
            </a:r>
            <a:r>
              <a:rPr lang="ja-JP" altLang="ja-JP" sz="800" b="0" u="none">
                <a:solidFill>
                  <a:sysClr val="windowText" lastClr="000000"/>
                </a:solidFill>
              </a:rPr>
              <a:t>事件が発生し、最終的に169人が発症</a:t>
            </a:r>
            <a:r>
              <a:rPr lang="ja-JP" altLang="ja-JP" sz="800" b="0" u="none" baseline="30000">
                <a:solidFill>
                  <a:sysClr val="windowText" lastClr="000000"/>
                </a:solidFill>
                <a:hlinkClick xmlns:r="http://schemas.openxmlformats.org/officeDocument/2006/relationships" r:id=""/>
              </a:rPr>
              <a:t>[8]</a:t>
            </a:r>
            <a:r>
              <a:rPr lang="ja-JP" altLang="ja-JP" sz="800" b="0" u="none">
                <a:solidFill>
                  <a:sysClr val="windowText" lastClr="000000"/>
                </a:solidFill>
              </a:rPr>
              <a:t>、8人が死亡する事態</a:t>
            </a:r>
            <a:endParaRPr kumimoji="1" lang="ja-JP" altLang="en-US" sz="800" b="0" u="none">
              <a:solidFill>
                <a:sysClr val="windowText" lastClr="000000"/>
              </a:solidFill>
            </a:endParaRPr>
          </a:p>
        </xdr:txBody>
      </xdr:sp>
      <xdr:cxnSp macro="">
        <xdr:nvCxnSpPr>
          <xdr:cNvPr id="14" name="直線矢印コネクタ 13">
            <a:extLst>
              <a:ext uri="{FF2B5EF4-FFF2-40B4-BE49-F238E27FC236}">
                <a16:creationId xmlns:a16="http://schemas.microsoft.com/office/drawing/2014/main" id="{5783C007-B86C-84C9-EAD4-5A9AE3A2C294}"/>
              </a:ext>
            </a:extLst>
          </xdr:cNvPr>
          <xdr:cNvCxnSpPr/>
        </xdr:nvCxnSpPr>
        <xdr:spPr>
          <a:xfrm flipV="1">
            <a:off x="4191000" y="2705100"/>
            <a:ext cx="190500" cy="228600"/>
          </a:xfrm>
          <a:prstGeom prst="straightConnector1">
            <a:avLst/>
          </a:prstGeom>
          <a:ln>
            <a:solidFill>
              <a:schemeClr val="accent3">
                <a:lumMod val="50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187960</xdr:colOff>
      <xdr:row>26</xdr:row>
      <xdr:rowOff>39794</xdr:rowOff>
    </xdr:from>
    <xdr:to>
      <xdr:col>14</xdr:col>
      <xdr:colOff>5080</xdr:colOff>
      <xdr:row>53</xdr:row>
      <xdr:rowOff>85514</xdr:rowOff>
    </xdr:to>
    <xdr:graphicFrame macro="">
      <xdr:nvGraphicFramePr>
        <xdr:cNvPr id="15" name="グラフ 14">
          <a:extLst>
            <a:ext uri="{FF2B5EF4-FFF2-40B4-BE49-F238E27FC236}">
              <a16:creationId xmlns:a16="http://schemas.microsoft.com/office/drawing/2014/main" id="{8AFFB15A-B59B-446B-B3EE-D335EE659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59266</xdr:colOff>
      <xdr:row>26</xdr:row>
      <xdr:rowOff>45720</xdr:rowOff>
    </xdr:from>
    <xdr:to>
      <xdr:col>28</xdr:col>
      <xdr:colOff>126152</xdr:colOff>
      <xdr:row>53</xdr:row>
      <xdr:rowOff>114300</xdr:rowOff>
    </xdr:to>
    <xdr:graphicFrame macro="">
      <xdr:nvGraphicFramePr>
        <xdr:cNvPr id="16" name="グラフ 15">
          <a:extLst>
            <a:ext uri="{FF2B5EF4-FFF2-40B4-BE49-F238E27FC236}">
              <a16:creationId xmlns:a16="http://schemas.microsoft.com/office/drawing/2014/main" id="{65600D1D-0D0E-4857-B616-BC62B2EF2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15</xdr:col>
      <xdr:colOff>398420</xdr:colOff>
      <xdr:row>47</xdr:row>
      <xdr:rowOff>144457</xdr:rowOff>
    </xdr:from>
    <xdr:ext cx="4553463" cy="261674"/>
    <xdr:pic>
      <xdr:nvPicPr>
        <xdr:cNvPr id="17" name="図 16">
          <a:extLst>
            <a:ext uri="{FF2B5EF4-FFF2-40B4-BE49-F238E27FC236}">
              <a16:creationId xmlns:a16="http://schemas.microsoft.com/office/drawing/2014/main" id="{F64DD475-14BE-4FFE-8C20-C05DD39895B7}"/>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501953" y="8043857"/>
          <a:ext cx="4553463" cy="261674"/>
        </a:xfrm>
        <a:prstGeom prst="rect">
          <a:avLst/>
        </a:prstGeom>
      </xdr:spPr>
    </xdr:pic>
    <xdr:clientData/>
  </xdr:oneCellAnchor>
  <xdr:twoCellAnchor>
    <xdr:from>
      <xdr:col>17</xdr:col>
      <xdr:colOff>37353</xdr:colOff>
      <xdr:row>24</xdr:row>
      <xdr:rowOff>24319</xdr:rowOff>
    </xdr:from>
    <xdr:to>
      <xdr:col>18</xdr:col>
      <xdr:colOff>18887</xdr:colOff>
      <xdr:row>43</xdr:row>
      <xdr:rowOff>112059</xdr:rowOff>
    </xdr:to>
    <xdr:cxnSp macro="">
      <xdr:nvCxnSpPr>
        <xdr:cNvPr id="18" name="直線矢印コネクタ 17">
          <a:extLst>
            <a:ext uri="{FF2B5EF4-FFF2-40B4-BE49-F238E27FC236}">
              <a16:creationId xmlns:a16="http://schemas.microsoft.com/office/drawing/2014/main" id="{D21625EA-34DF-4C50-B7D6-2A0A7EA30A32}"/>
            </a:ext>
          </a:extLst>
        </xdr:cNvPr>
        <xdr:cNvCxnSpPr/>
      </xdr:nvCxnSpPr>
      <xdr:spPr>
        <a:xfrm flipH="1">
          <a:off x="8232588" y="4095790"/>
          <a:ext cx="444711" cy="3307563"/>
        </a:xfrm>
        <a:prstGeom prst="straightConnector1">
          <a:avLst/>
        </a:prstGeom>
        <a:ln>
          <a:solidFill>
            <a:schemeClr val="tx1"/>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3</xdr:col>
      <xdr:colOff>134471</xdr:colOff>
      <xdr:row>24</xdr:row>
      <xdr:rowOff>54133</xdr:rowOff>
    </xdr:from>
    <xdr:to>
      <xdr:col>4</xdr:col>
      <xdr:colOff>6079</xdr:colOff>
      <xdr:row>43</xdr:row>
      <xdr:rowOff>52294</xdr:rowOff>
    </xdr:to>
    <xdr:cxnSp macro="">
      <xdr:nvCxnSpPr>
        <xdr:cNvPr id="19" name="直線矢印コネクタ 18">
          <a:extLst>
            <a:ext uri="{FF2B5EF4-FFF2-40B4-BE49-F238E27FC236}">
              <a16:creationId xmlns:a16="http://schemas.microsoft.com/office/drawing/2014/main" id="{D249B7C0-7F55-40B6-935B-264CF8BDD566}"/>
            </a:ext>
          </a:extLst>
        </xdr:cNvPr>
        <xdr:cNvCxnSpPr/>
      </xdr:nvCxnSpPr>
      <xdr:spPr>
        <a:xfrm flipH="1">
          <a:off x="1636059" y="4125604"/>
          <a:ext cx="334785" cy="3217984"/>
        </a:xfrm>
        <a:prstGeom prst="straightConnector1">
          <a:avLst/>
        </a:prstGeom>
        <a:ln>
          <a:solidFill>
            <a:sysClr val="windowText" lastClr="000000"/>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10</xdr:col>
      <xdr:colOff>128693</xdr:colOff>
      <xdr:row>24</xdr:row>
      <xdr:rowOff>61806</xdr:rowOff>
    </xdr:from>
    <xdr:to>
      <xdr:col>16</xdr:col>
      <xdr:colOff>110066</xdr:colOff>
      <xdr:row>28</xdr:row>
      <xdr:rowOff>160865</xdr:rowOff>
    </xdr:to>
    <xdr:sp macro="" textlink="">
      <xdr:nvSpPr>
        <xdr:cNvPr id="22" name="吹き出し: 折線 21">
          <a:extLst>
            <a:ext uri="{FF2B5EF4-FFF2-40B4-BE49-F238E27FC236}">
              <a16:creationId xmlns:a16="http://schemas.microsoft.com/office/drawing/2014/main" id="{8A32EA83-7289-2A49-BFC3-05E401CCD300}"/>
            </a:ext>
          </a:extLst>
        </xdr:cNvPr>
        <xdr:cNvSpPr/>
      </xdr:nvSpPr>
      <xdr:spPr>
        <a:xfrm>
          <a:off x="4895426" y="4142739"/>
          <a:ext cx="2970107" cy="750993"/>
        </a:xfrm>
        <a:prstGeom prst="borderCallout2">
          <a:avLst>
            <a:gd name="adj1" fmla="val 21976"/>
            <a:gd name="adj2" fmla="val 394"/>
            <a:gd name="adj3" fmla="val 18751"/>
            <a:gd name="adj4" fmla="val -485"/>
            <a:gd name="adj5" fmla="val 13890"/>
            <a:gd name="adj6" fmla="val 236"/>
          </a:avLst>
        </a:prstGeom>
        <a:solidFill>
          <a:schemeClr val="accent4">
            <a:lumMod val="20000"/>
            <a:lumOff val="80000"/>
          </a:schemeClr>
        </a:solid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1"/>
            <a:t>コロナ５類移行に伴う　人の往来の増加、会食機会の増加。　　　　　　食肉原材不足から　衛生度合いの低い原材料の市場への放出</a:t>
          </a:r>
          <a:r>
            <a:rPr kumimoji="1" lang="en-US" altLang="ja-JP" sz="1100" b="1"/>
            <a:t>?</a:t>
          </a:r>
          <a:endParaRPr kumimoji="1" lang="ja-JP" altLang="en-US" sz="1100" b="1"/>
        </a:p>
      </xdr:txBody>
    </xdr:sp>
    <xdr:clientData/>
  </xdr:twoCellAnchor>
  <xdr:twoCellAnchor>
    <xdr:from>
      <xdr:col>6</xdr:col>
      <xdr:colOff>355600</xdr:colOff>
      <xdr:row>7</xdr:row>
      <xdr:rowOff>182880</xdr:rowOff>
    </xdr:from>
    <xdr:to>
      <xdr:col>10</xdr:col>
      <xdr:colOff>143934</xdr:colOff>
      <xdr:row>25</xdr:row>
      <xdr:rowOff>25400</xdr:rowOff>
    </xdr:to>
    <xdr:cxnSp macro="">
      <xdr:nvCxnSpPr>
        <xdr:cNvPr id="24" name="直線矢印コネクタ 23">
          <a:extLst>
            <a:ext uri="{FF2B5EF4-FFF2-40B4-BE49-F238E27FC236}">
              <a16:creationId xmlns:a16="http://schemas.microsoft.com/office/drawing/2014/main" id="{7550AFDD-42A5-9905-4905-A7277AED0E56}"/>
            </a:ext>
          </a:extLst>
        </xdr:cNvPr>
        <xdr:cNvCxnSpPr/>
      </xdr:nvCxnSpPr>
      <xdr:spPr>
        <a:xfrm flipH="1" flipV="1">
          <a:off x="3259667" y="1723813"/>
          <a:ext cx="1651000" cy="2577254"/>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oneCellAnchor>
    <xdr:from>
      <xdr:col>1</xdr:col>
      <xdr:colOff>372534</xdr:colOff>
      <xdr:row>54</xdr:row>
      <xdr:rowOff>93135</xdr:rowOff>
    </xdr:from>
    <xdr:ext cx="5009237" cy="287866"/>
    <xdr:pic>
      <xdr:nvPicPr>
        <xdr:cNvPr id="25" name="図 24">
          <a:extLst>
            <a:ext uri="{FF2B5EF4-FFF2-40B4-BE49-F238E27FC236}">
              <a16:creationId xmlns:a16="http://schemas.microsoft.com/office/drawing/2014/main" id="{47EB66A0-2030-4501-95D6-8B954730864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48267" y="9338735"/>
          <a:ext cx="5009237" cy="287866"/>
        </a:xfrm>
        <a:prstGeom prst="rect">
          <a:avLst/>
        </a:prstGeom>
      </xdr:spPr>
    </xdr:pic>
    <xdr:clientData/>
  </xdr:oneCellAnchor>
  <xdr:twoCellAnchor>
    <xdr:from>
      <xdr:col>16</xdr:col>
      <xdr:colOff>59270</xdr:colOff>
      <xdr:row>43</xdr:row>
      <xdr:rowOff>42331</xdr:rowOff>
    </xdr:from>
    <xdr:to>
      <xdr:col>16</xdr:col>
      <xdr:colOff>135470</xdr:colOff>
      <xdr:row>43</xdr:row>
      <xdr:rowOff>118531</xdr:rowOff>
    </xdr:to>
    <xdr:sp macro="" textlink="">
      <xdr:nvSpPr>
        <xdr:cNvPr id="28" name="楕円 27">
          <a:extLst>
            <a:ext uri="{FF2B5EF4-FFF2-40B4-BE49-F238E27FC236}">
              <a16:creationId xmlns:a16="http://schemas.microsoft.com/office/drawing/2014/main" id="{CAD276A2-6D04-DAC2-1098-3334C1EA72D5}"/>
            </a:ext>
          </a:extLst>
        </xdr:cNvPr>
        <xdr:cNvSpPr/>
      </xdr:nvSpPr>
      <xdr:spPr>
        <a:xfrm>
          <a:off x="7814737" y="7425264"/>
          <a:ext cx="76200" cy="76200"/>
        </a:xfrm>
        <a:prstGeom prst="ellipse">
          <a:avLst/>
        </a:prstGeom>
        <a:solidFill>
          <a:srgbClr val="FF0000"/>
        </a:solid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C00000"/>
          </a:solidFill>
        </a:ln>
      </a:spPr>
      <a:bodyPr vertOverflow="clip" horzOverflow="clip" rtlCol="0" anchor="t"/>
      <a:lstStyle>
        <a:defPPr algn="l">
          <a:defRPr kumimoji="1" sz="1100"/>
        </a:defPPr>
      </a:lstStyle>
      <a:style>
        <a:lnRef idx="2">
          <a:schemeClr val="accent6"/>
        </a:lnRef>
        <a:fillRef idx="1">
          <a:schemeClr val="lt1"/>
        </a:fillRef>
        <a:effectRef idx="0">
          <a:schemeClr val="accent6"/>
        </a:effectRef>
        <a:fontRef idx="minor">
          <a:schemeClr val="dk1"/>
        </a:fontRef>
      </a:style>
    </a:spDef>
    <a:lnDef>
      <a:spPr/>
      <a:bodyPr/>
      <a:lstStyle/>
      <a:style>
        <a:lnRef idx="2">
          <a:schemeClr val="accent2"/>
        </a:lnRef>
        <a:fillRef idx="0">
          <a:schemeClr val="accent2"/>
        </a:fillRef>
        <a:effectRef idx="1">
          <a:schemeClr val="accent2"/>
        </a:effectRef>
        <a:fontRef idx="minor">
          <a:schemeClr val="tx1"/>
        </a:fontRef>
      </a:style>
    </a:lnDef>
    <a:txDef>
      <a:spPr>
        <a:solidFill>
          <a:schemeClr val="lt1"/>
        </a:solidFill>
        <a:ln w="9525" cmpd="sng">
          <a:solidFill>
            <a:schemeClr val="lt1">
              <a:shade val="50000"/>
            </a:schemeClr>
          </a:solidFill>
        </a:ln>
      </a:spPr>
      <a:bodyPr vertOverflow="clip" horzOverflow="clip" wrap="square" rtlCol="0" anchor="t"/>
      <a:lstStyle>
        <a:defPPr algn="l">
          <a:defRPr kumimoji="1" sz="2000">
            <a:solidFill>
              <a:srgbClr val="FF0000"/>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harma-sc.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ifas.mhlw.go.jp/faspub/_link.do?i=IO_S020502&amp;p=RCL202400359" TargetMode="External"/><Relationship Id="rId1" Type="http://schemas.openxmlformats.org/officeDocument/2006/relationships/hyperlink" Target="https://prtimes.jp/main/html/rd/p/000000002.000121492.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idsc.tokyo-eiken.go.jp/diseases/gastro/gastr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news.goo.ne.jp/article/bsn/region/bsn-1014293.html" TargetMode="External"/><Relationship Id="rId7" Type="http://schemas.openxmlformats.org/officeDocument/2006/relationships/hyperlink" Target="https://www.minyu-net.com/news/news/FM20240224-839940.php" TargetMode="External"/><Relationship Id="rId2" Type="http://schemas.openxmlformats.org/officeDocument/2006/relationships/hyperlink" Target="https://www.fukushima-tv.co.jp/localnews/2024/02/2024022300000006.html" TargetMode="External"/><Relationship Id="rId1" Type="http://schemas.openxmlformats.org/officeDocument/2006/relationships/hyperlink" Target="https://newsdig.tbs.co.jp/articles/ibc/1012338?display=1" TargetMode="External"/><Relationship Id="rId6" Type="http://schemas.openxmlformats.org/officeDocument/2006/relationships/hyperlink" Target="https://www.tv-wakayama.co.jp/news/detail.php?id=78182" TargetMode="External"/><Relationship Id="rId5" Type="http://schemas.openxmlformats.org/officeDocument/2006/relationships/hyperlink" Target="https://www.pref.fukuoka.lg.jp/press-release/shokuchudoku20240221.html" TargetMode="External"/><Relationship Id="rId4" Type="http://schemas.openxmlformats.org/officeDocument/2006/relationships/hyperlink" Target="https://www3.nhk.or.jp/lnews/okinawa/20240222/5090026769.html"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news.yahoo.co.jp/articles/9886b09987c1c3c4b90d84009033ab08a3cc5ce5" TargetMode="External"/><Relationship Id="rId7" Type="http://schemas.openxmlformats.org/officeDocument/2006/relationships/printerSettings" Target="../printerSettings/printerSettings6.bin"/><Relationship Id="rId2" Type="http://schemas.openxmlformats.org/officeDocument/2006/relationships/hyperlink" Target="https://www.manila-shimbun.com/category/society/news275547.html" TargetMode="External"/><Relationship Id="rId1" Type="http://schemas.openxmlformats.org/officeDocument/2006/relationships/hyperlink" Target="https://news.yahoo.co.jp/articles/2ea156dd57eb254021325da808a758662af3ad28" TargetMode="External"/><Relationship Id="rId6" Type="http://schemas.openxmlformats.org/officeDocument/2006/relationships/hyperlink" Target="https://www.excite.co.jp/news/article/Shokuhin_shokuhin93297/" TargetMode="External"/><Relationship Id="rId5" Type="http://schemas.openxmlformats.org/officeDocument/2006/relationships/hyperlink" Target="https://www.jetro.go.jp/biznews/2024/02/c21f62e3d20a7f63.html" TargetMode="External"/><Relationship Id="rId4" Type="http://schemas.openxmlformats.org/officeDocument/2006/relationships/hyperlink" Target="https://www.jetro.go.jp/biznews/2024/02/e4eebaae96f016b4.htm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mhlw.go.jp/stf/covid-19/kokunainohasseijoukyou.html"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61"/>
  <sheetViews>
    <sheetView zoomScaleNormal="100" workbookViewId="0">
      <selection activeCell="G19" sqref="A10:H19"/>
    </sheetView>
  </sheetViews>
  <sheetFormatPr defaultRowHeight="13.2"/>
  <cols>
    <col min="1" max="1" width="16.77734375" customWidth="1"/>
    <col min="2" max="2" width="10.44140625" customWidth="1"/>
    <col min="3" max="3" width="8.6640625" customWidth="1"/>
    <col min="4" max="4" width="6.6640625" customWidth="1"/>
    <col min="5" max="5" width="8.33203125" customWidth="1"/>
    <col min="6" max="6" width="7" customWidth="1"/>
    <col min="7" max="7" width="12.21875" customWidth="1"/>
    <col min="8" max="8" width="58.44140625" customWidth="1"/>
    <col min="9" max="9" width="4.21875" customWidth="1"/>
  </cols>
  <sheetData>
    <row r="1" spans="1:9" ht="13.8" thickTop="1">
      <c r="A1" s="137" t="s">
        <v>203</v>
      </c>
      <c r="B1" s="138"/>
      <c r="C1" s="138" t="s">
        <v>158</v>
      </c>
      <c r="D1" s="138"/>
      <c r="E1" s="138"/>
      <c r="F1" s="138"/>
      <c r="G1" s="138"/>
      <c r="H1" s="138"/>
      <c r="I1" s="99"/>
    </row>
    <row r="2" spans="1:9">
      <c r="A2" s="139" t="s">
        <v>113</v>
      </c>
      <c r="B2" s="140"/>
      <c r="C2" s="140"/>
      <c r="D2" s="140"/>
      <c r="E2" s="140"/>
      <c r="F2" s="140"/>
      <c r="G2" s="140"/>
      <c r="H2" s="140"/>
      <c r="I2" s="99"/>
    </row>
    <row r="3" spans="1:9" ht="15.75" customHeight="1">
      <c r="A3" s="517" t="s">
        <v>26</v>
      </c>
      <c r="B3" s="518"/>
      <c r="C3" s="518"/>
      <c r="D3" s="518"/>
      <c r="E3" s="518"/>
      <c r="F3" s="518"/>
      <c r="G3" s="518"/>
      <c r="H3" s="519"/>
      <c r="I3" s="99"/>
    </row>
    <row r="4" spans="1:9">
      <c r="A4" s="139" t="s">
        <v>181</v>
      </c>
      <c r="B4" s="140"/>
      <c r="C4" s="140"/>
      <c r="D4" s="140"/>
      <c r="E4" s="140"/>
      <c r="F4" s="140"/>
      <c r="G4" s="140"/>
      <c r="H4" s="140"/>
      <c r="I4" s="99"/>
    </row>
    <row r="5" spans="1:9">
      <c r="A5" s="139" t="s">
        <v>114</v>
      </c>
      <c r="B5" s="140"/>
      <c r="C5" s="140"/>
      <c r="D5" s="140"/>
      <c r="E5" s="140"/>
      <c r="F5" s="140"/>
      <c r="G5" s="140"/>
      <c r="H5" s="140"/>
      <c r="I5" s="99"/>
    </row>
    <row r="6" spans="1:9">
      <c r="A6" s="141" t="s">
        <v>113</v>
      </c>
      <c r="B6" s="142"/>
      <c r="C6" s="142"/>
      <c r="D6" s="142"/>
      <c r="E6" s="142"/>
      <c r="F6" s="142"/>
      <c r="G6" s="142"/>
      <c r="H6" s="142"/>
      <c r="I6" s="99"/>
    </row>
    <row r="7" spans="1:9">
      <c r="A7" s="141"/>
      <c r="B7" s="142"/>
      <c r="C7" s="142"/>
      <c r="D7" s="142"/>
      <c r="E7" s="142"/>
      <c r="F7" s="142"/>
      <c r="G7" s="142"/>
      <c r="H7" s="142"/>
      <c r="I7" s="99"/>
    </row>
    <row r="8" spans="1:9">
      <c r="A8" s="141" t="s">
        <v>115</v>
      </c>
      <c r="B8" s="142"/>
      <c r="C8" s="142"/>
      <c r="D8" s="142"/>
      <c r="E8" s="142"/>
      <c r="F8" s="142"/>
      <c r="G8" s="142"/>
      <c r="H8" s="142"/>
      <c r="I8" s="99"/>
    </row>
    <row r="9" spans="1:9">
      <c r="A9" s="143" t="s">
        <v>116</v>
      </c>
      <c r="B9" s="144"/>
      <c r="C9" s="144"/>
      <c r="D9" s="144"/>
      <c r="E9" s="144"/>
      <c r="F9" s="144"/>
      <c r="G9" s="144"/>
      <c r="H9" s="144"/>
      <c r="I9" s="99"/>
    </row>
    <row r="10" spans="1:9" ht="15" customHeight="1">
      <c r="A10" s="328" t="s">
        <v>168</v>
      </c>
      <c r="B10" s="165" t="str">
        <f>+'7　食中毒記事等 '!A2</f>
        <v>郡山の飲食店で４人食中毒　３日間営業停止処分</v>
      </c>
      <c r="C10" s="165"/>
      <c r="D10" s="167"/>
      <c r="E10" s="165"/>
      <c r="F10" s="168"/>
      <c r="G10" s="166"/>
      <c r="H10" s="166"/>
      <c r="I10" s="99"/>
    </row>
    <row r="11" spans="1:9" ht="15" customHeight="1">
      <c r="A11" s="328" t="s">
        <v>169</v>
      </c>
      <c r="B11" s="165" t="str">
        <f>+'7　ノロウイルス関連情報 '!H72</f>
        <v>管理レベル「3」　</v>
      </c>
      <c r="C11" s="165"/>
      <c r="D11" s="165" t="s">
        <v>170</v>
      </c>
      <c r="E11" s="165"/>
      <c r="F11" s="167">
        <f>+'7　ノロウイルス関連情報 '!G73</f>
        <v>5.73</v>
      </c>
      <c r="G11" s="165" t="str">
        <f>+'7　ノロウイルス関連情報 '!H73</f>
        <v>　：先週より</v>
      </c>
      <c r="H11" s="361">
        <f>+'7　ノロウイルス関連情報 '!I73</f>
        <v>-1.1599999999999993</v>
      </c>
      <c r="I11" s="99"/>
    </row>
    <row r="12" spans="1:9" s="110" customFormat="1" ht="15" customHeight="1">
      <c r="A12" s="169" t="s">
        <v>117</v>
      </c>
      <c r="B12" s="523" t="str">
        <f>+'7　残留農薬　等 '!A5</f>
        <v xml:space="preserve">食品残留農薬検査装置の市場規模、動向：2024年から2031年の予測 </v>
      </c>
      <c r="C12" s="523"/>
      <c r="D12" s="523"/>
      <c r="E12" s="523"/>
      <c r="F12" s="523"/>
      <c r="G12" s="523"/>
      <c r="H12" s="170"/>
      <c r="I12" s="109"/>
    </row>
    <row r="13" spans="1:9" ht="15" customHeight="1">
      <c r="A13" s="164" t="s">
        <v>118</v>
      </c>
      <c r="B13" s="523" t="str">
        <f>+'7　食品表示'!A2</f>
        <v xml:space="preserve">手作りの漬物が買えなくなる？ 食品衛生法改定で6月から営業許可とHACCP対応が必須に 個人 ... 長周新聞 </v>
      </c>
      <c r="C13" s="523"/>
      <c r="D13" s="523"/>
      <c r="E13" s="523"/>
      <c r="F13" s="523"/>
      <c r="G13" s="523"/>
      <c r="H13" s="166"/>
      <c r="I13" s="99"/>
    </row>
    <row r="14" spans="1:9" ht="15" customHeight="1">
      <c r="A14" s="164" t="s">
        <v>119</v>
      </c>
      <c r="B14" s="166" t="str">
        <f>+'7　海外情報'!A2</f>
        <v>国際環境技術移転センターが経産省事業の「廃棄物からのエネルギー回収に係る普及啓発セミナー」開催。</v>
      </c>
      <c r="D14" s="166"/>
      <c r="E14" s="166"/>
      <c r="F14" s="166"/>
      <c r="G14" s="166"/>
      <c r="H14" s="166"/>
      <c r="I14" s="99"/>
    </row>
    <row r="15" spans="1:9" ht="15" customHeight="1">
      <c r="A15" s="171" t="s">
        <v>120</v>
      </c>
      <c r="B15" s="172" t="str">
        <f>+'7　海外情報'!A5</f>
        <v>【海外でブーム】「納豆」の輸出が６年で倍増…「スープに入れて」の中国、米国では「そのまま」が主流（FRIDAY）</v>
      </c>
      <c r="C15" s="520" t="s">
        <v>174</v>
      </c>
      <c r="D15" s="520"/>
      <c r="E15" s="520"/>
      <c r="F15" s="520"/>
      <c r="G15" s="520"/>
      <c r="H15" s="521"/>
      <c r="I15" s="99"/>
    </row>
    <row r="16" spans="1:9" ht="15" customHeight="1">
      <c r="A16" s="164" t="s">
        <v>121</v>
      </c>
      <c r="B16" s="165" t="str">
        <f>+'7　感染症統計'!A22</f>
        <v>※2024年 第7週（2/12～2/18） 現在</v>
      </c>
      <c r="C16" s="166"/>
      <c r="D16" s="165" t="s">
        <v>19</v>
      </c>
      <c r="E16" s="166"/>
      <c r="F16" s="166"/>
      <c r="G16" s="166"/>
      <c r="H16" s="166"/>
      <c r="I16" s="99"/>
    </row>
    <row r="17" spans="1:16" ht="15" customHeight="1">
      <c r="A17" s="164" t="s">
        <v>122</v>
      </c>
      <c r="B17" s="522" t="str">
        <f>+'7　感染症統計'!A22</f>
        <v>※2024年 第7週（2/12～2/18） 現在</v>
      </c>
      <c r="C17" s="522"/>
      <c r="D17" s="522"/>
      <c r="E17" s="522"/>
      <c r="F17" s="522"/>
      <c r="G17" s="522"/>
      <c r="H17" s="166"/>
      <c r="I17" s="99"/>
    </row>
    <row r="18" spans="1:16" ht="15" customHeight="1">
      <c r="A18" s="164" t="s">
        <v>156</v>
      </c>
      <c r="B18" s="276" t="str">
        <f>+'7 衛生訓話'!A2</f>
        <v>今週のお題(新型コロナウイルス対策でも手洗いが最優先)</v>
      </c>
      <c r="C18" s="166"/>
      <c r="D18" s="166"/>
      <c r="E18" s="166"/>
      <c r="F18" s="173"/>
      <c r="G18" s="166"/>
      <c r="H18" s="166"/>
      <c r="I18" s="99"/>
    </row>
    <row r="19" spans="1:16" ht="15" customHeight="1">
      <c r="A19" s="164" t="s">
        <v>176</v>
      </c>
      <c r="B19" s="299" t="s">
        <v>417</v>
      </c>
      <c r="C19" s="166"/>
      <c r="D19" s="166"/>
      <c r="E19" s="166"/>
      <c r="F19" s="166" t="s">
        <v>19</v>
      </c>
      <c r="G19" s="166"/>
      <c r="H19" s="166"/>
      <c r="I19" s="99"/>
      <c r="P19" t="s">
        <v>164</v>
      </c>
    </row>
    <row r="20" spans="1:16" ht="15" customHeight="1">
      <c r="A20" s="164" t="s">
        <v>19</v>
      </c>
      <c r="C20" s="166"/>
      <c r="D20" s="166"/>
      <c r="E20" s="166"/>
      <c r="F20" s="166"/>
      <c r="G20" s="166"/>
      <c r="H20" s="166"/>
      <c r="I20" s="99"/>
      <c r="L20" t="s">
        <v>174</v>
      </c>
    </row>
    <row r="21" spans="1:16">
      <c r="A21" s="143" t="s">
        <v>116</v>
      </c>
      <c r="B21" s="144"/>
      <c r="C21" s="144"/>
      <c r="D21" s="144"/>
      <c r="E21" s="144"/>
      <c r="F21" s="144"/>
      <c r="G21" s="144"/>
      <c r="H21" s="144"/>
      <c r="I21" s="99"/>
    </row>
    <row r="22" spans="1:16">
      <c r="A22" s="141" t="s">
        <v>19</v>
      </c>
      <c r="B22" s="142"/>
      <c r="C22" s="142"/>
      <c r="D22" s="142"/>
      <c r="E22" s="142"/>
      <c r="F22" s="142"/>
      <c r="G22" s="142"/>
      <c r="H22" s="142"/>
      <c r="I22" s="99"/>
    </row>
    <row r="23" spans="1:16">
      <c r="A23" s="100" t="s">
        <v>123</v>
      </c>
      <c r="I23" s="99"/>
    </row>
    <row r="24" spans="1:16">
      <c r="A24" s="99"/>
      <c r="I24" s="99"/>
    </row>
    <row r="25" spans="1:16">
      <c r="A25" s="99"/>
      <c r="I25" s="99"/>
    </row>
    <row r="26" spans="1:16">
      <c r="A26" s="99"/>
      <c r="I26" s="99"/>
    </row>
    <row r="27" spans="1:16">
      <c r="A27" s="99"/>
      <c r="I27" s="99"/>
    </row>
    <row r="28" spans="1:16">
      <c r="A28" s="99"/>
      <c r="I28" s="99"/>
    </row>
    <row r="29" spans="1:16">
      <c r="A29" s="99"/>
      <c r="I29" s="99"/>
    </row>
    <row r="30" spans="1:16">
      <c r="A30" s="99"/>
      <c r="H30" t="s">
        <v>166</v>
      </c>
      <c r="I30" s="99"/>
    </row>
    <row r="31" spans="1:16">
      <c r="A31" s="99"/>
      <c r="I31" s="99"/>
    </row>
    <row r="32" spans="1:16">
      <c r="A32" s="99"/>
      <c r="I32" s="99"/>
    </row>
    <row r="33" spans="1:9">
      <c r="A33" s="99"/>
      <c r="I33" s="99"/>
    </row>
    <row r="34" spans="1:9" ht="13.8" thickBot="1">
      <c r="A34" s="101"/>
      <c r="B34" s="102"/>
      <c r="C34" s="102"/>
      <c r="D34" s="102"/>
      <c r="E34" s="102"/>
      <c r="F34" s="102"/>
      <c r="G34" s="102"/>
      <c r="H34" s="102"/>
      <c r="I34" s="99"/>
    </row>
    <row r="35" spans="1:9" ht="13.8" thickTop="1"/>
    <row r="38" spans="1:9" ht="24.6">
      <c r="A38" s="114" t="s">
        <v>126</v>
      </c>
    </row>
    <row r="39" spans="1:9" ht="40.5" customHeight="1">
      <c r="A39" s="524" t="s">
        <v>127</v>
      </c>
      <c r="B39" s="524"/>
      <c r="C39" s="524"/>
      <c r="D39" s="524"/>
      <c r="E39" s="524"/>
      <c r="F39" s="524"/>
      <c r="G39" s="524"/>
    </row>
    <row r="40" spans="1:9" ht="30.75" customHeight="1">
      <c r="A40" s="528" t="s">
        <v>128</v>
      </c>
      <c r="B40" s="528"/>
      <c r="C40" s="528"/>
      <c r="D40" s="528"/>
      <c r="E40" s="528"/>
      <c r="F40" s="528"/>
      <c r="G40" s="528"/>
    </row>
    <row r="41" spans="1:9" ht="15">
      <c r="A41" s="115"/>
    </row>
    <row r="42" spans="1:9" ht="69.75" customHeight="1">
      <c r="A42" s="526" t="s">
        <v>136</v>
      </c>
      <c r="B42" s="526"/>
      <c r="C42" s="526"/>
      <c r="D42" s="526"/>
      <c r="E42" s="526"/>
      <c r="F42" s="526"/>
      <c r="G42" s="526"/>
    </row>
    <row r="43" spans="1:9" ht="35.25" customHeight="1">
      <c r="A43" s="528" t="s">
        <v>129</v>
      </c>
      <c r="B43" s="528"/>
      <c r="C43" s="528"/>
      <c r="D43" s="528"/>
      <c r="E43" s="528"/>
      <c r="F43" s="528"/>
      <c r="G43" s="528"/>
    </row>
    <row r="44" spans="1:9" ht="59.25" customHeight="1">
      <c r="A44" s="526" t="s">
        <v>130</v>
      </c>
      <c r="B44" s="526"/>
      <c r="C44" s="526"/>
      <c r="D44" s="526"/>
      <c r="E44" s="526"/>
      <c r="F44" s="526"/>
      <c r="G44" s="526"/>
    </row>
    <row r="45" spans="1:9" ht="15">
      <c r="A45" s="116"/>
    </row>
    <row r="46" spans="1:9" ht="27.75" customHeight="1">
      <c r="A46" s="527" t="s">
        <v>131</v>
      </c>
      <c r="B46" s="527"/>
      <c r="C46" s="527"/>
      <c r="D46" s="527"/>
      <c r="E46" s="527"/>
      <c r="F46" s="527"/>
      <c r="G46" s="527"/>
    </row>
    <row r="47" spans="1:9" ht="53.25" customHeight="1">
      <c r="A47" s="525" t="s">
        <v>137</v>
      </c>
      <c r="B47" s="526"/>
      <c r="C47" s="526"/>
      <c r="D47" s="526"/>
      <c r="E47" s="526"/>
      <c r="F47" s="526"/>
      <c r="G47" s="526"/>
    </row>
    <row r="48" spans="1:9" ht="15">
      <c r="A48" s="116"/>
    </row>
    <row r="49" spans="1:7" ht="32.25" customHeight="1">
      <c r="A49" s="527" t="s">
        <v>132</v>
      </c>
      <c r="B49" s="527"/>
      <c r="C49" s="527"/>
      <c r="D49" s="527"/>
      <c r="E49" s="527"/>
      <c r="F49" s="527"/>
      <c r="G49" s="527"/>
    </row>
    <row r="50" spans="1:7" ht="15">
      <c r="A50" s="115"/>
    </row>
    <row r="51" spans="1:7" ht="87" customHeight="1">
      <c r="A51" s="525" t="s">
        <v>138</v>
      </c>
      <c r="B51" s="526"/>
      <c r="C51" s="526"/>
      <c r="D51" s="526"/>
      <c r="E51" s="526"/>
      <c r="F51" s="526"/>
      <c r="G51" s="526"/>
    </row>
    <row r="52" spans="1:7" ht="15">
      <c r="A52" s="116"/>
    </row>
    <row r="53" spans="1:7" ht="32.25" customHeight="1">
      <c r="A53" s="527" t="s">
        <v>133</v>
      </c>
      <c r="B53" s="527"/>
      <c r="C53" s="527"/>
      <c r="D53" s="527"/>
      <c r="E53" s="527"/>
      <c r="F53" s="527"/>
      <c r="G53" s="527"/>
    </row>
    <row r="54" spans="1:7" ht="29.25" customHeight="1">
      <c r="A54" s="526" t="s">
        <v>134</v>
      </c>
      <c r="B54" s="526"/>
      <c r="C54" s="526"/>
      <c r="D54" s="526"/>
      <c r="E54" s="526"/>
      <c r="F54" s="526"/>
      <c r="G54" s="526"/>
    </row>
    <row r="55" spans="1:7" ht="15">
      <c r="A55" s="116"/>
    </row>
    <row r="56" spans="1:7" s="110" customFormat="1" ht="110.25" customHeight="1">
      <c r="A56" s="529" t="s">
        <v>139</v>
      </c>
      <c r="B56" s="530"/>
      <c r="C56" s="530"/>
      <c r="D56" s="530"/>
      <c r="E56" s="530"/>
      <c r="F56" s="530"/>
      <c r="G56" s="530"/>
    </row>
    <row r="57" spans="1:7" ht="34.5" customHeight="1">
      <c r="A57" s="528" t="s">
        <v>135</v>
      </c>
      <c r="B57" s="528"/>
      <c r="C57" s="528"/>
      <c r="D57" s="528"/>
      <c r="E57" s="528"/>
      <c r="F57" s="528"/>
      <c r="G57" s="528"/>
    </row>
    <row r="58" spans="1:7" ht="114" customHeight="1">
      <c r="A58" s="525" t="s">
        <v>140</v>
      </c>
      <c r="B58" s="526"/>
      <c r="C58" s="526"/>
      <c r="D58" s="526"/>
      <c r="E58" s="526"/>
      <c r="F58" s="526"/>
      <c r="G58" s="526"/>
    </row>
    <row r="59" spans="1:7" ht="109.5" customHeight="1">
      <c r="A59" s="526"/>
      <c r="B59" s="526"/>
      <c r="C59" s="526"/>
      <c r="D59" s="526"/>
      <c r="E59" s="526"/>
      <c r="F59" s="526"/>
      <c r="G59" s="526"/>
    </row>
    <row r="60" spans="1:7" ht="15">
      <c r="A60" s="116"/>
    </row>
    <row r="61" spans="1:7" s="113" customFormat="1" ht="57.75" customHeight="1">
      <c r="A61" s="526"/>
      <c r="B61" s="526"/>
      <c r="C61" s="526"/>
      <c r="D61" s="526"/>
      <c r="E61" s="526"/>
      <c r="F61" s="526"/>
      <c r="G61" s="526"/>
    </row>
  </sheetData>
  <mergeCells count="21">
    <mergeCell ref="A59:G59"/>
    <mergeCell ref="A58:G58"/>
    <mergeCell ref="A61:G61"/>
    <mergeCell ref="A51:G51"/>
    <mergeCell ref="A49:G49"/>
    <mergeCell ref="A56:G56"/>
    <mergeCell ref="A54:G54"/>
    <mergeCell ref="A57:G57"/>
    <mergeCell ref="A47:G47"/>
    <mergeCell ref="A46:G46"/>
    <mergeCell ref="A53:G53"/>
    <mergeCell ref="A40:G40"/>
    <mergeCell ref="A42:G42"/>
    <mergeCell ref="A44:G44"/>
    <mergeCell ref="A43:G43"/>
    <mergeCell ref="A3:H3"/>
    <mergeCell ref="C15:H15"/>
    <mergeCell ref="B17:G17"/>
    <mergeCell ref="B12:G12"/>
    <mergeCell ref="A39:G39"/>
    <mergeCell ref="B13:G13"/>
  </mergeCells>
  <phoneticPr fontId="33"/>
  <hyperlinks>
    <hyperlink ref="A39" r:id="rId1" display="https://pharma-sc.com/" xr:uid="{00000000-0004-0000-0000-000000000000}"/>
  </hyperlinks>
  <pageMargins left="0.75" right="0.75" top="1" bottom="1" header="0.51200000000000001" footer="0.51200000000000001"/>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35"/>
  <sheetViews>
    <sheetView view="pageBreakPreview" zoomScale="101" zoomScaleNormal="100" zoomScaleSheetLayoutView="101" workbookViewId="0">
      <selection activeCell="F11" sqref="F11"/>
    </sheetView>
  </sheetViews>
  <sheetFormatPr defaultColWidth="9" defaultRowHeight="13.2"/>
  <cols>
    <col min="1" max="1" width="21.33203125" style="40" customWidth="1"/>
    <col min="2" max="2" width="19.77734375" style="40" customWidth="1"/>
    <col min="3" max="3" width="80.21875" style="252" customWidth="1"/>
    <col min="4" max="4" width="14.44140625" style="41" customWidth="1"/>
    <col min="5" max="5" width="13.6640625" style="41" customWidth="1"/>
    <col min="6" max="6" width="13.88671875" style="1" customWidth="1"/>
    <col min="7" max="7" width="58.6640625" style="1" customWidth="1"/>
    <col min="8" max="10" width="9" style="1"/>
    <col min="11" max="11" width="14.109375" style="1" customWidth="1"/>
    <col min="12" max="16384" width="9" style="1"/>
  </cols>
  <sheetData>
    <row r="1" spans="1:5" ht="44.25" customHeight="1">
      <c r="A1" s="265" t="s">
        <v>235</v>
      </c>
      <c r="B1" s="266" t="s">
        <v>150</v>
      </c>
      <c r="C1" s="319" t="s">
        <v>163</v>
      </c>
      <c r="D1" s="267" t="s">
        <v>23</v>
      </c>
      <c r="E1" s="268" t="s">
        <v>24</v>
      </c>
    </row>
    <row r="2" spans="1:5" s="103" customFormat="1" ht="24" customHeight="1">
      <c r="A2" s="369" t="s">
        <v>308</v>
      </c>
      <c r="B2" s="491" t="s">
        <v>309</v>
      </c>
      <c r="C2" s="515" t="s">
        <v>352</v>
      </c>
      <c r="D2" s="370">
        <v>45344</v>
      </c>
      <c r="E2" s="371">
        <v>45344</v>
      </c>
    </row>
    <row r="3" spans="1:5" s="103" customFormat="1" ht="24" customHeight="1">
      <c r="A3" s="393" t="s">
        <v>310</v>
      </c>
      <c r="B3" s="492" t="s">
        <v>311</v>
      </c>
      <c r="C3" s="508" t="s">
        <v>353</v>
      </c>
      <c r="D3" s="394">
        <v>45344</v>
      </c>
      <c r="E3" s="395">
        <v>45344</v>
      </c>
    </row>
    <row r="4" spans="1:5" s="103" customFormat="1" ht="24" customHeight="1">
      <c r="A4" s="393" t="s">
        <v>308</v>
      </c>
      <c r="B4" s="492" t="s">
        <v>312</v>
      </c>
      <c r="C4" s="511" t="s">
        <v>354</v>
      </c>
      <c r="D4" s="394">
        <v>45343</v>
      </c>
      <c r="E4" s="395">
        <v>45344</v>
      </c>
    </row>
    <row r="5" spans="1:5" s="103" customFormat="1" ht="24" customHeight="1">
      <c r="A5" s="446" t="s">
        <v>308</v>
      </c>
      <c r="B5" s="447" t="s">
        <v>313</v>
      </c>
      <c r="C5" s="510" t="s">
        <v>355</v>
      </c>
      <c r="D5" s="448">
        <v>45343</v>
      </c>
      <c r="E5" s="449">
        <v>45343</v>
      </c>
    </row>
    <row r="6" spans="1:5" s="103" customFormat="1" ht="24" customHeight="1">
      <c r="A6" s="446" t="s">
        <v>308</v>
      </c>
      <c r="B6" s="447" t="s">
        <v>314</v>
      </c>
      <c r="C6" s="509" t="s">
        <v>356</v>
      </c>
      <c r="D6" s="448">
        <v>45343</v>
      </c>
      <c r="E6" s="449">
        <v>45343</v>
      </c>
    </row>
    <row r="7" spans="1:5" s="103" customFormat="1" ht="24" customHeight="1">
      <c r="A7" s="446" t="s">
        <v>310</v>
      </c>
      <c r="B7" s="447" t="s">
        <v>315</v>
      </c>
      <c r="C7" s="510" t="s">
        <v>357</v>
      </c>
      <c r="D7" s="448">
        <v>45342</v>
      </c>
      <c r="E7" s="449">
        <v>45343</v>
      </c>
    </row>
    <row r="8" spans="1:5" s="103" customFormat="1" ht="24" customHeight="1">
      <c r="A8" s="446" t="s">
        <v>310</v>
      </c>
      <c r="B8" s="447" t="s">
        <v>316</v>
      </c>
      <c r="C8" s="509" t="s">
        <v>358</v>
      </c>
      <c r="D8" s="448">
        <v>45342</v>
      </c>
      <c r="E8" s="449">
        <v>45343</v>
      </c>
    </row>
    <row r="9" spans="1:5" s="103" customFormat="1" ht="24" customHeight="1">
      <c r="A9" s="446" t="s">
        <v>308</v>
      </c>
      <c r="B9" s="447" t="s">
        <v>313</v>
      </c>
      <c r="C9" s="510" t="s">
        <v>359</v>
      </c>
      <c r="D9" s="448">
        <v>45342</v>
      </c>
      <c r="E9" s="449">
        <v>45343</v>
      </c>
    </row>
    <row r="10" spans="1:5" s="103" customFormat="1" ht="24" customHeight="1">
      <c r="A10" s="446" t="s">
        <v>308</v>
      </c>
      <c r="B10" s="447" t="s">
        <v>317</v>
      </c>
      <c r="C10" s="509" t="s">
        <v>360</v>
      </c>
      <c r="D10" s="448">
        <v>45342</v>
      </c>
      <c r="E10" s="449">
        <v>45343</v>
      </c>
    </row>
    <row r="11" spans="1:5" s="103" customFormat="1" ht="24" customHeight="1">
      <c r="A11" s="446" t="s">
        <v>308</v>
      </c>
      <c r="B11" s="447" t="s">
        <v>318</v>
      </c>
      <c r="C11" s="509" t="s">
        <v>361</v>
      </c>
      <c r="D11" s="448">
        <v>45342</v>
      </c>
      <c r="E11" s="449">
        <v>45343</v>
      </c>
    </row>
    <row r="12" spans="1:5" s="103" customFormat="1" ht="24" customHeight="1">
      <c r="A12" s="446" t="s">
        <v>308</v>
      </c>
      <c r="B12" s="447" t="s">
        <v>319</v>
      </c>
      <c r="C12" s="512" t="s">
        <v>362</v>
      </c>
      <c r="D12" s="448">
        <v>45342</v>
      </c>
      <c r="E12" s="449">
        <v>45343</v>
      </c>
    </row>
    <row r="13" spans="1:5" s="103" customFormat="1" ht="24" customHeight="1">
      <c r="A13" s="446" t="s">
        <v>308</v>
      </c>
      <c r="B13" s="447" t="s">
        <v>320</v>
      </c>
      <c r="C13" s="447" t="s">
        <v>321</v>
      </c>
      <c r="D13" s="448">
        <v>45341</v>
      </c>
      <c r="E13" s="449">
        <v>45342</v>
      </c>
    </row>
    <row r="14" spans="1:5" s="103" customFormat="1" ht="24" customHeight="1">
      <c r="A14" s="446" t="s">
        <v>322</v>
      </c>
      <c r="B14" s="447" t="s">
        <v>323</v>
      </c>
      <c r="C14" s="514" t="s">
        <v>324</v>
      </c>
      <c r="D14" s="448">
        <v>45341</v>
      </c>
      <c r="E14" s="449">
        <v>45342</v>
      </c>
    </row>
    <row r="15" spans="1:5" s="103" customFormat="1" ht="24" customHeight="1">
      <c r="A15" s="446" t="s">
        <v>308</v>
      </c>
      <c r="B15" s="447" t="s">
        <v>325</v>
      </c>
      <c r="C15" s="510" t="s">
        <v>326</v>
      </c>
      <c r="D15" s="448">
        <v>45341</v>
      </c>
      <c r="E15" s="449">
        <v>45342</v>
      </c>
    </row>
    <row r="16" spans="1:5" s="103" customFormat="1" ht="24" customHeight="1">
      <c r="A16" s="446" t="s">
        <v>308</v>
      </c>
      <c r="B16" s="447" t="s">
        <v>327</v>
      </c>
      <c r="C16" s="509" t="s">
        <v>328</v>
      </c>
      <c r="D16" s="448">
        <v>45341</v>
      </c>
      <c r="E16" s="449">
        <v>45342</v>
      </c>
    </row>
    <row r="17" spans="1:11" s="103" customFormat="1" ht="24" customHeight="1">
      <c r="A17" s="446" t="s">
        <v>308</v>
      </c>
      <c r="B17" s="447" t="s">
        <v>329</v>
      </c>
      <c r="C17" s="513" t="s">
        <v>330</v>
      </c>
      <c r="D17" s="448">
        <v>45341</v>
      </c>
      <c r="E17" s="449">
        <v>45342</v>
      </c>
    </row>
    <row r="18" spans="1:11" s="103" customFormat="1" ht="24" customHeight="1">
      <c r="A18" s="446" t="s">
        <v>308</v>
      </c>
      <c r="B18" s="447" t="s">
        <v>331</v>
      </c>
      <c r="C18" s="447" t="s">
        <v>332</v>
      </c>
      <c r="D18" s="448">
        <v>45341</v>
      </c>
      <c r="E18" s="449">
        <v>45342</v>
      </c>
    </row>
    <row r="19" spans="1:11" s="103" customFormat="1" ht="24" customHeight="1">
      <c r="A19" s="446" t="s">
        <v>308</v>
      </c>
      <c r="B19" s="447" t="s">
        <v>314</v>
      </c>
      <c r="C19" s="516" t="s">
        <v>333</v>
      </c>
      <c r="D19" s="448">
        <v>45341</v>
      </c>
      <c r="E19" s="449">
        <v>45342</v>
      </c>
    </row>
    <row r="20" spans="1:11" s="103" customFormat="1" ht="24" customHeight="1">
      <c r="A20" s="446" t="s">
        <v>308</v>
      </c>
      <c r="B20" s="447" t="s">
        <v>334</v>
      </c>
      <c r="C20" s="509" t="s">
        <v>335</v>
      </c>
      <c r="D20" s="448">
        <v>45341</v>
      </c>
      <c r="E20" s="449">
        <v>45341</v>
      </c>
    </row>
    <row r="21" spans="1:11" s="103" customFormat="1" ht="24" customHeight="1">
      <c r="A21" s="446" t="s">
        <v>308</v>
      </c>
      <c r="B21" s="447" t="s">
        <v>336</v>
      </c>
      <c r="C21" s="512" t="s">
        <v>337</v>
      </c>
      <c r="D21" s="448">
        <v>45341</v>
      </c>
      <c r="E21" s="449">
        <v>45341</v>
      </c>
    </row>
    <row r="22" spans="1:11" s="103" customFormat="1" ht="24" customHeight="1">
      <c r="A22" s="446" t="s">
        <v>308</v>
      </c>
      <c r="B22" s="447" t="s">
        <v>338</v>
      </c>
      <c r="C22" s="509" t="s">
        <v>339</v>
      </c>
      <c r="D22" s="448">
        <v>45341</v>
      </c>
      <c r="E22" s="449">
        <v>45341</v>
      </c>
    </row>
    <row r="23" spans="1:11" s="103" customFormat="1" ht="24" customHeight="1">
      <c r="A23" s="446" t="s">
        <v>308</v>
      </c>
      <c r="B23" s="447" t="s">
        <v>340</v>
      </c>
      <c r="C23" s="510" t="s">
        <v>341</v>
      </c>
      <c r="D23" s="448">
        <v>45340</v>
      </c>
      <c r="E23" s="449">
        <v>45341</v>
      </c>
    </row>
    <row r="24" spans="1:11" s="103" customFormat="1" ht="24" customHeight="1">
      <c r="A24" s="446" t="s">
        <v>308</v>
      </c>
      <c r="B24" s="447" t="s">
        <v>342</v>
      </c>
      <c r="C24" s="516" t="s">
        <v>343</v>
      </c>
      <c r="D24" s="448">
        <v>45338</v>
      </c>
      <c r="E24" s="449">
        <v>45341</v>
      </c>
    </row>
    <row r="25" spans="1:11" s="103" customFormat="1" ht="24" customHeight="1">
      <c r="A25" s="446" t="s">
        <v>308</v>
      </c>
      <c r="B25" s="447" t="s">
        <v>344</v>
      </c>
      <c r="C25" s="512" t="s">
        <v>345</v>
      </c>
      <c r="D25" s="448">
        <v>45338</v>
      </c>
      <c r="E25" s="449">
        <v>45341</v>
      </c>
    </row>
    <row r="26" spans="1:11" s="103" customFormat="1" ht="24" customHeight="1">
      <c r="A26" s="446" t="s">
        <v>322</v>
      </c>
      <c r="B26" s="447" t="s">
        <v>346</v>
      </c>
      <c r="C26" s="513" t="s">
        <v>347</v>
      </c>
      <c r="D26" s="448">
        <v>45338</v>
      </c>
      <c r="E26" s="449">
        <v>45341</v>
      </c>
    </row>
    <row r="27" spans="1:11" s="103" customFormat="1" ht="24" customHeight="1">
      <c r="A27" s="446" t="s">
        <v>308</v>
      </c>
      <c r="B27" s="447" t="s">
        <v>314</v>
      </c>
      <c r="C27" s="509" t="s">
        <v>348</v>
      </c>
      <c r="D27" s="448">
        <v>45338</v>
      </c>
      <c r="E27" s="449">
        <v>45341</v>
      </c>
    </row>
    <row r="28" spans="1:11" s="103" customFormat="1" ht="24" customHeight="1">
      <c r="A28" s="446" t="s">
        <v>308</v>
      </c>
      <c r="B28" s="447" t="s">
        <v>349</v>
      </c>
      <c r="C28" s="510" t="s">
        <v>350</v>
      </c>
      <c r="D28" s="448">
        <v>45338</v>
      </c>
      <c r="E28" s="449">
        <v>45341</v>
      </c>
    </row>
    <row r="29" spans="1:11" s="103" customFormat="1" ht="24" customHeight="1">
      <c r="A29" s="446" t="s">
        <v>308</v>
      </c>
      <c r="B29" s="447" t="s">
        <v>314</v>
      </c>
      <c r="C29" s="510" t="s">
        <v>351</v>
      </c>
      <c r="D29" s="448">
        <v>45338</v>
      </c>
      <c r="E29" s="449">
        <v>45341</v>
      </c>
    </row>
    <row r="30" spans="1:11" s="103" customFormat="1" ht="24" customHeight="1">
      <c r="A30" s="446"/>
      <c r="B30" s="447"/>
      <c r="C30" s="447"/>
      <c r="D30" s="448"/>
      <c r="E30" s="449"/>
    </row>
    <row r="31" spans="1:11" ht="20.25" customHeight="1">
      <c r="A31" s="294"/>
      <c r="B31" s="295"/>
      <c r="C31" s="250"/>
      <c r="D31" s="296"/>
      <c r="E31" s="296"/>
      <c r="J31" s="120"/>
      <c r="K31" s="120"/>
    </row>
    <row r="32" spans="1:11" ht="20.25" customHeight="1">
      <c r="A32" s="37"/>
      <c r="B32" s="38"/>
      <c r="C32" s="250" t="s">
        <v>159</v>
      </c>
      <c r="D32" s="39"/>
      <c r="E32" s="39"/>
      <c r="J32" s="120"/>
      <c r="K32" s="120"/>
    </row>
    <row r="33" spans="1:11" ht="20.25" customHeight="1">
      <c r="A33" s="294"/>
      <c r="B33" s="295"/>
      <c r="C33" s="250"/>
      <c r="D33" s="296"/>
      <c r="E33" s="296"/>
      <c r="J33" s="120"/>
      <c r="K33" s="120"/>
    </row>
    <row r="34" spans="1:11">
      <c r="A34" s="251" t="s">
        <v>141</v>
      </c>
      <c r="B34" s="251"/>
      <c r="C34" s="251"/>
      <c r="D34" s="297"/>
      <c r="E34" s="297"/>
    </row>
    <row r="35" spans="1:11">
      <c r="A35" s="696" t="s">
        <v>25</v>
      </c>
      <c r="B35" s="696"/>
      <c r="C35" s="696"/>
      <c r="D35" s="298"/>
      <c r="E35" s="298"/>
    </row>
  </sheetData>
  <mergeCells count="1">
    <mergeCell ref="A35:C35"/>
  </mergeCells>
  <phoneticPr fontId="30"/>
  <printOptions horizontalCentered="1" verticalCentered="1"/>
  <pageMargins left="0.64" right="0.39" top="0.98425196850393704" bottom="0.7" header="0.51181102362204722" footer="0.51181102362204722"/>
  <pageSetup paperSize="9" scale="34" orientation="landscape" horizontalDpi="300" verticalDpi="300" r:id="rId1"/>
  <headerFooter alignWithMargins="0"/>
  <colBreaks count="1" manualBreakCount="1">
    <brk id="5" max="2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14"/>
  <sheetViews>
    <sheetView topLeftCell="A11" zoomScale="99" zoomScaleNormal="99" zoomScaleSheetLayoutView="100" workbookViewId="0">
      <selection activeCell="A13" sqref="A13:N13"/>
    </sheetView>
  </sheetViews>
  <sheetFormatPr defaultColWidth="9" defaultRowHeight="36" customHeight="1"/>
  <cols>
    <col min="1" max="13" width="9" style="1"/>
    <col min="14" max="14" width="96.88671875" style="1" customWidth="1"/>
    <col min="15" max="15" width="26.88671875" style="10" customWidth="1"/>
    <col min="16" max="16384" width="9" style="1"/>
  </cols>
  <sheetData>
    <row r="1" spans="1:16" ht="46.2" customHeight="1" thickBot="1">
      <c r="A1" s="719" t="s">
        <v>234</v>
      </c>
      <c r="B1" s="720"/>
      <c r="C1" s="720"/>
      <c r="D1" s="720"/>
      <c r="E1" s="720"/>
      <c r="F1" s="720"/>
      <c r="G1" s="720"/>
      <c r="H1" s="720"/>
      <c r="I1" s="720"/>
      <c r="J1" s="720"/>
      <c r="K1" s="720"/>
      <c r="L1" s="720"/>
      <c r="M1" s="720"/>
      <c r="N1" s="721"/>
    </row>
    <row r="2" spans="1:16" ht="42.6" customHeight="1">
      <c r="A2" s="713" t="s">
        <v>389</v>
      </c>
      <c r="B2" s="714"/>
      <c r="C2" s="714"/>
      <c r="D2" s="714"/>
      <c r="E2" s="714"/>
      <c r="F2" s="714"/>
      <c r="G2" s="714"/>
      <c r="H2" s="714"/>
      <c r="I2" s="714"/>
      <c r="J2" s="714"/>
      <c r="K2" s="714"/>
      <c r="L2" s="714"/>
      <c r="M2" s="714"/>
      <c r="N2" s="715"/>
    </row>
    <row r="3" spans="1:16" ht="352.2" customHeight="1" thickBot="1">
      <c r="A3" s="716" t="s">
        <v>390</v>
      </c>
      <c r="B3" s="717"/>
      <c r="C3" s="717"/>
      <c r="D3" s="717"/>
      <c r="E3" s="717"/>
      <c r="F3" s="717"/>
      <c r="G3" s="717"/>
      <c r="H3" s="717"/>
      <c r="I3" s="717"/>
      <c r="J3" s="717"/>
      <c r="K3" s="717"/>
      <c r="L3" s="717"/>
      <c r="M3" s="717"/>
      <c r="N3" s="718"/>
      <c r="P3" s="287"/>
    </row>
    <row r="4" spans="1:16" ht="47.4" customHeight="1">
      <c r="A4" s="722" t="s">
        <v>391</v>
      </c>
      <c r="B4" s="723"/>
      <c r="C4" s="723"/>
      <c r="D4" s="723"/>
      <c r="E4" s="723"/>
      <c r="F4" s="723"/>
      <c r="G4" s="723"/>
      <c r="H4" s="723"/>
      <c r="I4" s="723"/>
      <c r="J4" s="723"/>
      <c r="K4" s="723"/>
      <c r="L4" s="723"/>
      <c r="M4" s="723"/>
      <c r="N4" s="724"/>
    </row>
    <row r="5" spans="1:16" ht="123" customHeight="1" thickBot="1">
      <c r="A5" s="725" t="s">
        <v>392</v>
      </c>
      <c r="B5" s="726"/>
      <c r="C5" s="726"/>
      <c r="D5" s="726"/>
      <c r="E5" s="726"/>
      <c r="F5" s="726"/>
      <c r="G5" s="726"/>
      <c r="H5" s="726"/>
      <c r="I5" s="726"/>
      <c r="J5" s="726"/>
      <c r="K5" s="726"/>
      <c r="L5" s="726"/>
      <c r="M5" s="726"/>
      <c r="N5" s="727"/>
    </row>
    <row r="6" spans="1:16" ht="49.2" customHeight="1" thickBot="1">
      <c r="A6" s="697" t="s">
        <v>393</v>
      </c>
      <c r="B6" s="698"/>
      <c r="C6" s="698"/>
      <c r="D6" s="698"/>
      <c r="E6" s="698"/>
      <c r="F6" s="698"/>
      <c r="G6" s="698"/>
      <c r="H6" s="698"/>
      <c r="I6" s="698"/>
      <c r="J6" s="698"/>
      <c r="K6" s="698"/>
      <c r="L6" s="698"/>
      <c r="M6" s="698"/>
      <c r="N6" s="699"/>
    </row>
    <row r="7" spans="1:16" ht="163.19999999999999" customHeight="1" thickBot="1">
      <c r="A7" s="700" t="s">
        <v>394</v>
      </c>
      <c r="B7" s="701"/>
      <c r="C7" s="701"/>
      <c r="D7" s="701"/>
      <c r="E7" s="701"/>
      <c r="F7" s="701"/>
      <c r="G7" s="701"/>
      <c r="H7" s="701"/>
      <c r="I7" s="701"/>
      <c r="J7" s="701"/>
      <c r="K7" s="701"/>
      <c r="L7" s="701"/>
      <c r="M7" s="701"/>
      <c r="N7" s="702"/>
      <c r="O7" s="42" t="s">
        <v>171</v>
      </c>
    </row>
    <row r="8" spans="1:16" ht="49.2" customHeight="1" thickBot="1">
      <c r="A8" s="707" t="s">
        <v>395</v>
      </c>
      <c r="B8" s="708"/>
      <c r="C8" s="708"/>
      <c r="D8" s="708"/>
      <c r="E8" s="708"/>
      <c r="F8" s="708"/>
      <c r="G8" s="708"/>
      <c r="H8" s="708"/>
      <c r="I8" s="708"/>
      <c r="J8" s="708"/>
      <c r="K8" s="708"/>
      <c r="L8" s="708"/>
      <c r="M8" s="708"/>
      <c r="N8" s="709"/>
      <c r="O8" s="45"/>
    </row>
    <row r="9" spans="1:16" ht="210.6" customHeight="1" thickBot="1">
      <c r="A9" s="710" t="s">
        <v>396</v>
      </c>
      <c r="B9" s="711"/>
      <c r="C9" s="711"/>
      <c r="D9" s="711"/>
      <c r="E9" s="711"/>
      <c r="F9" s="711"/>
      <c r="G9" s="711"/>
      <c r="H9" s="711"/>
      <c r="I9" s="711"/>
      <c r="J9" s="711"/>
      <c r="K9" s="711"/>
      <c r="L9" s="711"/>
      <c r="M9" s="711"/>
      <c r="N9" s="712"/>
      <c r="O9" s="45"/>
    </row>
    <row r="10" spans="1:16" ht="42.6" customHeight="1">
      <c r="A10" s="713" t="s">
        <v>397</v>
      </c>
      <c r="B10" s="714"/>
      <c r="C10" s="714"/>
      <c r="D10" s="714"/>
      <c r="E10" s="714"/>
      <c r="F10" s="714"/>
      <c r="G10" s="714"/>
      <c r="H10" s="714"/>
      <c r="I10" s="714"/>
      <c r="J10" s="714"/>
      <c r="K10" s="714"/>
      <c r="L10" s="714"/>
      <c r="M10" s="714"/>
      <c r="N10" s="715"/>
    </row>
    <row r="11" spans="1:16" ht="214.2" customHeight="1" thickBot="1">
      <c r="A11" s="716" t="s">
        <v>398</v>
      </c>
      <c r="B11" s="717"/>
      <c r="C11" s="717"/>
      <c r="D11" s="717"/>
      <c r="E11" s="717"/>
      <c r="F11" s="717"/>
      <c r="G11" s="717"/>
      <c r="H11" s="717"/>
      <c r="I11" s="717"/>
      <c r="J11" s="717"/>
      <c r="K11" s="717"/>
      <c r="L11" s="717"/>
      <c r="M11" s="717"/>
      <c r="N11" s="718"/>
      <c r="P11" s="287"/>
    </row>
    <row r="12" spans="1:16" ht="38.4" customHeight="1">
      <c r="A12" s="705"/>
      <c r="B12" s="706"/>
      <c r="C12" s="706"/>
      <c r="D12" s="706"/>
      <c r="E12" s="706"/>
      <c r="F12" s="706"/>
      <c r="G12" s="706"/>
      <c r="H12" s="706"/>
      <c r="I12" s="706"/>
      <c r="J12" s="706"/>
      <c r="K12" s="706"/>
      <c r="L12" s="706"/>
      <c r="M12" s="706"/>
      <c r="N12" s="706"/>
    </row>
    <row r="13" spans="1:16" ht="42" customHeight="1">
      <c r="A13" s="703" t="s">
        <v>25</v>
      </c>
      <c r="B13" s="704"/>
      <c r="C13" s="704"/>
      <c r="D13" s="704"/>
      <c r="E13" s="704"/>
      <c r="F13" s="704"/>
      <c r="G13" s="704"/>
      <c r="H13" s="704"/>
      <c r="I13" s="704"/>
      <c r="J13" s="704"/>
      <c r="K13" s="704"/>
      <c r="L13" s="704"/>
      <c r="M13" s="704"/>
      <c r="N13" s="704"/>
    </row>
    <row r="14" spans="1:16" ht="45.6" customHeight="1"/>
  </sheetData>
  <mergeCells count="13">
    <mergeCell ref="A1:N1"/>
    <mergeCell ref="A2:N2"/>
    <mergeCell ref="A3:N3"/>
    <mergeCell ref="A4:N4"/>
    <mergeCell ref="A5:N5"/>
    <mergeCell ref="A6:N6"/>
    <mergeCell ref="A7:N7"/>
    <mergeCell ref="A13:N13"/>
    <mergeCell ref="A12:N12"/>
    <mergeCell ref="A8:N8"/>
    <mergeCell ref="A9:N9"/>
    <mergeCell ref="A10:N10"/>
    <mergeCell ref="A11:N11"/>
  </mergeCells>
  <phoneticPr fontId="16"/>
  <pageMargins left="0.7" right="0.7" top="0.75" bottom="0.75" header="0.3" footer="0.3"/>
  <pageSetup paperSize="9" scale="59" orientation="portrait" horizontalDpi="300" verticalDpi="300" r:id="rId1"/>
  <colBreaks count="1" manualBreakCount="1">
    <brk id="14"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4D6C7-DC80-49A8-9AE8-9E8D47E71E83}">
  <sheetPr>
    <tabColor theme="1"/>
  </sheetPr>
  <dimension ref="A1:C49"/>
  <sheetViews>
    <sheetView view="pageBreakPreview" zoomScale="99" zoomScaleNormal="75" zoomScaleSheetLayoutView="99" workbookViewId="0">
      <selection activeCell="A3" sqref="A3"/>
    </sheetView>
  </sheetViews>
  <sheetFormatPr defaultColWidth="9" defaultRowHeight="14.4"/>
  <cols>
    <col min="1" max="1" width="220.44140625" style="5" customWidth="1"/>
    <col min="2" max="2" width="33.109375" style="3" hidden="1" customWidth="1"/>
    <col min="3" max="3" width="23.109375" style="4" hidden="1" customWidth="1"/>
    <col min="4" max="16384" width="9" style="1"/>
  </cols>
  <sheetData>
    <row r="1" spans="1:3" s="40" customFormat="1" ht="46.2" customHeight="1" thickBot="1">
      <c r="A1" s="125" t="s">
        <v>236</v>
      </c>
      <c r="B1" s="43" t="s">
        <v>0</v>
      </c>
      <c r="C1" s="44" t="s">
        <v>2</v>
      </c>
    </row>
    <row r="2" spans="1:3" ht="46.8" customHeight="1">
      <c r="A2" s="292" t="s">
        <v>399</v>
      </c>
      <c r="B2" s="2"/>
      <c r="C2" s="728"/>
    </row>
    <row r="3" spans="1:3" ht="183" customHeight="1">
      <c r="A3" s="409" t="s">
        <v>400</v>
      </c>
      <c r="B3" s="46"/>
      <c r="C3" s="729"/>
    </row>
    <row r="4" spans="1:3" ht="34.799999999999997" customHeight="1" thickBot="1">
      <c r="A4" s="410" t="s">
        <v>401</v>
      </c>
      <c r="B4" s="1"/>
      <c r="C4" s="1"/>
    </row>
    <row r="5" spans="1:3" ht="46.8" customHeight="1">
      <c r="A5" s="292" t="s">
        <v>402</v>
      </c>
      <c r="B5" s="2"/>
      <c r="C5" s="728"/>
    </row>
    <row r="6" spans="1:3" ht="408.6" customHeight="1">
      <c r="A6" s="409" t="s">
        <v>403</v>
      </c>
      <c r="B6" s="46"/>
      <c r="C6" s="729"/>
    </row>
    <row r="7" spans="1:3" ht="34.799999999999997" customHeight="1" thickBot="1">
      <c r="A7" s="410" t="s">
        <v>404</v>
      </c>
      <c r="B7" s="1"/>
      <c r="C7" s="1"/>
    </row>
    <row r="8" spans="1:3" ht="41.4" customHeight="1">
      <c r="A8" s="377" t="s">
        <v>405</v>
      </c>
      <c r="B8" s="2"/>
      <c r="C8" s="728"/>
    </row>
    <row r="9" spans="1:3" ht="211.8" customHeight="1">
      <c r="A9" s="356" t="s">
        <v>406</v>
      </c>
      <c r="B9" s="46"/>
      <c r="C9" s="729"/>
    </row>
    <row r="10" spans="1:3" ht="38.4" customHeight="1">
      <c r="A10" s="287" t="s">
        <v>407</v>
      </c>
      <c r="B10" s="1"/>
      <c r="C10" s="1"/>
    </row>
    <row r="11" spans="1:3" ht="43.2" customHeight="1">
      <c r="A11" s="420" t="s">
        <v>408</v>
      </c>
      <c r="B11" s="152"/>
      <c r="C11" s="728"/>
    </row>
    <row r="12" spans="1:3" ht="207" customHeight="1" thickBot="1">
      <c r="A12" s="411" t="s">
        <v>409</v>
      </c>
      <c r="B12" s="153"/>
      <c r="C12" s="729"/>
    </row>
    <row r="13" spans="1:3" ht="36" customHeight="1">
      <c r="A13" s="323" t="s">
        <v>410</v>
      </c>
      <c r="B13" s="1"/>
      <c r="C13" s="1"/>
    </row>
    <row r="14" spans="1:3" s="324" customFormat="1" ht="42.6" hidden="1" customHeight="1">
      <c r="A14" s="412"/>
      <c r="B14" s="413"/>
      <c r="C14" s="413"/>
    </row>
    <row r="15" spans="1:3" ht="105.6" hidden="1" customHeight="1" thickBot="1">
      <c r="A15" s="357"/>
      <c r="B15" s="325"/>
      <c r="C15" s="325"/>
    </row>
    <row r="16" spans="1:3" s="327" customFormat="1" ht="34.200000000000003" hidden="1" customHeight="1">
      <c r="A16" s="326"/>
    </row>
    <row r="17" spans="1:3" s="324" customFormat="1" ht="42.6" hidden="1" customHeight="1">
      <c r="A17" s="414"/>
      <c r="B17" s="415"/>
      <c r="C17" s="415"/>
    </row>
    <row r="18" spans="1:3" ht="205.8" hidden="1" customHeight="1" thickBot="1">
      <c r="A18" s="357"/>
      <c r="B18" s="325"/>
      <c r="C18" s="325"/>
    </row>
    <row r="19" spans="1:3" s="327" customFormat="1" ht="46.8" hidden="1" customHeight="1">
      <c r="A19" s="419"/>
    </row>
    <row r="20" spans="1:3" ht="90.6" hidden="1" customHeight="1">
      <c r="A20" s="418"/>
      <c r="B20" s="1"/>
      <c r="C20" s="1"/>
    </row>
    <row r="21" spans="1:3" ht="29.4" hidden="1" customHeight="1">
      <c r="A21" s="358"/>
      <c r="B21" s="1"/>
      <c r="C21" s="1"/>
    </row>
    <row r="22" spans="1:3" s="327" customFormat="1" ht="46.8" hidden="1" customHeight="1">
      <c r="A22" s="419"/>
    </row>
    <row r="23" spans="1:3" s="420" customFormat="1" ht="46.8" hidden="1" customHeight="1">
      <c r="B23" s="420" t="s">
        <v>211</v>
      </c>
      <c r="C23" s="420" t="s">
        <v>211</v>
      </c>
    </row>
    <row r="24" spans="1:3" ht="247.2" hidden="1" customHeight="1">
      <c r="A24" s="487"/>
      <c r="B24" s="1"/>
      <c r="C24" s="1"/>
    </row>
    <row r="25" spans="1:3" ht="38.4" hidden="1" customHeight="1" thickBot="1">
      <c r="A25" s="489"/>
      <c r="B25" s="488"/>
      <c r="C25" s="488"/>
    </row>
    <row r="26" spans="1:3" ht="38.4" customHeight="1">
      <c r="A26" s="358"/>
      <c r="B26" s="1"/>
      <c r="C26" s="1"/>
    </row>
    <row r="27" spans="1:3" ht="39" customHeight="1">
      <c r="A27" s="1" t="s">
        <v>184</v>
      </c>
      <c r="B27" s="1"/>
      <c r="C27" s="1"/>
    </row>
    <row r="28" spans="1:3" ht="32.25" customHeight="1">
      <c r="A28" s="1" t="s">
        <v>185</v>
      </c>
      <c r="B28" s="1"/>
      <c r="C28" s="1"/>
    </row>
    <row r="29" spans="1:3" ht="36.75" customHeight="1"/>
    <row r="30" spans="1:3" ht="33" customHeight="1"/>
    <row r="31" spans="1:3" ht="36.75" customHeight="1"/>
    <row r="32" spans="1:3" ht="36.75" customHeight="1"/>
    <row r="33" spans="1:1" ht="25.5" customHeight="1"/>
    <row r="34" spans="1:1" ht="32.25" customHeight="1"/>
    <row r="35" spans="1:1" ht="30.75" customHeight="1"/>
    <row r="36" spans="1:1" ht="42.75" customHeight="1">
      <c r="A36" s="444"/>
    </row>
    <row r="37" spans="1:1" ht="43.5" customHeight="1"/>
    <row r="38" spans="1:1" ht="27.75" customHeight="1"/>
    <row r="39" spans="1:1" ht="30.75" customHeight="1"/>
    <row r="40" spans="1:1" ht="29.25" customHeight="1"/>
    <row r="41" spans="1:1" ht="27" customHeight="1"/>
    <row r="42" spans="1:1" ht="27" customHeight="1"/>
    <row r="43" spans="1:1" ht="27" customHeight="1"/>
    <row r="44" spans="1:1" ht="27" customHeight="1"/>
    <row r="45" spans="1:1" ht="27" customHeight="1"/>
    <row r="46" spans="1:1" ht="27" customHeight="1"/>
    <row r="47" spans="1:1" ht="27" customHeight="1"/>
    <row r="48" spans="1:1" ht="27" customHeight="1"/>
    <row r="49" ht="27" customHeight="1"/>
  </sheetData>
  <mergeCells count="4">
    <mergeCell ref="C5:C6"/>
    <mergeCell ref="C8:C9"/>
    <mergeCell ref="C11:C12"/>
    <mergeCell ref="C2:C3"/>
  </mergeCells>
  <phoneticPr fontId="86"/>
  <hyperlinks>
    <hyperlink ref="A4" r:id="rId1" xr:uid="{B9D113F3-441E-4BA0-9485-3C167A58FD9E}"/>
    <hyperlink ref="A10" r:id="rId2" xr:uid="{67EE2F70-CCF6-4AF0-BA43-0C9264F48BA2}"/>
  </hyperlinks>
  <pageMargins left="0" right="0" top="0.19685039370078741" bottom="0.39370078740157483" header="0" footer="0.19685039370078741"/>
  <pageSetup paperSize="9" scale="56"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77C5-1616-4CA5-A211-6B1BE283E847}">
  <sheetPr codeName="Sheet2"/>
  <dimension ref="A1:AB51"/>
  <sheetViews>
    <sheetView view="pageBreakPreview" topLeftCell="B1" zoomScale="69" zoomScaleNormal="100" zoomScaleSheetLayoutView="69" workbookViewId="0">
      <selection activeCell="AE20" sqref="AE20"/>
    </sheetView>
  </sheetViews>
  <sheetFormatPr defaultRowHeight="13.2"/>
  <cols>
    <col min="1" max="1" width="8.88671875" hidden="1" customWidth="1"/>
    <col min="6" max="6" width="4.88671875" customWidth="1"/>
    <col min="8" max="8" width="1.77734375" customWidth="1"/>
    <col min="9" max="9" width="8.88671875" hidden="1" customWidth="1"/>
    <col min="11" max="11" width="11.6640625" customWidth="1"/>
    <col min="17" max="17" width="6.109375" customWidth="1"/>
  </cols>
  <sheetData>
    <row r="1" spans="1:28">
      <c r="B1" s="742"/>
      <c r="C1" s="742"/>
      <c r="D1" s="742"/>
      <c r="E1" s="742"/>
      <c r="F1" s="742"/>
      <c r="G1" s="742"/>
      <c r="H1" s="742"/>
      <c r="I1" s="742"/>
      <c r="J1" s="742"/>
      <c r="K1" s="742"/>
      <c r="L1" s="742"/>
      <c r="M1" s="742"/>
      <c r="N1" s="742"/>
      <c r="O1" s="742"/>
      <c r="P1" s="742"/>
      <c r="Q1" s="742"/>
      <c r="R1" s="742"/>
      <c r="S1" s="742"/>
      <c r="T1" s="742"/>
      <c r="U1" s="742"/>
      <c r="V1" s="742"/>
      <c r="W1" s="742"/>
      <c r="X1" s="742"/>
      <c r="Y1" s="742"/>
      <c r="Z1" s="742"/>
      <c r="AA1" s="742"/>
      <c r="AB1" s="742"/>
    </row>
    <row r="2" spans="1:28" ht="55.2" customHeight="1">
      <c r="B2" s="742"/>
      <c r="C2" s="742"/>
      <c r="D2" s="742"/>
      <c r="E2" s="742"/>
      <c r="F2" s="742"/>
      <c r="G2" s="742"/>
      <c r="H2" s="742"/>
      <c r="I2" s="742"/>
      <c r="J2" s="742"/>
      <c r="K2" s="742"/>
      <c r="L2" s="742"/>
      <c r="M2" s="742"/>
      <c r="N2" s="742"/>
      <c r="O2" s="742"/>
      <c r="P2" s="742"/>
      <c r="Q2" s="742"/>
      <c r="R2" s="742"/>
      <c r="S2" s="742"/>
      <c r="T2" s="742"/>
      <c r="U2" s="742"/>
      <c r="V2" s="742"/>
      <c r="W2" s="742"/>
      <c r="X2" s="742"/>
      <c r="Y2" s="742"/>
      <c r="Z2" s="742"/>
      <c r="AA2" s="742"/>
      <c r="AB2" s="742"/>
    </row>
    <row r="3" spans="1:28">
      <c r="B3" s="742"/>
      <c r="C3" s="742"/>
      <c r="D3" s="742"/>
      <c r="E3" s="742"/>
      <c r="F3" s="742"/>
      <c r="G3" s="742"/>
      <c r="H3" s="742"/>
      <c r="I3" s="742"/>
      <c r="J3" s="742"/>
      <c r="K3" s="742"/>
      <c r="L3" s="742"/>
      <c r="M3" s="742"/>
      <c r="N3" s="742"/>
      <c r="O3" s="742"/>
      <c r="P3" s="742"/>
      <c r="Q3" s="742"/>
      <c r="R3" s="742"/>
      <c r="S3" s="742"/>
      <c r="T3" s="742"/>
      <c r="U3" s="742"/>
      <c r="V3" s="742"/>
      <c r="W3" s="742"/>
      <c r="X3" s="742"/>
      <c r="Y3" s="742"/>
      <c r="Z3" s="742"/>
      <c r="AA3" s="742"/>
      <c r="AB3" s="742"/>
    </row>
    <row r="4" spans="1:28">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row>
    <row r="5" spans="1:28">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row>
    <row r="6" spans="1:28" ht="24.6" customHeight="1">
      <c r="A6" s="381"/>
      <c r="B6" s="742"/>
      <c r="C6" s="742"/>
      <c r="D6" s="742"/>
      <c r="E6" s="742"/>
      <c r="F6" s="742"/>
      <c r="G6" s="742"/>
      <c r="H6" s="742"/>
      <c r="I6" s="742"/>
      <c r="J6" s="742"/>
      <c r="K6" s="742"/>
      <c r="L6" s="742"/>
      <c r="M6" s="742"/>
      <c r="N6" s="742"/>
      <c r="O6" s="742"/>
      <c r="P6" s="742"/>
      <c r="Q6" s="742"/>
      <c r="R6" s="742"/>
      <c r="S6" s="742"/>
      <c r="T6" s="742"/>
      <c r="U6" s="742"/>
      <c r="V6" s="742"/>
      <c r="W6" s="742"/>
      <c r="X6" s="742"/>
      <c r="Y6" s="742"/>
      <c r="Z6" s="742"/>
      <c r="AA6" s="742"/>
      <c r="AB6" s="742"/>
    </row>
    <row r="7" spans="1:28" ht="24.6" customHeight="1">
      <c r="A7" s="382"/>
      <c r="B7" s="742"/>
      <c r="C7" s="742"/>
      <c r="D7" s="742"/>
      <c r="E7" s="742"/>
      <c r="F7" s="742"/>
      <c r="G7" s="742"/>
      <c r="H7" s="742"/>
      <c r="I7" s="742"/>
      <c r="J7" s="742"/>
      <c r="K7" s="742"/>
      <c r="L7" s="742"/>
      <c r="M7" s="742"/>
      <c r="N7" s="742"/>
      <c r="O7" s="742"/>
      <c r="P7" s="742"/>
      <c r="Q7" s="742"/>
      <c r="R7" s="742"/>
      <c r="S7" s="742"/>
      <c r="T7" s="742"/>
      <c r="U7" s="742"/>
      <c r="V7" s="742"/>
      <c r="W7" s="742"/>
      <c r="X7" s="742"/>
      <c r="Y7" s="742"/>
      <c r="Z7" s="742"/>
      <c r="AA7" s="742"/>
      <c r="AB7" s="742"/>
    </row>
    <row r="8" spans="1:28" ht="7.2" customHeight="1">
      <c r="A8" s="383"/>
      <c r="B8" s="742"/>
      <c r="C8" s="742"/>
      <c r="D8" s="742"/>
      <c r="E8" s="742"/>
      <c r="F8" s="742"/>
      <c r="G8" s="742"/>
      <c r="H8" s="742"/>
      <c r="I8" s="742"/>
      <c r="J8" s="742"/>
      <c r="K8" s="742"/>
      <c r="L8" s="742"/>
      <c r="M8" s="742"/>
      <c r="N8" s="742"/>
      <c r="O8" s="742"/>
      <c r="P8" s="742"/>
      <c r="Q8" s="742"/>
      <c r="R8" s="742"/>
      <c r="S8" s="742"/>
      <c r="T8" s="742"/>
      <c r="U8" s="742"/>
      <c r="V8" s="742"/>
      <c r="W8" s="742"/>
      <c r="X8" s="742"/>
      <c r="Y8" s="742"/>
      <c r="Z8" s="742"/>
      <c r="AA8" s="742"/>
      <c r="AB8" s="742"/>
    </row>
    <row r="9" spans="1:28" ht="24.6" customHeight="1">
      <c r="A9" s="384"/>
      <c r="B9" s="742"/>
      <c r="C9" s="742"/>
      <c r="D9" s="742"/>
      <c r="E9" s="742"/>
      <c r="F9" s="742"/>
      <c r="G9" s="742"/>
      <c r="H9" s="742"/>
      <c r="I9" s="742"/>
      <c r="J9" s="742"/>
      <c r="K9" s="742"/>
      <c r="L9" s="742"/>
      <c r="M9" s="742"/>
      <c r="N9" s="742"/>
      <c r="O9" s="742"/>
      <c r="P9" s="742"/>
      <c r="Q9" s="742"/>
      <c r="R9" s="742"/>
      <c r="S9" s="742"/>
      <c r="T9" s="742"/>
      <c r="U9" s="742"/>
      <c r="V9" s="742"/>
      <c r="W9" s="742"/>
      <c r="X9" s="742"/>
      <c r="Y9" s="742"/>
      <c r="Z9" s="742"/>
      <c r="AA9" s="742"/>
      <c r="AB9" s="742"/>
    </row>
    <row r="10" spans="1:28" ht="13.2" customHeight="1">
      <c r="A10" s="383"/>
      <c r="B10" s="742"/>
      <c r="C10" s="742"/>
      <c r="D10" s="742"/>
      <c r="E10" s="742"/>
      <c r="F10" s="742"/>
      <c r="G10" s="742"/>
      <c r="H10" s="742"/>
      <c r="I10" s="742"/>
      <c r="J10" s="742"/>
      <c r="K10" s="742"/>
      <c r="L10" s="742"/>
      <c r="M10" s="742"/>
      <c r="N10" s="742"/>
      <c r="O10" s="742"/>
      <c r="P10" s="742"/>
      <c r="Q10" s="742"/>
      <c r="R10" s="742"/>
      <c r="S10" s="742"/>
      <c r="T10" s="742"/>
      <c r="U10" s="742"/>
      <c r="V10" s="742"/>
      <c r="W10" s="742"/>
      <c r="X10" s="742"/>
      <c r="Y10" s="742"/>
      <c r="Z10" s="742"/>
      <c r="AA10" s="742"/>
      <c r="AB10" s="742"/>
    </row>
    <row r="11" spans="1:28" ht="13.2" customHeight="1">
      <c r="A11" s="383"/>
      <c r="B11" s="742"/>
      <c r="C11" s="742"/>
      <c r="D11" s="742"/>
      <c r="E11" s="742"/>
      <c r="F11" s="742"/>
      <c r="G11" s="742"/>
      <c r="H11" s="742"/>
      <c r="I11" s="742"/>
      <c r="J11" s="742"/>
      <c r="K11" s="742"/>
      <c r="L11" s="742"/>
      <c r="M11" s="742"/>
      <c r="N11" s="742"/>
      <c r="O11" s="742"/>
      <c r="P11" s="742"/>
      <c r="Q11" s="742"/>
      <c r="R11" s="742"/>
      <c r="S11" s="742"/>
      <c r="T11" s="742"/>
      <c r="U11" s="742"/>
      <c r="V11" s="742"/>
      <c r="W11" s="742"/>
      <c r="X11" s="742"/>
      <c r="Y11" s="742"/>
      <c r="Z11" s="742"/>
      <c r="AA11" s="742"/>
      <c r="AB11" s="742"/>
    </row>
    <row r="12" spans="1:28" ht="13.2" customHeight="1">
      <c r="A12" s="383"/>
      <c r="B12" s="742"/>
      <c r="C12" s="742"/>
      <c r="D12" s="742"/>
      <c r="E12" s="742"/>
      <c r="F12" s="742"/>
      <c r="G12" s="742"/>
      <c r="H12" s="742"/>
      <c r="I12" s="742"/>
      <c r="J12" s="742"/>
      <c r="K12" s="742"/>
      <c r="L12" s="742"/>
      <c r="M12" s="742"/>
      <c r="N12" s="742"/>
      <c r="O12" s="742"/>
      <c r="P12" s="742"/>
      <c r="Q12" s="742"/>
      <c r="R12" s="742"/>
      <c r="S12" s="742"/>
      <c r="T12" s="742"/>
      <c r="U12" s="742"/>
      <c r="V12" s="742"/>
      <c r="W12" s="742"/>
      <c r="X12" s="742"/>
      <c r="Y12" s="742"/>
      <c r="Z12" s="742"/>
      <c r="AA12" s="742"/>
      <c r="AB12" s="742"/>
    </row>
    <row r="13" spans="1:28" ht="13.2" customHeight="1">
      <c r="A13" s="383"/>
      <c r="B13" s="742"/>
      <c r="C13" s="742"/>
      <c r="D13" s="742"/>
      <c r="E13" s="742"/>
      <c r="F13" s="742"/>
      <c r="G13" s="742"/>
      <c r="H13" s="742"/>
      <c r="I13" s="742"/>
      <c r="J13" s="742"/>
      <c r="K13" s="742"/>
      <c r="L13" s="742"/>
      <c r="M13" s="742"/>
      <c r="N13" s="742"/>
      <c r="O13" s="742"/>
      <c r="P13" s="742"/>
      <c r="Q13" s="742"/>
      <c r="R13" s="742"/>
      <c r="S13" s="742"/>
      <c r="T13" s="742"/>
      <c r="U13" s="742"/>
      <c r="V13" s="742"/>
      <c r="W13" s="742"/>
      <c r="X13" s="742"/>
      <c r="Y13" s="742"/>
      <c r="Z13" s="742"/>
      <c r="AA13" s="742"/>
      <c r="AB13" s="742"/>
    </row>
    <row r="14" spans="1:28">
      <c r="A14" s="380"/>
      <c r="B14" s="742"/>
      <c r="C14" s="742"/>
      <c r="D14" s="742"/>
      <c r="E14" s="742"/>
      <c r="F14" s="742"/>
      <c r="G14" s="742"/>
      <c r="H14" s="742"/>
      <c r="I14" s="742"/>
      <c r="J14" s="742"/>
      <c r="K14" s="742"/>
      <c r="L14" s="742"/>
      <c r="M14" s="742"/>
      <c r="N14" s="742"/>
      <c r="O14" s="742"/>
      <c r="P14" s="742"/>
      <c r="Q14" s="742"/>
      <c r="R14" s="742"/>
      <c r="S14" s="742"/>
      <c r="T14" s="742"/>
      <c r="U14" s="742"/>
      <c r="V14" s="742"/>
      <c r="W14" s="742"/>
      <c r="X14" s="742"/>
      <c r="Y14" s="742"/>
      <c r="Z14" s="742"/>
      <c r="AA14" s="742"/>
      <c r="AB14" s="742"/>
    </row>
    <row r="15" spans="1:28" ht="21" customHeight="1">
      <c r="A15" s="380"/>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row>
    <row r="16" spans="1:28" ht="13.2" customHeight="1">
      <c r="A16" s="380"/>
      <c r="B16" s="742"/>
      <c r="C16" s="742"/>
      <c r="D16" s="742"/>
      <c r="E16" s="742"/>
      <c r="F16" s="742"/>
      <c r="G16" s="742"/>
      <c r="H16" s="742"/>
      <c r="I16" s="742"/>
      <c r="J16" s="742"/>
      <c r="K16" s="742"/>
      <c r="L16" s="742"/>
      <c r="M16" s="742"/>
      <c r="N16" s="742"/>
      <c r="O16" s="742"/>
      <c r="P16" s="742"/>
      <c r="Q16" s="742"/>
      <c r="R16" s="742"/>
      <c r="S16" s="742"/>
      <c r="T16" s="742"/>
      <c r="U16" s="742"/>
      <c r="V16" s="742"/>
      <c r="W16" s="742"/>
      <c r="X16" s="742"/>
      <c r="Y16" s="742"/>
      <c r="Z16" s="742"/>
      <c r="AA16" s="742"/>
      <c r="AB16" s="742"/>
    </row>
    <row r="17" spans="1:28" ht="13.2" customHeight="1">
      <c r="A17" s="380"/>
      <c r="B17" s="742"/>
      <c r="C17" s="742"/>
      <c r="D17" s="742"/>
      <c r="E17" s="742"/>
      <c r="F17" s="742"/>
      <c r="G17" s="742"/>
      <c r="H17" s="742"/>
      <c r="I17" s="742"/>
      <c r="J17" s="742"/>
      <c r="K17" s="742"/>
      <c r="L17" s="742"/>
      <c r="M17" s="742"/>
      <c r="N17" s="742"/>
      <c r="O17" s="742"/>
      <c r="P17" s="742"/>
      <c r="Q17" s="742"/>
      <c r="R17" s="742"/>
      <c r="S17" s="742"/>
      <c r="T17" s="742"/>
      <c r="U17" s="742"/>
      <c r="V17" s="742"/>
      <c r="W17" s="742"/>
      <c r="X17" s="742"/>
      <c r="Y17" s="742"/>
      <c r="Z17" s="742"/>
      <c r="AA17" s="742"/>
      <c r="AB17" s="742"/>
    </row>
    <row r="18" spans="1:28">
      <c r="A18" s="380"/>
      <c r="B18" s="742"/>
      <c r="C18" s="742"/>
      <c r="D18" s="742"/>
      <c r="E18" s="742"/>
      <c r="F18" s="742"/>
      <c r="G18" s="742"/>
      <c r="H18" s="742"/>
      <c r="I18" s="742"/>
      <c r="J18" s="742"/>
      <c r="K18" s="742"/>
      <c r="L18" s="742"/>
      <c r="M18" s="742"/>
      <c r="N18" s="742"/>
      <c r="O18" s="742"/>
      <c r="P18" s="742"/>
      <c r="Q18" s="742"/>
      <c r="R18" s="742"/>
      <c r="S18" s="742"/>
      <c r="T18" s="742"/>
      <c r="U18" s="742"/>
      <c r="V18" s="742"/>
      <c r="W18" s="742"/>
      <c r="X18" s="742"/>
      <c r="Y18" s="742"/>
      <c r="Z18" s="742"/>
      <c r="AA18" s="742"/>
      <c r="AB18" s="742"/>
    </row>
    <row r="19" spans="1:28">
      <c r="A19" s="104"/>
      <c r="B19" s="742"/>
      <c r="C19" s="742"/>
      <c r="D19" s="742"/>
      <c r="E19" s="742"/>
      <c r="F19" s="742"/>
      <c r="G19" s="742"/>
      <c r="H19" s="742"/>
      <c r="I19" s="742"/>
      <c r="J19" s="742"/>
      <c r="K19" s="742"/>
      <c r="L19" s="742"/>
      <c r="M19" s="742"/>
      <c r="N19" s="742"/>
      <c r="O19" s="742"/>
      <c r="P19" s="742"/>
      <c r="Q19" s="742"/>
      <c r="R19" s="742"/>
      <c r="S19" s="742"/>
      <c r="T19" s="742"/>
      <c r="U19" s="742"/>
      <c r="V19" s="742"/>
      <c r="W19" s="742"/>
      <c r="X19" s="742"/>
      <c r="Y19" s="742"/>
      <c r="Z19" s="742"/>
      <c r="AA19" s="742"/>
      <c r="AB19" s="742"/>
    </row>
    <row r="20" spans="1:28">
      <c r="A20" s="104"/>
      <c r="B20" s="742"/>
      <c r="C20" s="742"/>
      <c r="D20" s="742"/>
      <c r="E20" s="742"/>
      <c r="F20" s="742"/>
      <c r="G20" s="742"/>
      <c r="H20" s="742"/>
      <c r="I20" s="742"/>
      <c r="J20" s="742"/>
      <c r="K20" s="742"/>
      <c r="L20" s="742"/>
      <c r="M20" s="742"/>
      <c r="N20" s="742"/>
      <c r="O20" s="742"/>
      <c r="P20" s="742"/>
      <c r="Q20" s="742"/>
      <c r="R20" s="742"/>
      <c r="S20" s="742"/>
      <c r="T20" s="742"/>
      <c r="U20" s="742"/>
      <c r="V20" s="742"/>
      <c r="W20" s="742"/>
      <c r="X20" s="742"/>
      <c r="Y20" s="742"/>
      <c r="Z20" s="742"/>
      <c r="AA20" s="742"/>
      <c r="AB20" s="742"/>
    </row>
    <row r="21" spans="1:28">
      <c r="A21" s="104"/>
      <c r="B21" s="742"/>
      <c r="C21" s="742"/>
      <c r="D21" s="742"/>
      <c r="E21" s="742"/>
      <c r="F21" s="742"/>
      <c r="G21" s="742"/>
      <c r="H21" s="742"/>
      <c r="I21" s="742"/>
      <c r="J21" s="742"/>
      <c r="K21" s="742"/>
      <c r="L21" s="742"/>
      <c r="M21" s="742"/>
      <c r="N21" s="742"/>
      <c r="O21" s="742"/>
      <c r="P21" s="742"/>
      <c r="Q21" s="742"/>
      <c r="R21" s="742"/>
      <c r="S21" s="742"/>
      <c r="T21" s="742"/>
      <c r="U21" s="742"/>
      <c r="V21" s="742"/>
      <c r="W21" s="742"/>
      <c r="X21" s="742"/>
      <c r="Y21" s="742"/>
      <c r="Z21" s="742"/>
      <c r="AA21" s="742"/>
      <c r="AB21" s="742"/>
    </row>
    <row r="22" spans="1:28">
      <c r="A22" s="104"/>
      <c r="B22" s="742"/>
      <c r="C22" s="742"/>
      <c r="D22" s="742"/>
      <c r="E22" s="742"/>
      <c r="F22" s="742"/>
      <c r="G22" s="742"/>
      <c r="H22" s="742"/>
      <c r="I22" s="742"/>
      <c r="J22" s="742"/>
      <c r="K22" s="742"/>
      <c r="L22" s="742"/>
      <c r="M22" s="742"/>
      <c r="N22" s="742"/>
      <c r="O22" s="742"/>
      <c r="P22" s="742"/>
      <c r="Q22" s="742"/>
      <c r="R22" s="742"/>
      <c r="S22" s="742"/>
      <c r="T22" s="742"/>
      <c r="U22" s="742"/>
      <c r="V22" s="742"/>
      <c r="W22" s="742"/>
      <c r="X22" s="742"/>
      <c r="Y22" s="742"/>
      <c r="Z22" s="742"/>
      <c r="AA22" s="742"/>
      <c r="AB22" s="742"/>
    </row>
    <row r="23" spans="1:28">
      <c r="A23" s="104"/>
      <c r="B23" s="742"/>
      <c r="C23" s="742"/>
      <c r="D23" s="742"/>
      <c r="E23" s="742"/>
      <c r="F23" s="742"/>
      <c r="G23" s="742"/>
      <c r="H23" s="742"/>
      <c r="I23" s="742"/>
      <c r="J23" s="742"/>
      <c r="K23" s="742"/>
      <c r="L23" s="742"/>
      <c r="M23" s="742"/>
      <c r="N23" s="742"/>
      <c r="O23" s="742"/>
      <c r="P23" s="742"/>
      <c r="Q23" s="742"/>
      <c r="R23" s="742"/>
      <c r="S23" s="742"/>
      <c r="T23" s="742"/>
      <c r="U23" s="742"/>
      <c r="V23" s="742"/>
      <c r="W23" s="742"/>
      <c r="X23" s="742"/>
      <c r="Y23" s="742"/>
      <c r="Z23" s="742"/>
      <c r="AA23" s="742"/>
      <c r="AB23" s="742"/>
    </row>
    <row r="24" spans="1:28">
      <c r="A24" s="104"/>
      <c r="B24" s="742"/>
      <c r="C24" s="742"/>
      <c r="D24" s="742"/>
      <c r="E24" s="742"/>
      <c r="F24" s="742"/>
      <c r="G24" s="742"/>
      <c r="H24" s="742"/>
      <c r="I24" s="742"/>
      <c r="J24" s="742"/>
      <c r="K24" s="742"/>
      <c r="L24" s="742"/>
      <c r="M24" s="742"/>
      <c r="N24" s="742"/>
      <c r="O24" s="742"/>
      <c r="P24" s="742"/>
      <c r="Q24" s="742"/>
      <c r="R24" s="742"/>
      <c r="S24" s="742"/>
      <c r="T24" s="742"/>
      <c r="U24" s="742"/>
      <c r="V24" s="742"/>
      <c r="W24" s="742"/>
      <c r="X24" s="742"/>
      <c r="Y24" s="742"/>
      <c r="Z24" s="742"/>
      <c r="AA24" s="742"/>
      <c r="AB24" s="742"/>
    </row>
    <row r="25" spans="1:28">
      <c r="A25" s="104"/>
      <c r="B25" s="742"/>
      <c r="C25" s="742"/>
      <c r="D25" s="742"/>
      <c r="E25" s="742"/>
      <c r="F25" s="742"/>
      <c r="G25" s="742"/>
      <c r="H25" s="742"/>
      <c r="I25" s="742"/>
      <c r="J25" s="742"/>
      <c r="K25" s="742"/>
      <c r="L25" s="742"/>
      <c r="M25" s="742"/>
      <c r="N25" s="742"/>
      <c r="O25" s="742"/>
      <c r="P25" s="742"/>
      <c r="Q25" s="742"/>
      <c r="R25" s="742"/>
      <c r="S25" s="742"/>
      <c r="T25" s="742"/>
      <c r="U25" s="742"/>
      <c r="V25" s="742"/>
      <c r="W25" s="742"/>
      <c r="X25" s="742"/>
      <c r="Y25" s="742"/>
      <c r="Z25" s="742"/>
      <c r="AA25" s="742"/>
      <c r="AB25" s="742"/>
    </row>
    <row r="26" spans="1:28">
      <c r="A26" s="104"/>
      <c r="B26" s="742"/>
      <c r="C26" s="742"/>
      <c r="D26" s="742"/>
      <c r="E26" s="742"/>
      <c r="F26" s="742"/>
      <c r="G26" s="742"/>
      <c r="H26" s="742"/>
      <c r="I26" s="742"/>
      <c r="J26" s="742"/>
      <c r="K26" s="742"/>
      <c r="L26" s="742"/>
      <c r="M26" s="742"/>
      <c r="N26" s="742"/>
      <c r="O26" s="742"/>
      <c r="P26" s="742"/>
      <c r="Q26" s="742"/>
      <c r="R26" s="742"/>
      <c r="S26" s="742"/>
      <c r="T26" s="742"/>
      <c r="U26" s="742"/>
      <c r="V26" s="742"/>
      <c r="W26" s="742"/>
      <c r="X26" s="742"/>
      <c r="Y26" s="742"/>
      <c r="Z26" s="742"/>
      <c r="AA26" s="742"/>
      <c r="AB26" s="742"/>
    </row>
    <row r="27" spans="1:28">
      <c r="A27" s="104"/>
      <c r="B27" s="742"/>
      <c r="C27" s="742"/>
      <c r="D27" s="742"/>
      <c r="E27" s="742"/>
      <c r="F27" s="742"/>
      <c r="G27" s="742"/>
      <c r="H27" s="742"/>
      <c r="I27" s="742"/>
      <c r="J27" s="742"/>
      <c r="K27" s="742"/>
      <c r="L27" s="742"/>
      <c r="M27" s="742"/>
      <c r="N27" s="742"/>
      <c r="O27" s="742"/>
      <c r="P27" s="742"/>
      <c r="Q27" s="742"/>
      <c r="R27" s="742"/>
      <c r="S27" s="742"/>
      <c r="T27" s="742"/>
      <c r="U27" s="742"/>
      <c r="V27" s="742"/>
      <c r="W27" s="742"/>
      <c r="X27" s="742"/>
      <c r="Y27" s="742"/>
      <c r="Z27" s="742"/>
      <c r="AA27" s="742"/>
      <c r="AB27" s="742"/>
    </row>
    <row r="28" spans="1:28">
      <c r="A28" s="104"/>
      <c r="B28" s="742"/>
      <c r="C28" s="742"/>
      <c r="D28" s="742"/>
      <c r="E28" s="742"/>
      <c r="F28" s="742"/>
      <c r="G28" s="742"/>
      <c r="H28" s="742"/>
      <c r="I28" s="742"/>
      <c r="J28" s="742"/>
      <c r="K28" s="742"/>
      <c r="L28" s="742"/>
      <c r="M28" s="742"/>
      <c r="N28" s="742"/>
      <c r="O28" s="742"/>
      <c r="P28" s="742"/>
      <c r="Q28" s="742"/>
      <c r="R28" s="742"/>
      <c r="S28" s="742"/>
      <c r="T28" s="742"/>
      <c r="U28" s="742"/>
      <c r="V28" s="742"/>
      <c r="W28" s="742"/>
      <c r="X28" s="742"/>
      <c r="Y28" s="742"/>
      <c r="Z28" s="742"/>
      <c r="AA28" s="742"/>
      <c r="AB28" s="742"/>
    </row>
    <row r="29" spans="1:28">
      <c r="A29" s="104"/>
      <c r="B29" s="742"/>
      <c r="C29" s="742"/>
      <c r="D29" s="742"/>
      <c r="E29" s="742"/>
      <c r="F29" s="742"/>
      <c r="G29" s="742"/>
      <c r="H29" s="742"/>
      <c r="I29" s="742"/>
      <c r="J29" s="742"/>
      <c r="K29" s="742"/>
      <c r="L29" s="742"/>
      <c r="M29" s="742"/>
      <c r="N29" s="742"/>
      <c r="O29" s="742"/>
      <c r="P29" s="742"/>
      <c r="Q29" s="742"/>
      <c r="R29" s="742"/>
      <c r="S29" s="742"/>
      <c r="T29" s="742"/>
      <c r="U29" s="742"/>
      <c r="V29" s="742"/>
      <c r="W29" s="742"/>
      <c r="X29" s="742"/>
      <c r="Y29" s="742"/>
      <c r="Z29" s="742"/>
      <c r="AA29" s="742"/>
      <c r="AB29" s="742"/>
    </row>
    <row r="30" spans="1:28">
      <c r="A30" s="104"/>
      <c r="B30" s="742"/>
      <c r="C30" s="742"/>
      <c r="D30" s="742"/>
      <c r="E30" s="742"/>
      <c r="F30" s="742"/>
      <c r="G30" s="742"/>
      <c r="H30" s="742"/>
      <c r="I30" s="742"/>
      <c r="J30" s="742"/>
      <c r="K30" s="742"/>
      <c r="L30" s="742"/>
      <c r="M30" s="742"/>
      <c r="N30" s="742"/>
      <c r="O30" s="742"/>
      <c r="P30" s="742"/>
      <c r="Q30" s="742"/>
      <c r="R30" s="742"/>
      <c r="S30" s="742"/>
      <c r="T30" s="742"/>
      <c r="U30" s="742"/>
      <c r="V30" s="742"/>
      <c r="W30" s="742"/>
      <c r="X30" s="742"/>
      <c r="Y30" s="742"/>
      <c r="Z30" s="742"/>
      <c r="AA30" s="742"/>
      <c r="AB30" s="742"/>
    </row>
    <row r="31" spans="1:28">
      <c r="A31" s="104"/>
      <c r="B31" s="742"/>
      <c r="C31" s="742"/>
      <c r="D31" s="742"/>
      <c r="E31" s="742"/>
      <c r="F31" s="742"/>
      <c r="G31" s="742"/>
      <c r="H31" s="742"/>
      <c r="I31" s="742"/>
      <c r="J31" s="742"/>
      <c r="K31" s="742"/>
      <c r="L31" s="742"/>
      <c r="M31" s="742"/>
      <c r="N31" s="742"/>
      <c r="O31" s="742"/>
      <c r="P31" s="742"/>
      <c r="Q31" s="742"/>
      <c r="R31" s="742"/>
      <c r="S31" s="742"/>
      <c r="T31" s="742"/>
      <c r="U31" s="742"/>
      <c r="V31" s="742"/>
      <c r="W31" s="742"/>
      <c r="X31" s="742"/>
      <c r="Y31" s="742"/>
      <c r="Z31" s="742"/>
      <c r="AA31" s="742"/>
      <c r="AB31" s="742"/>
    </row>
    <row r="32" spans="1:28">
      <c r="A32" s="104"/>
      <c r="B32" s="742"/>
      <c r="C32" s="742"/>
      <c r="D32" s="742"/>
      <c r="E32" s="742"/>
      <c r="F32" s="742"/>
      <c r="G32" s="742"/>
      <c r="H32" s="742"/>
      <c r="I32" s="742"/>
      <c r="J32" s="742"/>
      <c r="K32" s="742"/>
      <c r="L32" s="742"/>
      <c r="M32" s="742"/>
      <c r="N32" s="742"/>
      <c r="O32" s="742"/>
      <c r="P32" s="742"/>
      <c r="Q32" s="742"/>
      <c r="R32" s="742"/>
      <c r="S32" s="742"/>
      <c r="T32" s="742"/>
      <c r="U32" s="742"/>
      <c r="V32" s="742"/>
      <c r="W32" s="742"/>
      <c r="X32" s="742"/>
      <c r="Y32" s="742"/>
      <c r="Z32" s="742"/>
      <c r="AA32" s="742"/>
      <c r="AB32" s="742"/>
    </row>
    <row r="33" spans="1:28">
      <c r="A33" s="104"/>
      <c r="B33" s="742"/>
      <c r="C33" s="742"/>
      <c r="D33" s="742"/>
      <c r="E33" s="742"/>
      <c r="F33" s="742"/>
      <c r="G33" s="742"/>
      <c r="H33" s="742"/>
      <c r="I33" s="742"/>
      <c r="J33" s="742"/>
      <c r="K33" s="742"/>
      <c r="L33" s="742"/>
      <c r="M33" s="742"/>
      <c r="N33" s="742"/>
      <c r="O33" s="742"/>
      <c r="P33" s="742"/>
      <c r="Q33" s="742"/>
      <c r="R33" s="742"/>
      <c r="S33" s="742"/>
      <c r="T33" s="742"/>
      <c r="U33" s="742"/>
      <c r="V33" s="742"/>
      <c r="W33" s="742"/>
      <c r="X33" s="742"/>
      <c r="Y33" s="742"/>
      <c r="Z33" s="742"/>
      <c r="AA33" s="742"/>
      <c r="AB33" s="742"/>
    </row>
    <row r="34" spans="1:28">
      <c r="A34" s="104"/>
      <c r="B34" s="742"/>
      <c r="C34" s="742"/>
      <c r="D34" s="742"/>
      <c r="E34" s="742"/>
      <c r="F34" s="742"/>
      <c r="G34" s="742"/>
      <c r="H34" s="742"/>
      <c r="I34" s="742"/>
      <c r="J34" s="742"/>
      <c r="K34" s="742"/>
      <c r="L34" s="742"/>
      <c r="M34" s="742"/>
      <c r="N34" s="742"/>
      <c r="O34" s="742"/>
      <c r="P34" s="742"/>
      <c r="Q34" s="742"/>
      <c r="R34" s="742"/>
      <c r="S34" s="742"/>
      <c r="T34" s="742"/>
      <c r="U34" s="742"/>
      <c r="V34" s="742"/>
      <c r="W34" s="742"/>
      <c r="X34" s="742"/>
      <c r="Y34" s="742"/>
      <c r="Z34" s="742"/>
      <c r="AA34" s="742"/>
      <c r="AB34" s="742"/>
    </row>
    <row r="35" spans="1:28">
      <c r="A35" s="104"/>
      <c r="B35" s="742"/>
      <c r="C35" s="742"/>
      <c r="D35" s="742"/>
      <c r="E35" s="742"/>
      <c r="F35" s="742"/>
      <c r="G35" s="742"/>
      <c r="H35" s="742"/>
      <c r="I35" s="742"/>
      <c r="J35" s="742"/>
      <c r="K35" s="742"/>
      <c r="L35" s="742"/>
      <c r="M35" s="742"/>
      <c r="N35" s="742"/>
      <c r="O35" s="742"/>
      <c r="P35" s="742"/>
      <c r="Q35" s="742"/>
      <c r="R35" s="742"/>
      <c r="S35" s="742"/>
      <c r="T35" s="742"/>
      <c r="U35" s="742"/>
      <c r="V35" s="742"/>
      <c r="W35" s="742"/>
      <c r="X35" s="742"/>
      <c r="Y35" s="742"/>
      <c r="Z35" s="742"/>
      <c r="AA35" s="742"/>
      <c r="AB35" s="742"/>
    </row>
    <row r="36" spans="1:28">
      <c r="A36" s="104"/>
      <c r="B36" s="742"/>
      <c r="C36" s="742"/>
      <c r="D36" s="742"/>
      <c r="E36" s="742"/>
      <c r="F36" s="742"/>
      <c r="G36" s="742"/>
      <c r="H36" s="742"/>
      <c r="I36" s="742"/>
      <c r="J36" s="742"/>
      <c r="K36" s="742"/>
      <c r="L36" s="742"/>
      <c r="M36" s="742"/>
      <c r="N36" s="742"/>
      <c r="O36" s="742"/>
      <c r="P36" s="742"/>
      <c r="Q36" s="742"/>
      <c r="R36" s="742"/>
      <c r="S36" s="742"/>
      <c r="T36" s="742"/>
      <c r="U36" s="742"/>
      <c r="V36" s="742"/>
      <c r="W36" s="742"/>
      <c r="X36" s="742"/>
      <c r="Y36" s="742"/>
      <c r="Z36" s="742"/>
      <c r="AA36" s="742"/>
      <c r="AB36" s="742"/>
    </row>
    <row r="37" spans="1:28">
      <c r="A37" s="104"/>
      <c r="B37" s="742"/>
      <c r="C37" s="742"/>
      <c r="D37" s="742"/>
      <c r="E37" s="742"/>
      <c r="F37" s="742"/>
      <c r="G37" s="742"/>
      <c r="H37" s="742"/>
      <c r="I37" s="742"/>
      <c r="J37" s="742"/>
      <c r="K37" s="742"/>
      <c r="L37" s="742"/>
      <c r="M37" s="742"/>
      <c r="N37" s="742"/>
      <c r="O37" s="742"/>
      <c r="P37" s="742"/>
      <c r="Q37" s="742"/>
      <c r="R37" s="742"/>
      <c r="S37" s="742"/>
      <c r="T37" s="742"/>
      <c r="U37" s="742"/>
      <c r="V37" s="742"/>
      <c r="W37" s="742"/>
      <c r="X37" s="742"/>
      <c r="Y37" s="742"/>
      <c r="Z37" s="742"/>
      <c r="AA37" s="742"/>
      <c r="AB37" s="742"/>
    </row>
    <row r="38" spans="1:28">
      <c r="A38" s="104"/>
      <c r="B38" s="742"/>
      <c r="C38" s="742"/>
      <c r="D38" s="742"/>
      <c r="E38" s="742"/>
      <c r="F38" s="742"/>
      <c r="G38" s="742"/>
      <c r="H38" s="742"/>
      <c r="I38" s="742"/>
      <c r="J38" s="742"/>
      <c r="K38" s="742"/>
      <c r="L38" s="742"/>
      <c r="M38" s="742"/>
      <c r="N38" s="742"/>
      <c r="O38" s="742"/>
      <c r="P38" s="742"/>
      <c r="Q38" s="742"/>
      <c r="R38" s="742"/>
      <c r="S38" s="742"/>
      <c r="T38" s="742"/>
      <c r="U38" s="742"/>
      <c r="V38" s="742"/>
      <c r="W38" s="742"/>
      <c r="X38" s="742"/>
      <c r="Y38" s="742"/>
      <c r="Z38" s="742"/>
      <c r="AA38" s="742"/>
      <c r="AB38" s="742"/>
    </row>
    <row r="39" spans="1:28">
      <c r="A39" s="104"/>
      <c r="B39" s="742"/>
      <c r="C39" s="742"/>
      <c r="D39" s="742"/>
      <c r="E39" s="742"/>
      <c r="F39" s="742"/>
      <c r="G39" s="742"/>
      <c r="H39" s="742"/>
      <c r="I39" s="742"/>
      <c r="J39" s="742"/>
      <c r="K39" s="742"/>
      <c r="L39" s="742"/>
      <c r="M39" s="742"/>
      <c r="N39" s="742"/>
      <c r="O39" s="742"/>
      <c r="P39" s="742"/>
      <c r="Q39" s="742"/>
      <c r="R39" s="742"/>
      <c r="S39" s="742"/>
      <c r="T39" s="742"/>
      <c r="U39" s="742"/>
      <c r="V39" s="742"/>
      <c r="W39" s="742"/>
      <c r="X39" s="742"/>
      <c r="Y39" s="742"/>
      <c r="Z39" s="742"/>
      <c r="AA39" s="742"/>
      <c r="AB39" s="742"/>
    </row>
    <row r="40" spans="1:28">
      <c r="A40" s="104"/>
      <c r="B40" s="742"/>
      <c r="C40" s="742"/>
      <c r="D40" s="742"/>
      <c r="E40" s="742"/>
      <c r="F40" s="742"/>
      <c r="G40" s="742"/>
      <c r="H40" s="742"/>
      <c r="I40" s="742"/>
      <c r="J40" s="742"/>
      <c r="K40" s="742"/>
      <c r="L40" s="742"/>
      <c r="M40" s="742"/>
      <c r="N40" s="742"/>
      <c r="O40" s="742"/>
      <c r="P40" s="742"/>
      <c r="Q40" s="742"/>
      <c r="R40" s="742"/>
      <c r="S40" s="742"/>
      <c r="T40" s="742"/>
      <c r="U40" s="742"/>
      <c r="V40" s="742"/>
      <c r="W40" s="742"/>
      <c r="X40" s="742"/>
      <c r="Y40" s="742"/>
      <c r="Z40" s="742"/>
      <c r="AA40" s="742"/>
      <c r="AB40" s="742"/>
    </row>
    <row r="41" spans="1:28" ht="14.4" customHeight="1">
      <c r="A41" s="104"/>
      <c r="B41" s="742"/>
      <c r="C41" s="742"/>
      <c r="D41" s="742"/>
      <c r="E41" s="742"/>
      <c r="F41" s="742"/>
      <c r="G41" s="742"/>
      <c r="H41" s="742"/>
      <c r="I41" s="742"/>
      <c r="J41" s="742"/>
      <c r="K41" s="742"/>
      <c r="L41" s="742"/>
      <c r="M41" s="742"/>
      <c r="N41" s="742"/>
      <c r="O41" s="742"/>
      <c r="P41" s="742"/>
      <c r="Q41" s="742"/>
      <c r="R41" s="742"/>
      <c r="S41" s="742"/>
      <c r="T41" s="742"/>
      <c r="U41" s="742"/>
      <c r="V41" s="742"/>
      <c r="W41" s="742"/>
      <c r="X41" s="742"/>
      <c r="Y41" s="742"/>
      <c r="Z41" s="742"/>
      <c r="AA41" s="742"/>
      <c r="AB41" s="742"/>
    </row>
    <row r="42" spans="1:28">
      <c r="A42" s="104"/>
      <c r="B42" s="742"/>
      <c r="C42" s="742"/>
      <c r="D42" s="742"/>
      <c r="E42" s="742"/>
      <c r="F42" s="742"/>
      <c r="G42" s="742"/>
      <c r="H42" s="742"/>
      <c r="I42" s="742"/>
      <c r="J42" s="742"/>
      <c r="K42" s="742"/>
      <c r="L42" s="742"/>
      <c r="M42" s="742"/>
      <c r="N42" s="742"/>
      <c r="O42" s="742"/>
      <c r="P42" s="742"/>
      <c r="Q42" s="742"/>
      <c r="R42" s="742"/>
      <c r="S42" s="742"/>
      <c r="T42" s="742"/>
      <c r="U42" s="742"/>
      <c r="V42" s="742"/>
      <c r="W42" s="742"/>
      <c r="X42" s="742"/>
      <c r="Y42" s="742"/>
      <c r="Z42" s="742"/>
      <c r="AA42" s="742"/>
      <c r="AB42" s="742"/>
    </row>
    <row r="43" spans="1:28">
      <c r="A43" s="104"/>
      <c r="B43" s="742"/>
      <c r="C43" s="742"/>
      <c r="D43" s="742"/>
      <c r="E43" s="742"/>
      <c r="F43" s="742"/>
      <c r="G43" s="742"/>
      <c r="H43" s="742"/>
      <c r="I43" s="742"/>
      <c r="J43" s="742"/>
      <c r="K43" s="742"/>
      <c r="L43" s="742"/>
      <c r="M43" s="742"/>
      <c r="N43" s="742"/>
      <c r="O43" s="742"/>
      <c r="P43" s="742"/>
      <c r="Q43" s="742"/>
      <c r="R43" s="742"/>
      <c r="S43" s="742"/>
      <c r="T43" s="742"/>
      <c r="U43" s="742"/>
      <c r="V43" s="742"/>
      <c r="W43" s="742"/>
      <c r="X43" s="742"/>
      <c r="Y43" s="742"/>
      <c r="Z43" s="742"/>
      <c r="AA43" s="742"/>
      <c r="AB43" s="742"/>
    </row>
    <row r="44" spans="1:28">
      <c r="A44" s="104"/>
      <c r="B44" s="742"/>
      <c r="C44" s="742"/>
      <c r="D44" s="742"/>
      <c r="E44" s="742"/>
      <c r="F44" s="742"/>
      <c r="G44" s="742"/>
      <c r="H44" s="742"/>
      <c r="I44" s="742"/>
      <c r="J44" s="742"/>
      <c r="K44" s="742"/>
      <c r="L44" s="742"/>
      <c r="M44" s="742"/>
      <c r="N44" s="742"/>
      <c r="O44" s="742"/>
      <c r="P44" s="742"/>
      <c r="Q44" s="742"/>
      <c r="R44" s="742"/>
      <c r="S44" s="742"/>
      <c r="T44" s="742"/>
      <c r="U44" s="742"/>
      <c r="V44" s="742"/>
      <c r="W44" s="742"/>
      <c r="X44" s="742"/>
      <c r="Y44" s="742"/>
      <c r="Z44" s="742"/>
      <c r="AA44" s="742"/>
      <c r="AB44" s="742"/>
    </row>
    <row r="45" spans="1:28">
      <c r="A45" s="104"/>
      <c r="B45" s="742"/>
      <c r="C45" s="742"/>
      <c r="D45" s="742"/>
      <c r="E45" s="742"/>
      <c r="F45" s="742"/>
      <c r="G45" s="742"/>
      <c r="H45" s="742"/>
      <c r="I45" s="742"/>
      <c r="J45" s="742"/>
      <c r="K45" s="742"/>
      <c r="L45" s="742"/>
      <c r="M45" s="742"/>
      <c r="N45" s="742"/>
      <c r="O45" s="742"/>
      <c r="P45" s="742"/>
      <c r="Q45" s="742"/>
      <c r="R45" s="742"/>
      <c r="S45" s="742"/>
      <c r="T45" s="742"/>
      <c r="U45" s="742"/>
      <c r="V45" s="742"/>
      <c r="W45" s="742"/>
      <c r="X45" s="742"/>
      <c r="Y45" s="742"/>
      <c r="Z45" s="742"/>
      <c r="AA45" s="742"/>
      <c r="AB45" s="742"/>
    </row>
    <row r="46" spans="1:28">
      <c r="A46" s="104"/>
      <c r="B46" s="742"/>
      <c r="C46" s="742"/>
      <c r="D46" s="742"/>
      <c r="E46" s="742"/>
      <c r="F46" s="742"/>
      <c r="G46" s="742"/>
      <c r="H46" s="742"/>
      <c r="I46" s="742"/>
      <c r="J46" s="742"/>
      <c r="K46" s="742"/>
      <c r="L46" s="742"/>
      <c r="M46" s="742"/>
      <c r="N46" s="742"/>
      <c r="O46" s="742"/>
      <c r="P46" s="742"/>
      <c r="Q46" s="742"/>
      <c r="R46" s="742"/>
      <c r="S46" s="742"/>
      <c r="T46" s="742"/>
      <c r="U46" s="742"/>
      <c r="V46" s="742"/>
      <c r="W46" s="742"/>
      <c r="X46" s="742"/>
      <c r="Y46" s="742"/>
      <c r="Z46" s="742"/>
      <c r="AA46" s="742"/>
      <c r="AB46" s="742"/>
    </row>
    <row r="47" spans="1:28">
      <c r="A47" s="104"/>
      <c r="B47" s="742"/>
      <c r="C47" s="742"/>
      <c r="D47" s="742"/>
      <c r="E47" s="742"/>
      <c r="F47" s="742"/>
      <c r="G47" s="742"/>
      <c r="H47" s="742"/>
      <c r="I47" s="742"/>
      <c r="J47" s="742"/>
      <c r="K47" s="742"/>
      <c r="L47" s="742"/>
      <c r="M47" s="742"/>
      <c r="N47" s="742"/>
      <c r="O47" s="742"/>
      <c r="P47" s="742"/>
      <c r="Q47" s="742"/>
      <c r="R47" s="742"/>
      <c r="S47" s="742"/>
      <c r="T47" s="742"/>
      <c r="U47" s="742"/>
      <c r="V47" s="742"/>
      <c r="W47" s="742"/>
      <c r="X47" s="742"/>
      <c r="Y47" s="742"/>
      <c r="Z47" s="742"/>
      <c r="AA47" s="742"/>
      <c r="AB47" s="742"/>
    </row>
    <row r="48" spans="1:28">
      <c r="A48" s="104"/>
      <c r="B48" s="742"/>
      <c r="C48" s="742"/>
      <c r="D48" s="742"/>
      <c r="E48" s="742"/>
      <c r="F48" s="742"/>
      <c r="G48" s="742"/>
      <c r="H48" s="742"/>
      <c r="I48" s="742"/>
      <c r="J48" s="742"/>
      <c r="K48" s="742"/>
      <c r="L48" s="742"/>
      <c r="M48" s="742"/>
      <c r="N48" s="742"/>
      <c r="O48" s="742"/>
      <c r="P48" s="742"/>
      <c r="Q48" s="742"/>
      <c r="R48" s="742"/>
      <c r="S48" s="742"/>
      <c r="T48" s="742"/>
      <c r="U48" s="742"/>
      <c r="V48" s="742"/>
      <c r="W48" s="742"/>
      <c r="X48" s="742"/>
      <c r="Y48" s="742"/>
      <c r="Z48" s="742"/>
      <c r="AA48" s="742"/>
      <c r="AB48" s="742"/>
    </row>
    <row r="49" spans="1:28">
      <c r="A49" s="104"/>
      <c r="B49" s="742"/>
      <c r="C49" s="742"/>
      <c r="D49" s="742"/>
      <c r="E49" s="742"/>
      <c r="F49" s="742"/>
      <c r="G49" s="742"/>
      <c r="H49" s="742"/>
      <c r="I49" s="742"/>
      <c r="J49" s="742"/>
      <c r="K49" s="742"/>
      <c r="L49" s="742"/>
      <c r="M49" s="742"/>
      <c r="N49" s="742"/>
      <c r="O49" s="742"/>
      <c r="P49" s="742"/>
      <c r="Q49" s="742"/>
      <c r="R49" s="742"/>
      <c r="S49" s="742"/>
      <c r="T49" s="742"/>
      <c r="U49" s="742"/>
      <c r="V49" s="742"/>
      <c r="W49" s="742"/>
      <c r="X49" s="742"/>
      <c r="Y49" s="742"/>
      <c r="Z49" s="742"/>
      <c r="AA49" s="742"/>
      <c r="AB49" s="742"/>
    </row>
    <row r="50" spans="1:28">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row>
    <row r="51" spans="1:28">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row>
  </sheetData>
  <sheetProtection formatCells="0" formatColumns="0" formatRows="0" insertColumns="0" insertRows="0" insertHyperlinks="0" deleteColumns="0" deleteRows="0" sort="0" autoFilter="0" pivotTables="0"/>
  <phoneticPr fontId="86"/>
  <pageMargins left="0.7" right="0.7" top="0.75" bottom="0.75" header="0.3" footer="0.3"/>
  <pageSetup paperSize="9" scale="3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7B418-7CA7-499C-A5DA-01D9C0736AA5}">
  <sheetPr codeName="Sheet3">
    <tabColor theme="2" tint="-0.249977111117893"/>
    <pageSetUpPr fitToPage="1"/>
  </sheetPr>
  <dimension ref="A1:S84"/>
  <sheetViews>
    <sheetView tabSelected="1" zoomScale="102" zoomScaleNormal="102" zoomScaleSheetLayoutView="100" workbookViewId="0">
      <selection activeCell="N18" sqref="N18"/>
    </sheetView>
  </sheetViews>
  <sheetFormatPr defaultColWidth="9" defaultRowHeight="13.2"/>
  <cols>
    <col min="1" max="1" width="12.77734375" style="52" customWidth="1"/>
    <col min="2" max="2" width="5.109375" style="52" customWidth="1"/>
    <col min="3" max="3" width="3.77734375" style="52" customWidth="1"/>
    <col min="4" max="4" width="6.88671875" style="52" customWidth="1"/>
    <col min="5" max="5" width="13.109375" style="52" customWidth="1"/>
    <col min="6" max="6" width="13.109375" style="87" customWidth="1"/>
    <col min="7" max="7" width="11.33203125" style="52" customWidth="1"/>
    <col min="8" max="8" width="26.6640625" style="64" customWidth="1"/>
    <col min="9" max="9" width="13" style="57" customWidth="1"/>
    <col min="10" max="10" width="16.109375" style="57" customWidth="1"/>
    <col min="11" max="11" width="13.44140625" style="87" customWidth="1"/>
    <col min="12" max="12" width="22.44140625" style="87" customWidth="1"/>
    <col min="13" max="13" width="13.44140625" style="62" customWidth="1"/>
    <col min="14" max="14" width="22.44140625" style="52" customWidth="1"/>
    <col min="15" max="15" width="9" style="53"/>
    <col min="16" max="16384" width="9" style="52"/>
  </cols>
  <sheetData>
    <row r="1" spans="1:16" ht="26.25" customHeight="1" thickTop="1">
      <c r="A1" s="47" t="s">
        <v>162</v>
      </c>
      <c r="B1" s="48"/>
      <c r="C1" s="48"/>
      <c r="D1" s="49"/>
      <c r="E1" s="49"/>
      <c r="F1" s="50"/>
      <c r="G1" s="51"/>
      <c r="H1" s="329"/>
      <c r="I1" s="330" t="s">
        <v>35</v>
      </c>
      <c r="J1" s="331"/>
      <c r="K1" s="332"/>
      <c r="L1" s="333"/>
      <c r="M1" s="334"/>
    </row>
    <row r="2" spans="1:16" ht="17.399999999999999">
      <c r="A2" s="54"/>
      <c r="B2" s="177"/>
      <c r="C2" s="177"/>
      <c r="D2" s="177"/>
      <c r="E2" s="177"/>
      <c r="F2" s="177"/>
      <c r="G2" s="55"/>
      <c r="H2" s="335"/>
      <c r="I2" s="534" t="s">
        <v>172</v>
      </c>
      <c r="J2" s="534"/>
      <c r="K2" s="534"/>
      <c r="L2" s="534"/>
      <c r="M2" s="534"/>
      <c r="N2" s="154"/>
      <c r="P2" s="117"/>
    </row>
    <row r="3" spans="1:16" ht="17.399999999999999">
      <c r="A3" s="178" t="s">
        <v>26</v>
      </c>
      <c r="B3" s="179"/>
      <c r="D3" s="180"/>
      <c r="E3" s="180"/>
      <c r="F3" s="180"/>
      <c r="G3" s="56"/>
      <c r="H3" s="104"/>
      <c r="I3" s="338"/>
      <c r="J3" s="339"/>
      <c r="K3" s="340"/>
      <c r="L3" s="332"/>
      <c r="M3" s="341"/>
    </row>
    <row r="4" spans="1:16" ht="17.399999999999999">
      <c r="A4" s="58"/>
      <c r="B4" s="179"/>
      <c r="C4" s="87"/>
      <c r="D4" s="180"/>
      <c r="E4" s="180"/>
      <c r="F4" s="181"/>
      <c r="G4" s="59"/>
      <c r="H4" s="342"/>
      <c r="I4" s="342"/>
      <c r="J4" s="331"/>
      <c r="K4" s="340"/>
      <c r="L4" s="332"/>
      <c r="M4" s="341"/>
      <c r="N4" s="241"/>
    </row>
    <row r="5" spans="1:16">
      <c r="A5" s="182"/>
      <c r="D5" s="180"/>
      <c r="E5" s="60"/>
      <c r="F5" s="183"/>
      <c r="G5" s="61"/>
      <c r="H5"/>
      <c r="I5" s="343"/>
      <c r="J5" s="331"/>
      <c r="K5" s="340"/>
      <c r="L5" s="340"/>
      <c r="M5" s="341"/>
    </row>
    <row r="6" spans="1:16" ht="17.399999999999999">
      <c r="A6" s="182"/>
      <c r="D6" s="180"/>
      <c r="E6" s="183"/>
      <c r="F6" s="183"/>
      <c r="G6" s="61"/>
      <c r="H6" s="335"/>
      <c r="I6" s="344"/>
      <c r="J6" s="331"/>
      <c r="K6" s="340"/>
      <c r="L6" s="340"/>
      <c r="M6" s="341"/>
    </row>
    <row r="7" spans="1:16">
      <c r="A7" s="182"/>
      <c r="D7" s="180"/>
      <c r="E7" s="183"/>
      <c r="F7" s="183"/>
      <c r="G7" s="61"/>
      <c r="H7" s="345"/>
      <c r="I7" s="343"/>
      <c r="J7" s="331"/>
      <c r="K7" s="340"/>
      <c r="L7" s="340"/>
      <c r="M7" s="341"/>
    </row>
    <row r="8" spans="1:16">
      <c r="A8" s="182"/>
      <c r="D8" s="180"/>
      <c r="E8" s="183"/>
      <c r="F8" s="183"/>
      <c r="G8" s="61"/>
      <c r="H8" s="336"/>
      <c r="I8" s="346"/>
      <c r="J8" s="346"/>
      <c r="K8" s="346"/>
      <c r="L8" s="340"/>
      <c r="M8" s="347"/>
    </row>
    <row r="9" spans="1:16">
      <c r="A9" s="182"/>
      <c r="D9" s="180"/>
      <c r="E9" s="183"/>
      <c r="F9" s="183"/>
      <c r="G9" s="61"/>
      <c r="H9" s="346"/>
      <c r="I9" s="346"/>
      <c r="J9" s="346"/>
      <c r="K9" s="346"/>
      <c r="L9" s="340"/>
      <c r="M9" s="347"/>
      <c r="N9" s="63"/>
    </row>
    <row r="10" spans="1:16">
      <c r="A10" s="182"/>
      <c r="D10" s="180"/>
      <c r="E10" s="183"/>
      <c r="F10" s="183"/>
      <c r="G10" s="61"/>
      <c r="H10" s="346"/>
      <c r="I10" s="346"/>
      <c r="J10" s="346"/>
      <c r="K10" s="346"/>
      <c r="L10" s="340"/>
      <c r="M10" s="347"/>
      <c r="N10" s="63" t="s">
        <v>36</v>
      </c>
    </row>
    <row r="11" spans="1:16">
      <c r="A11" s="182"/>
      <c r="D11" s="180"/>
      <c r="E11" s="183"/>
      <c r="F11" s="183"/>
      <c r="G11" s="61"/>
      <c r="H11" s="346"/>
      <c r="I11" s="346"/>
      <c r="J11" s="346"/>
      <c r="K11" s="346"/>
      <c r="L11" s="340"/>
      <c r="M11" s="347"/>
    </row>
    <row r="12" spans="1:16">
      <c r="A12" s="182"/>
      <c r="D12" s="180"/>
      <c r="E12" s="183"/>
      <c r="F12" s="183"/>
      <c r="G12" s="61"/>
      <c r="H12" s="346"/>
      <c r="I12" s="346"/>
      <c r="J12" s="346"/>
      <c r="K12" s="346"/>
      <c r="L12" s="340"/>
      <c r="M12" s="347"/>
      <c r="N12" s="63" t="s">
        <v>37</v>
      </c>
      <c r="O12" s="275"/>
    </row>
    <row r="13" spans="1:16">
      <c r="A13" s="182"/>
      <c r="D13" s="180"/>
      <c r="E13" s="183"/>
      <c r="F13" s="183"/>
      <c r="G13" s="61"/>
      <c r="H13" s="346"/>
      <c r="I13" s="346"/>
      <c r="J13" s="346"/>
      <c r="K13" s="346"/>
      <c r="L13" s="340"/>
      <c r="M13" s="347"/>
    </row>
    <row r="14" spans="1:16">
      <c r="A14" s="182"/>
      <c r="D14" s="180"/>
      <c r="E14" s="183"/>
      <c r="F14" s="183"/>
      <c r="G14" s="61"/>
      <c r="H14" s="346"/>
      <c r="I14" s="346"/>
      <c r="J14" s="346"/>
      <c r="K14" s="346"/>
      <c r="L14" s="340"/>
      <c r="M14" s="347"/>
      <c r="N14" s="300" t="s">
        <v>38</v>
      </c>
    </row>
    <row r="15" spans="1:16">
      <c r="A15" s="182"/>
      <c r="D15" s="180"/>
      <c r="E15" s="180" t="s">
        <v>19</v>
      </c>
      <c r="F15" s="181"/>
      <c r="G15" s="56"/>
      <c r="H15" s="345"/>
      <c r="I15" s="343"/>
      <c r="J15" s="336"/>
      <c r="K15" s="340"/>
      <c r="L15" s="340"/>
      <c r="M15" s="347"/>
    </row>
    <row r="16" spans="1:16">
      <c r="A16" s="182"/>
      <c r="D16" s="180"/>
      <c r="E16" s="180"/>
      <c r="F16" s="181"/>
      <c r="G16" s="56"/>
      <c r="H16" s="331"/>
      <c r="I16" s="343"/>
      <c r="J16" s="331"/>
      <c r="K16" s="340"/>
      <c r="L16" s="340"/>
      <c r="M16" s="347"/>
      <c r="N16" s="242" t="s">
        <v>160</v>
      </c>
    </row>
    <row r="17" spans="1:19" ht="20.25" customHeight="1" thickBot="1">
      <c r="A17" s="600" t="s">
        <v>374</v>
      </c>
      <c r="B17" s="601"/>
      <c r="C17" s="601"/>
      <c r="D17" s="185"/>
      <c r="E17" s="186"/>
      <c r="F17" s="602" t="s">
        <v>375</v>
      </c>
      <c r="G17" s="603"/>
      <c r="H17" s="345"/>
      <c r="I17" s="343"/>
      <c r="J17" s="336"/>
      <c r="K17" s="340"/>
      <c r="L17" s="337"/>
      <c r="M17" s="341"/>
      <c r="N17" s="184" t="s">
        <v>124</v>
      </c>
    </row>
    <row r="18" spans="1:19" ht="39" customHeight="1" thickTop="1">
      <c r="A18" s="604" t="s">
        <v>39</v>
      </c>
      <c r="B18" s="605"/>
      <c r="C18" s="606"/>
      <c r="D18" s="187" t="s">
        <v>40</v>
      </c>
      <c r="E18" s="188"/>
      <c r="F18" s="607" t="s">
        <v>41</v>
      </c>
      <c r="G18" s="608"/>
      <c r="H18" s="331"/>
      <c r="I18" s="343"/>
      <c r="J18" s="331"/>
      <c r="K18" s="340"/>
      <c r="L18" s="340"/>
      <c r="M18" s="341"/>
      <c r="Q18" s="52" t="s">
        <v>26</v>
      </c>
      <c r="S18" s="52" t="s">
        <v>19</v>
      </c>
    </row>
    <row r="19" spans="1:19" ht="30" customHeight="1">
      <c r="A19" s="609" t="s">
        <v>207</v>
      </c>
      <c r="B19" s="609"/>
      <c r="C19" s="609"/>
      <c r="D19" s="609"/>
      <c r="E19" s="609"/>
      <c r="F19" s="609"/>
      <c r="G19" s="609"/>
      <c r="H19" s="348"/>
      <c r="I19" s="349" t="s">
        <v>42</v>
      </c>
      <c r="J19" s="349"/>
      <c r="K19" s="349"/>
      <c r="L19" s="337"/>
      <c r="M19" s="341"/>
    </row>
    <row r="20" spans="1:19" ht="17.399999999999999">
      <c r="E20" s="189" t="s">
        <v>43</v>
      </c>
      <c r="F20" s="190" t="s">
        <v>44</v>
      </c>
      <c r="H20" s="277" t="s">
        <v>144</v>
      </c>
      <c r="I20" s="343"/>
      <c r="J20" s="331" t="s">
        <v>19</v>
      </c>
      <c r="K20" s="350" t="s">
        <v>19</v>
      </c>
      <c r="L20" s="340"/>
      <c r="M20" s="341"/>
    </row>
    <row r="21" spans="1:19" ht="16.8" thickBot="1">
      <c r="A21" s="191"/>
      <c r="B21" s="610">
        <v>45347</v>
      </c>
      <c r="C21" s="611"/>
      <c r="D21" s="192" t="s">
        <v>45</v>
      </c>
      <c r="E21" s="612" t="s">
        <v>46</v>
      </c>
      <c r="F21" s="613"/>
      <c r="G21" s="57" t="s">
        <v>47</v>
      </c>
      <c r="H21" s="614" t="s">
        <v>229</v>
      </c>
      <c r="I21" s="615"/>
      <c r="J21" s="615"/>
      <c r="K21" s="615"/>
      <c r="L21" s="615"/>
      <c r="M21" s="351">
        <v>7</v>
      </c>
      <c r="N21" s="353"/>
    </row>
    <row r="22" spans="1:19" ht="36" customHeight="1" thickTop="1" thickBot="1">
      <c r="A22" s="193" t="s">
        <v>48</v>
      </c>
      <c r="B22" s="616" t="s">
        <v>49</v>
      </c>
      <c r="C22" s="617"/>
      <c r="D22" s="618"/>
      <c r="E22" s="65" t="s">
        <v>230</v>
      </c>
      <c r="F22" s="65" t="s">
        <v>231</v>
      </c>
      <c r="G22" s="194" t="s">
        <v>50</v>
      </c>
      <c r="H22" s="619" t="s">
        <v>173</v>
      </c>
      <c r="I22" s="620"/>
      <c r="J22" s="620"/>
      <c r="K22" s="620"/>
      <c r="L22" s="621"/>
      <c r="M22" s="352" t="s">
        <v>51</v>
      </c>
      <c r="N22" s="354" t="s">
        <v>52</v>
      </c>
      <c r="R22" s="52" t="s">
        <v>26</v>
      </c>
    </row>
    <row r="23" spans="1:19" ht="85.2" customHeight="1" thickBot="1">
      <c r="A23" s="387" t="s">
        <v>53</v>
      </c>
      <c r="B23" s="535" t="str">
        <f>IF(G23&gt;5,"☆☆☆☆",IF(AND(G23&gt;=2.39,G23&lt;5),"☆☆☆",IF(AND(G23&gt;=1.39,G23&lt;2.4),"☆☆",IF(AND(G23&gt;0,G23&lt;1.4),"☆",IF(AND(G23&gt;=-1.39,G23&lt;0),"★",IF(AND(G23&gt;=-2.39,G23&lt;-1.4),"★★",IF(AND(G23&gt;=-3.39,G23&lt;-2.4),"★★★")))))))</f>
        <v>★</v>
      </c>
      <c r="C23" s="536"/>
      <c r="D23" s="537"/>
      <c r="E23" s="119">
        <v>3.8</v>
      </c>
      <c r="F23" s="119">
        <v>3.29</v>
      </c>
      <c r="G23" s="281">
        <f t="shared" ref="G23:G70" si="0">F23-E23</f>
        <v>-0.50999999999999979</v>
      </c>
      <c r="H23" s="622" t="s">
        <v>226</v>
      </c>
      <c r="I23" s="623"/>
      <c r="J23" s="623"/>
      <c r="K23" s="623"/>
      <c r="L23" s="624"/>
      <c r="M23" s="494" t="s">
        <v>227</v>
      </c>
      <c r="N23" s="495">
        <v>45336</v>
      </c>
      <c r="O23" s="253" t="s">
        <v>155</v>
      </c>
    </row>
    <row r="24" spans="1:19" ht="76.2" customHeight="1" thickBot="1">
      <c r="A24" s="195" t="s">
        <v>54</v>
      </c>
      <c r="B24" s="535" t="str">
        <f t="shared" ref="B24" si="1">IF(G24&gt;5,"☆☆☆☆",IF(AND(G24&gt;=2.39,G24&lt;5),"☆☆☆",IF(AND(G24&gt;=1.39,G24&lt;2.4),"☆☆",IF(AND(G24&gt;0,G24&lt;1.4),"☆",IF(AND(G24&gt;=-1.39,G24&lt;0),"★",IF(AND(G24&gt;=-2.39,G24&lt;-1.4),"★★",IF(AND(G24&gt;=-3.39,G24&lt;-2.4),"★★★")))))))</f>
        <v>★★</v>
      </c>
      <c r="C24" s="536"/>
      <c r="D24" s="537"/>
      <c r="E24" s="119">
        <v>4.92</v>
      </c>
      <c r="F24" s="321">
        <v>2.78</v>
      </c>
      <c r="G24" s="386">
        <f t="shared" si="0"/>
        <v>-2.14</v>
      </c>
      <c r="H24" s="625"/>
      <c r="I24" s="626"/>
      <c r="J24" s="626"/>
      <c r="K24" s="626"/>
      <c r="L24" s="627"/>
      <c r="M24" s="147"/>
      <c r="N24" s="148"/>
      <c r="O24" s="253" t="s">
        <v>54</v>
      </c>
      <c r="Q24" s="52" t="s">
        <v>26</v>
      </c>
    </row>
    <row r="25" spans="1:19" ht="81" customHeight="1" thickBot="1">
      <c r="A25" s="259" t="s">
        <v>55</v>
      </c>
      <c r="B25" s="535" t="str">
        <f t="shared" ref="B25:B70" si="2">IF(G25&gt;5,"☆☆☆☆",IF(AND(G25&gt;=2.39,G25&lt;5),"☆☆☆",IF(AND(G25&gt;=1.39,G25&lt;2.4),"☆☆",IF(AND(G25&gt;0,G25&lt;1.4),"☆",IF(AND(G25&gt;=-1.39,G25&lt;0),"★",IF(AND(G25&gt;=-2.39,G25&lt;-1.4),"★★",IF(AND(G25&gt;=-3.39,G25&lt;-2.4),"★★★")))))))</f>
        <v>★</v>
      </c>
      <c r="C25" s="536"/>
      <c r="D25" s="537"/>
      <c r="E25" s="378">
        <v>9.1300000000000008</v>
      </c>
      <c r="F25" s="378">
        <v>7.84</v>
      </c>
      <c r="G25" s="386">
        <f t="shared" si="0"/>
        <v>-1.2900000000000009</v>
      </c>
      <c r="H25" s="547" t="s">
        <v>245</v>
      </c>
      <c r="I25" s="548"/>
      <c r="J25" s="548"/>
      <c r="K25" s="548"/>
      <c r="L25" s="549"/>
      <c r="M25" s="501" t="s">
        <v>246</v>
      </c>
      <c r="N25" s="459">
        <v>45343</v>
      </c>
      <c r="O25" s="253" t="s">
        <v>55</v>
      </c>
    </row>
    <row r="26" spans="1:19" ht="83.25" customHeight="1" thickBot="1">
      <c r="A26" s="259" t="s">
        <v>56</v>
      </c>
      <c r="B26" s="535" t="str">
        <f t="shared" si="2"/>
        <v>★</v>
      </c>
      <c r="C26" s="536"/>
      <c r="D26" s="537"/>
      <c r="E26" s="119">
        <v>5.42</v>
      </c>
      <c r="F26" s="119">
        <v>4.75</v>
      </c>
      <c r="G26" s="386">
        <f t="shared" si="0"/>
        <v>-0.66999999999999993</v>
      </c>
      <c r="H26" s="531"/>
      <c r="I26" s="532"/>
      <c r="J26" s="532"/>
      <c r="K26" s="532"/>
      <c r="L26" s="533"/>
      <c r="M26" s="147"/>
      <c r="N26" s="148"/>
      <c r="O26" s="253" t="s">
        <v>56</v>
      </c>
    </row>
    <row r="27" spans="1:19" ht="78.599999999999994" customHeight="1" thickBot="1">
      <c r="A27" s="259" t="s">
        <v>57</v>
      </c>
      <c r="B27" s="535" t="str">
        <f t="shared" si="2"/>
        <v>☆</v>
      </c>
      <c r="C27" s="536"/>
      <c r="D27" s="537"/>
      <c r="E27" s="321">
        <v>2.82</v>
      </c>
      <c r="F27" s="321">
        <v>2.91</v>
      </c>
      <c r="G27" s="386">
        <f t="shared" si="0"/>
        <v>9.0000000000000302E-2</v>
      </c>
      <c r="H27" s="531"/>
      <c r="I27" s="532"/>
      <c r="J27" s="532"/>
      <c r="K27" s="532"/>
      <c r="L27" s="533"/>
      <c r="M27" s="147"/>
      <c r="N27" s="148"/>
      <c r="O27" s="253" t="s">
        <v>57</v>
      </c>
    </row>
    <row r="28" spans="1:19" ht="87" customHeight="1" thickBot="1">
      <c r="A28" s="259" t="s">
        <v>58</v>
      </c>
      <c r="B28" s="535" t="str">
        <f t="shared" si="2"/>
        <v>★</v>
      </c>
      <c r="C28" s="536"/>
      <c r="D28" s="537"/>
      <c r="E28" s="378">
        <v>6.07</v>
      </c>
      <c r="F28" s="119">
        <v>5.04</v>
      </c>
      <c r="G28" s="386">
        <f t="shared" si="0"/>
        <v>-1.0300000000000002</v>
      </c>
      <c r="H28" s="531"/>
      <c r="I28" s="532"/>
      <c r="J28" s="532"/>
      <c r="K28" s="532"/>
      <c r="L28" s="533"/>
      <c r="M28" s="147"/>
      <c r="N28" s="148"/>
      <c r="O28" s="253" t="s">
        <v>58</v>
      </c>
    </row>
    <row r="29" spans="1:19" ht="81" customHeight="1" thickBot="1">
      <c r="A29" s="259" t="s">
        <v>59</v>
      </c>
      <c r="B29" s="535" t="str">
        <f t="shared" si="2"/>
        <v>★</v>
      </c>
      <c r="C29" s="536"/>
      <c r="D29" s="537"/>
      <c r="E29" s="119">
        <v>5.88</v>
      </c>
      <c r="F29" s="119">
        <v>5.73</v>
      </c>
      <c r="G29" s="386">
        <f t="shared" si="0"/>
        <v>-0.14999999999999947</v>
      </c>
      <c r="H29" s="531"/>
      <c r="I29" s="532"/>
      <c r="J29" s="532"/>
      <c r="K29" s="532"/>
      <c r="L29" s="533"/>
      <c r="M29" s="147"/>
      <c r="N29" s="148"/>
      <c r="O29" s="253" t="s">
        <v>59</v>
      </c>
    </row>
    <row r="30" spans="1:19" ht="73.5" customHeight="1" thickBot="1">
      <c r="A30" s="259" t="s">
        <v>60</v>
      </c>
      <c r="B30" s="535" t="str">
        <f t="shared" si="2"/>
        <v>★</v>
      </c>
      <c r="C30" s="536"/>
      <c r="D30" s="537"/>
      <c r="E30" s="378">
        <v>6.36</v>
      </c>
      <c r="F30" s="378">
        <v>6.19</v>
      </c>
      <c r="G30" s="386">
        <f t="shared" si="0"/>
        <v>-0.16999999999999993</v>
      </c>
      <c r="H30" s="547" t="s">
        <v>237</v>
      </c>
      <c r="I30" s="548"/>
      <c r="J30" s="548"/>
      <c r="K30" s="548"/>
      <c r="L30" s="549"/>
      <c r="M30" s="498" t="s">
        <v>238</v>
      </c>
      <c r="N30" s="459">
        <v>45344</v>
      </c>
      <c r="O30" s="253" t="s">
        <v>60</v>
      </c>
    </row>
    <row r="31" spans="1:19" ht="75.75" customHeight="1" thickBot="1">
      <c r="A31" s="259" t="s">
        <v>61</v>
      </c>
      <c r="B31" s="535" t="str">
        <f t="shared" si="2"/>
        <v>★</v>
      </c>
      <c r="C31" s="536"/>
      <c r="D31" s="537"/>
      <c r="E31" s="119">
        <v>3.81</v>
      </c>
      <c r="F31" s="119">
        <v>3.15</v>
      </c>
      <c r="G31" s="386">
        <f t="shared" si="0"/>
        <v>-0.66000000000000014</v>
      </c>
      <c r="H31" s="531"/>
      <c r="I31" s="532"/>
      <c r="J31" s="532"/>
      <c r="K31" s="532"/>
      <c r="L31" s="533"/>
      <c r="M31" s="147"/>
      <c r="N31" s="148"/>
      <c r="O31" s="253" t="s">
        <v>61</v>
      </c>
    </row>
    <row r="32" spans="1:19" ht="75" customHeight="1" thickBot="1">
      <c r="A32" s="260" t="s">
        <v>62</v>
      </c>
      <c r="B32" s="535" t="str">
        <f t="shared" si="2"/>
        <v>★★</v>
      </c>
      <c r="C32" s="536"/>
      <c r="D32" s="537"/>
      <c r="E32" s="378">
        <v>8.42</v>
      </c>
      <c r="F32" s="378">
        <v>6.11</v>
      </c>
      <c r="G32" s="386">
        <f t="shared" si="0"/>
        <v>-2.3099999999999996</v>
      </c>
      <c r="H32" s="547" t="s">
        <v>263</v>
      </c>
      <c r="I32" s="548"/>
      <c r="J32" s="548"/>
      <c r="K32" s="548"/>
      <c r="L32" s="549"/>
      <c r="M32" s="460" t="s">
        <v>264</v>
      </c>
      <c r="N32" s="504">
        <v>45345</v>
      </c>
      <c r="O32" s="253" t="s">
        <v>62</v>
      </c>
    </row>
    <row r="33" spans="1:16" ht="74.400000000000006" customHeight="1" thickBot="1">
      <c r="A33" s="261" t="s">
        <v>63</v>
      </c>
      <c r="B33" s="535" t="str">
        <f t="shared" si="2"/>
        <v>★</v>
      </c>
      <c r="C33" s="536"/>
      <c r="D33" s="537"/>
      <c r="E33" s="378">
        <v>7.49</v>
      </c>
      <c r="F33" s="378">
        <v>7.25</v>
      </c>
      <c r="G33" s="386">
        <f t="shared" si="0"/>
        <v>-0.24000000000000021</v>
      </c>
      <c r="H33" s="547" t="s">
        <v>247</v>
      </c>
      <c r="I33" s="548"/>
      <c r="J33" s="548"/>
      <c r="K33" s="548"/>
      <c r="L33" s="549"/>
      <c r="M33" s="460" t="s">
        <v>248</v>
      </c>
      <c r="N33" s="459">
        <v>45343</v>
      </c>
      <c r="O33" s="253" t="s">
        <v>63</v>
      </c>
    </row>
    <row r="34" spans="1:16" ht="93" customHeight="1" thickBot="1">
      <c r="A34" s="195" t="s">
        <v>64</v>
      </c>
      <c r="B34" s="535" t="str">
        <f t="shared" si="2"/>
        <v>★</v>
      </c>
      <c r="C34" s="536"/>
      <c r="D34" s="537"/>
      <c r="E34" s="378">
        <v>6.54</v>
      </c>
      <c r="F34" s="119">
        <v>5.85</v>
      </c>
      <c r="G34" s="386">
        <f t="shared" si="0"/>
        <v>-0.69000000000000039</v>
      </c>
      <c r="H34" s="597" t="s">
        <v>240</v>
      </c>
      <c r="I34" s="598"/>
      <c r="J34" s="598"/>
      <c r="K34" s="598"/>
      <c r="L34" s="599"/>
      <c r="M34" s="499" t="s">
        <v>241</v>
      </c>
      <c r="N34" s="500">
        <v>45344</v>
      </c>
      <c r="O34" s="253" t="s">
        <v>64</v>
      </c>
    </row>
    <row r="35" spans="1:16" ht="78.599999999999994" customHeight="1" thickBot="1">
      <c r="A35" s="432" t="s">
        <v>65</v>
      </c>
      <c r="B35" s="535" t="str">
        <f t="shared" si="2"/>
        <v>★★</v>
      </c>
      <c r="C35" s="536"/>
      <c r="D35" s="537"/>
      <c r="E35" s="378">
        <v>8.06</v>
      </c>
      <c r="F35" s="378">
        <v>6.17</v>
      </c>
      <c r="G35" s="386">
        <f t="shared" si="0"/>
        <v>-1.8900000000000006</v>
      </c>
      <c r="H35" s="592" t="s">
        <v>223</v>
      </c>
      <c r="I35" s="593"/>
      <c r="J35" s="593"/>
      <c r="K35" s="593"/>
      <c r="L35" s="594"/>
      <c r="M35" s="451" t="s">
        <v>222</v>
      </c>
      <c r="N35" s="496">
        <v>45337</v>
      </c>
      <c r="O35" s="253" t="s">
        <v>65</v>
      </c>
    </row>
    <row r="36" spans="1:16" ht="92.4" customHeight="1" thickBot="1">
      <c r="A36" s="262" t="s">
        <v>66</v>
      </c>
      <c r="B36" s="535" t="str">
        <f t="shared" si="2"/>
        <v>★★</v>
      </c>
      <c r="C36" s="536"/>
      <c r="D36" s="537"/>
      <c r="E36" s="378">
        <v>6.18</v>
      </c>
      <c r="F36" s="119">
        <v>4.4800000000000004</v>
      </c>
      <c r="G36" s="386">
        <f t="shared" si="0"/>
        <v>-1.6999999999999993</v>
      </c>
      <c r="H36" s="547" t="s">
        <v>371</v>
      </c>
      <c r="I36" s="548"/>
      <c r="J36" s="548"/>
      <c r="K36" s="548"/>
      <c r="L36" s="549"/>
      <c r="M36" s="502" t="s">
        <v>372</v>
      </c>
      <c r="N36" s="503">
        <v>45346</v>
      </c>
      <c r="O36" s="253" t="s">
        <v>66</v>
      </c>
    </row>
    <row r="37" spans="1:16" ht="87.75" customHeight="1" thickBot="1">
      <c r="A37" s="259" t="s">
        <v>67</v>
      </c>
      <c r="B37" s="535" t="str">
        <f t="shared" si="2"/>
        <v>★</v>
      </c>
      <c r="C37" s="536"/>
      <c r="D37" s="537"/>
      <c r="E37" s="119">
        <v>4.75</v>
      </c>
      <c r="F37" s="119">
        <v>4.09</v>
      </c>
      <c r="G37" s="386">
        <f t="shared" si="0"/>
        <v>-0.66000000000000014</v>
      </c>
      <c r="H37" s="531" t="s">
        <v>217</v>
      </c>
      <c r="I37" s="532"/>
      <c r="J37" s="532"/>
      <c r="K37" s="532"/>
      <c r="L37" s="533"/>
      <c r="M37" s="147" t="s">
        <v>218</v>
      </c>
      <c r="N37" s="148">
        <v>45339</v>
      </c>
      <c r="O37" s="253" t="s">
        <v>67</v>
      </c>
    </row>
    <row r="38" spans="1:16" ht="75.75" customHeight="1" thickBot="1">
      <c r="A38" s="259" t="s">
        <v>68</v>
      </c>
      <c r="B38" s="535" t="str">
        <f t="shared" si="2"/>
        <v>★</v>
      </c>
      <c r="C38" s="536"/>
      <c r="D38" s="537"/>
      <c r="E38" s="378">
        <v>8.76</v>
      </c>
      <c r="F38" s="378">
        <v>8.17</v>
      </c>
      <c r="G38" s="386">
        <f t="shared" si="0"/>
        <v>-0.58999999999999986</v>
      </c>
      <c r="H38" s="531"/>
      <c r="I38" s="532"/>
      <c r="J38" s="532"/>
      <c r="K38" s="532"/>
      <c r="L38" s="533"/>
      <c r="M38" s="147"/>
      <c r="N38" s="148"/>
      <c r="O38" s="253" t="s">
        <v>68</v>
      </c>
    </row>
    <row r="39" spans="1:16" ht="70.2" customHeight="1" thickBot="1">
      <c r="A39" s="259" t="s">
        <v>69</v>
      </c>
      <c r="B39" s="535" t="str">
        <f t="shared" si="2"/>
        <v>★★★</v>
      </c>
      <c r="C39" s="536"/>
      <c r="D39" s="537"/>
      <c r="E39" s="450">
        <v>13.25</v>
      </c>
      <c r="F39" s="378">
        <v>10.83</v>
      </c>
      <c r="G39" s="386">
        <f t="shared" si="0"/>
        <v>-2.42</v>
      </c>
      <c r="H39" s="531"/>
      <c r="I39" s="532"/>
      <c r="J39" s="532"/>
      <c r="K39" s="532"/>
      <c r="L39" s="533"/>
      <c r="M39" s="451"/>
      <c r="N39" s="452"/>
      <c r="O39" s="253" t="s">
        <v>69</v>
      </c>
    </row>
    <row r="40" spans="1:16" ht="78.75" customHeight="1" thickBot="1">
      <c r="A40" s="259" t="s">
        <v>70</v>
      </c>
      <c r="B40" s="535" t="s">
        <v>373</v>
      </c>
      <c r="C40" s="536"/>
      <c r="D40" s="537"/>
      <c r="E40" s="378">
        <v>10.4</v>
      </c>
      <c r="F40" s="119">
        <v>5.84</v>
      </c>
      <c r="G40" s="386">
        <f t="shared" si="0"/>
        <v>-4.5600000000000005</v>
      </c>
      <c r="H40" s="531"/>
      <c r="I40" s="532"/>
      <c r="J40" s="532"/>
      <c r="K40" s="532"/>
      <c r="L40" s="533"/>
      <c r="M40" s="147"/>
      <c r="N40" s="148"/>
      <c r="O40" s="253" t="s">
        <v>70</v>
      </c>
    </row>
    <row r="41" spans="1:16" ht="66" customHeight="1" thickBot="1">
      <c r="A41" s="259" t="s">
        <v>71</v>
      </c>
      <c r="B41" s="535" t="str">
        <f t="shared" si="2"/>
        <v>☆</v>
      </c>
      <c r="C41" s="536"/>
      <c r="D41" s="537"/>
      <c r="E41" s="119">
        <v>4.25</v>
      </c>
      <c r="F41" s="119">
        <v>4.29</v>
      </c>
      <c r="G41" s="386">
        <f t="shared" si="0"/>
        <v>4.0000000000000036E-2</v>
      </c>
      <c r="H41" s="531"/>
      <c r="I41" s="532"/>
      <c r="J41" s="532"/>
      <c r="K41" s="532"/>
      <c r="L41" s="533"/>
      <c r="M41" s="147"/>
      <c r="N41" s="148"/>
      <c r="O41" s="253" t="s">
        <v>71</v>
      </c>
    </row>
    <row r="42" spans="1:16" ht="77.25" customHeight="1" thickBot="1">
      <c r="A42" s="259" t="s">
        <v>72</v>
      </c>
      <c r="B42" s="535" t="str">
        <f t="shared" si="2"/>
        <v>★</v>
      </c>
      <c r="C42" s="536"/>
      <c r="D42" s="537"/>
      <c r="E42" s="119">
        <v>5.57</v>
      </c>
      <c r="F42" s="119">
        <v>4.8</v>
      </c>
      <c r="G42" s="386">
        <f t="shared" si="0"/>
        <v>-0.77000000000000046</v>
      </c>
      <c r="H42" s="531"/>
      <c r="I42" s="532"/>
      <c r="J42" s="532"/>
      <c r="K42" s="532"/>
      <c r="L42" s="533"/>
      <c r="M42" s="451"/>
      <c r="N42" s="148"/>
      <c r="O42" s="253" t="s">
        <v>72</v>
      </c>
      <c r="P42" s="52" t="s">
        <v>144</v>
      </c>
    </row>
    <row r="43" spans="1:16" ht="77.400000000000006" customHeight="1" thickBot="1">
      <c r="A43" s="259" t="s">
        <v>73</v>
      </c>
      <c r="B43" s="535" t="str">
        <f t="shared" si="2"/>
        <v>☆</v>
      </c>
      <c r="C43" s="536"/>
      <c r="D43" s="537"/>
      <c r="E43" s="119">
        <v>4.43</v>
      </c>
      <c r="F43" s="119">
        <v>4.55</v>
      </c>
      <c r="G43" s="386">
        <f t="shared" si="0"/>
        <v>0.12000000000000011</v>
      </c>
      <c r="H43" s="531" t="s">
        <v>214</v>
      </c>
      <c r="I43" s="532"/>
      <c r="J43" s="532"/>
      <c r="K43" s="532"/>
      <c r="L43" s="533"/>
      <c r="M43" s="147" t="s">
        <v>215</v>
      </c>
      <c r="N43" s="148">
        <v>45340</v>
      </c>
      <c r="O43" s="253" t="s">
        <v>73</v>
      </c>
    </row>
    <row r="44" spans="1:16" ht="77.25" customHeight="1" thickBot="1">
      <c r="A44" s="457" t="s">
        <v>74</v>
      </c>
      <c r="B44" s="535" t="str">
        <f t="shared" si="2"/>
        <v>★</v>
      </c>
      <c r="C44" s="536"/>
      <c r="D44" s="537"/>
      <c r="E44" s="119">
        <v>5.78</v>
      </c>
      <c r="F44" s="119">
        <v>5.09</v>
      </c>
      <c r="G44" s="386">
        <f t="shared" si="0"/>
        <v>-0.69000000000000039</v>
      </c>
      <c r="H44" s="595" t="s">
        <v>219</v>
      </c>
      <c r="I44" s="596"/>
      <c r="J44" s="596"/>
      <c r="K44" s="596"/>
      <c r="L44" s="596"/>
      <c r="M44" s="497" t="s">
        <v>220</v>
      </c>
      <c r="N44" s="497">
        <v>45338</v>
      </c>
      <c r="O44" s="52"/>
    </row>
    <row r="45" spans="1:16" ht="81.75" customHeight="1" thickBot="1">
      <c r="A45" s="259" t="s">
        <v>75</v>
      </c>
      <c r="B45" s="535" t="str">
        <f t="shared" si="2"/>
        <v>★</v>
      </c>
      <c r="C45" s="536"/>
      <c r="D45" s="537"/>
      <c r="E45" s="119">
        <v>5.55</v>
      </c>
      <c r="F45" s="119">
        <v>4.88</v>
      </c>
      <c r="G45" s="386">
        <f t="shared" si="0"/>
        <v>-0.66999999999999993</v>
      </c>
      <c r="H45" s="589" t="s">
        <v>369</v>
      </c>
      <c r="I45" s="590"/>
      <c r="J45" s="590"/>
      <c r="K45" s="590"/>
      <c r="L45" s="591"/>
      <c r="M45" s="460" t="s">
        <v>370</v>
      </c>
      <c r="N45" s="504">
        <v>45347</v>
      </c>
      <c r="O45" s="253" t="s">
        <v>75</v>
      </c>
    </row>
    <row r="46" spans="1:16" ht="81" customHeight="1" thickBot="1">
      <c r="A46" s="259" t="s">
        <v>76</v>
      </c>
      <c r="B46" s="535" t="str">
        <f t="shared" si="2"/>
        <v>★</v>
      </c>
      <c r="C46" s="536"/>
      <c r="D46" s="537"/>
      <c r="E46" s="378">
        <v>7.67</v>
      </c>
      <c r="F46" s="378">
        <v>7.42</v>
      </c>
      <c r="G46" s="386">
        <f t="shared" si="0"/>
        <v>-0.25</v>
      </c>
      <c r="H46" s="547" t="s">
        <v>260</v>
      </c>
      <c r="I46" s="548"/>
      <c r="J46" s="548"/>
      <c r="K46" s="548"/>
      <c r="L46" s="549"/>
      <c r="M46" s="460" t="s">
        <v>248</v>
      </c>
      <c r="N46" s="459">
        <v>45342</v>
      </c>
      <c r="O46" s="253" t="s">
        <v>76</v>
      </c>
    </row>
    <row r="47" spans="1:16" ht="80.400000000000006" customHeight="1" thickBot="1">
      <c r="A47" s="259" t="s">
        <v>77</v>
      </c>
      <c r="B47" s="535" t="str">
        <f t="shared" si="2"/>
        <v>★</v>
      </c>
      <c r="C47" s="536"/>
      <c r="D47" s="537"/>
      <c r="E47" s="119">
        <v>4.6100000000000003</v>
      </c>
      <c r="F47" s="119">
        <v>4.1399999999999997</v>
      </c>
      <c r="G47" s="386">
        <f t="shared" si="0"/>
        <v>-0.47000000000000064</v>
      </c>
      <c r="H47" s="547" t="s">
        <v>239</v>
      </c>
      <c r="I47" s="548"/>
      <c r="J47" s="548"/>
      <c r="K47" s="548"/>
      <c r="L47" s="549"/>
      <c r="M47" s="460" t="s">
        <v>206</v>
      </c>
      <c r="N47" s="459">
        <v>45344</v>
      </c>
      <c r="O47" s="253" t="s">
        <v>77</v>
      </c>
    </row>
    <row r="48" spans="1:16" ht="78.75" customHeight="1" thickBot="1">
      <c r="A48" s="259" t="s">
        <v>78</v>
      </c>
      <c r="B48" s="535" t="str">
        <f t="shared" si="2"/>
        <v>★</v>
      </c>
      <c r="C48" s="536"/>
      <c r="D48" s="537"/>
      <c r="E48" s="119">
        <v>5.87</v>
      </c>
      <c r="F48" s="119">
        <v>4.92</v>
      </c>
      <c r="G48" s="386">
        <f t="shared" si="0"/>
        <v>-0.95000000000000018</v>
      </c>
      <c r="H48" s="538" t="s">
        <v>244</v>
      </c>
      <c r="I48" s="539"/>
      <c r="J48" s="539"/>
      <c r="K48" s="539"/>
      <c r="L48" s="540"/>
      <c r="M48" s="460" t="s">
        <v>206</v>
      </c>
      <c r="N48" s="459">
        <v>45344</v>
      </c>
      <c r="O48" s="253" t="s">
        <v>78</v>
      </c>
    </row>
    <row r="49" spans="1:15" ht="74.25" customHeight="1" thickBot="1">
      <c r="A49" s="259" t="s">
        <v>79</v>
      </c>
      <c r="B49" s="535" t="str">
        <f t="shared" si="2"/>
        <v>★★</v>
      </c>
      <c r="C49" s="536"/>
      <c r="D49" s="537"/>
      <c r="E49" s="378">
        <v>7.3</v>
      </c>
      <c r="F49" s="119">
        <v>5.87</v>
      </c>
      <c r="G49" s="386">
        <f t="shared" si="0"/>
        <v>-1.4299999999999997</v>
      </c>
      <c r="H49" s="531" t="s">
        <v>224</v>
      </c>
      <c r="I49" s="532"/>
      <c r="J49" s="532"/>
      <c r="K49" s="532"/>
      <c r="L49" s="533"/>
      <c r="M49" s="147" t="s">
        <v>225</v>
      </c>
      <c r="N49" s="148">
        <v>45335</v>
      </c>
      <c r="O49" s="253" t="s">
        <v>79</v>
      </c>
    </row>
    <row r="50" spans="1:15" ht="73.2" customHeight="1" thickBot="1">
      <c r="A50" s="259" t="s">
        <v>80</v>
      </c>
      <c r="B50" s="535" t="str">
        <f t="shared" si="2"/>
        <v>★★★</v>
      </c>
      <c r="C50" s="536"/>
      <c r="D50" s="537"/>
      <c r="E50" s="378">
        <v>9.17</v>
      </c>
      <c r="F50" s="378">
        <v>6.59</v>
      </c>
      <c r="G50" s="386">
        <f t="shared" si="0"/>
        <v>-2.58</v>
      </c>
      <c r="H50" s="538" t="s">
        <v>272</v>
      </c>
      <c r="I50" s="539"/>
      <c r="J50" s="539"/>
      <c r="K50" s="539"/>
      <c r="L50" s="540"/>
      <c r="M50" s="460" t="s">
        <v>208</v>
      </c>
      <c r="N50" s="505">
        <v>45345</v>
      </c>
      <c r="O50" s="253" t="s">
        <v>80</v>
      </c>
    </row>
    <row r="51" spans="1:15" ht="73.5" customHeight="1" thickBot="1">
      <c r="A51" s="259" t="s">
        <v>81</v>
      </c>
      <c r="B51" s="535" t="str">
        <f t="shared" si="2"/>
        <v>★★</v>
      </c>
      <c r="C51" s="536"/>
      <c r="D51" s="537"/>
      <c r="E51" s="378">
        <v>8.44</v>
      </c>
      <c r="F51" s="378">
        <v>6.12</v>
      </c>
      <c r="G51" s="386">
        <f t="shared" si="0"/>
        <v>-2.3199999999999994</v>
      </c>
      <c r="H51" s="531"/>
      <c r="I51" s="532"/>
      <c r="J51" s="532"/>
      <c r="K51" s="532"/>
      <c r="L51" s="533"/>
      <c r="M51" s="453"/>
      <c r="N51" s="454"/>
      <c r="O51" s="253" t="s">
        <v>81</v>
      </c>
    </row>
    <row r="52" spans="1:15" ht="75" customHeight="1" thickBot="1">
      <c r="A52" s="259" t="s">
        <v>82</v>
      </c>
      <c r="B52" s="535" t="str">
        <f t="shared" si="2"/>
        <v>☆</v>
      </c>
      <c r="C52" s="536"/>
      <c r="D52" s="537"/>
      <c r="E52" s="378">
        <v>6.53</v>
      </c>
      <c r="F52" s="378">
        <v>6.63</v>
      </c>
      <c r="G52" s="386">
        <f t="shared" si="0"/>
        <v>9.9999999999999645E-2</v>
      </c>
      <c r="H52" s="547" t="s">
        <v>288</v>
      </c>
      <c r="I52" s="548"/>
      <c r="J52" s="548"/>
      <c r="K52" s="548"/>
      <c r="L52" s="549"/>
      <c r="M52" s="460" t="s">
        <v>289</v>
      </c>
      <c r="N52" s="459">
        <v>45340</v>
      </c>
      <c r="O52" s="253" t="s">
        <v>82</v>
      </c>
    </row>
    <row r="53" spans="1:15" ht="77.25" customHeight="1" thickBot="1">
      <c r="A53" s="259" t="s">
        <v>83</v>
      </c>
      <c r="B53" s="535" t="str">
        <f t="shared" si="2"/>
        <v>☆</v>
      </c>
      <c r="C53" s="536"/>
      <c r="D53" s="537"/>
      <c r="E53" s="378">
        <v>7.16</v>
      </c>
      <c r="F53" s="378">
        <v>7.95</v>
      </c>
      <c r="G53" s="386">
        <f t="shared" si="0"/>
        <v>0.79</v>
      </c>
      <c r="H53" s="531" t="s">
        <v>216</v>
      </c>
      <c r="I53" s="532"/>
      <c r="J53" s="532"/>
      <c r="K53" s="532"/>
      <c r="L53" s="533"/>
      <c r="M53" s="147" t="s">
        <v>210</v>
      </c>
      <c r="N53" s="148">
        <v>45339</v>
      </c>
      <c r="O53" s="253" t="s">
        <v>83</v>
      </c>
    </row>
    <row r="54" spans="1:15" ht="78" customHeight="1" thickBot="1">
      <c r="A54" s="259" t="s">
        <v>84</v>
      </c>
      <c r="B54" s="535" t="str">
        <f t="shared" si="2"/>
        <v>★★★</v>
      </c>
      <c r="C54" s="536"/>
      <c r="D54" s="537"/>
      <c r="E54" s="378">
        <v>9.3000000000000007</v>
      </c>
      <c r="F54" s="378">
        <v>6.17</v>
      </c>
      <c r="G54" s="386">
        <f t="shared" si="0"/>
        <v>-3.1300000000000008</v>
      </c>
      <c r="H54" s="531"/>
      <c r="I54" s="532"/>
      <c r="J54" s="532"/>
      <c r="K54" s="532"/>
      <c r="L54" s="533"/>
      <c r="M54" s="147"/>
      <c r="N54" s="148"/>
      <c r="O54" s="253" t="s">
        <v>84</v>
      </c>
    </row>
    <row r="55" spans="1:15" ht="69" customHeight="1" thickBot="1">
      <c r="A55" s="259" t="s">
        <v>85</v>
      </c>
      <c r="B55" s="535" t="str">
        <f t="shared" si="2"/>
        <v>☆</v>
      </c>
      <c r="C55" s="536"/>
      <c r="D55" s="537"/>
      <c r="E55" s="378">
        <v>7.52</v>
      </c>
      <c r="F55" s="378">
        <v>7.98</v>
      </c>
      <c r="G55" s="386">
        <f t="shared" si="0"/>
        <v>0.46000000000000085</v>
      </c>
      <c r="H55" s="531"/>
      <c r="I55" s="532"/>
      <c r="J55" s="532"/>
      <c r="K55" s="532"/>
      <c r="L55" s="533"/>
      <c r="M55" s="147"/>
      <c r="N55" s="148"/>
      <c r="O55" s="253" t="s">
        <v>85</v>
      </c>
    </row>
    <row r="56" spans="1:15" ht="69" customHeight="1" thickBot="1">
      <c r="A56" s="259" t="s">
        <v>86</v>
      </c>
      <c r="B56" s="535" t="str">
        <f t="shared" si="2"/>
        <v>★★</v>
      </c>
      <c r="C56" s="536"/>
      <c r="D56" s="537"/>
      <c r="E56" s="378">
        <v>10.59</v>
      </c>
      <c r="F56" s="378">
        <v>8.25</v>
      </c>
      <c r="G56" s="386">
        <f t="shared" si="0"/>
        <v>-2.34</v>
      </c>
      <c r="H56" s="547" t="s">
        <v>259</v>
      </c>
      <c r="I56" s="548"/>
      <c r="J56" s="548"/>
      <c r="K56" s="548"/>
      <c r="L56" s="549"/>
      <c r="M56" s="460" t="s">
        <v>210</v>
      </c>
      <c r="N56" s="459">
        <v>45343</v>
      </c>
      <c r="O56" s="253" t="s">
        <v>86</v>
      </c>
    </row>
    <row r="57" spans="1:15" ht="63.75" customHeight="1" thickBot="1">
      <c r="A57" s="259" t="s">
        <v>87</v>
      </c>
      <c r="B57" s="535" t="str">
        <f t="shared" si="2"/>
        <v>★★</v>
      </c>
      <c r="C57" s="536"/>
      <c r="D57" s="537"/>
      <c r="E57" s="378">
        <v>6.35</v>
      </c>
      <c r="F57" s="119">
        <v>4.49</v>
      </c>
      <c r="G57" s="386">
        <f t="shared" si="0"/>
        <v>-1.8599999999999994</v>
      </c>
      <c r="H57" s="538" t="s">
        <v>261</v>
      </c>
      <c r="I57" s="539"/>
      <c r="J57" s="539"/>
      <c r="K57" s="539"/>
      <c r="L57" s="540"/>
      <c r="M57" s="460" t="s">
        <v>262</v>
      </c>
      <c r="N57" s="459">
        <v>45341</v>
      </c>
      <c r="O57" s="253" t="s">
        <v>87</v>
      </c>
    </row>
    <row r="58" spans="1:15" ht="69.75" customHeight="1" thickBot="1">
      <c r="A58" s="259" t="s">
        <v>88</v>
      </c>
      <c r="B58" s="535" t="str">
        <f t="shared" si="2"/>
        <v>★</v>
      </c>
      <c r="C58" s="536"/>
      <c r="D58" s="537"/>
      <c r="E58" s="119">
        <v>5.96</v>
      </c>
      <c r="F58" s="119">
        <v>4.91</v>
      </c>
      <c r="G58" s="386">
        <f t="shared" si="0"/>
        <v>-1.0499999999999998</v>
      </c>
      <c r="H58" s="531"/>
      <c r="I58" s="532"/>
      <c r="J58" s="532"/>
      <c r="K58" s="532"/>
      <c r="L58" s="533"/>
      <c r="M58" s="147"/>
      <c r="N58" s="148"/>
      <c r="O58" s="253" t="s">
        <v>88</v>
      </c>
    </row>
    <row r="59" spans="1:15" ht="76.2" customHeight="1" thickBot="1">
      <c r="A59" s="259" t="s">
        <v>89</v>
      </c>
      <c r="B59" s="535" t="s">
        <v>373</v>
      </c>
      <c r="C59" s="536"/>
      <c r="D59" s="537"/>
      <c r="E59" s="450">
        <v>13.39</v>
      </c>
      <c r="F59" s="378">
        <v>8.5399999999999991</v>
      </c>
      <c r="G59" s="386">
        <f t="shared" si="0"/>
        <v>-4.8500000000000014</v>
      </c>
      <c r="H59" s="531"/>
      <c r="I59" s="532"/>
      <c r="J59" s="532"/>
      <c r="K59" s="532"/>
      <c r="L59" s="533"/>
      <c r="M59" s="147"/>
      <c r="N59" s="148"/>
      <c r="O59" s="253" t="s">
        <v>89</v>
      </c>
    </row>
    <row r="60" spans="1:15" ht="73.8" customHeight="1" thickBot="1">
      <c r="A60" s="259" t="s">
        <v>90</v>
      </c>
      <c r="B60" s="535" t="str">
        <f t="shared" si="2"/>
        <v>★★</v>
      </c>
      <c r="C60" s="536"/>
      <c r="D60" s="537"/>
      <c r="E60" s="378">
        <v>11.32</v>
      </c>
      <c r="F60" s="378">
        <v>9.65</v>
      </c>
      <c r="G60" s="386">
        <f t="shared" si="0"/>
        <v>-1.67</v>
      </c>
      <c r="H60" s="531" t="s">
        <v>221</v>
      </c>
      <c r="I60" s="532"/>
      <c r="J60" s="532"/>
      <c r="K60" s="532"/>
      <c r="L60" s="533"/>
      <c r="M60" s="147" t="s">
        <v>210</v>
      </c>
      <c r="N60" s="148">
        <v>45338</v>
      </c>
      <c r="O60" s="253" t="s">
        <v>90</v>
      </c>
    </row>
    <row r="61" spans="1:15" ht="81" customHeight="1" thickBot="1">
      <c r="A61" s="259" t="s">
        <v>91</v>
      </c>
      <c r="B61" s="535" t="str">
        <f t="shared" si="2"/>
        <v>★★★</v>
      </c>
      <c r="C61" s="536"/>
      <c r="D61" s="537"/>
      <c r="E61" s="378">
        <v>6.5</v>
      </c>
      <c r="F61" s="119">
        <v>3.38</v>
      </c>
      <c r="G61" s="386">
        <f t="shared" si="0"/>
        <v>-3.12</v>
      </c>
      <c r="H61" s="547" t="s">
        <v>270</v>
      </c>
      <c r="I61" s="548"/>
      <c r="J61" s="548"/>
      <c r="K61" s="548"/>
      <c r="L61" s="549"/>
      <c r="M61" s="460" t="s">
        <v>271</v>
      </c>
      <c r="N61" s="459">
        <v>45345</v>
      </c>
      <c r="O61" s="253" t="s">
        <v>91</v>
      </c>
    </row>
    <row r="62" spans="1:15" ht="75.599999999999994" customHeight="1" thickBot="1">
      <c r="A62" s="259" t="s">
        <v>92</v>
      </c>
      <c r="B62" s="535" t="str">
        <f t="shared" si="2"/>
        <v>☆</v>
      </c>
      <c r="C62" s="536"/>
      <c r="D62" s="537"/>
      <c r="E62" s="119">
        <v>4.91</v>
      </c>
      <c r="F62" s="119">
        <v>5.12</v>
      </c>
      <c r="G62" s="386">
        <f t="shared" si="0"/>
        <v>0.20999999999999996</v>
      </c>
      <c r="H62" s="531"/>
      <c r="I62" s="532"/>
      <c r="J62" s="532"/>
      <c r="K62" s="532"/>
      <c r="L62" s="533"/>
      <c r="M62" s="455"/>
      <c r="N62" s="148"/>
      <c r="O62" s="253" t="s">
        <v>92</v>
      </c>
    </row>
    <row r="63" spans="1:15" ht="87" customHeight="1" thickBot="1">
      <c r="A63" s="259" t="s">
        <v>93</v>
      </c>
      <c r="B63" s="535" t="str">
        <f t="shared" si="2"/>
        <v>★</v>
      </c>
      <c r="C63" s="536"/>
      <c r="D63" s="537"/>
      <c r="E63" s="119">
        <v>3.91</v>
      </c>
      <c r="F63" s="119">
        <v>3.7</v>
      </c>
      <c r="G63" s="386">
        <f t="shared" si="0"/>
        <v>-0.20999999999999996</v>
      </c>
      <c r="H63" s="531"/>
      <c r="I63" s="532"/>
      <c r="J63" s="532"/>
      <c r="K63" s="532"/>
      <c r="L63" s="533"/>
      <c r="M63" s="456"/>
      <c r="N63" s="148"/>
      <c r="O63" s="253" t="s">
        <v>93</v>
      </c>
    </row>
    <row r="64" spans="1:15" ht="73.2" customHeight="1" thickBot="1">
      <c r="A64" s="259" t="s">
        <v>94</v>
      </c>
      <c r="B64" s="535" t="str">
        <f t="shared" si="2"/>
        <v>★</v>
      </c>
      <c r="C64" s="536"/>
      <c r="D64" s="537"/>
      <c r="E64" s="119">
        <v>3.93</v>
      </c>
      <c r="F64" s="321">
        <v>2.64</v>
      </c>
      <c r="G64" s="386">
        <f t="shared" si="0"/>
        <v>-1.29</v>
      </c>
      <c r="H64" s="541"/>
      <c r="I64" s="542"/>
      <c r="J64" s="542"/>
      <c r="K64" s="542"/>
      <c r="L64" s="543"/>
      <c r="M64" s="147"/>
      <c r="N64" s="148"/>
      <c r="O64" s="253" t="s">
        <v>94</v>
      </c>
    </row>
    <row r="65" spans="1:18" ht="80.25" customHeight="1" thickBot="1">
      <c r="A65" s="259" t="s">
        <v>95</v>
      </c>
      <c r="B65" s="535" t="str">
        <f t="shared" si="2"/>
        <v>★★</v>
      </c>
      <c r="C65" s="536"/>
      <c r="D65" s="537"/>
      <c r="E65" s="378">
        <v>8.42</v>
      </c>
      <c r="F65" s="378">
        <v>6.9</v>
      </c>
      <c r="G65" s="386">
        <f t="shared" si="0"/>
        <v>-1.5199999999999996</v>
      </c>
      <c r="H65" s="544"/>
      <c r="I65" s="545"/>
      <c r="J65" s="545"/>
      <c r="K65" s="545"/>
      <c r="L65" s="546"/>
      <c r="M65" s="359"/>
      <c r="N65" s="148"/>
      <c r="O65" s="253" t="s">
        <v>95</v>
      </c>
    </row>
    <row r="66" spans="1:18" ht="88.5" customHeight="1" thickBot="1">
      <c r="A66" s="259" t="s">
        <v>96</v>
      </c>
      <c r="B66" s="535" t="s">
        <v>373</v>
      </c>
      <c r="C66" s="536"/>
      <c r="D66" s="537"/>
      <c r="E66" s="450">
        <v>14.75</v>
      </c>
      <c r="F66" s="378">
        <v>10.11</v>
      </c>
      <c r="G66" s="386">
        <f t="shared" si="0"/>
        <v>-4.6400000000000006</v>
      </c>
      <c r="H66" s="544"/>
      <c r="I66" s="545"/>
      <c r="J66" s="545"/>
      <c r="K66" s="545"/>
      <c r="L66" s="546"/>
      <c r="M66" s="147"/>
      <c r="N66" s="148"/>
      <c r="O66" s="253" t="s">
        <v>96</v>
      </c>
    </row>
    <row r="67" spans="1:18" ht="78.75" customHeight="1" thickBot="1">
      <c r="A67" s="259" t="s">
        <v>97</v>
      </c>
      <c r="B67" s="535" t="str">
        <f t="shared" si="2"/>
        <v>★★★</v>
      </c>
      <c r="C67" s="536"/>
      <c r="D67" s="537"/>
      <c r="E67" s="378">
        <v>11.42</v>
      </c>
      <c r="F67" s="378">
        <v>8.7200000000000006</v>
      </c>
      <c r="G67" s="386">
        <f t="shared" si="0"/>
        <v>-2.6999999999999993</v>
      </c>
      <c r="H67" s="531"/>
      <c r="I67" s="532"/>
      <c r="J67" s="532"/>
      <c r="K67" s="532"/>
      <c r="L67" s="533"/>
      <c r="M67" s="147"/>
      <c r="N67" s="148"/>
      <c r="O67" s="253" t="s">
        <v>97</v>
      </c>
    </row>
    <row r="68" spans="1:18" ht="73.8" customHeight="1" thickBot="1">
      <c r="A68" s="262" t="s">
        <v>98</v>
      </c>
      <c r="B68" s="535" t="str">
        <f t="shared" si="2"/>
        <v>★</v>
      </c>
      <c r="C68" s="536"/>
      <c r="D68" s="537"/>
      <c r="E68" s="378">
        <v>9.7100000000000009</v>
      </c>
      <c r="F68" s="378">
        <v>9.69</v>
      </c>
      <c r="G68" s="386">
        <f t="shared" si="0"/>
        <v>-2.000000000000135E-2</v>
      </c>
      <c r="H68" s="531"/>
      <c r="I68" s="532"/>
      <c r="J68" s="532"/>
      <c r="K68" s="532"/>
      <c r="L68" s="533"/>
      <c r="M68" s="453"/>
      <c r="N68" s="148"/>
      <c r="O68" s="253" t="s">
        <v>98</v>
      </c>
    </row>
    <row r="69" spans="1:18" ht="72.75" customHeight="1" thickBot="1">
      <c r="A69" s="260" t="s">
        <v>99</v>
      </c>
      <c r="B69" s="535" t="str">
        <f t="shared" si="2"/>
        <v>☆</v>
      </c>
      <c r="C69" s="536"/>
      <c r="D69" s="537"/>
      <c r="E69" s="399">
        <v>2.0299999999999998</v>
      </c>
      <c r="F69" s="399">
        <v>2.42</v>
      </c>
      <c r="G69" s="386">
        <f t="shared" si="0"/>
        <v>0.39000000000000012</v>
      </c>
      <c r="H69" s="538" t="s">
        <v>242</v>
      </c>
      <c r="I69" s="539"/>
      <c r="J69" s="539"/>
      <c r="K69" s="539"/>
      <c r="L69" s="540"/>
      <c r="M69" s="460" t="s">
        <v>243</v>
      </c>
      <c r="N69" s="459">
        <v>45344</v>
      </c>
      <c r="O69" s="253" t="s">
        <v>99</v>
      </c>
    </row>
    <row r="70" spans="1:18" ht="58.5" customHeight="1" thickBot="1">
      <c r="A70" s="196" t="s">
        <v>100</v>
      </c>
      <c r="B70" s="535" t="str">
        <f t="shared" si="2"/>
        <v>★</v>
      </c>
      <c r="C70" s="536"/>
      <c r="D70" s="537"/>
      <c r="E70" s="378">
        <v>6.89</v>
      </c>
      <c r="F70" s="119">
        <v>5.73</v>
      </c>
      <c r="G70" s="386">
        <f t="shared" si="0"/>
        <v>-1.1599999999999993</v>
      </c>
      <c r="H70" s="531"/>
      <c r="I70" s="532"/>
      <c r="J70" s="532"/>
      <c r="K70" s="532"/>
      <c r="L70" s="533"/>
      <c r="M70" s="197"/>
      <c r="N70" s="148"/>
      <c r="O70" s="253"/>
    </row>
    <row r="71" spans="1:18" ht="42.75" customHeight="1" thickBot="1">
      <c r="A71" s="198"/>
      <c r="B71" s="198"/>
      <c r="C71" s="198"/>
      <c r="D71" s="198"/>
      <c r="E71" s="580"/>
      <c r="F71" s="580"/>
      <c r="G71" s="580"/>
      <c r="H71" s="580"/>
      <c r="I71" s="580"/>
      <c r="J71" s="580"/>
      <c r="K71" s="580"/>
      <c r="L71" s="580"/>
      <c r="M71" s="53">
        <f>COUNTIF(E24:E70,"&gt;=10")</f>
        <v>7</v>
      </c>
      <c r="N71" s="53">
        <f>COUNTIF(F24:F70,"&gt;=10")</f>
        <v>2</v>
      </c>
      <c r="O71" s="53" t="s">
        <v>26</v>
      </c>
    </row>
    <row r="72" spans="1:18" ht="36.75" customHeight="1" thickBot="1">
      <c r="A72" s="66" t="s">
        <v>19</v>
      </c>
      <c r="B72" s="67"/>
      <c r="C72" s="112"/>
      <c r="D72" s="112"/>
      <c r="E72" s="581" t="s">
        <v>18</v>
      </c>
      <c r="F72" s="581"/>
      <c r="G72" s="581"/>
      <c r="H72" s="582" t="s">
        <v>188</v>
      </c>
      <c r="I72" s="583"/>
      <c r="J72" s="67"/>
      <c r="K72" s="68"/>
      <c r="L72" s="68"/>
      <c r="M72" s="69"/>
      <c r="N72" s="70"/>
    </row>
    <row r="73" spans="1:18" ht="36.75" customHeight="1" thickBot="1">
      <c r="A73" s="71"/>
      <c r="B73" s="199"/>
      <c r="C73" s="586" t="s">
        <v>165</v>
      </c>
      <c r="D73" s="587"/>
      <c r="E73" s="587"/>
      <c r="F73" s="588"/>
      <c r="G73" s="72">
        <f>+F70</f>
        <v>5.73</v>
      </c>
      <c r="H73" s="73" t="s">
        <v>101</v>
      </c>
      <c r="I73" s="584">
        <f>+G70</f>
        <v>-1.1599999999999993</v>
      </c>
      <c r="J73" s="585"/>
      <c r="K73" s="200"/>
      <c r="L73" s="200"/>
      <c r="M73" s="201"/>
      <c r="N73" s="74"/>
    </row>
    <row r="74" spans="1:18" ht="36.75" customHeight="1" thickBot="1">
      <c r="A74" s="71"/>
      <c r="B74" s="199"/>
      <c r="C74" s="550" t="s">
        <v>102</v>
      </c>
      <c r="D74" s="551"/>
      <c r="E74" s="551"/>
      <c r="F74" s="552"/>
      <c r="G74" s="75">
        <f>+F35</f>
        <v>6.17</v>
      </c>
      <c r="H74" s="76" t="s">
        <v>101</v>
      </c>
      <c r="I74" s="553">
        <f>+G35</f>
        <v>-1.8900000000000006</v>
      </c>
      <c r="J74" s="554"/>
      <c r="K74" s="200"/>
      <c r="L74" s="200"/>
      <c r="M74" s="201"/>
      <c r="N74" s="74"/>
      <c r="R74" s="238" t="s">
        <v>19</v>
      </c>
    </row>
    <row r="75" spans="1:18" ht="36.75" customHeight="1" thickBot="1">
      <c r="A75" s="71"/>
      <c r="B75" s="199"/>
      <c r="C75" s="555" t="s">
        <v>103</v>
      </c>
      <c r="D75" s="556"/>
      <c r="E75" s="556"/>
      <c r="F75" s="77" t="str">
        <f>VLOOKUP(G75,F:P,10,0)</f>
        <v>石川県</v>
      </c>
      <c r="G75" s="78">
        <f>MAX(F23:F70)</f>
        <v>10.83</v>
      </c>
      <c r="H75" s="557" t="s">
        <v>104</v>
      </c>
      <c r="I75" s="558"/>
      <c r="J75" s="558"/>
      <c r="K75" s="79">
        <f>+N71</f>
        <v>2</v>
      </c>
      <c r="L75" s="80" t="s">
        <v>105</v>
      </c>
      <c r="M75" s="81">
        <f>N71-M71</f>
        <v>-5</v>
      </c>
      <c r="N75" s="74"/>
      <c r="R75" s="239"/>
    </row>
    <row r="76" spans="1:18" ht="36.75" customHeight="1" thickBot="1">
      <c r="A76" s="82"/>
      <c r="B76" s="83"/>
      <c r="C76" s="83"/>
      <c r="D76" s="83"/>
      <c r="E76" s="83"/>
      <c r="F76" s="83"/>
      <c r="G76" s="83"/>
      <c r="H76" s="83"/>
      <c r="I76" s="83"/>
      <c r="J76" s="83"/>
      <c r="K76" s="84"/>
      <c r="L76" s="84"/>
      <c r="M76" s="85"/>
      <c r="N76" s="86"/>
      <c r="R76" s="239"/>
    </row>
    <row r="77" spans="1:18" ht="30.75" customHeight="1">
      <c r="A77" s="108"/>
      <c r="B77" s="108"/>
      <c r="C77" s="108"/>
      <c r="D77" s="108"/>
      <c r="E77" s="108"/>
      <c r="F77" s="108"/>
      <c r="G77" s="108"/>
      <c r="H77" s="108"/>
      <c r="I77" s="108"/>
      <c r="J77" s="108"/>
      <c r="K77" s="202"/>
      <c r="L77" s="202"/>
      <c r="M77" s="203"/>
      <c r="N77" s="204"/>
      <c r="R77" s="240"/>
    </row>
    <row r="78" spans="1:18" ht="30.75" customHeight="1" thickBot="1">
      <c r="A78" s="205"/>
      <c r="B78" s="205"/>
      <c r="C78" s="205"/>
      <c r="D78" s="205"/>
      <c r="E78" s="205"/>
      <c r="F78" s="205"/>
      <c r="G78" s="205"/>
      <c r="H78" s="205"/>
      <c r="I78" s="205"/>
      <c r="J78" s="205"/>
      <c r="K78" s="206"/>
      <c r="L78" s="206"/>
      <c r="M78" s="207"/>
      <c r="N78" s="205"/>
    </row>
    <row r="79" spans="1:18" ht="24.75" customHeight="1" thickTop="1">
      <c r="A79" s="559">
        <v>3</v>
      </c>
      <c r="B79" s="562" t="s">
        <v>186</v>
      </c>
      <c r="C79" s="563"/>
      <c r="D79" s="563"/>
      <c r="E79" s="563"/>
      <c r="F79" s="564"/>
      <c r="G79" s="571" t="s">
        <v>187</v>
      </c>
      <c r="H79" s="572"/>
      <c r="I79" s="572"/>
      <c r="J79" s="572"/>
      <c r="K79" s="572"/>
      <c r="L79" s="572"/>
      <c r="M79" s="572"/>
      <c r="N79" s="573"/>
    </row>
    <row r="80" spans="1:18" ht="24.75" customHeight="1">
      <c r="A80" s="560"/>
      <c r="B80" s="565"/>
      <c r="C80" s="566"/>
      <c r="D80" s="566"/>
      <c r="E80" s="566"/>
      <c r="F80" s="567"/>
      <c r="G80" s="574"/>
      <c r="H80" s="575"/>
      <c r="I80" s="575"/>
      <c r="J80" s="575"/>
      <c r="K80" s="575"/>
      <c r="L80" s="575"/>
      <c r="M80" s="575"/>
      <c r="N80" s="576"/>
      <c r="O80" s="208" t="s">
        <v>26</v>
      </c>
      <c r="P80" s="208"/>
    </row>
    <row r="81" spans="1:16" ht="24.75" customHeight="1">
      <c r="A81" s="560"/>
      <c r="B81" s="565"/>
      <c r="C81" s="566"/>
      <c r="D81" s="566"/>
      <c r="E81" s="566"/>
      <c r="F81" s="567"/>
      <c r="G81" s="574"/>
      <c r="H81" s="575"/>
      <c r="I81" s="575"/>
      <c r="J81" s="575"/>
      <c r="K81" s="575"/>
      <c r="L81" s="575"/>
      <c r="M81" s="575"/>
      <c r="N81" s="576"/>
      <c r="O81" s="208" t="s">
        <v>19</v>
      </c>
      <c r="P81" s="208" t="s">
        <v>106</v>
      </c>
    </row>
    <row r="82" spans="1:16" ht="24.75" customHeight="1">
      <c r="A82" s="560"/>
      <c r="B82" s="565"/>
      <c r="C82" s="566"/>
      <c r="D82" s="566"/>
      <c r="E82" s="566"/>
      <c r="F82" s="567"/>
      <c r="G82" s="574"/>
      <c r="H82" s="575"/>
      <c r="I82" s="575"/>
      <c r="J82" s="575"/>
      <c r="K82" s="575"/>
      <c r="L82" s="575"/>
      <c r="M82" s="575"/>
      <c r="N82" s="576"/>
      <c r="O82" s="209"/>
      <c r="P82" s="208"/>
    </row>
    <row r="83" spans="1:16" ht="46.2" customHeight="1" thickBot="1">
      <c r="A83" s="561"/>
      <c r="B83" s="568"/>
      <c r="C83" s="569"/>
      <c r="D83" s="569"/>
      <c r="E83" s="569"/>
      <c r="F83" s="570"/>
      <c r="G83" s="577"/>
      <c r="H83" s="578"/>
      <c r="I83" s="578"/>
      <c r="J83" s="578"/>
      <c r="K83" s="578"/>
      <c r="L83" s="578"/>
      <c r="M83" s="578"/>
      <c r="N83" s="579"/>
    </row>
    <row r="84" spans="1:16" ht="13.8" thickTop="1"/>
  </sheetData>
  <sheetProtection formatCells="0" formatColumns="0" formatRows="0" insertColumns="0" insertRows="0" insertHyperlinks="0" deleteColumns="0" deleteRows="0" sort="0" autoFilter="0" pivotTables="0"/>
  <autoFilter ref="A22:G75" xr:uid="{00000000-0009-0000-0000-000002000000}">
    <filterColumn colId="1" showButton="0"/>
    <filterColumn colId="2" showButton="0"/>
  </autoFilter>
  <mergeCells count="119">
    <mergeCell ref="A17:C17"/>
    <mergeCell ref="F17:G17"/>
    <mergeCell ref="A18:C18"/>
    <mergeCell ref="F18:G18"/>
    <mergeCell ref="A19:G19"/>
    <mergeCell ref="B21:C21"/>
    <mergeCell ref="E21:F21"/>
    <mergeCell ref="B28:D28"/>
    <mergeCell ref="H28:L28"/>
    <mergeCell ref="B25:D25"/>
    <mergeCell ref="H25:L25"/>
    <mergeCell ref="H21:L21"/>
    <mergeCell ref="B22:D22"/>
    <mergeCell ref="H22:L22"/>
    <mergeCell ref="H23:L23"/>
    <mergeCell ref="B24:D24"/>
    <mergeCell ref="H24:L24"/>
    <mergeCell ref="B23:D23"/>
    <mergeCell ref="B26:D26"/>
    <mergeCell ref="H26:L26"/>
    <mergeCell ref="B27:D27"/>
    <mergeCell ref="H27:L27"/>
    <mergeCell ref="H33:L33"/>
    <mergeCell ref="B29:D29"/>
    <mergeCell ref="H29:L29"/>
    <mergeCell ref="B30:D30"/>
    <mergeCell ref="H30:L30"/>
    <mergeCell ref="B37:D37"/>
    <mergeCell ref="H37:L37"/>
    <mergeCell ref="B38:D38"/>
    <mergeCell ref="H38:L38"/>
    <mergeCell ref="B34:D34"/>
    <mergeCell ref="H34:L34"/>
    <mergeCell ref="B31:D31"/>
    <mergeCell ref="H31:L31"/>
    <mergeCell ref="B32:D32"/>
    <mergeCell ref="H32:L32"/>
    <mergeCell ref="B33:D33"/>
    <mergeCell ref="B39:D39"/>
    <mergeCell ref="H39:L39"/>
    <mergeCell ref="H35:L35"/>
    <mergeCell ref="B36:D36"/>
    <mergeCell ref="H36:L36"/>
    <mergeCell ref="B43:D43"/>
    <mergeCell ref="H43:L43"/>
    <mergeCell ref="H44:L44"/>
    <mergeCell ref="B35:D35"/>
    <mergeCell ref="B44:D44"/>
    <mergeCell ref="B45:D45"/>
    <mergeCell ref="H45:L45"/>
    <mergeCell ref="B40:D40"/>
    <mergeCell ref="H40:L40"/>
    <mergeCell ref="B41:D41"/>
    <mergeCell ref="H41:L41"/>
    <mergeCell ref="B42:D42"/>
    <mergeCell ref="H42:L42"/>
    <mergeCell ref="B49:D49"/>
    <mergeCell ref="H49:L49"/>
    <mergeCell ref="B50:D50"/>
    <mergeCell ref="H50:L50"/>
    <mergeCell ref="B51:D51"/>
    <mergeCell ref="H51:L51"/>
    <mergeCell ref="B46:D46"/>
    <mergeCell ref="H46:L46"/>
    <mergeCell ref="B47:D47"/>
    <mergeCell ref="H47:L47"/>
    <mergeCell ref="B48:D48"/>
    <mergeCell ref="H48:L48"/>
    <mergeCell ref="B55:D55"/>
    <mergeCell ref="H55:L55"/>
    <mergeCell ref="B56:D56"/>
    <mergeCell ref="H56:L56"/>
    <mergeCell ref="B57:D57"/>
    <mergeCell ref="B52:D52"/>
    <mergeCell ref="H52:L52"/>
    <mergeCell ref="B53:D53"/>
    <mergeCell ref="H53:L53"/>
    <mergeCell ref="B54:D54"/>
    <mergeCell ref="H54:L54"/>
    <mergeCell ref="H57:L57"/>
    <mergeCell ref="B60:D60"/>
    <mergeCell ref="C74:F74"/>
    <mergeCell ref="I74:J74"/>
    <mergeCell ref="C75:E75"/>
    <mergeCell ref="H75:J75"/>
    <mergeCell ref="A79:A83"/>
    <mergeCell ref="B79:F83"/>
    <mergeCell ref="G79:N83"/>
    <mergeCell ref="B70:D70"/>
    <mergeCell ref="H70:L70"/>
    <mergeCell ref="E71:L71"/>
    <mergeCell ref="E72:G72"/>
    <mergeCell ref="H72:I72"/>
    <mergeCell ref="I73:J73"/>
    <mergeCell ref="C73:F73"/>
    <mergeCell ref="H59:L59"/>
    <mergeCell ref="H60:L60"/>
    <mergeCell ref="I2:M2"/>
    <mergeCell ref="B67:D67"/>
    <mergeCell ref="H67:L67"/>
    <mergeCell ref="B68:D68"/>
    <mergeCell ref="H68:L68"/>
    <mergeCell ref="B69:D69"/>
    <mergeCell ref="H69:L69"/>
    <mergeCell ref="B64:D64"/>
    <mergeCell ref="H64:L64"/>
    <mergeCell ref="B65:D65"/>
    <mergeCell ref="B66:D66"/>
    <mergeCell ref="H66:L66"/>
    <mergeCell ref="H65:L65"/>
    <mergeCell ref="B61:D61"/>
    <mergeCell ref="H61:L61"/>
    <mergeCell ref="B62:D62"/>
    <mergeCell ref="H62:L62"/>
    <mergeCell ref="B63:D63"/>
    <mergeCell ref="H63:L63"/>
    <mergeCell ref="B58:D58"/>
    <mergeCell ref="H58:L58"/>
    <mergeCell ref="B59:D59"/>
  </mergeCells>
  <phoneticPr fontId="86"/>
  <conditionalFormatting sqref="G23:G70">
    <cfRule type="cellIs" dxfId="5" priority="1" stopIfTrue="1" operator="between">
      <formula>10.1</formula>
      <formula>20</formula>
    </cfRule>
    <cfRule type="cellIs" dxfId="4" priority="2" stopIfTrue="1" operator="between">
      <formula>1.01</formula>
      <formula>10</formula>
    </cfRule>
    <cfRule type="cellIs" dxfId="3" priority="3" stopIfTrue="1" operator="between">
      <formula>0.01</formula>
      <formula>1</formula>
    </cfRule>
  </conditionalFormatting>
  <conditionalFormatting sqref="N77">
    <cfRule type="cellIs" dxfId="2" priority="4" stopIfTrue="1" operator="between">
      <formula>10.1</formula>
      <formula>20</formula>
    </cfRule>
    <cfRule type="cellIs" dxfId="1" priority="5" stopIfTrue="1" operator="between">
      <formula>1.01</formula>
      <formula>10</formula>
    </cfRule>
    <cfRule type="cellIs" dxfId="0" priority="6" stopIfTrue="1" operator="between">
      <formula>0.01</formula>
      <formula>1</formula>
    </cfRule>
  </conditionalFormatting>
  <hyperlinks>
    <hyperlink ref="I19" r:id="rId1" xr:uid="{C7424B07-D1FE-44F6-B79C-EFD9D50A5CA1}"/>
  </hyperlinks>
  <printOptions horizontalCentered="1" verticalCentered="1"/>
  <pageMargins left="0" right="0.23622047244094491" top="0.74803149606299213" bottom="0.74803149606299213" header="0.31496062992125984" footer="0.31496062992125984"/>
  <pageSetup paperSize="8" scale="25" orientation="portrait" horizontalDpi="300" verticalDpi="300" r:id="rId2"/>
  <headerFooter scaleWithDoc="0"/>
  <rowBreaks count="1" manualBreakCount="1">
    <brk id="7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1D48D-F114-4BBE-9F61-C0246D25CCB5}">
  <dimension ref="A1:V55"/>
  <sheetViews>
    <sheetView view="pageBreakPreview" zoomScale="75" zoomScaleNormal="75" zoomScaleSheetLayoutView="75" workbookViewId="0">
      <selection activeCell="AB48" sqref="AB48"/>
    </sheetView>
  </sheetViews>
  <sheetFormatPr defaultColWidth="9" defaultRowHeight="13.2"/>
  <cols>
    <col min="1" max="1" width="4.88671875" style="490" customWidth="1"/>
    <col min="2" max="12" width="9" style="490"/>
    <col min="13" max="13" width="4.21875" style="490" customWidth="1"/>
    <col min="14" max="22" width="9" style="490"/>
    <col min="23" max="23" width="12" style="490" customWidth="1"/>
    <col min="24" max="16384" width="9" style="490"/>
  </cols>
  <sheetData>
    <row r="1" spans="1:22" ht="33.6" customHeight="1">
      <c r="A1" s="633" t="s">
        <v>212</v>
      </c>
      <c r="B1" s="633"/>
      <c r="C1" s="633"/>
      <c r="D1" s="633"/>
      <c r="E1" s="633"/>
      <c r="F1" s="633"/>
      <c r="G1" s="633"/>
      <c r="H1" s="633"/>
      <c r="I1" s="633"/>
      <c r="J1" s="633"/>
      <c r="K1" s="633"/>
      <c r="L1" s="633"/>
      <c r="M1" s="633"/>
      <c r="N1" s="633"/>
      <c r="O1" s="633"/>
      <c r="P1" s="633"/>
      <c r="Q1" s="633"/>
      <c r="R1" s="633"/>
      <c r="S1" s="633"/>
      <c r="T1" s="633"/>
      <c r="U1" s="633"/>
      <c r="V1" s="633"/>
    </row>
    <row r="2" spans="1:22" ht="31.5" customHeight="1">
      <c r="A2" s="730" t="s">
        <v>411</v>
      </c>
      <c r="B2" s="730"/>
      <c r="C2" s="730"/>
      <c r="D2" s="730"/>
      <c r="E2" s="730"/>
      <c r="F2" s="730"/>
      <c r="G2" s="730"/>
      <c r="H2" s="730"/>
      <c r="I2" s="730"/>
      <c r="J2" s="730"/>
      <c r="K2" s="730"/>
      <c r="L2" s="730"/>
      <c r="M2" s="730"/>
      <c r="N2" s="730"/>
      <c r="O2" s="730"/>
      <c r="P2" s="730"/>
      <c r="Q2" s="730"/>
      <c r="R2" s="730"/>
      <c r="S2" s="730"/>
      <c r="T2" s="730"/>
      <c r="U2" s="730"/>
      <c r="V2" s="730"/>
    </row>
    <row r="3" spans="1:22" ht="31.5" customHeight="1">
      <c r="A3" s="731" t="s">
        <v>412</v>
      </c>
      <c r="B3" s="731"/>
      <c r="C3" s="731"/>
      <c r="D3" s="731"/>
      <c r="E3" s="731"/>
      <c r="F3" s="731"/>
      <c r="G3" s="731"/>
      <c r="H3" s="731"/>
      <c r="I3" s="731"/>
      <c r="J3" s="731"/>
      <c r="K3" s="731"/>
      <c r="L3" s="731"/>
      <c r="M3" s="731"/>
      <c r="N3" s="731"/>
      <c r="O3" s="731"/>
      <c r="P3" s="731"/>
      <c r="Q3" s="731"/>
      <c r="R3" s="731"/>
      <c r="S3" s="731"/>
      <c r="T3" s="731"/>
      <c r="U3" s="731"/>
      <c r="V3" s="731"/>
    </row>
    <row r="4" spans="1:22" ht="25.8" customHeight="1">
      <c r="A4" s="732" t="s">
        <v>228</v>
      </c>
      <c r="B4" s="732"/>
      <c r="C4" s="732"/>
      <c r="D4" s="732"/>
      <c r="E4" s="732"/>
      <c r="F4" s="732"/>
      <c r="G4" s="732"/>
      <c r="H4" s="732"/>
      <c r="I4" s="732"/>
      <c r="J4" s="732"/>
      <c r="K4" s="732"/>
      <c r="L4" s="732"/>
      <c r="M4" s="732"/>
      <c r="N4" s="732"/>
      <c r="O4" s="732"/>
      <c r="P4" s="732"/>
      <c r="Q4" s="732"/>
      <c r="R4" s="732"/>
      <c r="S4" s="732"/>
      <c r="T4" s="732"/>
      <c r="U4" s="732"/>
      <c r="V4" s="732"/>
    </row>
    <row r="5" spans="1:22" ht="16.2">
      <c r="A5" s="733" t="s">
        <v>19</v>
      </c>
      <c r="B5" s="733"/>
      <c r="C5" s="733"/>
      <c r="D5" s="733"/>
      <c r="E5" s="733"/>
      <c r="F5" s="733"/>
      <c r="G5" s="733"/>
      <c r="H5" s="733"/>
      <c r="I5" s="733"/>
      <c r="J5" s="733"/>
      <c r="K5" s="733"/>
      <c r="L5" s="733"/>
      <c r="M5" s="733"/>
      <c r="N5" s="733"/>
      <c r="O5" s="733"/>
      <c r="P5" s="733"/>
      <c r="Q5" s="733"/>
      <c r="R5" s="733"/>
      <c r="S5" s="733"/>
      <c r="T5" s="733"/>
      <c r="U5" s="733"/>
      <c r="V5" s="733"/>
    </row>
    <row r="6" spans="1:22" ht="16.2">
      <c r="A6" s="734"/>
      <c r="B6" s="734"/>
      <c r="C6" s="734"/>
      <c r="D6" s="734"/>
      <c r="E6" s="734"/>
      <c r="F6" s="734"/>
      <c r="G6" s="734"/>
      <c r="H6" s="734"/>
      <c r="I6" s="734"/>
      <c r="J6" s="734"/>
      <c r="K6" s="734"/>
      <c r="L6" s="734"/>
      <c r="M6" s="734"/>
      <c r="N6" s="734"/>
      <c r="O6" s="735" t="s">
        <v>413</v>
      </c>
      <c r="P6" s="736"/>
      <c r="Q6" s="736"/>
      <c r="R6" s="737"/>
      <c r="S6" s="737"/>
      <c r="T6" s="734"/>
      <c r="U6" s="734"/>
      <c r="V6" s="734"/>
    </row>
    <row r="7" spans="1:22" ht="16.2">
      <c r="A7" s="734"/>
      <c r="B7" s="734"/>
      <c r="C7" s="734"/>
      <c r="D7" s="734"/>
      <c r="E7" s="734"/>
      <c r="F7" s="734"/>
      <c r="G7" s="734"/>
      <c r="H7" s="734"/>
      <c r="I7" s="734"/>
      <c r="J7" s="734"/>
      <c r="K7" s="734"/>
      <c r="L7" s="734"/>
      <c r="M7" s="734"/>
      <c r="N7" s="734"/>
      <c r="O7" s="735" t="s">
        <v>414</v>
      </c>
      <c r="P7" s="736"/>
      <c r="Q7" s="736"/>
      <c r="R7" s="737"/>
      <c r="S7" s="737"/>
      <c r="T7" s="734"/>
      <c r="U7" s="734"/>
      <c r="V7" s="734"/>
    </row>
    <row r="8" spans="1:22" ht="21">
      <c r="A8" s="734"/>
      <c r="B8" s="738" t="s">
        <v>415</v>
      </c>
      <c r="C8" s="739"/>
      <c r="D8" s="739"/>
      <c r="E8" s="739"/>
      <c r="F8" s="734"/>
      <c r="G8" s="734"/>
      <c r="H8" s="734"/>
      <c r="I8" s="734"/>
      <c r="J8" s="734"/>
      <c r="K8" s="734"/>
      <c r="L8" s="734"/>
      <c r="M8" s="734"/>
      <c r="N8" s="734"/>
      <c r="O8" s="737"/>
      <c r="P8" s="740"/>
      <c r="Q8" s="741" t="s">
        <v>416</v>
      </c>
      <c r="R8" s="737"/>
      <c r="S8" s="737"/>
      <c r="T8" s="734"/>
      <c r="U8" s="734"/>
      <c r="V8" s="734"/>
    </row>
    <row r="9" spans="1:22">
      <c r="A9" s="734"/>
      <c r="B9" s="734"/>
      <c r="C9" s="734"/>
      <c r="D9" s="734"/>
      <c r="E9" s="734"/>
      <c r="F9" s="734"/>
      <c r="G9" s="734"/>
      <c r="H9" s="734"/>
      <c r="I9" s="734"/>
      <c r="J9" s="734"/>
      <c r="K9" s="734"/>
      <c r="L9" s="734"/>
      <c r="M9" s="734"/>
      <c r="N9" s="734"/>
      <c r="O9" s="734"/>
      <c r="P9" s="734"/>
      <c r="Q9" s="734"/>
      <c r="R9" s="734"/>
      <c r="S9" s="734"/>
      <c r="T9" s="734"/>
      <c r="U9" s="734"/>
      <c r="V9" s="734"/>
    </row>
    <row r="10" spans="1:22">
      <c r="A10" s="734"/>
      <c r="B10" s="734"/>
      <c r="C10" s="734"/>
      <c r="D10" s="734"/>
      <c r="E10" s="734"/>
      <c r="F10" s="734"/>
      <c r="G10" s="734"/>
      <c r="H10" s="734"/>
      <c r="I10" s="734"/>
      <c r="J10" s="734"/>
      <c r="K10" s="734"/>
      <c r="L10" s="734"/>
      <c r="M10" s="734"/>
      <c r="N10" s="734"/>
      <c r="O10" s="734"/>
      <c r="P10" s="734"/>
      <c r="Q10" s="734"/>
      <c r="R10" s="734"/>
      <c r="S10" s="734"/>
      <c r="T10" s="734"/>
      <c r="U10" s="734"/>
      <c r="V10" s="734"/>
    </row>
    <row r="11" spans="1:22">
      <c r="A11" s="734"/>
      <c r="B11" s="734"/>
      <c r="C11" s="734"/>
      <c r="D11" s="734"/>
      <c r="E11" s="734"/>
      <c r="F11" s="734"/>
      <c r="G11" s="734"/>
      <c r="H11" s="734"/>
      <c r="I11" s="734"/>
      <c r="J11" s="734"/>
      <c r="K11" s="734"/>
      <c r="L11" s="734"/>
      <c r="M11" s="734"/>
      <c r="N11" s="734"/>
      <c r="O11" s="734"/>
      <c r="P11" s="734"/>
      <c r="Q11" s="734"/>
      <c r="R11" s="734"/>
      <c r="S11" s="734"/>
      <c r="T11" s="734"/>
      <c r="U11" s="734"/>
      <c r="V11" s="734"/>
    </row>
    <row r="12" spans="1:22">
      <c r="A12" s="734"/>
      <c r="B12" s="734"/>
      <c r="C12" s="734"/>
      <c r="D12" s="734"/>
      <c r="E12" s="734"/>
      <c r="F12" s="734"/>
      <c r="G12" s="734"/>
      <c r="H12" s="734"/>
      <c r="I12" s="734"/>
      <c r="J12" s="734"/>
      <c r="K12" s="734"/>
      <c r="L12" s="734"/>
      <c r="M12" s="734"/>
      <c r="N12" s="734"/>
      <c r="O12" s="734"/>
      <c r="P12" s="734"/>
      <c r="Q12" s="734"/>
      <c r="R12" s="734"/>
      <c r="S12" s="734"/>
      <c r="T12" s="734"/>
      <c r="U12" s="734"/>
      <c r="V12" s="734"/>
    </row>
    <row r="13" spans="1:22">
      <c r="A13" s="734"/>
      <c r="B13" s="734"/>
      <c r="C13" s="734"/>
      <c r="D13" s="734"/>
      <c r="E13" s="734"/>
      <c r="F13" s="734"/>
      <c r="G13" s="734"/>
      <c r="H13" s="734"/>
      <c r="I13" s="734"/>
      <c r="J13" s="734"/>
      <c r="K13" s="734"/>
      <c r="L13" s="734"/>
      <c r="M13" s="734"/>
      <c r="N13" s="734"/>
      <c r="O13" s="734"/>
      <c r="P13" s="734"/>
      <c r="Q13" s="734"/>
      <c r="R13" s="734"/>
      <c r="S13" s="734"/>
      <c r="T13" s="734"/>
      <c r="U13" s="734"/>
      <c r="V13" s="734"/>
    </row>
    <row r="14" spans="1:22">
      <c r="A14" s="734"/>
      <c r="B14" s="734"/>
      <c r="C14" s="734"/>
      <c r="D14" s="734"/>
      <c r="E14" s="734"/>
      <c r="F14" s="734"/>
      <c r="G14" s="734"/>
      <c r="H14" s="734"/>
      <c r="I14" s="734"/>
      <c r="J14" s="734"/>
      <c r="K14" s="734"/>
      <c r="L14" s="734"/>
      <c r="M14" s="734"/>
      <c r="N14" s="734"/>
      <c r="O14" s="734"/>
      <c r="P14" s="734"/>
      <c r="Q14" s="734"/>
      <c r="R14" s="734"/>
      <c r="S14" s="734"/>
      <c r="T14" s="734"/>
      <c r="U14" s="734"/>
      <c r="V14" s="734"/>
    </row>
    <row r="15" spans="1:22">
      <c r="A15" s="734"/>
      <c r="B15" s="734"/>
      <c r="C15" s="734"/>
      <c r="D15" s="734"/>
      <c r="E15" s="734"/>
      <c r="F15" s="734"/>
      <c r="G15" s="734"/>
      <c r="H15" s="734"/>
      <c r="I15" s="734"/>
      <c r="J15" s="734"/>
      <c r="K15" s="734"/>
      <c r="L15" s="734"/>
      <c r="M15" s="734"/>
      <c r="N15" s="734"/>
      <c r="O15" s="734"/>
      <c r="P15" s="734"/>
      <c r="Q15" s="734"/>
      <c r="R15" s="734"/>
      <c r="S15" s="734"/>
      <c r="T15" s="734"/>
      <c r="U15" s="734"/>
      <c r="V15" s="734"/>
    </row>
    <row r="16" spans="1:22">
      <c r="A16" s="734"/>
      <c r="B16" s="734"/>
      <c r="C16" s="734"/>
      <c r="D16" s="734"/>
      <c r="E16" s="734"/>
      <c r="F16" s="734"/>
      <c r="G16" s="734"/>
      <c r="H16" s="734"/>
      <c r="I16" s="734"/>
      <c r="J16" s="734"/>
      <c r="K16" s="734"/>
      <c r="L16" s="734"/>
      <c r="M16" s="734"/>
      <c r="N16" s="734"/>
      <c r="O16" s="734"/>
      <c r="P16" s="734"/>
      <c r="Q16" s="734"/>
      <c r="R16" s="734"/>
      <c r="S16" s="734"/>
      <c r="T16" s="734"/>
      <c r="U16" s="734"/>
      <c r="V16" s="734"/>
    </row>
    <row r="17" spans="1:22">
      <c r="A17" s="734"/>
      <c r="B17" s="734"/>
      <c r="C17" s="734"/>
      <c r="D17" s="734"/>
      <c r="E17" s="734"/>
      <c r="F17" s="734"/>
      <c r="G17" s="734"/>
      <c r="H17" s="734"/>
      <c r="I17" s="734"/>
      <c r="J17" s="734"/>
      <c r="K17" s="734"/>
      <c r="L17" s="734"/>
      <c r="M17" s="734"/>
      <c r="N17" s="734"/>
      <c r="O17" s="734"/>
      <c r="P17" s="734"/>
      <c r="Q17" s="734"/>
      <c r="R17" s="734"/>
      <c r="S17" s="734"/>
      <c r="T17" s="734"/>
      <c r="U17" s="734"/>
      <c r="V17" s="734"/>
    </row>
    <row r="18" spans="1:22">
      <c r="A18" s="734"/>
      <c r="B18" s="734"/>
      <c r="C18" s="734"/>
      <c r="D18" s="734"/>
      <c r="E18" s="734"/>
      <c r="F18" s="734"/>
      <c r="G18" s="734"/>
      <c r="H18" s="734"/>
      <c r="I18" s="734"/>
      <c r="J18" s="734"/>
      <c r="K18" s="734"/>
      <c r="L18" s="734"/>
      <c r="M18" s="734"/>
      <c r="N18" s="734"/>
      <c r="O18" s="734"/>
      <c r="P18" s="734"/>
      <c r="Q18" s="734"/>
      <c r="R18" s="734"/>
      <c r="S18" s="734"/>
      <c r="T18" s="734"/>
      <c r="U18" s="734"/>
      <c r="V18" s="734"/>
    </row>
    <row r="19" spans="1:22">
      <c r="A19" s="734"/>
      <c r="B19" s="734"/>
      <c r="C19" s="734"/>
      <c r="D19" s="734"/>
      <c r="E19" s="734"/>
      <c r="F19" s="734"/>
      <c r="G19" s="734"/>
      <c r="H19" s="734"/>
      <c r="I19" s="734"/>
      <c r="J19" s="734"/>
      <c r="K19" s="734"/>
      <c r="L19" s="734"/>
      <c r="M19" s="734"/>
      <c r="N19" s="734"/>
      <c r="O19" s="734"/>
      <c r="P19" s="734"/>
      <c r="Q19" s="734"/>
      <c r="R19" s="734"/>
      <c r="S19" s="734"/>
      <c r="T19" s="734"/>
      <c r="U19" s="734"/>
      <c r="V19" s="734"/>
    </row>
    <row r="20" spans="1:22">
      <c r="A20" s="734"/>
      <c r="B20" s="734"/>
      <c r="C20" s="734"/>
      <c r="D20" s="734"/>
      <c r="E20" s="734"/>
      <c r="F20" s="734"/>
      <c r="G20" s="734"/>
      <c r="H20" s="734"/>
      <c r="I20" s="734"/>
      <c r="J20" s="734"/>
      <c r="K20" s="734"/>
      <c r="L20" s="734"/>
      <c r="M20" s="734"/>
      <c r="N20" s="734"/>
      <c r="O20" s="734"/>
      <c r="P20" s="734"/>
      <c r="Q20" s="734"/>
      <c r="R20" s="734"/>
      <c r="S20" s="734"/>
      <c r="T20" s="734"/>
      <c r="U20" s="734"/>
      <c r="V20" s="734"/>
    </row>
    <row r="21" spans="1:22">
      <c r="A21" s="734"/>
      <c r="B21" s="734"/>
      <c r="C21" s="734"/>
      <c r="D21" s="734"/>
      <c r="E21" s="734"/>
      <c r="F21" s="734"/>
      <c r="G21" s="734"/>
      <c r="H21" s="734"/>
      <c r="I21" s="734"/>
      <c r="J21" s="734"/>
      <c r="K21" s="734"/>
      <c r="L21" s="734"/>
      <c r="M21" s="734"/>
      <c r="N21" s="734"/>
      <c r="O21" s="734"/>
      <c r="P21" s="734"/>
      <c r="Q21" s="734"/>
      <c r="R21" s="734"/>
      <c r="S21" s="734"/>
      <c r="T21" s="734"/>
      <c r="U21" s="734"/>
      <c r="V21" s="734"/>
    </row>
    <row r="22" spans="1:22">
      <c r="A22" s="734"/>
      <c r="B22" s="734"/>
      <c r="C22" s="734"/>
      <c r="D22" s="734"/>
      <c r="E22" s="734"/>
      <c r="F22" s="734"/>
      <c r="G22" s="734"/>
      <c r="H22" s="734"/>
      <c r="I22" s="734"/>
      <c r="J22" s="734"/>
      <c r="K22" s="734"/>
      <c r="L22" s="734"/>
      <c r="M22" s="734"/>
      <c r="N22" s="734"/>
      <c r="O22" s="734"/>
      <c r="P22" s="734"/>
      <c r="Q22" s="734"/>
      <c r="R22" s="734"/>
      <c r="S22" s="734"/>
      <c r="T22" s="734"/>
      <c r="U22" s="734"/>
      <c r="V22" s="734"/>
    </row>
    <row r="23" spans="1:22">
      <c r="A23" s="734"/>
      <c r="B23" s="734"/>
      <c r="C23" s="734"/>
      <c r="D23" s="734"/>
      <c r="E23" s="734"/>
      <c r="F23" s="734"/>
      <c r="G23" s="734"/>
      <c r="H23" s="734"/>
      <c r="I23" s="734"/>
      <c r="J23" s="734"/>
      <c r="K23" s="734"/>
      <c r="L23" s="734"/>
      <c r="M23" s="734"/>
      <c r="N23" s="734"/>
      <c r="O23" s="734"/>
      <c r="P23" s="734"/>
      <c r="Q23" s="734"/>
      <c r="R23" s="734"/>
      <c r="S23" s="734"/>
      <c r="T23" s="734"/>
      <c r="U23" s="734"/>
      <c r="V23" s="734"/>
    </row>
    <row r="24" spans="1:22">
      <c r="A24" s="734"/>
      <c r="B24" s="734"/>
      <c r="C24" s="734"/>
      <c r="D24" s="734"/>
      <c r="E24" s="734"/>
      <c r="F24" s="734"/>
      <c r="G24" s="734"/>
      <c r="H24" s="734"/>
      <c r="I24" s="734"/>
      <c r="J24" s="734"/>
      <c r="K24" s="734"/>
      <c r="L24" s="734"/>
      <c r="M24" s="734"/>
      <c r="N24" s="734"/>
      <c r="O24" s="734"/>
      <c r="P24" s="734"/>
      <c r="Q24" s="734"/>
      <c r="R24" s="734"/>
      <c r="S24" s="734"/>
      <c r="T24" s="734"/>
      <c r="U24" s="734"/>
      <c r="V24" s="734"/>
    </row>
    <row r="25" spans="1:22">
      <c r="A25" s="734"/>
      <c r="B25" s="734"/>
      <c r="C25" s="734"/>
      <c r="D25" s="734"/>
      <c r="E25" s="734"/>
      <c r="F25" s="734"/>
      <c r="G25" s="734"/>
      <c r="H25" s="734"/>
      <c r="I25" s="734"/>
      <c r="J25" s="734"/>
      <c r="K25" s="734"/>
      <c r="L25" s="734"/>
      <c r="M25" s="734"/>
      <c r="N25" s="734"/>
      <c r="O25" s="734"/>
      <c r="P25" s="734"/>
      <c r="Q25" s="734"/>
      <c r="R25" s="734"/>
      <c r="S25" s="734"/>
      <c r="T25" s="734"/>
      <c r="U25" s="734"/>
      <c r="V25" s="734"/>
    </row>
    <row r="26" spans="1:22">
      <c r="A26" s="734"/>
      <c r="B26" s="734"/>
      <c r="C26" s="734"/>
      <c r="D26" s="734"/>
      <c r="E26" s="734"/>
      <c r="F26" s="734"/>
      <c r="G26" s="734"/>
      <c r="H26" s="734"/>
      <c r="I26" s="734"/>
      <c r="J26" s="734"/>
      <c r="K26" s="734"/>
      <c r="L26" s="734"/>
      <c r="M26" s="734"/>
      <c r="N26" s="734"/>
      <c r="O26" s="734"/>
      <c r="P26" s="734"/>
      <c r="Q26" s="734"/>
      <c r="R26" s="734"/>
      <c r="S26" s="734"/>
      <c r="T26" s="734"/>
      <c r="U26" s="734"/>
      <c r="V26" s="734"/>
    </row>
    <row r="27" spans="1:22">
      <c r="A27" s="734"/>
      <c r="B27" s="734"/>
      <c r="C27" s="734"/>
      <c r="D27" s="734"/>
      <c r="E27" s="734"/>
      <c r="F27" s="734"/>
      <c r="G27" s="734"/>
      <c r="H27" s="734"/>
      <c r="I27" s="734"/>
      <c r="J27" s="734"/>
      <c r="K27" s="734"/>
      <c r="L27" s="734"/>
      <c r="M27" s="734"/>
      <c r="N27" s="734"/>
      <c r="O27" s="734"/>
      <c r="P27" s="734"/>
      <c r="Q27" s="734"/>
      <c r="R27" s="734"/>
      <c r="S27" s="734"/>
      <c r="T27" s="734"/>
      <c r="U27" s="734"/>
      <c r="V27" s="734"/>
    </row>
    <row r="28" spans="1:22">
      <c r="A28" s="734"/>
      <c r="B28" s="734"/>
      <c r="C28" s="734"/>
      <c r="D28" s="734"/>
      <c r="E28" s="734"/>
      <c r="F28" s="734"/>
      <c r="G28" s="734"/>
      <c r="H28" s="734"/>
      <c r="I28" s="734"/>
      <c r="J28" s="734"/>
      <c r="K28" s="734"/>
      <c r="L28" s="734"/>
      <c r="M28" s="734"/>
      <c r="N28" s="734"/>
      <c r="O28" s="734"/>
      <c r="P28" s="734"/>
      <c r="Q28" s="734"/>
      <c r="R28" s="734"/>
      <c r="S28" s="734"/>
      <c r="T28" s="734"/>
      <c r="U28" s="734"/>
      <c r="V28" s="734"/>
    </row>
    <row r="29" spans="1:22">
      <c r="A29" s="734"/>
      <c r="B29" s="734"/>
      <c r="C29" s="734"/>
      <c r="D29" s="734"/>
      <c r="E29" s="734"/>
      <c r="F29" s="734"/>
      <c r="G29" s="734"/>
      <c r="H29" s="734"/>
      <c r="I29" s="734"/>
      <c r="J29" s="734"/>
      <c r="K29" s="734"/>
      <c r="L29" s="734"/>
      <c r="M29" s="734"/>
      <c r="N29" s="734"/>
      <c r="O29" s="734"/>
      <c r="P29" s="734"/>
      <c r="Q29" s="734"/>
      <c r="R29" s="734"/>
      <c r="S29" s="734"/>
      <c r="T29" s="734"/>
      <c r="U29" s="734"/>
      <c r="V29" s="734"/>
    </row>
    <row r="30" spans="1:22">
      <c r="A30" s="734"/>
      <c r="B30" s="734"/>
      <c r="C30" s="734"/>
      <c r="D30" s="734"/>
      <c r="E30" s="734"/>
      <c r="F30" s="734"/>
      <c r="G30" s="734"/>
      <c r="H30" s="734"/>
      <c r="I30" s="734"/>
      <c r="J30" s="734"/>
      <c r="K30" s="734"/>
      <c r="L30" s="734"/>
      <c r="M30" s="734"/>
      <c r="N30" s="734"/>
      <c r="O30" s="734"/>
      <c r="P30" s="734"/>
      <c r="Q30" s="734"/>
      <c r="R30" s="734"/>
      <c r="S30" s="734"/>
      <c r="T30" s="734"/>
      <c r="U30" s="734"/>
      <c r="V30" s="734"/>
    </row>
    <row r="31" spans="1:22">
      <c r="A31" s="734"/>
      <c r="B31" s="734"/>
      <c r="C31" s="734"/>
      <c r="D31" s="734"/>
      <c r="E31" s="734"/>
      <c r="F31" s="734"/>
      <c r="G31" s="734"/>
      <c r="H31" s="734"/>
      <c r="I31" s="734"/>
      <c r="J31" s="734"/>
      <c r="K31" s="734"/>
      <c r="L31" s="734"/>
      <c r="M31" s="734"/>
      <c r="N31" s="734"/>
      <c r="O31" s="734"/>
      <c r="P31" s="734"/>
      <c r="Q31" s="734"/>
      <c r="R31" s="734"/>
      <c r="S31" s="734"/>
      <c r="T31" s="734"/>
      <c r="U31" s="734"/>
      <c r="V31" s="734"/>
    </row>
    <row r="32" spans="1:22">
      <c r="A32" s="734"/>
      <c r="B32" s="734"/>
      <c r="C32" s="734"/>
      <c r="D32" s="734"/>
      <c r="E32" s="734"/>
      <c r="F32" s="734"/>
      <c r="G32" s="734"/>
      <c r="H32" s="734"/>
      <c r="I32" s="734"/>
      <c r="J32" s="734"/>
      <c r="K32" s="734"/>
      <c r="L32" s="734"/>
      <c r="M32" s="734"/>
      <c r="N32" s="734"/>
      <c r="O32" s="734"/>
      <c r="P32" s="734"/>
      <c r="Q32" s="734"/>
      <c r="R32" s="734"/>
      <c r="S32" s="734"/>
      <c r="T32" s="734"/>
      <c r="U32" s="734"/>
      <c r="V32" s="734"/>
    </row>
    <row r="33" spans="1:22">
      <c r="A33" s="734"/>
      <c r="B33" s="734"/>
      <c r="C33" s="734"/>
      <c r="D33" s="734"/>
      <c r="E33" s="734"/>
      <c r="F33" s="734"/>
      <c r="G33" s="734"/>
      <c r="H33" s="734"/>
      <c r="I33" s="734"/>
      <c r="J33" s="734"/>
      <c r="K33" s="734"/>
      <c r="L33" s="734"/>
      <c r="M33" s="734"/>
      <c r="N33" s="734"/>
      <c r="O33" s="734"/>
      <c r="P33" s="734"/>
      <c r="Q33" s="734"/>
      <c r="R33" s="734"/>
      <c r="S33" s="734"/>
      <c r="T33" s="734"/>
      <c r="U33" s="734"/>
      <c r="V33" s="734"/>
    </row>
    <row r="34" spans="1:22">
      <c r="A34" s="734"/>
      <c r="B34" s="734"/>
      <c r="C34" s="734"/>
      <c r="D34" s="734"/>
      <c r="E34" s="734"/>
      <c r="F34" s="734"/>
      <c r="G34" s="734"/>
      <c r="H34" s="734"/>
      <c r="I34" s="734"/>
      <c r="J34" s="734"/>
      <c r="K34" s="734"/>
      <c r="L34" s="734"/>
      <c r="M34" s="734"/>
      <c r="N34" s="734"/>
      <c r="O34" s="734"/>
      <c r="P34" s="734"/>
      <c r="Q34" s="734"/>
      <c r="R34" s="734"/>
      <c r="S34" s="734"/>
      <c r="T34" s="734"/>
      <c r="U34" s="734"/>
      <c r="V34" s="734"/>
    </row>
    <row r="35" spans="1:22" ht="13.5" customHeight="1">
      <c r="A35" s="734"/>
      <c r="B35" s="734"/>
      <c r="C35" s="734"/>
      <c r="D35" s="734"/>
      <c r="E35" s="734"/>
      <c r="F35" s="734"/>
      <c r="G35" s="734"/>
      <c r="H35" s="734"/>
      <c r="I35" s="734"/>
      <c r="J35" s="734"/>
      <c r="K35" s="734"/>
      <c r="L35" s="734"/>
      <c r="M35" s="734"/>
      <c r="N35" s="734"/>
      <c r="O35" s="734"/>
      <c r="P35" s="734"/>
      <c r="Q35" s="734"/>
      <c r="R35" s="734"/>
      <c r="S35" s="734"/>
      <c r="T35" s="734"/>
      <c r="U35" s="734"/>
      <c r="V35" s="734"/>
    </row>
    <row r="36" spans="1:22" ht="13.5" customHeight="1">
      <c r="A36" s="734"/>
      <c r="B36" s="734"/>
      <c r="C36" s="734"/>
      <c r="D36" s="734"/>
      <c r="E36" s="734"/>
      <c r="F36" s="734"/>
      <c r="G36" s="734"/>
      <c r="H36" s="734"/>
      <c r="I36" s="734"/>
      <c r="J36" s="734"/>
      <c r="K36" s="734"/>
      <c r="L36" s="734"/>
      <c r="M36" s="734"/>
      <c r="N36" s="734"/>
      <c r="O36" s="734"/>
      <c r="P36" s="734"/>
      <c r="Q36" s="734"/>
      <c r="R36" s="734"/>
      <c r="S36" s="734"/>
      <c r="T36" s="734"/>
      <c r="U36" s="734"/>
      <c r="V36" s="734"/>
    </row>
    <row r="37" spans="1:22" ht="13.5" customHeight="1">
      <c r="A37" s="734"/>
      <c r="B37" s="734"/>
      <c r="C37" s="734"/>
      <c r="D37" s="734"/>
      <c r="E37" s="734"/>
      <c r="F37" s="734"/>
      <c r="G37" s="734"/>
      <c r="H37" s="734"/>
      <c r="I37" s="734"/>
      <c r="J37" s="734"/>
      <c r="K37" s="734"/>
      <c r="L37" s="734"/>
      <c r="M37" s="734"/>
      <c r="N37" s="734"/>
      <c r="O37" s="734"/>
      <c r="P37" s="734"/>
      <c r="Q37" s="734"/>
      <c r="R37" s="734"/>
      <c r="S37" s="734"/>
      <c r="T37" s="734"/>
      <c r="U37" s="734"/>
      <c r="V37" s="734"/>
    </row>
    <row r="38" spans="1:22" ht="13.5" customHeight="1">
      <c r="A38" s="734"/>
      <c r="B38" s="734"/>
      <c r="C38" s="734"/>
      <c r="D38" s="734"/>
      <c r="E38" s="734"/>
      <c r="F38" s="734"/>
      <c r="G38" s="734"/>
      <c r="H38" s="734"/>
      <c r="I38" s="734"/>
      <c r="J38" s="734"/>
      <c r="K38" s="734"/>
      <c r="L38" s="734"/>
      <c r="M38" s="734"/>
      <c r="N38" s="734"/>
      <c r="O38" s="734"/>
      <c r="P38" s="734"/>
      <c r="Q38" s="734"/>
      <c r="R38" s="734"/>
      <c r="S38" s="734"/>
      <c r="T38" s="734"/>
      <c r="U38" s="734"/>
      <c r="V38" s="734"/>
    </row>
    <row r="39" spans="1:22">
      <c r="A39" s="734"/>
      <c r="B39" s="734"/>
      <c r="C39" s="734"/>
      <c r="D39" s="734"/>
      <c r="E39" s="734"/>
      <c r="F39" s="734"/>
      <c r="G39" s="734"/>
      <c r="H39" s="734"/>
      <c r="I39" s="734"/>
      <c r="J39" s="734"/>
      <c r="K39" s="734"/>
      <c r="L39" s="734"/>
      <c r="M39" s="734"/>
      <c r="N39" s="734"/>
      <c r="O39" s="734"/>
      <c r="P39" s="734"/>
      <c r="Q39" s="734"/>
      <c r="R39" s="734"/>
      <c r="S39" s="734"/>
      <c r="T39" s="734"/>
      <c r="U39" s="734"/>
      <c r="V39" s="734"/>
    </row>
    <row r="40" spans="1:22">
      <c r="A40" s="734"/>
      <c r="B40" s="734"/>
      <c r="C40" s="734"/>
      <c r="D40" s="734"/>
      <c r="E40" s="734"/>
      <c r="F40" s="734"/>
      <c r="G40" s="734"/>
      <c r="H40" s="734"/>
      <c r="I40" s="734"/>
      <c r="J40" s="734"/>
      <c r="K40" s="734"/>
      <c r="L40" s="734"/>
      <c r="M40" s="734"/>
      <c r="N40" s="734"/>
      <c r="O40" s="734"/>
      <c r="P40" s="734"/>
      <c r="Q40" s="734"/>
      <c r="R40" s="734"/>
      <c r="S40" s="734"/>
      <c r="T40" s="734"/>
      <c r="U40" s="734"/>
      <c r="V40" s="734"/>
    </row>
    <row r="41" spans="1:22">
      <c r="A41" s="734"/>
      <c r="B41" s="734"/>
      <c r="C41" s="734"/>
      <c r="D41" s="734"/>
      <c r="E41" s="734"/>
      <c r="F41" s="734"/>
      <c r="G41" s="734"/>
      <c r="H41" s="734"/>
      <c r="I41" s="734"/>
      <c r="J41" s="734"/>
      <c r="K41" s="734"/>
      <c r="L41" s="734"/>
      <c r="M41" s="734"/>
      <c r="N41" s="734"/>
      <c r="O41" s="734"/>
      <c r="P41" s="734"/>
      <c r="Q41" s="734"/>
      <c r="R41" s="734"/>
      <c r="S41" s="734"/>
      <c r="T41" s="734"/>
      <c r="U41" s="734"/>
      <c r="V41" s="734"/>
    </row>
    <row r="42" spans="1:22">
      <c r="A42" s="734"/>
      <c r="B42" s="734"/>
      <c r="C42" s="734"/>
      <c r="D42" s="734"/>
      <c r="E42" s="734"/>
      <c r="F42" s="734"/>
      <c r="G42" s="734"/>
      <c r="H42" s="734"/>
      <c r="I42" s="734"/>
      <c r="J42" s="734"/>
      <c r="K42" s="734"/>
      <c r="L42" s="734"/>
      <c r="M42" s="734"/>
      <c r="N42" s="734"/>
      <c r="O42" s="734"/>
      <c r="P42" s="734"/>
      <c r="Q42" s="734"/>
      <c r="R42" s="734"/>
      <c r="S42" s="734"/>
      <c r="T42" s="734"/>
      <c r="U42" s="734"/>
      <c r="V42" s="734"/>
    </row>
    <row r="43" spans="1:22">
      <c r="A43" s="734"/>
      <c r="B43" s="734"/>
      <c r="C43" s="734"/>
      <c r="D43" s="734"/>
      <c r="E43" s="734"/>
      <c r="F43" s="734"/>
      <c r="G43" s="734"/>
      <c r="H43" s="734"/>
      <c r="I43" s="734"/>
      <c r="J43" s="734"/>
      <c r="K43" s="734"/>
      <c r="L43" s="734"/>
      <c r="M43" s="734"/>
      <c r="N43" s="734"/>
      <c r="O43" s="734"/>
      <c r="P43" s="734"/>
      <c r="Q43" s="734"/>
      <c r="R43" s="734"/>
      <c r="S43" s="734"/>
      <c r="T43" s="734"/>
      <c r="U43" s="734"/>
      <c r="V43" s="734"/>
    </row>
    <row r="44" spans="1:22">
      <c r="A44" s="734"/>
      <c r="B44" s="734"/>
      <c r="C44" s="734"/>
      <c r="D44" s="734"/>
      <c r="E44" s="734"/>
      <c r="F44" s="734"/>
      <c r="G44" s="734"/>
      <c r="H44" s="734"/>
      <c r="I44" s="734"/>
      <c r="J44" s="734"/>
      <c r="K44" s="734"/>
      <c r="L44" s="734"/>
      <c r="M44" s="734"/>
      <c r="N44" s="734"/>
      <c r="O44" s="734"/>
      <c r="P44" s="734"/>
      <c r="Q44" s="734"/>
      <c r="R44" s="734"/>
      <c r="S44" s="734"/>
      <c r="T44" s="734"/>
      <c r="U44" s="734"/>
      <c r="V44" s="734"/>
    </row>
    <row r="45" spans="1:22">
      <c r="A45" s="734"/>
      <c r="B45" s="734"/>
      <c r="C45" s="734"/>
      <c r="D45" s="734"/>
      <c r="E45" s="734"/>
      <c r="F45" s="734"/>
      <c r="G45" s="734"/>
      <c r="H45" s="734"/>
      <c r="I45" s="734"/>
      <c r="J45" s="734"/>
      <c r="K45" s="734"/>
      <c r="L45" s="734"/>
      <c r="M45" s="734"/>
      <c r="N45" s="734"/>
      <c r="O45" s="734"/>
      <c r="P45" s="734"/>
      <c r="Q45" s="734"/>
      <c r="R45" s="734"/>
      <c r="S45" s="734"/>
      <c r="T45" s="734"/>
      <c r="U45" s="734"/>
      <c r="V45" s="734"/>
    </row>
    <row r="46" spans="1:22">
      <c r="A46" s="734"/>
      <c r="B46" s="734"/>
      <c r="C46" s="734"/>
      <c r="D46" s="734"/>
      <c r="E46" s="734"/>
      <c r="F46" s="734"/>
      <c r="G46" s="734"/>
      <c r="H46" s="734"/>
      <c r="I46" s="734"/>
      <c r="J46" s="734"/>
      <c r="K46" s="734"/>
      <c r="L46" s="734"/>
      <c r="M46" s="734"/>
      <c r="N46" s="734"/>
      <c r="O46" s="734"/>
      <c r="P46" s="734"/>
      <c r="Q46" s="734"/>
      <c r="R46" s="734"/>
      <c r="S46" s="734"/>
      <c r="T46" s="734"/>
      <c r="U46" s="734"/>
      <c r="V46" s="734"/>
    </row>
    <row r="47" spans="1:22">
      <c r="A47" s="734"/>
      <c r="B47" s="734"/>
      <c r="C47" s="734"/>
      <c r="D47" s="734"/>
      <c r="E47" s="734"/>
      <c r="F47" s="734"/>
      <c r="G47" s="734"/>
      <c r="H47" s="734"/>
      <c r="I47" s="734"/>
      <c r="J47" s="734"/>
      <c r="K47" s="734"/>
      <c r="L47" s="734"/>
      <c r="M47" s="734"/>
      <c r="N47" s="734"/>
      <c r="O47" s="734"/>
      <c r="P47" s="734"/>
      <c r="Q47" s="734"/>
      <c r="R47" s="734"/>
      <c r="S47" s="734"/>
      <c r="T47" s="734"/>
      <c r="U47" s="734"/>
      <c r="V47" s="734"/>
    </row>
    <row r="48" spans="1:22">
      <c r="A48" s="734"/>
      <c r="B48" s="734"/>
      <c r="C48" s="734"/>
      <c r="D48" s="734"/>
      <c r="E48" s="734"/>
      <c r="F48" s="734"/>
      <c r="G48" s="734"/>
      <c r="H48" s="734"/>
      <c r="I48" s="734"/>
      <c r="J48" s="734"/>
      <c r="K48" s="734"/>
      <c r="L48" s="734"/>
      <c r="M48" s="734"/>
      <c r="N48" s="734"/>
      <c r="O48" s="734"/>
      <c r="P48" s="734"/>
      <c r="Q48" s="734"/>
      <c r="R48" s="734"/>
      <c r="S48" s="734"/>
      <c r="T48" s="734"/>
      <c r="U48" s="734"/>
      <c r="V48" s="734"/>
    </row>
    <row r="49" spans="1:22">
      <c r="A49" s="734"/>
      <c r="B49" s="734"/>
      <c r="C49" s="734"/>
      <c r="D49" s="734"/>
      <c r="E49" s="734"/>
      <c r="F49" s="734"/>
      <c r="G49" s="734"/>
      <c r="H49" s="734"/>
      <c r="I49" s="734"/>
      <c r="J49" s="734"/>
      <c r="K49" s="734"/>
      <c r="L49" s="734"/>
      <c r="M49" s="734"/>
      <c r="N49" s="734"/>
      <c r="O49" s="734"/>
      <c r="P49" s="734"/>
      <c r="Q49" s="734"/>
      <c r="R49" s="734"/>
      <c r="S49" s="734"/>
      <c r="T49" s="734"/>
      <c r="U49" s="734"/>
      <c r="V49" s="734"/>
    </row>
    <row r="50" spans="1:22">
      <c r="A50" s="734"/>
      <c r="B50" s="734"/>
      <c r="C50" s="734"/>
      <c r="D50" s="734"/>
      <c r="E50" s="734"/>
      <c r="F50" s="734"/>
      <c r="G50" s="734"/>
      <c r="H50" s="734"/>
      <c r="I50" s="734"/>
      <c r="J50" s="734"/>
      <c r="K50" s="734"/>
      <c r="L50" s="734"/>
      <c r="M50" s="734"/>
      <c r="N50" s="734"/>
      <c r="O50" s="734"/>
      <c r="P50" s="734"/>
      <c r="Q50" s="734"/>
      <c r="R50" s="734"/>
      <c r="S50" s="734"/>
      <c r="T50" s="734"/>
      <c r="U50" s="734"/>
      <c r="V50" s="734"/>
    </row>
    <row r="51" spans="1:22">
      <c r="A51" s="734"/>
      <c r="B51" s="734"/>
      <c r="C51" s="734"/>
      <c r="D51" s="734"/>
      <c r="E51" s="734"/>
      <c r="F51" s="734"/>
      <c r="G51" s="734"/>
      <c r="H51" s="734"/>
      <c r="I51" s="734"/>
      <c r="J51" s="734"/>
      <c r="K51" s="734"/>
      <c r="L51" s="734"/>
      <c r="M51" s="734"/>
      <c r="N51" s="734"/>
      <c r="O51" s="734"/>
      <c r="P51" s="734"/>
      <c r="Q51" s="734"/>
      <c r="R51" s="734"/>
      <c r="S51" s="734"/>
      <c r="T51" s="734"/>
      <c r="U51" s="734"/>
      <c r="V51" s="734"/>
    </row>
    <row r="52" spans="1:22">
      <c r="A52" s="734"/>
      <c r="B52" s="734"/>
      <c r="C52" s="734"/>
      <c r="D52" s="734"/>
      <c r="E52" s="734"/>
      <c r="F52" s="734"/>
      <c r="G52" s="734"/>
      <c r="H52" s="734"/>
      <c r="I52" s="734"/>
      <c r="J52" s="734"/>
      <c r="K52" s="734"/>
      <c r="L52" s="734"/>
      <c r="M52" s="734"/>
      <c r="N52" s="734"/>
      <c r="O52" s="734"/>
      <c r="P52" s="734"/>
      <c r="Q52" s="734"/>
      <c r="R52" s="734"/>
      <c r="S52" s="734"/>
      <c r="T52" s="734"/>
      <c r="U52" s="734"/>
      <c r="V52" s="734"/>
    </row>
    <row r="53" spans="1:22">
      <c r="A53" s="734"/>
      <c r="B53" s="734"/>
      <c r="C53" s="734"/>
      <c r="D53" s="734"/>
      <c r="E53" s="734"/>
      <c r="F53" s="734"/>
      <c r="G53" s="734"/>
      <c r="H53" s="734"/>
      <c r="I53" s="734"/>
      <c r="J53" s="734"/>
      <c r="K53" s="734"/>
      <c r="L53" s="734"/>
      <c r="M53" s="734"/>
      <c r="N53" s="734"/>
      <c r="O53" s="734"/>
      <c r="P53" s="734"/>
      <c r="Q53" s="734"/>
      <c r="R53" s="734"/>
      <c r="S53" s="734"/>
      <c r="T53" s="734"/>
      <c r="U53" s="734"/>
      <c r="V53" s="734"/>
    </row>
    <row r="54" spans="1:22">
      <c r="A54" s="734"/>
      <c r="B54" s="734"/>
      <c r="C54" s="734"/>
      <c r="D54" s="734"/>
      <c r="E54" s="734"/>
      <c r="F54" s="734"/>
      <c r="G54" s="734"/>
      <c r="H54" s="734"/>
      <c r="I54" s="734"/>
      <c r="J54" s="734"/>
      <c r="K54" s="734"/>
      <c r="L54" s="734"/>
      <c r="M54" s="734"/>
      <c r="N54" s="734"/>
      <c r="O54" s="734"/>
      <c r="P54" s="734"/>
      <c r="Q54" s="734"/>
      <c r="R54" s="734"/>
      <c r="S54" s="734"/>
      <c r="T54" s="734"/>
      <c r="U54" s="734"/>
      <c r="V54" s="734"/>
    </row>
    <row r="55" spans="1:22">
      <c r="A55" s="734"/>
      <c r="B55" s="734"/>
      <c r="C55" s="734"/>
      <c r="D55" s="734"/>
      <c r="E55" s="734"/>
      <c r="F55" s="734"/>
      <c r="G55" s="734"/>
      <c r="H55" s="734"/>
      <c r="I55" s="734"/>
      <c r="J55" s="734"/>
      <c r="K55" s="734"/>
      <c r="L55" s="734"/>
      <c r="M55" s="734"/>
      <c r="N55" s="734"/>
      <c r="O55" s="734"/>
      <c r="P55" s="734"/>
      <c r="Q55" s="734"/>
      <c r="R55" s="734"/>
      <c r="S55" s="734"/>
      <c r="T55" s="734"/>
      <c r="U55" s="734"/>
      <c r="V55" s="734"/>
    </row>
  </sheetData>
  <mergeCells count="7">
    <mergeCell ref="O7:Q7"/>
    <mergeCell ref="A1:V1"/>
    <mergeCell ref="A2:V2"/>
    <mergeCell ref="A3:V3"/>
    <mergeCell ref="A4:V4"/>
    <mergeCell ref="A5:V5"/>
    <mergeCell ref="O6:Q6"/>
  </mergeCells>
  <phoneticPr fontId="86"/>
  <pageMargins left="0.7" right="0.7" top="0.75" bottom="0.75" header="0.3" footer="0.3"/>
  <pageSetup paperSize="9" scale="65"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104B0-DDA5-42FB-BFE0-417ACE65EF9E}">
  <dimension ref="A1:K28"/>
  <sheetViews>
    <sheetView workbookViewId="0">
      <selection activeCell="M14" sqref="M14"/>
    </sheetView>
  </sheetViews>
  <sheetFormatPr defaultRowHeight="13.2"/>
  <cols>
    <col min="2" max="2" width="13.109375" customWidth="1"/>
    <col min="3" max="4" width="11" customWidth="1"/>
    <col min="5" max="7" width="12.109375" customWidth="1"/>
  </cols>
  <sheetData>
    <row r="1" spans="1:10">
      <c r="A1" s="104"/>
      <c r="B1" s="104"/>
      <c r="C1" s="104"/>
      <c r="D1" s="104"/>
      <c r="E1" s="104"/>
      <c r="F1" s="104"/>
      <c r="G1" s="104"/>
      <c r="H1" s="104"/>
    </row>
    <row r="2" spans="1:10">
      <c r="A2" s="104"/>
      <c r="B2" s="104"/>
      <c r="C2" s="104"/>
      <c r="D2" s="104"/>
      <c r="E2" s="104"/>
      <c r="F2" s="104"/>
      <c r="G2" s="104"/>
      <c r="H2" s="104"/>
    </row>
    <row r="3" spans="1:10">
      <c r="A3" s="104"/>
      <c r="B3" s="104"/>
      <c r="C3" s="104"/>
      <c r="D3" s="104"/>
      <c r="E3" s="104"/>
      <c r="F3" s="104"/>
      <c r="G3" s="104"/>
      <c r="H3" s="104"/>
    </row>
    <row r="4" spans="1:10">
      <c r="A4" s="104"/>
      <c r="B4" s="421" t="s">
        <v>363</v>
      </c>
      <c r="C4" s="422"/>
      <c r="D4" s="104"/>
      <c r="E4" s="104"/>
      <c r="F4" s="104"/>
      <c r="G4" s="104"/>
      <c r="H4" s="104"/>
    </row>
    <row r="5" spans="1:10" ht="13.8" thickBot="1">
      <c r="A5" s="104"/>
      <c r="B5" s="628" t="s">
        <v>189</v>
      </c>
      <c r="C5" s="629"/>
      <c r="D5" s="629"/>
      <c r="E5" s="630" t="s">
        <v>190</v>
      </c>
      <c r="F5" s="630"/>
      <c r="G5" s="631"/>
      <c r="H5" s="104"/>
    </row>
    <row r="6" spans="1:10">
      <c r="A6" s="104"/>
      <c r="B6" s="423" t="s">
        <v>191</v>
      </c>
      <c r="C6" s="424" t="s">
        <v>191</v>
      </c>
      <c r="D6" s="424" t="s">
        <v>192</v>
      </c>
      <c r="E6" s="425" t="s">
        <v>191</v>
      </c>
      <c r="F6" s="424" t="s">
        <v>191</v>
      </c>
      <c r="G6" s="426" t="s">
        <v>192</v>
      </c>
      <c r="H6" s="104"/>
    </row>
    <row r="7" spans="1:10" ht="13.8" thickBot="1">
      <c r="A7" s="104"/>
      <c r="B7" s="463" t="s">
        <v>193</v>
      </c>
      <c r="C7" s="464" t="s">
        <v>194</v>
      </c>
      <c r="D7" s="464" t="s">
        <v>195</v>
      </c>
      <c r="E7" s="465" t="s">
        <v>193</v>
      </c>
      <c r="F7" s="464" t="s">
        <v>194</v>
      </c>
      <c r="G7" s="466" t="s">
        <v>195</v>
      </c>
      <c r="H7" s="104"/>
    </row>
    <row r="8" spans="1:10" ht="14.4" thickTop="1" thickBot="1">
      <c r="A8" s="104"/>
      <c r="B8" s="467">
        <v>111501</v>
      </c>
      <c r="C8" s="468">
        <v>60792</v>
      </c>
      <c r="D8" s="468">
        <v>50709</v>
      </c>
      <c r="E8" s="468">
        <v>79605</v>
      </c>
      <c r="F8" s="468">
        <v>39144</v>
      </c>
      <c r="G8" s="469">
        <v>40461</v>
      </c>
      <c r="H8" s="104"/>
    </row>
    <row r="9" spans="1:10">
      <c r="A9" s="104"/>
      <c r="B9" s="462"/>
      <c r="C9" s="462"/>
      <c r="D9" s="462"/>
      <c r="E9" s="462"/>
      <c r="F9" s="462"/>
      <c r="G9" s="462"/>
      <c r="H9" s="104"/>
    </row>
    <row r="10" spans="1:10">
      <c r="A10" s="104"/>
      <c r="B10" s="104"/>
      <c r="C10" s="104"/>
      <c r="D10" s="104"/>
      <c r="E10" s="104"/>
      <c r="F10" s="104"/>
      <c r="G10" s="104"/>
      <c r="H10" s="104"/>
      <c r="J10" t="s">
        <v>144</v>
      </c>
    </row>
    <row r="11" spans="1:10">
      <c r="A11" s="104"/>
      <c r="B11" s="104"/>
      <c r="C11" s="104"/>
      <c r="D11" s="104"/>
      <c r="E11" s="104"/>
      <c r="F11" s="104"/>
      <c r="G11" s="104"/>
      <c r="H11" s="104"/>
    </row>
    <row r="12" spans="1:10">
      <c r="A12" s="104"/>
      <c r="B12" s="421" t="s">
        <v>385</v>
      </c>
      <c r="C12" s="422"/>
      <c r="D12" s="104"/>
      <c r="E12" s="104"/>
      <c r="F12" s="104"/>
      <c r="G12" s="104"/>
      <c r="H12" s="104"/>
    </row>
    <row r="13" spans="1:10" ht="13.8" thickBot="1">
      <c r="A13" s="104"/>
      <c r="B13" s="628" t="s">
        <v>189</v>
      </c>
      <c r="C13" s="629"/>
      <c r="D13" s="629"/>
      <c r="E13" s="630" t="s">
        <v>190</v>
      </c>
      <c r="F13" s="630"/>
      <c r="G13" s="631"/>
      <c r="H13" s="104"/>
    </row>
    <row r="14" spans="1:10">
      <c r="A14" s="104"/>
      <c r="B14" s="423" t="s">
        <v>191</v>
      </c>
      <c r="C14" s="424" t="s">
        <v>191</v>
      </c>
      <c r="D14" s="424" t="s">
        <v>192</v>
      </c>
      <c r="E14" s="425" t="s">
        <v>191</v>
      </c>
      <c r="F14" s="424" t="s">
        <v>191</v>
      </c>
      <c r="G14" s="426" t="s">
        <v>192</v>
      </c>
      <c r="H14" s="104"/>
    </row>
    <row r="15" spans="1:10" ht="13.8" thickBot="1">
      <c r="A15" s="104"/>
      <c r="B15" s="463" t="s">
        <v>193</v>
      </c>
      <c r="C15" s="464" t="s">
        <v>194</v>
      </c>
      <c r="D15" s="464" t="s">
        <v>195</v>
      </c>
      <c r="E15" s="465" t="s">
        <v>193</v>
      </c>
      <c r="F15" s="464" t="s">
        <v>194</v>
      </c>
      <c r="G15" s="466" t="s">
        <v>195</v>
      </c>
      <c r="H15" s="104"/>
    </row>
    <row r="16" spans="1:10" ht="14.4" thickTop="1" thickBot="1">
      <c r="A16" s="104"/>
      <c r="B16" s="467">
        <v>117652</v>
      </c>
      <c r="C16" s="468">
        <v>64786</v>
      </c>
      <c r="D16" s="468">
        <v>52866</v>
      </c>
      <c r="E16" s="468">
        <v>67614</v>
      </c>
      <c r="F16" s="468">
        <v>33231</v>
      </c>
      <c r="G16" s="469">
        <v>34383</v>
      </c>
      <c r="H16" s="104"/>
    </row>
    <row r="17" spans="1:11">
      <c r="A17" s="104"/>
    </row>
    <row r="18" spans="1:11">
      <c r="A18" s="104"/>
      <c r="B18" s="104"/>
      <c r="C18" s="104"/>
      <c r="D18" s="104"/>
      <c r="E18" s="104"/>
      <c r="F18" s="104"/>
      <c r="G18" s="104"/>
      <c r="H18" s="104"/>
    </row>
    <row r="19" spans="1:11">
      <c r="A19" s="104"/>
      <c r="B19" s="104"/>
      <c r="C19" s="104"/>
      <c r="D19" s="104"/>
      <c r="E19" s="104"/>
      <c r="F19" s="104"/>
      <c r="G19" s="104"/>
      <c r="H19" s="104"/>
    </row>
    <row r="20" spans="1:11" ht="18" customHeight="1">
      <c r="A20" s="104"/>
      <c r="B20" s="427" t="s">
        <v>189</v>
      </c>
      <c r="C20" s="428"/>
      <c r="D20" s="428"/>
      <c r="E20" s="429" t="s">
        <v>190</v>
      </c>
      <c r="F20" s="429"/>
      <c r="G20" s="430"/>
      <c r="H20" s="104"/>
    </row>
    <row r="21" spans="1:11" ht="18" customHeight="1" thickBot="1">
      <c r="A21" s="104"/>
      <c r="B21" s="470" t="s">
        <v>196</v>
      </c>
      <c r="C21" s="471" t="s">
        <v>197</v>
      </c>
      <c r="D21" s="471" t="s">
        <v>198</v>
      </c>
      <c r="E21" s="472" t="s">
        <v>199</v>
      </c>
      <c r="F21" s="471" t="s">
        <v>200</v>
      </c>
      <c r="G21" s="473" t="s">
        <v>201</v>
      </c>
      <c r="H21" s="104"/>
      <c r="K21" t="s">
        <v>144</v>
      </c>
    </row>
    <row r="22" spans="1:11" ht="18" customHeight="1" thickTop="1" thickBot="1">
      <c r="A22" s="104"/>
      <c r="B22" s="474">
        <f>+B16/B8</f>
        <v>1.0551654245253406</v>
      </c>
      <c r="C22" s="475">
        <f t="shared" ref="C22:G22" si="0">+C16/C8</f>
        <v>1.0656994341360706</v>
      </c>
      <c r="D22" s="475">
        <f t="shared" si="0"/>
        <v>1.0425368277820506</v>
      </c>
      <c r="E22" s="475">
        <f t="shared" si="0"/>
        <v>0.84936875824382896</v>
      </c>
      <c r="F22" s="475">
        <f t="shared" si="0"/>
        <v>0.84894236664622935</v>
      </c>
      <c r="G22" s="476">
        <f t="shared" si="0"/>
        <v>0.84978127085341437</v>
      </c>
      <c r="H22" s="104"/>
    </row>
    <row r="23" spans="1:11">
      <c r="B23" s="104"/>
      <c r="C23" s="104"/>
      <c r="D23" s="104"/>
      <c r="E23" s="104"/>
      <c r="F23" s="104"/>
      <c r="G23" s="104"/>
      <c r="H23" s="104"/>
    </row>
    <row r="24" spans="1:11">
      <c r="B24" s="104"/>
      <c r="C24" s="104"/>
      <c r="D24" s="104"/>
      <c r="E24" s="104"/>
      <c r="F24" s="104"/>
      <c r="G24" s="104"/>
      <c r="H24" s="104"/>
    </row>
    <row r="25" spans="1:11">
      <c r="B25" s="104"/>
      <c r="C25" s="104"/>
      <c r="D25" s="104"/>
      <c r="E25" s="104"/>
      <c r="F25" s="104"/>
      <c r="G25" s="104"/>
      <c r="H25" s="104"/>
    </row>
    <row r="26" spans="1:11">
      <c r="H26" s="104"/>
    </row>
    <row r="28" spans="1:11">
      <c r="H28" t="s">
        <v>202</v>
      </c>
    </row>
  </sheetData>
  <mergeCells count="4">
    <mergeCell ref="B5:D5"/>
    <mergeCell ref="E5:G5"/>
    <mergeCell ref="B13:D13"/>
    <mergeCell ref="E13:G13"/>
  </mergeCells>
  <phoneticPr fontId="86"/>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S43"/>
  <sheetViews>
    <sheetView showGridLines="0" zoomScale="98" zoomScaleNormal="98" zoomScaleSheetLayoutView="79" workbookViewId="0">
      <selection activeCell="C5" sqref="C5:C7"/>
    </sheetView>
  </sheetViews>
  <sheetFormatPr defaultColWidth="9" defaultRowHeight="31.2" customHeight="1"/>
  <cols>
    <col min="1" max="1" width="163.88671875" style="274" customWidth="1"/>
    <col min="2" max="2" width="11.21875" style="272" customWidth="1"/>
    <col min="3" max="3" width="22" style="272" customWidth="1"/>
    <col min="4" max="4" width="20.109375" style="273" customWidth="1"/>
    <col min="5" max="16384" width="9" style="1"/>
  </cols>
  <sheetData>
    <row r="1" spans="1:4" s="40" customFormat="1" ht="31.2" customHeight="1" thickBot="1">
      <c r="A1" s="158" t="s">
        <v>232</v>
      </c>
      <c r="B1" s="159" t="s">
        <v>0</v>
      </c>
      <c r="C1" s="160" t="s">
        <v>1</v>
      </c>
      <c r="D1" s="271" t="s">
        <v>2</v>
      </c>
    </row>
    <row r="2" spans="1:4" s="40" customFormat="1" ht="39" customHeight="1" thickTop="1">
      <c r="A2" s="478" t="s">
        <v>364</v>
      </c>
      <c r="B2" s="283"/>
      <c r="C2" s="647" t="s">
        <v>368</v>
      </c>
      <c r="D2" s="286"/>
    </row>
    <row r="3" spans="1:4" s="40" customFormat="1" ht="119.4" customHeight="1">
      <c r="A3" s="396" t="s">
        <v>366</v>
      </c>
      <c r="B3" s="392" t="s">
        <v>365</v>
      </c>
      <c r="C3" s="653"/>
      <c r="D3" s="417">
        <v>45346</v>
      </c>
    </row>
    <row r="4" spans="1:4" s="40" customFormat="1" ht="31.2" customHeight="1" thickBot="1">
      <c r="A4" s="157" t="s">
        <v>367</v>
      </c>
      <c r="B4" s="282"/>
      <c r="C4" s="654"/>
      <c r="D4" s="285"/>
    </row>
    <row r="5" spans="1:4" s="40" customFormat="1" ht="39" customHeight="1" thickTop="1">
      <c r="A5" s="478" t="s">
        <v>249</v>
      </c>
      <c r="B5" s="283"/>
      <c r="C5" s="647" t="s">
        <v>252</v>
      </c>
      <c r="D5" s="286"/>
    </row>
    <row r="6" spans="1:4" s="40" customFormat="1" ht="116.4" customHeight="1">
      <c r="A6" s="396" t="s">
        <v>250</v>
      </c>
      <c r="B6" s="392" t="s">
        <v>253</v>
      </c>
      <c r="C6" s="653"/>
      <c r="D6" s="417">
        <v>45343</v>
      </c>
    </row>
    <row r="7" spans="1:4" s="40" customFormat="1" ht="31.2" customHeight="1" thickBot="1">
      <c r="A7" s="157" t="s">
        <v>251</v>
      </c>
      <c r="B7" s="282"/>
      <c r="C7" s="654"/>
      <c r="D7" s="285"/>
    </row>
    <row r="8" spans="1:4" s="40" customFormat="1" ht="31.2" customHeight="1" thickTop="1">
      <c r="A8" s="368" t="s">
        <v>254</v>
      </c>
      <c r="B8" s="283"/>
      <c r="C8" s="647" t="s">
        <v>255</v>
      </c>
      <c r="D8" s="286"/>
    </row>
    <row r="9" spans="1:4" s="40" customFormat="1" ht="96.6" customHeight="1">
      <c r="A9" s="396" t="s">
        <v>257</v>
      </c>
      <c r="B9" s="392" t="s">
        <v>256</v>
      </c>
      <c r="C9" s="653"/>
      <c r="D9" s="417">
        <v>45343</v>
      </c>
    </row>
    <row r="10" spans="1:4" s="40" customFormat="1" ht="31.2" customHeight="1" thickBot="1">
      <c r="A10" s="157" t="s">
        <v>258</v>
      </c>
      <c r="B10" s="282"/>
      <c r="C10" s="654"/>
      <c r="D10" s="285"/>
    </row>
    <row r="11" spans="1:4" s="40" customFormat="1" ht="31.2" customHeight="1" thickTop="1">
      <c r="A11" s="368" t="s">
        <v>265</v>
      </c>
      <c r="B11" s="283"/>
      <c r="C11" s="655" t="s">
        <v>267</v>
      </c>
      <c r="D11" s="286"/>
    </row>
    <row r="12" spans="1:4" s="40" customFormat="1" ht="76.2" customHeight="1">
      <c r="A12" s="458" t="s">
        <v>266</v>
      </c>
      <c r="B12" s="392" t="s">
        <v>268</v>
      </c>
      <c r="C12" s="653"/>
      <c r="D12" s="417">
        <v>45345</v>
      </c>
    </row>
    <row r="13" spans="1:4" s="40" customFormat="1" ht="31.2" customHeight="1" thickBot="1">
      <c r="A13" s="445" t="s">
        <v>269</v>
      </c>
      <c r="B13" s="282"/>
      <c r="C13" s="654"/>
      <c r="D13" s="285"/>
    </row>
    <row r="14" spans="1:4" s="40" customFormat="1" ht="36" customHeight="1" thickTop="1">
      <c r="A14" s="368" t="s">
        <v>273</v>
      </c>
      <c r="B14" s="283"/>
      <c r="C14" s="647" t="s">
        <v>277</v>
      </c>
      <c r="D14" s="286"/>
    </row>
    <row r="15" spans="1:4" s="40" customFormat="1" ht="141.6" customHeight="1">
      <c r="A15" s="362" t="s">
        <v>274</v>
      </c>
      <c r="B15" s="392" t="s">
        <v>276</v>
      </c>
      <c r="C15" s="653"/>
      <c r="D15" s="284">
        <v>45344</v>
      </c>
    </row>
    <row r="16" spans="1:4" s="40" customFormat="1" ht="31.2" customHeight="1" thickBot="1">
      <c r="A16" s="287" t="s">
        <v>275</v>
      </c>
      <c r="B16" s="282"/>
      <c r="C16" s="654"/>
      <c r="D16" s="285"/>
    </row>
    <row r="17" spans="1:19" s="40" customFormat="1" ht="31.2" customHeight="1" thickTop="1">
      <c r="A17" s="368" t="s">
        <v>278</v>
      </c>
      <c r="B17" s="283"/>
      <c r="C17" s="647" t="s">
        <v>282</v>
      </c>
      <c r="D17" s="286"/>
    </row>
    <row r="18" spans="1:19" s="40" customFormat="1" ht="160.19999999999999" customHeight="1">
      <c r="A18" s="407" t="s">
        <v>279</v>
      </c>
      <c r="B18" s="477" t="s">
        <v>281</v>
      </c>
      <c r="C18" s="648"/>
      <c r="D18" s="417">
        <v>45344</v>
      </c>
    </row>
    <row r="19" spans="1:19" s="40" customFormat="1" ht="31.2" customHeight="1" thickBot="1">
      <c r="A19" s="507" t="s">
        <v>280</v>
      </c>
      <c r="B19" s="400"/>
      <c r="C19" s="398"/>
      <c r="D19" s="285"/>
    </row>
    <row r="20" spans="1:19" s="40" customFormat="1" ht="31.2" customHeight="1" thickTop="1">
      <c r="A20" s="506" t="s">
        <v>283</v>
      </c>
      <c r="B20" s="431"/>
      <c r="C20" s="644" t="s">
        <v>286</v>
      </c>
      <c r="D20" s="635">
        <v>45343</v>
      </c>
    </row>
    <row r="21" spans="1:19" s="40" customFormat="1" ht="202.8" customHeight="1">
      <c r="A21" s="362" t="s">
        <v>284</v>
      </c>
      <c r="B21" s="288" t="s">
        <v>287</v>
      </c>
      <c r="C21" s="645"/>
      <c r="D21" s="636"/>
      <c r="S21" s="408"/>
    </row>
    <row r="22" spans="1:19" s="40" customFormat="1" ht="31.2" customHeight="1" thickBot="1">
      <c r="A22" s="157" t="s">
        <v>285</v>
      </c>
      <c r="B22" s="156"/>
      <c r="C22" s="646"/>
      <c r="D22" s="637"/>
    </row>
    <row r="23" spans="1:19" s="40" customFormat="1" ht="31.2" customHeight="1" thickTop="1">
      <c r="A23" s="397"/>
      <c r="B23" s="283"/>
      <c r="C23" s="647"/>
      <c r="D23" s="286"/>
    </row>
    <row r="24" spans="1:19" s="40" customFormat="1" ht="94.8" customHeight="1">
      <c r="A24" s="362"/>
      <c r="B24" s="392"/>
      <c r="C24" s="648"/>
      <c r="D24" s="284"/>
    </row>
    <row r="25" spans="1:19" s="40" customFormat="1" ht="31.2" customHeight="1" thickBot="1">
      <c r="A25" s="157"/>
      <c r="B25" s="282"/>
      <c r="C25" s="649"/>
      <c r="D25" s="285"/>
    </row>
    <row r="26" spans="1:19" s="40" customFormat="1" ht="31.2" customHeight="1" thickTop="1">
      <c r="A26" s="479"/>
      <c r="B26" s="656"/>
      <c r="C26" s="650"/>
      <c r="D26" s="635"/>
    </row>
    <row r="27" spans="1:19" s="40" customFormat="1" ht="295.8" customHeight="1">
      <c r="A27" s="376"/>
      <c r="B27" s="657"/>
      <c r="C27" s="651"/>
      <c r="D27" s="636"/>
    </row>
    <row r="28" spans="1:19" s="40" customFormat="1" ht="31.2" customHeight="1" thickBot="1">
      <c r="A28" s="461"/>
      <c r="B28" s="658"/>
      <c r="C28" s="652"/>
      <c r="D28" s="637"/>
    </row>
    <row r="29" spans="1:19" s="40" customFormat="1" ht="31.2" customHeight="1" thickTop="1">
      <c r="A29" s="379"/>
      <c r="B29" s="638"/>
      <c r="C29" s="641"/>
      <c r="D29" s="635"/>
    </row>
    <row r="30" spans="1:19" s="40" customFormat="1" ht="231.6" customHeight="1">
      <c r="A30" s="376"/>
      <c r="B30" s="639"/>
      <c r="C30" s="642"/>
      <c r="D30" s="636"/>
    </row>
    <row r="31" spans="1:19" s="40" customFormat="1" ht="31.2" customHeight="1" thickBot="1">
      <c r="A31" s="279"/>
      <c r="B31" s="640"/>
      <c r="C31" s="643"/>
      <c r="D31" s="637"/>
    </row>
    <row r="32" spans="1:19" ht="31.2" customHeight="1" thickTop="1">
      <c r="A32" s="379"/>
      <c r="B32" s="638"/>
      <c r="C32" s="641"/>
      <c r="D32" s="635"/>
    </row>
    <row r="33" spans="1:4" ht="121.2" customHeight="1">
      <c r="A33" s="376"/>
      <c r="B33" s="639"/>
      <c r="C33" s="642"/>
      <c r="D33" s="636"/>
    </row>
    <row r="34" spans="1:4" ht="31.2" customHeight="1" thickBot="1">
      <c r="A34" s="279"/>
      <c r="B34" s="640"/>
      <c r="C34" s="643"/>
      <c r="D34" s="637"/>
    </row>
    <row r="35" spans="1:4" ht="31.2" customHeight="1" thickTop="1">
      <c r="A35" s="379"/>
      <c r="B35" s="638"/>
      <c r="C35" s="641"/>
      <c r="D35" s="635"/>
    </row>
    <row r="36" spans="1:4" ht="192" customHeight="1">
      <c r="A36" s="376"/>
      <c r="B36" s="639"/>
      <c r="C36" s="642"/>
      <c r="D36" s="636"/>
    </row>
    <row r="37" spans="1:4" ht="31.2" customHeight="1" thickBot="1">
      <c r="A37" s="279"/>
      <c r="B37" s="640"/>
      <c r="C37" s="643"/>
      <c r="D37" s="637"/>
    </row>
    <row r="38" spans="1:4" ht="31.2" customHeight="1" thickTop="1">
      <c r="A38" s="379"/>
      <c r="B38" s="638"/>
      <c r="C38" s="641"/>
      <c r="D38" s="635"/>
    </row>
    <row r="39" spans="1:4" ht="233.4" customHeight="1">
      <c r="A39" s="376"/>
      <c r="B39" s="639"/>
      <c r="C39" s="642"/>
      <c r="D39" s="636"/>
    </row>
    <row r="40" spans="1:4" ht="31.2" customHeight="1" thickBot="1">
      <c r="A40" s="279"/>
      <c r="B40" s="640"/>
      <c r="C40" s="643"/>
      <c r="D40" s="637"/>
    </row>
    <row r="41" spans="1:4" s="40" customFormat="1" ht="31.2" customHeight="1" thickTop="1">
      <c r="A41" s="397"/>
      <c r="B41" s="283"/>
      <c r="C41" s="647"/>
      <c r="D41" s="286"/>
    </row>
    <row r="42" spans="1:4" s="40" customFormat="1" ht="230.4" customHeight="1">
      <c r="A42" s="362"/>
      <c r="B42" s="392"/>
      <c r="C42" s="648"/>
      <c r="D42" s="284"/>
    </row>
    <row r="43" spans="1:4" s="40" customFormat="1" ht="31.2" customHeight="1" thickBot="1">
      <c r="A43" s="157"/>
      <c r="B43" s="282"/>
      <c r="C43" s="649"/>
      <c r="D43" s="285"/>
    </row>
  </sheetData>
  <mergeCells count="25">
    <mergeCell ref="C41:C43"/>
    <mergeCell ref="B26:B28"/>
    <mergeCell ref="B29:B31"/>
    <mergeCell ref="B32:B34"/>
    <mergeCell ref="C32:C34"/>
    <mergeCell ref="B38:B40"/>
    <mergeCell ref="C38:C40"/>
    <mergeCell ref="C2:C4"/>
    <mergeCell ref="C11:C13"/>
    <mergeCell ref="C17:C18"/>
    <mergeCell ref="C14:C16"/>
    <mergeCell ref="C8:C10"/>
    <mergeCell ref="C5:C7"/>
    <mergeCell ref="D20:D22"/>
    <mergeCell ref="C20:C22"/>
    <mergeCell ref="C23:C25"/>
    <mergeCell ref="D29:D31"/>
    <mergeCell ref="C26:C28"/>
    <mergeCell ref="D26:D28"/>
    <mergeCell ref="C29:C31"/>
    <mergeCell ref="D38:D40"/>
    <mergeCell ref="B35:B37"/>
    <mergeCell ref="C35:C37"/>
    <mergeCell ref="D35:D37"/>
    <mergeCell ref="D32:D34"/>
  </mergeCells>
  <phoneticPr fontId="16"/>
  <hyperlinks>
    <hyperlink ref="A10" r:id="rId1" xr:uid="{A3929BF8-4392-48F8-B833-A08104E03DEB}"/>
    <hyperlink ref="A13" r:id="rId2" xr:uid="{F8A42BC3-9538-45AA-86EB-4C80A5FCCACB}"/>
    <hyperlink ref="A16" r:id="rId3" xr:uid="{70CC6F5B-71F8-40A1-972C-D27637A10EF8}"/>
    <hyperlink ref="A19" r:id="rId4" xr:uid="{2196CA74-B602-4695-BED2-3F7633221EAF}"/>
    <hyperlink ref="A22" r:id="rId5" xr:uid="{C8832B39-4202-41CD-AFA0-17F492E6DFD4}"/>
    <hyperlink ref="A7" r:id="rId6" xr:uid="{AE6A8D85-F9D2-4EE1-B60E-CD17C2059F8C}"/>
    <hyperlink ref="A4" r:id="rId7" xr:uid="{8ABF42D4-DF40-4398-A5E9-7B14F9BCD037}"/>
  </hyperlinks>
  <pageMargins left="0" right="0" top="0.19685039370078741" bottom="0.39370078740157483" header="0" footer="0.19685039370078741"/>
  <pageSetup paperSize="8" scale="28" orientation="portrait" horizontalDpi="300" verticalDpi="300" r:id="rId8"/>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80466-F7EB-45F5-8695-7CD37F285E86}">
  <sheetPr codeName="Sheet7"/>
  <dimension ref="A1:X34"/>
  <sheetViews>
    <sheetView defaultGridColor="0" view="pageBreakPreview" topLeftCell="A4" colorId="56" zoomScale="102" zoomScaleNormal="66" zoomScaleSheetLayoutView="102" workbookViewId="0">
      <selection activeCell="U24" sqref="U24"/>
    </sheetView>
  </sheetViews>
  <sheetFormatPr defaultColWidth="9" defaultRowHeight="40.200000000000003" customHeight="1"/>
  <cols>
    <col min="1" max="1" width="193.5546875" style="278" customWidth="1"/>
    <col min="2" max="2" width="18" style="131" customWidth="1"/>
    <col min="3" max="3" width="20.109375" style="132" customWidth="1"/>
    <col min="4" max="16384" width="9" style="36"/>
  </cols>
  <sheetData>
    <row r="1" spans="1:24" ht="40.200000000000003" customHeight="1" thickBot="1">
      <c r="A1" s="35" t="s">
        <v>233</v>
      </c>
      <c r="B1" s="269" t="s">
        <v>22</v>
      </c>
      <c r="C1" s="270" t="s">
        <v>2</v>
      </c>
    </row>
    <row r="2" spans="1:24" ht="40.200000000000003" customHeight="1">
      <c r="A2" s="121" t="s">
        <v>294</v>
      </c>
      <c r="B2" s="126"/>
      <c r="C2" s="127"/>
    </row>
    <row r="3" spans="1:24" ht="271.8" customHeight="1">
      <c r="A3" s="320" t="s">
        <v>293</v>
      </c>
      <c r="B3" s="318"/>
      <c r="C3" s="128"/>
    </row>
    <row r="4" spans="1:24" ht="36" customHeight="1" thickBot="1">
      <c r="A4" s="280" t="s">
        <v>292</v>
      </c>
      <c r="B4" s="129"/>
      <c r="C4" s="130"/>
    </row>
    <row r="5" spans="1:24" ht="40.200000000000003" customHeight="1">
      <c r="A5" s="367" t="s">
        <v>295</v>
      </c>
      <c r="B5" s="404"/>
      <c r="C5" s="363"/>
    </row>
    <row r="6" spans="1:24" ht="265.2" customHeight="1">
      <c r="A6" s="385" t="s">
        <v>291</v>
      </c>
      <c r="B6" s="402"/>
      <c r="C6" s="364"/>
    </row>
    <row r="7" spans="1:24" ht="31.8" customHeight="1" thickBot="1">
      <c r="A7" s="366" t="s">
        <v>290</v>
      </c>
      <c r="B7" s="405"/>
      <c r="C7" s="365"/>
      <c r="X7" s="36">
        <v>0</v>
      </c>
    </row>
    <row r="8" spans="1:24" ht="40.200000000000003" customHeight="1">
      <c r="A8" s="483" t="s">
        <v>296</v>
      </c>
      <c r="B8" s="404"/>
      <c r="C8" s="363"/>
    </row>
    <row r="9" spans="1:24" ht="91.2" customHeight="1">
      <c r="A9" s="385" t="s">
        <v>298</v>
      </c>
      <c r="B9" s="659"/>
      <c r="C9" s="364"/>
    </row>
    <row r="10" spans="1:24" ht="34.200000000000003" customHeight="1" thickBot="1">
      <c r="A10" s="366" t="s">
        <v>297</v>
      </c>
      <c r="B10" s="660"/>
      <c r="C10" s="365"/>
    </row>
    <row r="11" spans="1:24" ht="40.200000000000003" hidden="1" customHeight="1">
      <c r="A11" s="367"/>
      <c r="B11" s="404"/>
      <c r="C11" s="363"/>
    </row>
    <row r="12" spans="1:24" ht="289.8" hidden="1" customHeight="1">
      <c r="A12" s="385"/>
      <c r="B12" s="403"/>
      <c r="C12" s="364"/>
    </row>
    <row r="13" spans="1:24" ht="40.200000000000003" hidden="1" customHeight="1" thickBot="1">
      <c r="A13" s="366"/>
      <c r="B13" s="405"/>
      <c r="C13" s="365"/>
    </row>
    <row r="14" spans="1:24" ht="40.200000000000003" customHeight="1">
      <c r="A14" s="483" t="s">
        <v>299</v>
      </c>
      <c r="B14" s="404"/>
      <c r="C14" s="363"/>
    </row>
    <row r="15" spans="1:24" ht="345" customHeight="1">
      <c r="A15" s="385" t="s">
        <v>300</v>
      </c>
      <c r="B15" s="403"/>
      <c r="C15" s="364">
        <v>45343</v>
      </c>
    </row>
    <row r="16" spans="1:24" ht="25.8" customHeight="1" thickBot="1">
      <c r="A16" s="366" t="s">
        <v>301</v>
      </c>
      <c r="B16" s="405"/>
      <c r="C16" s="365"/>
    </row>
    <row r="17" spans="1:3" ht="40.200000000000003" customHeight="1">
      <c r="A17" s="367" t="s">
        <v>302</v>
      </c>
      <c r="B17" s="404"/>
      <c r="C17" s="363"/>
    </row>
    <row r="18" spans="1:3" ht="150.6" customHeight="1">
      <c r="A18" s="385" t="s">
        <v>303</v>
      </c>
      <c r="B18" s="402"/>
      <c r="C18" s="364">
        <v>45343</v>
      </c>
    </row>
    <row r="19" spans="1:3" ht="40.200000000000003" customHeight="1" thickBot="1">
      <c r="A19" s="366" t="s">
        <v>304</v>
      </c>
      <c r="B19" s="405"/>
      <c r="C19" s="365"/>
    </row>
    <row r="20" spans="1:3" ht="40.200000000000003" customHeight="1">
      <c r="A20" s="367" t="s">
        <v>305</v>
      </c>
      <c r="B20" s="404"/>
      <c r="C20" s="363"/>
    </row>
    <row r="21" spans="1:3" ht="163.80000000000001" customHeight="1">
      <c r="A21" s="385" t="s">
        <v>306</v>
      </c>
      <c r="B21" s="402"/>
      <c r="C21" s="364">
        <v>45345</v>
      </c>
    </row>
    <row r="22" spans="1:3" ht="28.2" customHeight="1" thickBot="1">
      <c r="A22" s="486" t="s">
        <v>307</v>
      </c>
      <c r="B22" s="402"/>
      <c r="C22" s="364"/>
    </row>
    <row r="23" spans="1:3" ht="40.200000000000003" customHeight="1" thickBot="1">
      <c r="A23" s="484"/>
      <c r="B23" s="481"/>
      <c r="C23" s="363"/>
    </row>
    <row r="24" spans="1:3" ht="143.4" customHeight="1">
      <c r="A24" s="493"/>
      <c r="B24" s="403"/>
      <c r="C24" s="364"/>
    </row>
    <row r="25" spans="1:3" ht="40.200000000000003" customHeight="1" thickBot="1">
      <c r="A25" s="135"/>
      <c r="B25" s="405"/>
      <c r="C25" s="365"/>
    </row>
    <row r="26" spans="1:3" ht="40.200000000000003" customHeight="1" thickBot="1">
      <c r="A26" s="485"/>
      <c r="B26" s="404"/>
      <c r="C26" s="363"/>
    </row>
    <row r="27" spans="1:3" ht="175.8" customHeight="1">
      <c r="A27" s="480"/>
      <c r="B27" s="403"/>
      <c r="C27" s="364"/>
    </row>
    <row r="28" spans="1:3" ht="30" customHeight="1" thickBot="1">
      <c r="A28" s="482"/>
      <c r="B28" s="405"/>
      <c r="C28" s="365"/>
    </row>
    <row r="29" spans="1:3" ht="40.200000000000003" customHeight="1">
      <c r="A29" s="367"/>
      <c r="B29" s="404"/>
      <c r="C29" s="363"/>
    </row>
    <row r="30" spans="1:3" ht="53.4" customHeight="1">
      <c r="A30" s="385"/>
      <c r="B30" s="402"/>
      <c r="C30" s="364"/>
    </row>
    <row r="31" spans="1:3" ht="34.200000000000003" customHeight="1" thickBot="1">
      <c r="A31" s="486"/>
      <c r="B31" s="402"/>
      <c r="C31" s="364"/>
    </row>
    <row r="32" spans="1:3" ht="40.200000000000003" customHeight="1">
      <c r="A32" s="367"/>
      <c r="B32" s="404"/>
      <c r="C32" s="363"/>
    </row>
    <row r="33" spans="1:3" ht="312.60000000000002" customHeight="1">
      <c r="A33" s="385"/>
      <c r="B33" s="402"/>
      <c r="C33" s="364"/>
    </row>
    <row r="34" spans="1:3" ht="31.8" customHeight="1">
      <c r="A34" s="486"/>
      <c r="B34" s="402"/>
      <c r="C34" s="364"/>
    </row>
  </sheetData>
  <mergeCells count="1">
    <mergeCell ref="B9:B10"/>
  </mergeCells>
  <phoneticPr fontId="86"/>
  <hyperlinks>
    <hyperlink ref="A7" r:id="rId1" xr:uid="{9D213BB1-4AE1-4A5C-A9D5-DD0C35B10D65}"/>
    <hyperlink ref="A4" r:id="rId2" xr:uid="{849F31BB-C024-4EDC-A703-F0AD369DEC2A}"/>
    <hyperlink ref="A10" r:id="rId3" xr:uid="{9247067B-21C1-4E45-9E4C-E4C54F6CB8C2}"/>
    <hyperlink ref="A16" r:id="rId4" xr:uid="{BFA2F45D-4093-400F-85DC-265E6608F9C6}"/>
    <hyperlink ref="A19" r:id="rId5" xr:uid="{C0108C7F-0F01-4FDC-9379-0E7C4D28C75B}"/>
    <hyperlink ref="A22" r:id="rId6" xr:uid="{A44C6CA4-03C8-48E9-860B-F2DE7D21840D}"/>
  </hyperlinks>
  <pageMargins left="0.74803149606299213" right="0.74803149606299213" top="0.98425196850393704" bottom="0.98425196850393704" header="0.51181102362204722" footer="0.51181102362204722"/>
  <pageSetup paperSize="9" scale="16" fitToHeight="3" orientation="portrait" r:id="rId7"/>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96CDF-B498-48B9-BEC1-BF904EFF0737}">
  <sheetPr codeName="Sheet9">
    <tabColor rgb="FFFF0000"/>
  </sheetPr>
  <dimension ref="A1:G33"/>
  <sheetViews>
    <sheetView view="pageBreakPreview" topLeftCell="B16" zoomScaleNormal="112" zoomScaleSheetLayoutView="100" workbookViewId="0">
      <selection activeCell="D39" sqref="D39"/>
    </sheetView>
  </sheetViews>
  <sheetFormatPr defaultColWidth="9" defaultRowHeight="13.2"/>
  <cols>
    <col min="1" max="1" width="5" style="1" customWidth="1"/>
    <col min="2" max="2" width="25.77734375" style="88" customWidth="1"/>
    <col min="3" max="3" width="69.109375" style="1" customWidth="1"/>
    <col min="4" max="4" width="109.88671875" style="1" customWidth="1"/>
    <col min="5" max="5" width="3.88671875" style="1" customWidth="1"/>
    <col min="6" max="16384" width="9" style="1"/>
  </cols>
  <sheetData>
    <row r="1" spans="1:7" ht="18.75" customHeight="1">
      <c r="B1" s="88" t="s">
        <v>107</v>
      </c>
    </row>
    <row r="2" spans="1:7" ht="17.25" customHeight="1" thickBot="1">
      <c r="B2" t="s">
        <v>376</v>
      </c>
      <c r="D2" s="665"/>
      <c r="E2" s="634"/>
    </row>
    <row r="3" spans="1:7" ht="16.5" customHeight="1" thickBot="1">
      <c r="B3" s="89" t="s">
        <v>108</v>
      </c>
      <c r="C3" s="174" t="s">
        <v>109</v>
      </c>
      <c r="D3" s="135" t="s">
        <v>148</v>
      </c>
    </row>
    <row r="4" spans="1:7" ht="17.25" customHeight="1" thickBot="1">
      <c r="B4" s="90" t="s">
        <v>110</v>
      </c>
      <c r="C4" s="111" t="s">
        <v>377</v>
      </c>
      <c r="D4" s="91"/>
    </row>
    <row r="5" spans="1:7" ht="17.25" customHeight="1">
      <c r="B5" s="666" t="s">
        <v>142</v>
      </c>
      <c r="C5" s="669" t="s">
        <v>145</v>
      </c>
      <c r="D5" s="670"/>
    </row>
    <row r="6" spans="1:7" ht="19.2" customHeight="1">
      <c r="B6" s="667"/>
      <c r="C6" s="671" t="s">
        <v>146</v>
      </c>
      <c r="D6" s="672"/>
      <c r="G6" s="149"/>
    </row>
    <row r="7" spans="1:7" ht="19.95" customHeight="1">
      <c r="B7" s="667"/>
      <c r="C7" s="175" t="s">
        <v>147</v>
      </c>
      <c r="D7" s="176"/>
      <c r="G7" s="149"/>
    </row>
    <row r="8" spans="1:7" ht="25.2" customHeight="1" thickBot="1">
      <c r="B8" s="668"/>
      <c r="C8" s="151" t="s">
        <v>149</v>
      </c>
      <c r="D8" s="150"/>
      <c r="G8" s="149"/>
    </row>
    <row r="9" spans="1:7" ht="40.200000000000003" customHeight="1" thickBot="1">
      <c r="B9" s="92" t="s">
        <v>179</v>
      </c>
      <c r="C9" s="673" t="s">
        <v>378</v>
      </c>
      <c r="D9" s="674"/>
    </row>
    <row r="10" spans="1:7" ht="65.400000000000006" customHeight="1" thickBot="1">
      <c r="B10" s="93" t="s">
        <v>111</v>
      </c>
      <c r="C10" s="675" t="s">
        <v>379</v>
      </c>
      <c r="D10" s="676"/>
    </row>
    <row r="11" spans="1:7" ht="56.4" customHeight="1" thickBot="1">
      <c r="B11" s="94"/>
      <c r="C11" s="95" t="s">
        <v>380</v>
      </c>
      <c r="D11" s="155" t="s">
        <v>381</v>
      </c>
      <c r="F11" s="1" t="s">
        <v>19</v>
      </c>
    </row>
    <row r="12" spans="1:7" ht="37.799999999999997" hidden="1" customHeight="1" thickBot="1">
      <c r="B12" s="92" t="s">
        <v>177</v>
      </c>
      <c r="C12" s="675"/>
      <c r="D12" s="676"/>
    </row>
    <row r="13" spans="1:7" ht="102" customHeight="1" thickBot="1">
      <c r="B13" s="96" t="s">
        <v>209</v>
      </c>
      <c r="C13" s="97" t="s">
        <v>382</v>
      </c>
      <c r="D13" s="401" t="s">
        <v>383</v>
      </c>
      <c r="F13" t="s">
        <v>26</v>
      </c>
    </row>
    <row r="14" spans="1:7" ht="66.599999999999994" customHeight="1" thickBot="1">
      <c r="A14" t="s">
        <v>144</v>
      </c>
      <c r="B14" s="98" t="s">
        <v>112</v>
      </c>
      <c r="C14" s="663" t="s">
        <v>384</v>
      </c>
      <c r="D14" s="664"/>
    </row>
    <row r="15" spans="1:7" ht="17.25" customHeight="1"/>
    <row r="16" spans="1:7" ht="17.25" customHeight="1">
      <c r="B16" s="632" t="s">
        <v>175</v>
      </c>
      <c r="C16" s="289"/>
      <c r="D16" s="1" t="s">
        <v>144</v>
      </c>
    </row>
    <row r="17" spans="2:5">
      <c r="B17" s="632"/>
      <c r="C17"/>
    </row>
    <row r="18" spans="2:5">
      <c r="B18" s="632"/>
      <c r="E18" s="1" t="s">
        <v>19</v>
      </c>
    </row>
    <row r="19" spans="2:5">
      <c r="B19" s="632"/>
    </row>
    <row r="20" spans="2:5">
      <c r="B20" s="632"/>
    </row>
    <row r="21" spans="2:5" ht="16.2">
      <c r="B21" s="632"/>
      <c r="D21" s="406" t="s">
        <v>180</v>
      </c>
    </row>
    <row r="22" spans="2:5">
      <c r="B22" s="632"/>
    </row>
    <row r="23" spans="2:5">
      <c r="B23" s="632"/>
      <c r="D23" s="661" t="s">
        <v>386</v>
      </c>
    </row>
    <row r="24" spans="2:5">
      <c r="B24" s="632"/>
      <c r="D24" s="662"/>
    </row>
    <row r="25" spans="2:5">
      <c r="B25" s="632"/>
      <c r="D25" s="662"/>
    </row>
    <row r="26" spans="2:5">
      <c r="B26" s="632"/>
      <c r="D26" s="662"/>
    </row>
    <row r="27" spans="2:5">
      <c r="B27" s="632"/>
      <c r="D27" s="662"/>
    </row>
    <row r="28" spans="2:5">
      <c r="B28" s="632"/>
    </row>
    <row r="29" spans="2:5">
      <c r="B29" s="632"/>
      <c r="D29" s="1" t="s">
        <v>144</v>
      </c>
    </row>
    <row r="30" spans="2:5">
      <c r="B30" s="632"/>
      <c r="D30" s="1" t="s">
        <v>144</v>
      </c>
    </row>
    <row r="31" spans="2:5">
      <c r="B31" s="632"/>
    </row>
    <row r="32" spans="2:5">
      <c r="B32" s="632"/>
    </row>
    <row r="33" spans="2:2">
      <c r="B33" s="632"/>
    </row>
  </sheetData>
  <mergeCells count="10">
    <mergeCell ref="B16:B33"/>
    <mergeCell ref="D23:D27"/>
    <mergeCell ref="C14:D14"/>
    <mergeCell ref="D2:E2"/>
    <mergeCell ref="B5:B8"/>
    <mergeCell ref="C5:D5"/>
    <mergeCell ref="C6:D6"/>
    <mergeCell ref="C9:D9"/>
    <mergeCell ref="C10:D10"/>
    <mergeCell ref="C12:D12"/>
  </mergeCells>
  <phoneticPr fontId="86"/>
  <hyperlinks>
    <hyperlink ref="C6" r:id="rId1" location="h2_1" xr:uid="{B5E764AE-5943-4A97-AD1C-025941C051BF}"/>
  </hyperlinks>
  <pageMargins left="0.7" right="0.7" top="0.75" bottom="0.75" header="0.3" footer="0.3"/>
  <pageSetup paperSize="9" scale="42" orientation="portrait" horizontalDpi="1200" verticalDpi="1200" r:id="rId2"/>
  <headerFooter alignWithMargins="0"/>
  <colBreaks count="1" manualBreakCount="1">
    <brk id="4" max="1048575" man="1"/>
  </colBreaks>
  <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5B539-B7C8-4B9A-AF45-81CD3C93087E}">
  <sheetPr codeName="Sheet8">
    <tabColor indexed="46"/>
  </sheetPr>
  <dimension ref="A1:AE40"/>
  <sheetViews>
    <sheetView zoomScale="102" zoomScaleNormal="102" zoomScaleSheetLayoutView="100" workbookViewId="0">
      <selection activeCell="D25" sqref="D25"/>
    </sheetView>
  </sheetViews>
  <sheetFormatPr defaultColWidth="9" defaultRowHeight="13.2"/>
  <cols>
    <col min="1" max="1" width="8.33203125" style="1" customWidth="1"/>
    <col min="2" max="13" width="6.77734375" style="1" customWidth="1"/>
    <col min="14" max="14" width="8.88671875" style="1" customWidth="1"/>
    <col min="15" max="15" width="5.88671875" style="1" customWidth="1"/>
    <col min="16" max="16" width="8.44140625" style="1" customWidth="1"/>
    <col min="17" max="29" width="6.77734375" style="1" customWidth="1"/>
    <col min="30" max="16384" width="9" style="1"/>
  </cols>
  <sheetData>
    <row r="1" spans="1:29" ht="15" customHeight="1">
      <c r="A1" s="680" t="s">
        <v>182</v>
      </c>
      <c r="B1" s="681"/>
      <c r="C1" s="681"/>
      <c r="D1" s="681"/>
      <c r="E1" s="681"/>
      <c r="F1" s="681"/>
      <c r="G1" s="681"/>
      <c r="H1" s="681"/>
      <c r="I1" s="681"/>
      <c r="J1" s="681"/>
      <c r="K1" s="681"/>
      <c r="L1" s="681"/>
      <c r="M1" s="681"/>
      <c r="N1" s="682"/>
      <c r="P1" s="683" t="s">
        <v>3</v>
      </c>
      <c r="Q1" s="684"/>
      <c r="R1" s="684"/>
      <c r="S1" s="684"/>
      <c r="T1" s="684"/>
      <c r="U1" s="684"/>
      <c r="V1" s="684"/>
      <c r="W1" s="684"/>
      <c r="X1" s="684"/>
      <c r="Y1" s="684"/>
      <c r="Z1" s="684"/>
      <c r="AA1" s="684"/>
      <c r="AB1" s="684"/>
      <c r="AC1" s="685"/>
    </row>
    <row r="2" spans="1:29" ht="18" customHeight="1" thickBot="1">
      <c r="A2" s="686" t="s">
        <v>183</v>
      </c>
      <c r="B2" s="687"/>
      <c r="C2" s="687"/>
      <c r="D2" s="687"/>
      <c r="E2" s="687"/>
      <c r="F2" s="687"/>
      <c r="G2" s="687"/>
      <c r="H2" s="687"/>
      <c r="I2" s="687"/>
      <c r="J2" s="687"/>
      <c r="K2" s="687"/>
      <c r="L2" s="687"/>
      <c r="M2" s="687"/>
      <c r="N2" s="688"/>
      <c r="P2" s="689" t="s">
        <v>4</v>
      </c>
      <c r="Q2" s="687"/>
      <c r="R2" s="687"/>
      <c r="S2" s="687"/>
      <c r="T2" s="687"/>
      <c r="U2" s="687"/>
      <c r="V2" s="687"/>
      <c r="W2" s="687"/>
      <c r="X2" s="687"/>
      <c r="Y2" s="687"/>
      <c r="Z2" s="687"/>
      <c r="AA2" s="687"/>
      <c r="AB2" s="687"/>
      <c r="AC2" s="690"/>
    </row>
    <row r="3" spans="1:29" ht="13.8" thickBot="1">
      <c r="A3" s="6" t="s">
        <v>183</v>
      </c>
      <c r="B3" s="8" t="s">
        <v>213</v>
      </c>
      <c r="C3" s="133" t="s">
        <v>5</v>
      </c>
      <c r="D3" s="136" t="s">
        <v>6</v>
      </c>
      <c r="E3" s="136" t="s">
        <v>7</v>
      </c>
      <c r="F3" s="136" t="s">
        <v>8</v>
      </c>
      <c r="G3" s="136" t="s">
        <v>9</v>
      </c>
      <c r="H3" s="136" t="s">
        <v>10</v>
      </c>
      <c r="I3" s="136" t="s">
        <v>11</v>
      </c>
      <c r="J3" s="136" t="s">
        <v>12</v>
      </c>
      <c r="K3" s="136" t="s">
        <v>13</v>
      </c>
      <c r="L3" s="136" t="s">
        <v>14</v>
      </c>
      <c r="M3" s="136" t="s">
        <v>15</v>
      </c>
      <c r="N3" s="7" t="s">
        <v>16</v>
      </c>
      <c r="P3" s="8"/>
      <c r="Q3" s="8" t="s">
        <v>213</v>
      </c>
      <c r="R3" s="133" t="s">
        <v>5</v>
      </c>
      <c r="S3" s="136" t="s">
        <v>6</v>
      </c>
      <c r="T3" s="136" t="s">
        <v>7</v>
      </c>
      <c r="U3" s="136" t="s">
        <v>8</v>
      </c>
      <c r="V3" s="136" t="s">
        <v>9</v>
      </c>
      <c r="W3" s="136" t="s">
        <v>10</v>
      </c>
      <c r="X3" s="136" t="s">
        <v>11</v>
      </c>
      <c r="Y3" s="136" t="s">
        <v>12</v>
      </c>
      <c r="Z3" s="136" t="s">
        <v>13</v>
      </c>
      <c r="AA3" s="136" t="s">
        <v>14</v>
      </c>
      <c r="AB3" s="136" t="s">
        <v>15</v>
      </c>
      <c r="AC3" s="9" t="s">
        <v>17</v>
      </c>
    </row>
    <row r="4" spans="1:29" ht="13.8" thickBot="1">
      <c r="A4" s="315" t="s">
        <v>183</v>
      </c>
      <c r="B4" s="316">
        <f t="shared" ref="B4:M4" si="0">AVERAGE(B8:B19)</f>
        <v>68.083333333333329</v>
      </c>
      <c r="C4" s="316">
        <f t="shared" si="0"/>
        <v>56.083333333333336</v>
      </c>
      <c r="D4" s="316">
        <f t="shared" si="0"/>
        <v>67.333333333333329</v>
      </c>
      <c r="E4" s="316">
        <f t="shared" si="0"/>
        <v>103.25</v>
      </c>
      <c r="F4" s="316">
        <f t="shared" si="0"/>
        <v>188.08333333333334</v>
      </c>
      <c r="G4" s="316">
        <f t="shared" si="0"/>
        <v>415.33333333333331</v>
      </c>
      <c r="H4" s="316">
        <f t="shared" si="0"/>
        <v>607.08333333333337</v>
      </c>
      <c r="I4" s="316">
        <f t="shared" si="0"/>
        <v>866.25</v>
      </c>
      <c r="J4" s="316">
        <f t="shared" si="0"/>
        <v>555.5</v>
      </c>
      <c r="K4" s="316">
        <f t="shared" ref="K4" si="1">AVERAGE(K8:K19)</f>
        <v>365.91666666666669</v>
      </c>
      <c r="L4" s="316">
        <f t="shared" si="0"/>
        <v>224.41666666666666</v>
      </c>
      <c r="M4" s="316">
        <f t="shared" si="0"/>
        <v>136.41666666666666</v>
      </c>
      <c r="N4" s="316">
        <f>AVERAGE(N8:N19)</f>
        <v>3653.75</v>
      </c>
      <c r="O4" s="10"/>
      <c r="P4" s="317" t="str">
        <f>+A4</f>
        <v xml:space="preserve"> </v>
      </c>
      <c r="Q4" s="316">
        <f t="shared" ref="Q4:AC4" si="2">AVERAGE(Q8:Q19)</f>
        <v>8.1666666666666661</v>
      </c>
      <c r="R4" s="316">
        <f t="shared" si="2"/>
        <v>8.75</v>
      </c>
      <c r="S4" s="316">
        <f t="shared" si="2"/>
        <v>13.25</v>
      </c>
      <c r="T4" s="316">
        <f t="shared" si="2"/>
        <v>6.5</v>
      </c>
      <c r="U4" s="316">
        <f t="shared" si="2"/>
        <v>9.1666666666666661</v>
      </c>
      <c r="V4" s="316">
        <f t="shared" si="2"/>
        <v>8.9166666666666661</v>
      </c>
      <c r="W4" s="316">
        <f t="shared" si="2"/>
        <v>8.0833333333333339</v>
      </c>
      <c r="X4" s="316">
        <f t="shared" si="2"/>
        <v>10.833333333333334</v>
      </c>
      <c r="Y4" s="316">
        <f t="shared" ref="Y4" si="3">AVERAGE(Y8:Y19)</f>
        <v>9.1666666666666661</v>
      </c>
      <c r="Z4" s="316">
        <f t="shared" ref="Z4" si="4">AVERAGE(Z8:Z19)</f>
        <v>18.75</v>
      </c>
      <c r="AA4" s="316">
        <f t="shared" si="2"/>
        <v>11.25</v>
      </c>
      <c r="AB4" s="316">
        <f t="shared" si="2"/>
        <v>11.583333333333334</v>
      </c>
      <c r="AC4" s="316">
        <f t="shared" si="2"/>
        <v>124.41666666666667</v>
      </c>
    </row>
    <row r="5" spans="1:29" ht="19.8" customHeight="1" thickBot="1">
      <c r="A5" s="244" t="s">
        <v>183</v>
      </c>
      <c r="B5" s="244" t="s">
        <v>183</v>
      </c>
      <c r="C5" s="306" t="s">
        <v>205</v>
      </c>
      <c r="D5" s="244"/>
      <c r="E5" s="244"/>
      <c r="F5" s="244"/>
      <c r="G5" s="244"/>
      <c r="H5" s="244"/>
      <c r="I5" s="244"/>
      <c r="J5" s="244"/>
      <c r="K5" s="244"/>
      <c r="L5" s="244"/>
      <c r="M5" s="244"/>
      <c r="N5" s="211"/>
      <c r="O5" s="103"/>
      <c r="P5" s="134"/>
      <c r="Q5" s="134"/>
      <c r="R5" s="306" t="s">
        <v>205</v>
      </c>
      <c r="S5" s="244"/>
      <c r="T5" s="244"/>
      <c r="U5" s="244"/>
      <c r="V5" s="244"/>
      <c r="W5" s="244"/>
      <c r="X5" s="244"/>
      <c r="Y5" s="244"/>
      <c r="Z5" s="244"/>
      <c r="AA5" s="244"/>
      <c r="AB5" s="244"/>
      <c r="AC5" s="211"/>
    </row>
    <row r="6" spans="1:29" ht="19.8" customHeight="1" thickBot="1">
      <c r="A6" s="244" t="s">
        <v>183</v>
      </c>
      <c r="B6" s="244" t="s">
        <v>183</v>
      </c>
      <c r="C6" s="306">
        <v>26</v>
      </c>
      <c r="D6" s="244"/>
      <c r="E6" s="244"/>
      <c r="F6" s="244"/>
      <c r="G6" s="244"/>
      <c r="H6" s="244"/>
      <c r="I6" s="244"/>
      <c r="J6" s="244"/>
      <c r="K6" s="244"/>
      <c r="L6" s="244"/>
      <c r="M6" s="244"/>
      <c r="N6" s="301"/>
      <c r="O6" s="103"/>
      <c r="P6" s="435"/>
      <c r="Q6" s="435"/>
      <c r="R6" s="306">
        <v>1</v>
      </c>
      <c r="S6" s="244"/>
      <c r="T6" s="244"/>
      <c r="U6" s="244"/>
      <c r="V6" s="244"/>
      <c r="W6" s="244"/>
      <c r="X6" s="244"/>
      <c r="Y6" s="244"/>
      <c r="Z6" s="244"/>
      <c r="AA6" s="244"/>
      <c r="AB6" s="244"/>
      <c r="AC6" s="301"/>
    </row>
    <row r="7" spans="1:29" ht="19.8" customHeight="1" thickBot="1">
      <c r="A7" s="434" t="s">
        <v>204</v>
      </c>
      <c r="B7" s="442">
        <v>100</v>
      </c>
      <c r="C7" s="442">
        <v>55</v>
      </c>
      <c r="D7" s="438"/>
      <c r="E7" s="438"/>
      <c r="F7" s="438"/>
      <c r="G7" s="438"/>
      <c r="H7" s="438"/>
      <c r="I7" s="438"/>
      <c r="J7" s="438"/>
      <c r="K7" s="438"/>
      <c r="L7" s="438"/>
      <c r="M7" s="433"/>
      <c r="N7" s="439"/>
      <c r="O7" s="103"/>
      <c r="P7" s="437" t="s">
        <v>204</v>
      </c>
      <c r="Q7" s="443">
        <v>4</v>
      </c>
      <c r="R7" s="437">
        <v>3</v>
      </c>
      <c r="S7" s="244"/>
      <c r="T7" s="244"/>
      <c r="U7" s="244"/>
      <c r="V7" s="244"/>
      <c r="W7" s="244"/>
      <c r="X7" s="244"/>
      <c r="Y7" s="244"/>
      <c r="Z7" s="244"/>
      <c r="AA7" s="244"/>
      <c r="AB7" s="244"/>
      <c r="AC7" s="439"/>
    </row>
    <row r="8" spans="1:29" ht="18" customHeight="1" thickBot="1">
      <c r="A8" s="305" t="s">
        <v>161</v>
      </c>
      <c r="B8" s="313">
        <v>82</v>
      </c>
      <c r="C8" s="311">
        <v>62</v>
      </c>
      <c r="D8" s="355">
        <v>99</v>
      </c>
      <c r="E8" s="311">
        <v>112</v>
      </c>
      <c r="F8" s="440">
        <v>224</v>
      </c>
      <c r="G8" s="440">
        <v>526</v>
      </c>
      <c r="H8" s="440">
        <v>521</v>
      </c>
      <c r="I8" s="311">
        <v>768</v>
      </c>
      <c r="J8" s="311">
        <v>454</v>
      </c>
      <c r="K8" s="311">
        <v>390</v>
      </c>
      <c r="L8" s="311">
        <v>416</v>
      </c>
      <c r="M8" s="416">
        <v>154</v>
      </c>
      <c r="N8" s="441">
        <f>SUM(B8:M8)</f>
        <v>3808</v>
      </c>
      <c r="O8" s="10"/>
      <c r="P8" s="436" t="s">
        <v>161</v>
      </c>
      <c r="Q8" s="374">
        <v>1</v>
      </c>
      <c r="R8" s="375">
        <v>1</v>
      </c>
      <c r="S8" s="375">
        <v>4</v>
      </c>
      <c r="T8" s="375">
        <v>2</v>
      </c>
      <c r="U8" s="375">
        <v>2</v>
      </c>
      <c r="V8" s="311">
        <v>7</v>
      </c>
      <c r="W8" s="311">
        <v>7</v>
      </c>
      <c r="X8" s="311">
        <v>3</v>
      </c>
      <c r="Y8" s="311">
        <v>1</v>
      </c>
      <c r="Z8" s="311">
        <v>7</v>
      </c>
      <c r="AA8" s="311">
        <v>7</v>
      </c>
      <c r="AB8" s="314">
        <v>5</v>
      </c>
      <c r="AC8" s="312">
        <f>SUM(Q8:AB8)</f>
        <v>47</v>
      </c>
    </row>
    <row r="9" spans="1:29" ht="18" customHeight="1" thickBot="1">
      <c r="A9" s="302" t="s">
        <v>157</v>
      </c>
      <c r="B9" s="307">
        <v>81</v>
      </c>
      <c r="C9" s="308">
        <v>39</v>
      </c>
      <c r="D9" s="308">
        <v>72</v>
      </c>
      <c r="E9" s="309">
        <v>89</v>
      </c>
      <c r="F9" s="309">
        <v>258</v>
      </c>
      <c r="G9" s="309">
        <v>416</v>
      </c>
      <c r="H9" s="309">
        <v>554</v>
      </c>
      <c r="I9" s="309">
        <v>568</v>
      </c>
      <c r="J9" s="309">
        <v>578</v>
      </c>
      <c r="K9" s="309">
        <v>337</v>
      </c>
      <c r="L9" s="309">
        <v>169</v>
      </c>
      <c r="M9" s="309">
        <v>168</v>
      </c>
      <c r="N9" s="310">
        <f t="shared" ref="N9:N20" si="5">SUM(B9:M9)</f>
        <v>3329</v>
      </c>
      <c r="O9" s="108" t="s">
        <v>19</v>
      </c>
      <c r="P9" s="372" t="s">
        <v>157</v>
      </c>
      <c r="Q9" s="390">
        <v>0</v>
      </c>
      <c r="R9" s="391">
        <v>5</v>
      </c>
      <c r="S9" s="391">
        <v>4</v>
      </c>
      <c r="T9" s="391">
        <v>1</v>
      </c>
      <c r="U9" s="391">
        <v>1</v>
      </c>
      <c r="V9" s="391">
        <v>1</v>
      </c>
      <c r="W9" s="391">
        <v>1</v>
      </c>
      <c r="X9" s="391">
        <v>1</v>
      </c>
      <c r="Y9" s="390">
        <v>0</v>
      </c>
      <c r="Z9" s="390">
        <v>0</v>
      </c>
      <c r="AA9" s="390">
        <v>0</v>
      </c>
      <c r="AB9" s="390">
        <v>2</v>
      </c>
      <c r="AC9" s="373">
        <f t="shared" ref="AC9:AC20" si="6">SUM(Q9:AB9)</f>
        <v>16</v>
      </c>
    </row>
    <row r="10" spans="1:29" ht="18" customHeight="1" thickBot="1">
      <c r="A10" s="302" t="s">
        <v>143</v>
      </c>
      <c r="B10" s="263">
        <v>81</v>
      </c>
      <c r="C10" s="263">
        <v>48</v>
      </c>
      <c r="D10" s="264">
        <v>71</v>
      </c>
      <c r="E10" s="263">
        <v>128</v>
      </c>
      <c r="F10" s="263">
        <v>171</v>
      </c>
      <c r="G10" s="263">
        <v>350</v>
      </c>
      <c r="H10" s="263">
        <v>569</v>
      </c>
      <c r="I10" s="263">
        <v>553</v>
      </c>
      <c r="J10" s="263">
        <v>458</v>
      </c>
      <c r="K10" s="263">
        <v>306</v>
      </c>
      <c r="L10" s="263">
        <v>220</v>
      </c>
      <c r="M10" s="264">
        <v>229</v>
      </c>
      <c r="N10" s="293">
        <f t="shared" si="5"/>
        <v>3184</v>
      </c>
      <c r="O10" s="243"/>
      <c r="P10" s="372" t="s">
        <v>143</v>
      </c>
      <c r="Q10" s="388">
        <v>1</v>
      </c>
      <c r="R10" s="388">
        <v>2</v>
      </c>
      <c r="S10" s="388">
        <v>1</v>
      </c>
      <c r="T10" s="388">
        <v>0</v>
      </c>
      <c r="U10" s="388">
        <v>0</v>
      </c>
      <c r="V10" s="388">
        <v>0</v>
      </c>
      <c r="W10" s="388">
        <v>1</v>
      </c>
      <c r="X10" s="388">
        <v>1</v>
      </c>
      <c r="Y10" s="388">
        <v>0</v>
      </c>
      <c r="Z10" s="388">
        <v>1</v>
      </c>
      <c r="AA10" s="388">
        <v>0</v>
      </c>
      <c r="AB10" s="388">
        <v>0</v>
      </c>
      <c r="AC10" s="389">
        <f t="shared" si="6"/>
        <v>7</v>
      </c>
    </row>
    <row r="11" spans="1:29" ht="18" customHeight="1" thickBot="1">
      <c r="A11" s="245" t="s">
        <v>125</v>
      </c>
      <c r="B11" s="161">
        <v>112</v>
      </c>
      <c r="C11" s="161">
        <v>85</v>
      </c>
      <c r="D11" s="161">
        <v>60</v>
      </c>
      <c r="E11" s="161">
        <v>97</v>
      </c>
      <c r="F11" s="161">
        <v>95</v>
      </c>
      <c r="G11" s="161">
        <v>305</v>
      </c>
      <c r="H11" s="161">
        <v>544</v>
      </c>
      <c r="I11" s="161">
        <v>449</v>
      </c>
      <c r="J11" s="161">
        <v>475</v>
      </c>
      <c r="K11" s="161">
        <v>505</v>
      </c>
      <c r="L11" s="161">
        <v>219</v>
      </c>
      <c r="M11" s="162">
        <v>98</v>
      </c>
      <c r="N11" s="258">
        <f t="shared" si="5"/>
        <v>3044</v>
      </c>
      <c r="O11" s="108"/>
      <c r="P11" s="302" t="s">
        <v>125</v>
      </c>
      <c r="Q11" s="210">
        <v>16</v>
      </c>
      <c r="R11" s="210">
        <v>1</v>
      </c>
      <c r="S11" s="210">
        <v>19</v>
      </c>
      <c r="T11" s="210">
        <v>3</v>
      </c>
      <c r="U11" s="210">
        <v>13</v>
      </c>
      <c r="V11" s="210">
        <v>1</v>
      </c>
      <c r="W11" s="210">
        <v>2</v>
      </c>
      <c r="X11" s="210">
        <v>2</v>
      </c>
      <c r="Y11" s="210">
        <v>0</v>
      </c>
      <c r="Z11" s="210">
        <v>24</v>
      </c>
      <c r="AA11" s="210">
        <v>4</v>
      </c>
      <c r="AB11" s="210">
        <v>2</v>
      </c>
      <c r="AC11" s="257">
        <f t="shared" si="6"/>
        <v>87</v>
      </c>
    </row>
    <row r="12" spans="1:29" ht="18" customHeight="1" thickBot="1">
      <c r="A12" s="246" t="s">
        <v>27</v>
      </c>
      <c r="B12" s="212">
        <v>84</v>
      </c>
      <c r="C12" s="212">
        <v>100</v>
      </c>
      <c r="D12" s="213">
        <v>77</v>
      </c>
      <c r="E12" s="213">
        <v>80</v>
      </c>
      <c r="F12" s="123">
        <v>236</v>
      </c>
      <c r="G12" s="123">
        <v>438</v>
      </c>
      <c r="H12" s="124">
        <v>631</v>
      </c>
      <c r="I12" s="123">
        <v>752</v>
      </c>
      <c r="J12" s="122">
        <v>523</v>
      </c>
      <c r="K12" s="123">
        <v>427</v>
      </c>
      <c r="L12" s="122">
        <v>253</v>
      </c>
      <c r="M12" s="214">
        <v>136</v>
      </c>
      <c r="N12" s="248">
        <f t="shared" si="5"/>
        <v>3737</v>
      </c>
      <c r="O12" s="108"/>
      <c r="P12" s="303" t="s">
        <v>20</v>
      </c>
      <c r="Q12" s="215">
        <v>7</v>
      </c>
      <c r="R12" s="215">
        <v>7</v>
      </c>
      <c r="S12" s="216">
        <v>13</v>
      </c>
      <c r="T12" s="216">
        <v>3</v>
      </c>
      <c r="U12" s="216">
        <v>8</v>
      </c>
      <c r="V12" s="216">
        <v>11</v>
      </c>
      <c r="W12" s="215">
        <v>5</v>
      </c>
      <c r="X12" s="216">
        <v>11</v>
      </c>
      <c r="Y12" s="216">
        <v>9</v>
      </c>
      <c r="Z12" s="216">
        <v>9</v>
      </c>
      <c r="AA12" s="217">
        <v>20</v>
      </c>
      <c r="AB12" s="217">
        <v>37</v>
      </c>
      <c r="AC12" s="255">
        <f t="shared" si="6"/>
        <v>140</v>
      </c>
    </row>
    <row r="13" spans="1:29" ht="18" customHeight="1" thickBot="1">
      <c r="A13" s="246" t="s">
        <v>28</v>
      </c>
      <c r="B13" s="216">
        <v>41</v>
      </c>
      <c r="C13" s="216">
        <v>44</v>
      </c>
      <c r="D13" s="216">
        <v>67</v>
      </c>
      <c r="E13" s="216">
        <v>103</v>
      </c>
      <c r="F13" s="218">
        <v>311</v>
      </c>
      <c r="G13" s="216">
        <v>415</v>
      </c>
      <c r="H13" s="216">
        <v>539</v>
      </c>
      <c r="I13" s="218">
        <v>1165</v>
      </c>
      <c r="J13" s="216">
        <v>534</v>
      </c>
      <c r="K13" s="216">
        <v>297</v>
      </c>
      <c r="L13" s="215">
        <v>205</v>
      </c>
      <c r="M13" s="219">
        <v>92</v>
      </c>
      <c r="N13" s="249">
        <f t="shared" si="5"/>
        <v>3813</v>
      </c>
      <c r="O13" s="108"/>
      <c r="P13" s="304" t="s">
        <v>28</v>
      </c>
      <c r="Q13" s="216">
        <v>9</v>
      </c>
      <c r="R13" s="216">
        <v>22</v>
      </c>
      <c r="S13" s="215">
        <v>18</v>
      </c>
      <c r="T13" s="216">
        <v>9</v>
      </c>
      <c r="U13" s="220">
        <v>21</v>
      </c>
      <c r="V13" s="216">
        <v>14</v>
      </c>
      <c r="W13" s="216">
        <v>6</v>
      </c>
      <c r="X13" s="216">
        <v>13</v>
      </c>
      <c r="Y13" s="216">
        <v>7</v>
      </c>
      <c r="Z13" s="221">
        <v>81</v>
      </c>
      <c r="AA13" s="220">
        <v>31</v>
      </c>
      <c r="AB13" s="221">
        <v>37</v>
      </c>
      <c r="AC13" s="256">
        <f t="shared" si="6"/>
        <v>268</v>
      </c>
    </row>
    <row r="14" spans="1:29" ht="18" customHeight="1" thickBot="1">
      <c r="A14" s="246" t="s">
        <v>29</v>
      </c>
      <c r="B14" s="216">
        <v>57</v>
      </c>
      <c r="C14" s="215">
        <v>35</v>
      </c>
      <c r="D14" s="216">
        <v>95</v>
      </c>
      <c r="E14" s="215">
        <v>112</v>
      </c>
      <c r="F14" s="216">
        <v>131</v>
      </c>
      <c r="G14" s="13">
        <v>340</v>
      </c>
      <c r="H14" s="13">
        <v>483</v>
      </c>
      <c r="I14" s="14">
        <v>1339</v>
      </c>
      <c r="J14" s="13">
        <v>614</v>
      </c>
      <c r="K14" s="13">
        <v>349</v>
      </c>
      <c r="L14" s="13">
        <v>236</v>
      </c>
      <c r="M14" s="222">
        <v>68</v>
      </c>
      <c r="N14" s="248">
        <f t="shared" si="5"/>
        <v>3859</v>
      </c>
      <c r="O14" s="108"/>
      <c r="P14" s="304" t="s">
        <v>29</v>
      </c>
      <c r="Q14" s="216">
        <v>19</v>
      </c>
      <c r="R14" s="216">
        <v>12</v>
      </c>
      <c r="S14" s="216">
        <v>8</v>
      </c>
      <c r="T14" s="215">
        <v>12</v>
      </c>
      <c r="U14" s="216">
        <v>7</v>
      </c>
      <c r="V14" s="216">
        <v>15</v>
      </c>
      <c r="W14" s="13">
        <v>16</v>
      </c>
      <c r="X14" s="222">
        <v>12</v>
      </c>
      <c r="Y14" s="215">
        <v>16</v>
      </c>
      <c r="Z14" s="216">
        <v>6</v>
      </c>
      <c r="AA14" s="215">
        <v>12</v>
      </c>
      <c r="AB14" s="215">
        <v>6</v>
      </c>
      <c r="AC14" s="255">
        <f t="shared" si="6"/>
        <v>141</v>
      </c>
    </row>
    <row r="15" spans="1:29" ht="18" hidden="1" customHeight="1" thickBot="1">
      <c r="A15" s="246" t="s">
        <v>30</v>
      </c>
      <c r="B15" s="223">
        <v>68</v>
      </c>
      <c r="C15" s="216">
        <v>42</v>
      </c>
      <c r="D15" s="216">
        <v>44</v>
      </c>
      <c r="E15" s="215">
        <v>75</v>
      </c>
      <c r="F15" s="215">
        <v>135</v>
      </c>
      <c r="G15" s="215">
        <v>448</v>
      </c>
      <c r="H15" s="216">
        <v>507</v>
      </c>
      <c r="I15" s="216">
        <v>808</v>
      </c>
      <c r="J15" s="220">
        <v>795</v>
      </c>
      <c r="K15" s="215">
        <v>313</v>
      </c>
      <c r="L15" s="215">
        <v>246</v>
      </c>
      <c r="M15" s="215">
        <v>143</v>
      </c>
      <c r="N15" s="248">
        <f t="shared" si="5"/>
        <v>3624</v>
      </c>
      <c r="O15" s="108"/>
      <c r="P15" s="304" t="s">
        <v>30</v>
      </c>
      <c r="Q15" s="225">
        <v>9</v>
      </c>
      <c r="R15" s="216">
        <v>16</v>
      </c>
      <c r="S15" s="216">
        <v>12</v>
      </c>
      <c r="T15" s="215">
        <v>6</v>
      </c>
      <c r="U15" s="226">
        <v>7</v>
      </c>
      <c r="V15" s="226">
        <v>14</v>
      </c>
      <c r="W15" s="216">
        <v>9</v>
      </c>
      <c r="X15" s="216">
        <v>14</v>
      </c>
      <c r="Y15" s="216">
        <v>9</v>
      </c>
      <c r="Z15" s="216">
        <v>9</v>
      </c>
      <c r="AA15" s="226">
        <v>8</v>
      </c>
      <c r="AB15" s="226">
        <v>7</v>
      </c>
      <c r="AC15" s="255">
        <f t="shared" si="6"/>
        <v>120</v>
      </c>
    </row>
    <row r="16" spans="1:29" ht="18" hidden="1" customHeight="1" thickBot="1">
      <c r="A16" s="12" t="s">
        <v>31</v>
      </c>
      <c r="B16" s="227">
        <v>71</v>
      </c>
      <c r="C16" s="227">
        <v>97</v>
      </c>
      <c r="D16" s="227">
        <v>61</v>
      </c>
      <c r="E16" s="228">
        <v>105</v>
      </c>
      <c r="F16" s="228">
        <v>198</v>
      </c>
      <c r="G16" s="228">
        <v>442</v>
      </c>
      <c r="H16" s="229">
        <v>790</v>
      </c>
      <c r="I16" s="15">
        <v>674</v>
      </c>
      <c r="J16" s="15">
        <v>594</v>
      </c>
      <c r="K16" s="228">
        <v>275</v>
      </c>
      <c r="L16" s="228">
        <v>133</v>
      </c>
      <c r="M16" s="228">
        <v>108</v>
      </c>
      <c r="N16" s="248">
        <f t="shared" si="5"/>
        <v>3548</v>
      </c>
      <c r="O16" s="10"/>
      <c r="P16" s="247" t="s">
        <v>31</v>
      </c>
      <c r="Q16" s="227">
        <v>7</v>
      </c>
      <c r="R16" s="227">
        <v>13</v>
      </c>
      <c r="S16" s="227">
        <v>12</v>
      </c>
      <c r="T16" s="228">
        <v>11</v>
      </c>
      <c r="U16" s="228">
        <v>12</v>
      </c>
      <c r="V16" s="228">
        <v>15</v>
      </c>
      <c r="W16" s="228">
        <v>20</v>
      </c>
      <c r="X16" s="228">
        <v>15</v>
      </c>
      <c r="Y16" s="228">
        <v>15</v>
      </c>
      <c r="Z16" s="228">
        <v>20</v>
      </c>
      <c r="AA16" s="228">
        <v>9</v>
      </c>
      <c r="AB16" s="228">
        <v>7</v>
      </c>
      <c r="AC16" s="254">
        <f t="shared" si="6"/>
        <v>156</v>
      </c>
    </row>
    <row r="17" spans="1:31" ht="13.8" hidden="1" thickBot="1">
      <c r="A17" s="17" t="s">
        <v>32</v>
      </c>
      <c r="B17" s="225">
        <v>38</v>
      </c>
      <c r="C17" s="228">
        <v>19</v>
      </c>
      <c r="D17" s="228">
        <v>38</v>
      </c>
      <c r="E17" s="228">
        <v>203</v>
      </c>
      <c r="F17" s="228">
        <v>146</v>
      </c>
      <c r="G17" s="228">
        <v>439</v>
      </c>
      <c r="H17" s="229">
        <v>964</v>
      </c>
      <c r="I17" s="229">
        <v>1154</v>
      </c>
      <c r="J17" s="228">
        <v>423</v>
      </c>
      <c r="K17" s="228">
        <v>388</v>
      </c>
      <c r="L17" s="228">
        <v>176</v>
      </c>
      <c r="M17" s="228">
        <v>143</v>
      </c>
      <c r="N17" s="230">
        <f t="shared" si="5"/>
        <v>4131</v>
      </c>
      <c r="O17" s="10"/>
      <c r="P17" s="16" t="s">
        <v>32</v>
      </c>
      <c r="Q17" s="228">
        <v>7</v>
      </c>
      <c r="R17" s="228">
        <v>7</v>
      </c>
      <c r="S17" s="228">
        <v>8</v>
      </c>
      <c r="T17" s="228">
        <v>12</v>
      </c>
      <c r="U17" s="228">
        <v>9</v>
      </c>
      <c r="V17" s="228">
        <v>6</v>
      </c>
      <c r="W17" s="228">
        <v>11</v>
      </c>
      <c r="X17" s="228">
        <v>8</v>
      </c>
      <c r="Y17" s="228">
        <v>16</v>
      </c>
      <c r="Z17" s="228">
        <v>40</v>
      </c>
      <c r="AA17" s="228">
        <v>17</v>
      </c>
      <c r="AB17" s="228">
        <v>16</v>
      </c>
      <c r="AC17" s="228">
        <f t="shared" si="6"/>
        <v>157</v>
      </c>
    </row>
    <row r="18" spans="1:31" ht="13.8" hidden="1" thickBot="1">
      <c r="A18" s="231" t="s">
        <v>33</v>
      </c>
      <c r="B18" s="15">
        <v>49</v>
      </c>
      <c r="C18" s="15">
        <v>63</v>
      </c>
      <c r="D18" s="15">
        <v>50</v>
      </c>
      <c r="E18" s="15">
        <v>71</v>
      </c>
      <c r="F18" s="15">
        <v>144</v>
      </c>
      <c r="G18" s="15">
        <v>374</v>
      </c>
      <c r="H18" s="105">
        <v>729</v>
      </c>
      <c r="I18" s="105">
        <v>1097</v>
      </c>
      <c r="J18" s="105">
        <v>650</v>
      </c>
      <c r="K18" s="15">
        <v>397</v>
      </c>
      <c r="L18" s="15">
        <v>192</v>
      </c>
      <c r="M18" s="15">
        <v>217</v>
      </c>
      <c r="N18" s="230">
        <f t="shared" si="5"/>
        <v>4033</v>
      </c>
      <c r="O18" s="10"/>
      <c r="P18" s="18" t="s">
        <v>33</v>
      </c>
      <c r="Q18" s="15">
        <v>10</v>
      </c>
      <c r="R18" s="15">
        <v>6</v>
      </c>
      <c r="S18" s="15">
        <v>14</v>
      </c>
      <c r="T18" s="15">
        <v>10</v>
      </c>
      <c r="U18" s="15">
        <v>10</v>
      </c>
      <c r="V18" s="15">
        <v>19</v>
      </c>
      <c r="W18" s="15">
        <v>11</v>
      </c>
      <c r="X18" s="15">
        <v>20</v>
      </c>
      <c r="Y18" s="15">
        <v>15</v>
      </c>
      <c r="Z18" s="15">
        <v>8</v>
      </c>
      <c r="AA18" s="15">
        <v>11</v>
      </c>
      <c r="AB18" s="15">
        <v>8</v>
      </c>
      <c r="AC18" s="228">
        <f t="shared" si="6"/>
        <v>142</v>
      </c>
    </row>
    <row r="19" spans="1:31" ht="13.8" hidden="1" thickBot="1">
      <c r="A19" s="17" t="s">
        <v>34</v>
      </c>
      <c r="B19" s="15">
        <v>53</v>
      </c>
      <c r="C19" s="15">
        <v>39</v>
      </c>
      <c r="D19" s="15">
        <v>74</v>
      </c>
      <c r="E19" s="15">
        <v>64</v>
      </c>
      <c r="F19" s="15">
        <v>208</v>
      </c>
      <c r="G19" s="15">
        <v>491</v>
      </c>
      <c r="H19" s="15">
        <v>454</v>
      </c>
      <c r="I19" s="105">
        <v>1068</v>
      </c>
      <c r="J19" s="15">
        <v>568</v>
      </c>
      <c r="K19" s="15">
        <v>407</v>
      </c>
      <c r="L19" s="15">
        <v>228</v>
      </c>
      <c r="M19" s="15">
        <v>81</v>
      </c>
      <c r="N19" s="224">
        <f t="shared" si="5"/>
        <v>3735</v>
      </c>
      <c r="O19" s="10"/>
      <c r="P19" s="16" t="s">
        <v>34</v>
      </c>
      <c r="Q19" s="15">
        <v>12</v>
      </c>
      <c r="R19" s="15">
        <v>13</v>
      </c>
      <c r="S19" s="15">
        <v>46</v>
      </c>
      <c r="T19" s="15">
        <v>9</v>
      </c>
      <c r="U19" s="15">
        <v>20</v>
      </c>
      <c r="V19" s="15">
        <v>4</v>
      </c>
      <c r="W19" s="15">
        <v>8</v>
      </c>
      <c r="X19" s="15">
        <v>30</v>
      </c>
      <c r="Y19" s="15">
        <v>22</v>
      </c>
      <c r="Z19" s="15">
        <v>20</v>
      </c>
      <c r="AA19" s="15">
        <v>16</v>
      </c>
      <c r="AB19" s="15">
        <v>12</v>
      </c>
      <c r="AC19" s="232">
        <f t="shared" si="6"/>
        <v>212</v>
      </c>
    </row>
    <row r="20" spans="1:31" ht="13.8" hidden="1" thickBot="1">
      <c r="A20" s="17" t="s">
        <v>21</v>
      </c>
      <c r="B20" s="106">
        <v>67</v>
      </c>
      <c r="C20" s="106">
        <v>62</v>
      </c>
      <c r="D20" s="106">
        <v>57</v>
      </c>
      <c r="E20" s="106">
        <v>77</v>
      </c>
      <c r="F20" s="106">
        <v>473</v>
      </c>
      <c r="G20" s="106">
        <v>468</v>
      </c>
      <c r="H20" s="107">
        <v>659</v>
      </c>
      <c r="I20" s="106">
        <v>851</v>
      </c>
      <c r="J20" s="106">
        <v>542</v>
      </c>
      <c r="K20" s="106">
        <v>270</v>
      </c>
      <c r="L20" s="106">
        <v>208</v>
      </c>
      <c r="M20" s="106">
        <v>174</v>
      </c>
      <c r="N20" s="233">
        <f t="shared" si="5"/>
        <v>3908</v>
      </c>
      <c r="O20" s="10" t="s">
        <v>26</v>
      </c>
      <c r="P20" s="18" t="s">
        <v>21</v>
      </c>
      <c r="Q20" s="15">
        <v>6</v>
      </c>
      <c r="R20" s="15">
        <v>25</v>
      </c>
      <c r="S20" s="15">
        <v>29</v>
      </c>
      <c r="T20" s="15">
        <v>4</v>
      </c>
      <c r="U20" s="15">
        <v>17</v>
      </c>
      <c r="V20" s="15">
        <v>19</v>
      </c>
      <c r="W20" s="15">
        <v>14</v>
      </c>
      <c r="X20" s="15">
        <v>37</v>
      </c>
      <c r="Y20" s="19">
        <v>76</v>
      </c>
      <c r="Z20" s="15">
        <v>34</v>
      </c>
      <c r="AA20" s="15">
        <v>17</v>
      </c>
      <c r="AB20" s="15">
        <v>18</v>
      </c>
      <c r="AC20" s="232">
        <f t="shared" si="6"/>
        <v>296</v>
      </c>
    </row>
    <row r="21" spans="1:31">
      <c r="A21" s="20"/>
      <c r="B21" s="234"/>
      <c r="C21" s="234"/>
      <c r="D21" s="234"/>
      <c r="E21" s="234"/>
      <c r="F21" s="234"/>
      <c r="G21" s="234"/>
      <c r="H21" s="234"/>
      <c r="I21" s="234"/>
      <c r="J21" s="234"/>
      <c r="K21" s="234"/>
      <c r="L21" s="234"/>
      <c r="M21" s="234"/>
      <c r="N21" s="21"/>
      <c r="O21" s="10"/>
      <c r="P21" s="22"/>
      <c r="Q21" s="235"/>
      <c r="R21" s="235"/>
      <c r="S21" s="235"/>
      <c r="T21" s="235"/>
      <c r="U21" s="235"/>
      <c r="V21" s="235"/>
      <c r="W21" s="235"/>
      <c r="X21" s="235"/>
      <c r="Y21" s="235"/>
      <c r="Z21" s="235"/>
      <c r="AA21" s="235"/>
      <c r="AB21" s="235"/>
      <c r="AC21" s="234"/>
    </row>
    <row r="22" spans="1:31" ht="13.5" customHeight="1">
      <c r="A22" s="691" t="s">
        <v>387</v>
      </c>
      <c r="B22" s="692"/>
      <c r="C22" s="692"/>
      <c r="D22" s="692"/>
      <c r="E22" s="692"/>
      <c r="F22" s="692"/>
      <c r="G22" s="692"/>
      <c r="H22" s="692"/>
      <c r="I22" s="692"/>
      <c r="J22" s="692"/>
      <c r="K22" s="692"/>
      <c r="L22" s="692"/>
      <c r="M22" s="692"/>
      <c r="N22" s="693"/>
      <c r="O22" s="10"/>
      <c r="P22" s="691" t="str">
        <f>+A22</f>
        <v>※2024年 第7週（2/12～2/18） 現在</v>
      </c>
      <c r="Q22" s="692"/>
      <c r="R22" s="692"/>
      <c r="S22" s="692"/>
      <c r="T22" s="692"/>
      <c r="U22" s="692"/>
      <c r="V22" s="692"/>
      <c r="W22" s="692"/>
      <c r="X22" s="692"/>
      <c r="Y22" s="692"/>
      <c r="Z22" s="692"/>
      <c r="AA22" s="692"/>
      <c r="AB22" s="692"/>
      <c r="AC22" s="693"/>
    </row>
    <row r="23" spans="1:31" ht="13.8" thickBot="1">
      <c r="A23" s="290" t="s">
        <v>144</v>
      </c>
      <c r="B23" s="10"/>
      <c r="C23" s="10"/>
      <c r="D23" s="10"/>
      <c r="E23" s="10"/>
      <c r="F23" s="10"/>
      <c r="G23" s="10" t="s">
        <v>19</v>
      </c>
      <c r="H23" s="10"/>
      <c r="I23" s="10"/>
      <c r="J23" s="10"/>
      <c r="K23" s="10"/>
      <c r="L23" s="10"/>
      <c r="M23" s="10"/>
      <c r="N23" s="24"/>
      <c r="O23" s="10"/>
      <c r="P23" s="291"/>
      <c r="Q23" s="10"/>
      <c r="R23" s="10"/>
      <c r="S23" s="10"/>
      <c r="T23" s="10"/>
      <c r="U23" s="10"/>
      <c r="V23" s="10"/>
      <c r="W23" s="10"/>
      <c r="X23" s="10"/>
      <c r="Y23" s="10"/>
      <c r="Z23" s="10"/>
      <c r="AA23" s="10"/>
      <c r="AB23" s="10"/>
      <c r="AC23" s="26"/>
    </row>
    <row r="24" spans="1:31" ht="33" customHeight="1" thickBot="1">
      <c r="A24" s="23"/>
      <c r="B24" s="236" t="s">
        <v>151</v>
      </c>
      <c r="C24" s="10"/>
      <c r="D24" s="694" t="s">
        <v>388</v>
      </c>
      <c r="E24" s="695"/>
      <c r="F24" s="10"/>
      <c r="G24" s="10" t="s">
        <v>19</v>
      </c>
      <c r="H24" s="10"/>
      <c r="I24" s="10"/>
      <c r="J24" s="10"/>
      <c r="K24" s="10"/>
      <c r="L24" s="10"/>
      <c r="M24" s="10"/>
      <c r="N24" s="24"/>
      <c r="O24" s="108" t="s">
        <v>19</v>
      </c>
      <c r="P24" s="146"/>
      <c r="Q24" s="360" t="s">
        <v>152</v>
      </c>
      <c r="R24" s="677" t="s">
        <v>178</v>
      </c>
      <c r="S24" s="678"/>
      <c r="T24" s="679"/>
      <c r="U24" s="10"/>
      <c r="V24" s="10"/>
      <c r="W24" s="10"/>
      <c r="X24" s="10"/>
      <c r="Y24" s="10"/>
      <c r="Z24" s="10"/>
      <c r="AA24" s="10"/>
      <c r="AB24" s="10"/>
      <c r="AC24" s="26"/>
    </row>
    <row r="25" spans="1:31" ht="15" customHeight="1">
      <c r="A25" s="23"/>
      <c r="B25" s="10"/>
      <c r="C25" s="10"/>
      <c r="D25" s="10" t="s">
        <v>26</v>
      </c>
      <c r="E25" s="10"/>
      <c r="F25" s="10"/>
      <c r="G25" s="10"/>
      <c r="H25" s="10"/>
      <c r="I25" s="10"/>
      <c r="J25" s="10"/>
      <c r="K25" s="10"/>
      <c r="L25" s="10"/>
      <c r="M25" s="10"/>
      <c r="N25" s="24"/>
      <c r="O25" s="108" t="s">
        <v>19</v>
      </c>
      <c r="P25" s="145"/>
      <c r="Q25" s="10"/>
      <c r="R25" s="10"/>
      <c r="S25" s="10"/>
      <c r="T25" s="10"/>
      <c r="U25" s="10"/>
      <c r="V25" s="10"/>
      <c r="W25" s="10"/>
      <c r="X25" s="10"/>
      <c r="Y25" s="10"/>
      <c r="Z25" s="10"/>
      <c r="AA25" s="10"/>
      <c r="AB25" s="10"/>
      <c r="AC25" s="26"/>
    </row>
    <row r="26" spans="1:31" ht="9" customHeight="1">
      <c r="A26" s="23"/>
      <c r="B26" s="10"/>
      <c r="C26" s="10"/>
      <c r="D26" s="10"/>
      <c r="E26" s="10"/>
      <c r="F26" s="10"/>
      <c r="G26" s="10"/>
      <c r="H26" s="10"/>
      <c r="I26" s="10"/>
      <c r="J26" s="10"/>
      <c r="K26" s="10"/>
      <c r="L26" s="10"/>
      <c r="M26" s="10"/>
      <c r="N26" s="24"/>
      <c r="O26" s="108" t="s">
        <v>19</v>
      </c>
      <c r="P26" s="25"/>
      <c r="Q26" s="10"/>
      <c r="R26" s="10"/>
      <c r="S26" s="10"/>
      <c r="T26" s="10"/>
      <c r="U26" s="10"/>
      <c r="V26" s="10"/>
      <c r="W26" s="10"/>
      <c r="X26" s="10"/>
      <c r="Y26" s="10"/>
      <c r="Z26" s="10"/>
      <c r="AA26" s="10"/>
      <c r="AB26" s="10"/>
      <c r="AC26" s="26"/>
      <c r="AE26" s="1" t="s">
        <v>144</v>
      </c>
    </row>
    <row r="27" spans="1:31">
      <c r="A27" s="23"/>
      <c r="B27" s="10"/>
      <c r="C27" s="10"/>
      <c r="D27" s="10"/>
      <c r="E27" s="10"/>
      <c r="F27" s="10"/>
      <c r="G27" s="10"/>
      <c r="H27" s="10"/>
      <c r="I27" s="10"/>
      <c r="J27" s="10"/>
      <c r="K27" s="10"/>
      <c r="L27" s="10"/>
      <c r="M27" s="10"/>
      <c r="N27" s="24"/>
      <c r="O27" s="10" t="s">
        <v>19</v>
      </c>
      <c r="P27" s="11"/>
      <c r="AC27" s="27"/>
    </row>
    <row r="28" spans="1:31">
      <c r="A28" s="23"/>
      <c r="B28" s="10"/>
      <c r="C28" s="10"/>
      <c r="D28" s="10"/>
      <c r="E28" s="10"/>
      <c r="F28" s="10"/>
      <c r="G28" s="10"/>
      <c r="H28" s="10"/>
      <c r="I28" s="10"/>
      <c r="J28" s="10"/>
      <c r="K28" s="10"/>
      <c r="L28" s="10"/>
      <c r="M28" s="10"/>
      <c r="N28" s="24"/>
      <c r="O28" s="10" t="s">
        <v>19</v>
      </c>
      <c r="P28" s="11"/>
      <c r="AC28" s="27"/>
    </row>
    <row r="29" spans="1:31">
      <c r="A29" s="23"/>
      <c r="B29" s="10"/>
      <c r="C29" s="10"/>
      <c r="D29" s="10"/>
      <c r="E29" s="10"/>
      <c r="F29" s="10"/>
      <c r="G29" s="10"/>
      <c r="H29" s="10"/>
      <c r="I29" s="10"/>
      <c r="J29" s="10"/>
      <c r="K29" s="10"/>
      <c r="L29" s="10"/>
      <c r="M29" s="10"/>
      <c r="N29" s="24"/>
      <c r="O29" s="10" t="s">
        <v>19</v>
      </c>
      <c r="P29" s="11"/>
      <c r="AC29" s="27"/>
      <c r="AD29" s="163"/>
    </row>
    <row r="30" spans="1:31">
      <c r="A30" s="23"/>
      <c r="B30" s="10"/>
      <c r="C30" s="10"/>
      <c r="D30" s="10"/>
      <c r="E30" s="10"/>
      <c r="F30" s="10"/>
      <c r="G30" s="10"/>
      <c r="H30" s="10"/>
      <c r="I30" s="10"/>
      <c r="J30" s="10"/>
      <c r="K30" s="10"/>
      <c r="L30" s="10"/>
      <c r="M30" s="10"/>
      <c r="N30" s="24"/>
      <c r="O30" s="10"/>
      <c r="P30" s="11"/>
      <c r="AC30" s="27"/>
    </row>
    <row r="31" spans="1:31" ht="21.6">
      <c r="A31" s="322" t="s">
        <v>167</v>
      </c>
      <c r="B31" s="10"/>
      <c r="C31" s="10"/>
      <c r="D31" s="10"/>
      <c r="E31" s="10"/>
      <c r="F31" s="10"/>
      <c r="G31" s="10"/>
      <c r="H31" s="10"/>
      <c r="I31" s="10"/>
      <c r="J31" s="10"/>
      <c r="K31" s="10"/>
      <c r="L31" s="10"/>
      <c r="M31" s="10"/>
      <c r="N31" s="24"/>
      <c r="O31" s="10"/>
      <c r="P31" s="11"/>
      <c r="AC31" s="27"/>
    </row>
    <row r="32" spans="1:31" ht="13.8" thickBot="1">
      <c r="A32" s="28"/>
      <c r="B32" s="29"/>
      <c r="C32" s="29"/>
      <c r="D32" s="29"/>
      <c r="E32" s="29"/>
      <c r="F32" s="29"/>
      <c r="G32" s="29"/>
      <c r="H32" s="29"/>
      <c r="I32" s="29"/>
      <c r="J32" s="29"/>
      <c r="K32" s="29"/>
      <c r="L32" s="29"/>
      <c r="M32" s="29"/>
      <c r="N32" s="30"/>
      <c r="O32" s="10"/>
      <c r="P32" s="31"/>
      <c r="Q32" s="32"/>
      <c r="R32" s="32"/>
      <c r="S32" s="32"/>
      <c r="T32" s="32"/>
      <c r="U32" s="32"/>
      <c r="V32" s="32"/>
      <c r="W32" s="32"/>
      <c r="X32" s="32"/>
      <c r="Y32" s="32"/>
      <c r="Z32" s="32"/>
      <c r="AA32" s="32"/>
      <c r="AB32" s="32"/>
      <c r="AC32" s="33"/>
    </row>
    <row r="33" spans="1:29">
      <c r="A33" s="34"/>
      <c r="C33" s="10"/>
      <c r="D33" s="10"/>
      <c r="E33" s="10"/>
      <c r="F33" s="10"/>
      <c r="G33" s="10"/>
      <c r="H33" s="10"/>
      <c r="I33" s="10"/>
      <c r="J33" s="10"/>
      <c r="K33" s="10"/>
      <c r="L33" s="10"/>
      <c r="M33" s="10"/>
      <c r="N33" s="10"/>
      <c r="O33" s="10"/>
    </row>
    <row r="34" spans="1:29">
      <c r="O34" s="10"/>
    </row>
    <row r="35" spans="1:29">
      <c r="K35" s="237" t="s">
        <v>26</v>
      </c>
      <c r="O35" s="10"/>
    </row>
    <row r="36" spans="1:29">
      <c r="O36" s="10"/>
    </row>
    <row r="37" spans="1:29">
      <c r="O37" s="10"/>
    </row>
    <row r="38" spans="1:29">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row>
    <row r="39" spans="1:29">
      <c r="Q39" s="118" t="s">
        <v>153</v>
      </c>
      <c r="R39" s="118"/>
      <c r="S39" s="118"/>
      <c r="T39" s="118"/>
      <c r="U39" s="118"/>
      <c r="V39" s="118"/>
      <c r="W39" s="118"/>
      <c r="X39" s="118"/>
    </row>
    <row r="40" spans="1:29">
      <c r="Q40" s="118" t="s">
        <v>154</v>
      </c>
      <c r="R40" s="118"/>
      <c r="S40" s="118"/>
      <c r="T40" s="118"/>
      <c r="U40" s="118"/>
      <c r="V40" s="118"/>
      <c r="W40" s="118"/>
      <c r="X40" s="118"/>
    </row>
  </sheetData>
  <mergeCells count="8">
    <mergeCell ref="R24:T24"/>
    <mergeCell ref="A1:N1"/>
    <mergeCell ref="P1:AC1"/>
    <mergeCell ref="A2:N2"/>
    <mergeCell ref="P2:AC2"/>
    <mergeCell ref="A22:N22"/>
    <mergeCell ref="P22:AC22"/>
    <mergeCell ref="D24:E24"/>
  </mergeCells>
  <phoneticPr fontId="86"/>
  <pageMargins left="0.75" right="0.75" top="1" bottom="1" header="0.51200000000000001" footer="0.51200000000000001"/>
  <pageSetup paperSize="9" scale="44" orientation="portrait" horizontalDpi="1200" verticalDpi="1200"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ヘッドライン</vt:lpstr>
      <vt:lpstr>スポンサー公告</vt:lpstr>
      <vt:lpstr>7　ノロウイルス関連情報 </vt:lpstr>
      <vt:lpstr>7 衛生訓話</vt:lpstr>
      <vt:lpstr>Sheet1</vt:lpstr>
      <vt:lpstr>7　食中毒記事等 </vt:lpstr>
      <vt:lpstr>7　海外情報</vt:lpstr>
      <vt:lpstr>6　感染症情報</vt:lpstr>
      <vt:lpstr>7　感染症統計</vt:lpstr>
      <vt:lpstr>7　食品回収</vt:lpstr>
      <vt:lpstr>7　食品表示</vt:lpstr>
      <vt:lpstr>7　残留農薬　等 </vt:lpstr>
      <vt:lpstr>'6　感染症情報'!Print_Area</vt:lpstr>
      <vt:lpstr>'7　ノロウイルス関連情報 '!Print_Area</vt:lpstr>
      <vt:lpstr>'7 衛生訓話'!Print_Area</vt:lpstr>
      <vt:lpstr>'7　海外情報'!Print_Area</vt:lpstr>
      <vt:lpstr>'7　感染症統計'!Print_Area</vt:lpstr>
      <vt:lpstr>'7　残留農薬　等 '!Print_Area</vt:lpstr>
      <vt:lpstr>'7　食中毒記事等 '!Print_Area</vt:lpstr>
      <vt:lpstr>'7　食品回収'!Print_Area</vt:lpstr>
      <vt:lpstr>'7　食品表示'!Print_Area</vt:lpstr>
      <vt:lpstr>スポンサー公告!Print_Area</vt:lpstr>
      <vt:lpstr>'7　残留農薬　等 '!Print_Titles</vt:lpstr>
      <vt:lpstr>'7　食中毒記事等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2017-11-10T10:38:10Z</dcterms:created>
  <dcterms:modified xsi:type="dcterms:W3CDTF">2024-02-26T10:25:52Z</dcterms:modified>
</cp:coreProperties>
</file>