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omments1.xml" ContentType="application/vnd.openxmlformats-officedocument.spreadsheetml.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filterPrivacy="1" codeName="ThisWorkbook" hidePivotFieldList="1"/>
  <xr:revisionPtr revIDLastSave="0" documentId="13_ncr:1_{FA55AB82-24C8-4A91-95FC-A7BF263F9F5D}" xr6:coauthVersionLast="47" xr6:coauthVersionMax="47" xr10:uidLastSave="{00000000-0000-0000-0000-000000000000}"/>
  <bookViews>
    <workbookView xWindow="-108" yWindow="-108" windowWidth="23256" windowHeight="12456" firstSheet="1" activeTab="2" xr2:uid="{00000000-000D-0000-FFFF-FFFF00000000}"/>
  </bookViews>
  <sheets>
    <sheet name="ヘッドライン" sheetId="78" state="hidden" r:id="rId1"/>
    <sheet name="スポンサー公告" sheetId="127" r:id="rId2"/>
    <sheet name="39　ノロウイルス関連情報 " sheetId="101" r:id="rId3"/>
    <sheet name="39  衛生訓話 " sheetId="149" r:id="rId4"/>
    <sheet name="39　食中毒記事等 " sheetId="29" r:id="rId5"/>
    <sheet name="Sheet1" sheetId="147" state="hidden" r:id="rId6"/>
    <sheet name="青森県吉田屋事故の経緯" sheetId="145" r:id="rId7"/>
    <sheet name="県別患者数など" sheetId="148" r:id="rId8"/>
    <sheet name="39　海外情報" sheetId="123" r:id="rId9"/>
    <sheet name="38　感染症情報" sheetId="124" r:id="rId10"/>
    <sheet name="39　感染症統計" sheetId="125" r:id="rId11"/>
    <sheet name="39 食品回収" sheetId="60" r:id="rId12"/>
    <sheet name="39　食品表示" sheetId="34" r:id="rId13"/>
    <sheet name="39　残留農薬　等 " sheetId="35" r:id="rId14"/>
  </sheets>
  <definedNames>
    <definedName name="_xlnm._FilterDatabase" localSheetId="2" hidden="1">'39　ノロウイルス関連情報 '!$A$22:$G$75</definedName>
    <definedName name="_xlnm._FilterDatabase" localSheetId="13" hidden="1">'39　残留農薬　等 '!$A$1:$C$1</definedName>
    <definedName name="_xlnm._FilterDatabase" localSheetId="4" hidden="1">'39　食中毒記事等 '!$A$1:$D$1</definedName>
    <definedName name="_xlnm.Print_Area" localSheetId="9">'38　感染症情報'!$A$1:$D$33</definedName>
    <definedName name="_xlnm.Print_Area" localSheetId="3">'39  衛生訓話 '!$A$1:$N$26</definedName>
    <definedName name="_xlnm.Print_Area" localSheetId="2">'39　ノロウイルス関連情報 '!$A$1:$N$84</definedName>
    <definedName name="_xlnm.Print_Area" localSheetId="8">'39　海外情報'!$A$1:$C$42</definedName>
    <definedName name="_xlnm.Print_Area" localSheetId="10">'39　感染症統計'!$A$1:$AC$37</definedName>
    <definedName name="_xlnm.Print_Area" localSheetId="13">'39　残留農薬　等 '!$A$1:$A$22</definedName>
    <definedName name="_xlnm.Print_Area" localSheetId="4">'39　食中毒記事等 '!$A$1:$D$40</definedName>
    <definedName name="_xlnm.Print_Area" localSheetId="11">'39 食品回収'!$A$1:$E$42</definedName>
    <definedName name="_xlnm.Print_Area" localSheetId="12">'39　食品表示'!$A$1:$N$15</definedName>
    <definedName name="_xlnm.Print_Area" localSheetId="1">スポンサー公告!$A$1:$Z$35</definedName>
    <definedName name="_xlnm.Print_Titles" localSheetId="13">'39　残留農薬　等 '!$1:$1</definedName>
    <definedName name="_xlnm.Print_Titles" localSheetId="4">'39　食中毒記事等 '!$1:$1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2" i="78" l="1"/>
  <c r="G89" i="147" l="1"/>
  <c r="F89" i="147"/>
  <c r="E89" i="147"/>
  <c r="D89" i="147"/>
  <c r="C89" i="147"/>
  <c r="B89" i="147"/>
  <c r="B69" i="101" l="1"/>
  <c r="B68" i="101"/>
  <c r="B67" i="101"/>
  <c r="B66" i="101"/>
  <c r="B65" i="101"/>
  <c r="B64" i="101"/>
  <c r="B63" i="101"/>
  <c r="B62" i="101"/>
  <c r="B61" i="101"/>
  <c r="B60" i="101"/>
  <c r="B59" i="101"/>
  <c r="B58" i="101"/>
  <c r="B57" i="101"/>
  <c r="B56" i="101"/>
  <c r="B55" i="101"/>
  <c r="B54" i="101"/>
  <c r="B53" i="101"/>
  <c r="B52" i="101"/>
  <c r="B51" i="101"/>
  <c r="B50" i="101"/>
  <c r="B49" i="101"/>
  <c r="B48" i="101"/>
  <c r="B47" i="101"/>
  <c r="B46" i="101"/>
  <c r="B45" i="101"/>
  <c r="B44" i="101"/>
  <c r="B43" i="101"/>
  <c r="B42" i="101"/>
  <c r="B41" i="101"/>
  <c r="B40" i="101"/>
  <c r="B39" i="101"/>
  <c r="B38" i="101"/>
  <c r="B37" i="101"/>
  <c r="B36" i="101"/>
  <c r="B35" i="101"/>
  <c r="B34" i="101"/>
  <c r="B33" i="101"/>
  <c r="B32" i="101"/>
  <c r="B31" i="101"/>
  <c r="B30" i="101"/>
  <c r="B29" i="101"/>
  <c r="B28" i="101"/>
  <c r="B27" i="101"/>
  <c r="B26" i="101"/>
  <c r="B25" i="101"/>
  <c r="B24" i="101"/>
  <c r="B14" i="78"/>
  <c r="B19" i="78" l="1"/>
  <c r="B18" i="78"/>
  <c r="B17" i="78" l="1"/>
  <c r="B16" i="78"/>
  <c r="G15" i="78" l="1"/>
  <c r="F4" i="125" l="1"/>
  <c r="E4" i="125"/>
  <c r="D4" i="125"/>
  <c r="N71" i="101" l="1"/>
  <c r="M71" i="101"/>
  <c r="G74" i="101" l="1"/>
  <c r="G35" i="101" l="1"/>
  <c r="G24" i="101"/>
  <c r="G25" i="101"/>
  <c r="G26" i="101"/>
  <c r="G27" i="101"/>
  <c r="G28" i="101"/>
  <c r="G29" i="101"/>
  <c r="G30" i="101"/>
  <c r="G31" i="101"/>
  <c r="G32" i="101"/>
  <c r="G33" i="101"/>
  <c r="G34" i="101"/>
  <c r="G36" i="101"/>
  <c r="G37" i="101"/>
  <c r="G38" i="101"/>
  <c r="G39" i="101"/>
  <c r="G40" i="101"/>
  <c r="G41" i="101"/>
  <c r="G42" i="101"/>
  <c r="G43" i="101"/>
  <c r="G44" i="101"/>
  <c r="G45" i="101"/>
  <c r="G46" i="101"/>
  <c r="G47" i="101"/>
  <c r="G48" i="101"/>
  <c r="G49" i="101"/>
  <c r="G50" i="101"/>
  <c r="G51" i="101"/>
  <c r="G52" i="101"/>
  <c r="G53" i="101"/>
  <c r="G54" i="101"/>
  <c r="G55" i="101"/>
  <c r="G56" i="101"/>
  <c r="G57" i="101"/>
  <c r="G58" i="101"/>
  <c r="G59" i="101"/>
  <c r="G60" i="101"/>
  <c r="G61" i="101"/>
  <c r="G62" i="101"/>
  <c r="G63" i="101"/>
  <c r="G64" i="101"/>
  <c r="G65" i="101"/>
  <c r="G66" i="101"/>
  <c r="G67" i="101"/>
  <c r="G68" i="101"/>
  <c r="G69" i="101"/>
  <c r="G70" i="101"/>
  <c r="B70" i="101" s="1"/>
  <c r="G23" i="101"/>
  <c r="G73" i="101"/>
  <c r="B20" i="78" l="1"/>
  <c r="R4" i="125"/>
  <c r="S4" i="125"/>
  <c r="T4" i="125"/>
  <c r="U4" i="125"/>
  <c r="V4" i="125"/>
  <c r="W4" i="125"/>
  <c r="X4" i="125"/>
  <c r="Y4" i="125"/>
  <c r="Z4" i="125"/>
  <c r="AA4" i="125"/>
  <c r="AB4" i="125"/>
  <c r="Q4" i="125"/>
  <c r="C4" i="125"/>
  <c r="G4" i="125"/>
  <c r="H4" i="125"/>
  <c r="I4" i="125"/>
  <c r="K4" i="125"/>
  <c r="L4" i="125"/>
  <c r="M4" i="125"/>
  <c r="B4" i="125"/>
  <c r="P21" i="125" l="1"/>
  <c r="AC19" i="125"/>
  <c r="N19" i="125"/>
  <c r="AC18" i="125"/>
  <c r="N18" i="125"/>
  <c r="AC17" i="125"/>
  <c r="N17" i="125"/>
  <c r="AC16" i="125"/>
  <c r="N16" i="125"/>
  <c r="AC15" i="125"/>
  <c r="N15" i="125"/>
  <c r="AC14" i="125"/>
  <c r="N14" i="125"/>
  <c r="AC13" i="125"/>
  <c r="N13" i="125"/>
  <c r="AC12" i="125"/>
  <c r="N12" i="125"/>
  <c r="AC11" i="125"/>
  <c r="N11" i="125"/>
  <c r="AC10" i="125"/>
  <c r="N10" i="125"/>
  <c r="AC9" i="125"/>
  <c r="N9" i="125"/>
  <c r="AC8" i="125"/>
  <c r="AC4" i="125" s="1"/>
  <c r="N8" i="125"/>
  <c r="P4" i="125"/>
  <c r="N4" i="125" l="1"/>
  <c r="B23" i="101"/>
  <c r="G75" i="101" l="1"/>
  <c r="F75" i="101" s="1"/>
  <c r="F15" i="78"/>
  <c r="I74" i="101" l="1"/>
  <c r="I73" i="101"/>
  <c r="H15" i="78" s="1"/>
  <c r="M75" i="101"/>
  <c r="K75" i="101"/>
  <c r="J4" i="1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C8" authorId="0" shapeId="0" xr:uid="{C274F3AF-2F43-4CFC-B5B5-D182602AA288}">
      <text>
        <r>
          <rPr>
            <b/>
            <sz val="9"/>
            <color indexed="81"/>
            <rFont val="ＭＳ Ｐゴシック"/>
            <family val="3"/>
            <charset val="128"/>
          </rPr>
          <t>作成者:</t>
        </r>
        <r>
          <rPr>
            <sz val="9"/>
            <color indexed="81"/>
            <rFont val="ＭＳ Ｐゴシック"/>
            <family val="3"/>
            <charset val="128"/>
          </rPr>
          <t xml:space="preserve">
コロナ流行時期</t>
        </r>
      </text>
    </comment>
  </commentList>
</comments>
</file>

<file path=xl/sharedStrings.xml><?xml version="1.0" encoding="utf-8"?>
<sst xmlns="http://schemas.openxmlformats.org/spreadsheetml/2006/main" count="929" uniqueCount="544">
  <si>
    <t>発生</t>
    <rPh sb="0" eb="2">
      <t>ハッセイ</t>
    </rPh>
    <phoneticPr fontId="5"/>
  </si>
  <si>
    <t>ソース</t>
    <phoneticPr fontId="5"/>
  </si>
  <si>
    <t>日付</t>
    <rPh sb="0" eb="2">
      <t>ヒヅケ</t>
    </rPh>
    <phoneticPr fontId="5"/>
  </si>
  <si>
    <t>届出感染症　第三類　腸管出血性大腸菌</t>
    <rPh sb="0" eb="2">
      <t>トドケデ</t>
    </rPh>
    <rPh sb="2" eb="4">
      <t>カンセン</t>
    </rPh>
    <rPh sb="4" eb="5">
      <t>ショウ</t>
    </rPh>
    <rPh sb="6" eb="7">
      <t>ダイ</t>
    </rPh>
    <rPh sb="7" eb="8">
      <t>サン</t>
    </rPh>
    <rPh sb="8" eb="9">
      <t>タグイ</t>
    </rPh>
    <rPh sb="10" eb="12">
      <t>チョウカン</t>
    </rPh>
    <rPh sb="12" eb="15">
      <t>シュッケツセイ</t>
    </rPh>
    <rPh sb="15" eb="18">
      <t>ダイチョウキン</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</si>
  <si>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</si>
  <si>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医療機関からの届出数</t>
    </r>
    <rPh sb="14" eb="16">
      <t>イリョウ</t>
    </rPh>
    <rPh sb="16" eb="18">
      <t>キカン</t>
    </rPh>
    <rPh sb="21" eb="23">
      <t>トドケデ</t>
    </rPh>
    <rPh sb="23" eb="24">
      <t>スウ</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</si>
  <si>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</si>
  <si>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</si>
  <si>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</si>
  <si>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</si>
  <si>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</si>
  <si>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</si>
  <si>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</si>
  <si>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</si>
  <si>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</si>
  <si>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</si>
  <si>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</si>
  <si>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</si>
  <si>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</si>
  <si>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</si>
  <si>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5"/>
  </si>
  <si>
    <t>　</t>
    <phoneticPr fontId="5"/>
  </si>
  <si>
    <t>2019年</t>
    <rPh sb="4" eb="5">
      <t>ネン</t>
    </rPh>
    <phoneticPr fontId="5"/>
  </si>
  <si>
    <t>2011年</t>
  </si>
  <si>
    <t>国・地域</t>
    <rPh sb="0" eb="1">
      <t>クニ</t>
    </rPh>
    <rPh sb="2" eb="4">
      <t>チイキ</t>
    </rPh>
    <phoneticPr fontId="5"/>
  </si>
  <si>
    <t>発表</t>
    <rPh sb="0" eb="2">
      <t>ハッピョウ</t>
    </rPh>
    <phoneticPr fontId="5"/>
  </si>
  <si>
    <t>掲載日</t>
    <rPh sb="0" eb="3">
      <t>ケイサイビ</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</si>
  <si>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</si>
  <si>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 xml:space="preserve"> </t>
    <phoneticPr fontId="5"/>
  </si>
  <si>
    <t>2019年</t>
    <phoneticPr fontId="5"/>
  </si>
  <si>
    <t>2018年</t>
    <phoneticPr fontId="5"/>
  </si>
  <si>
    <t>2017年</t>
    <phoneticPr fontId="5"/>
  </si>
  <si>
    <t>2016年</t>
    <phoneticPr fontId="5"/>
  </si>
  <si>
    <t>2015年</t>
    <phoneticPr fontId="5"/>
  </si>
  <si>
    <t>2014年</t>
    <phoneticPr fontId="5"/>
  </si>
  <si>
    <t>2013年</t>
    <phoneticPr fontId="5"/>
  </si>
  <si>
    <t>2012年</t>
    <phoneticPr fontId="5"/>
  </si>
  <si>
    <t>出典:東京都感染症情報センター</t>
    <rPh sb="0" eb="2">
      <t>シュッテン</t>
    </rPh>
    <rPh sb="3" eb="6">
      <t>トウキョウト</t>
    </rPh>
    <rPh sb="6" eb="9">
      <t>カンセンショウ</t>
    </rPh>
    <rPh sb="9" eb="11">
      <t>ジョウホウ</t>
    </rPh>
    <phoneticPr fontId="5"/>
  </si>
  <si>
    <t>　　　　レベル5</t>
    <phoneticPr fontId="5"/>
  </si>
  <si>
    <t>　　　　レベル4</t>
    <phoneticPr fontId="5"/>
  </si>
  <si>
    <t>　　　　レベル3</t>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</si>
  <si>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</si>
  <si>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</si>
  <si>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</si>
  <si>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</si>
  <si>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</si>
  <si>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</si>
  <si>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</si>
  <si>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</si>
  <si>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</si>
  <si>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</si>
  <si>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</si>
  <si>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</si>
  <si>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t>ニュースソース</t>
  </si>
  <si>
    <t>日時</t>
    <rPh sb="0" eb="2">
      <t>ニチジ</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</si>
  <si>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</si>
  <si>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</si>
  <si>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</si>
  <si>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</si>
  <si>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</si>
  <si>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</si>
  <si>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</si>
  <si>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</si>
  <si>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</si>
  <si>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</si>
  <si>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</si>
  <si>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</si>
  <si>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</si>
  <si>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</si>
  <si>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</si>
  <si>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</si>
  <si>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</si>
  <si>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</si>
  <si>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</si>
  <si>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</si>
  <si>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</si>
  <si>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</si>
  <si>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</si>
  <si>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</si>
  <si>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</si>
  <si>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</si>
  <si>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</si>
  <si>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</si>
  <si>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</si>
  <si>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</si>
  <si>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</si>
  <si>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</si>
  <si>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</si>
  <si>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</si>
  <si>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</si>
  <si>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</si>
  <si>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</si>
  <si>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</si>
  <si>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</si>
  <si>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</si>
  <si>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</si>
  <si>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</si>
  <si>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</si>
  <si>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</si>
  <si>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</si>
  <si>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</si>
  <si>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</si>
  <si>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</si>
  <si>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　：先週より</t>
    <phoneticPr fontId="5"/>
  </si>
  <si>
    <t>東京都は</t>
  </si>
  <si>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</si>
  <si>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</si>
  <si>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</si>
  <si>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</si>
  <si>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 xml:space="preserve">                        </t>
    <phoneticPr fontId="5"/>
  </si>
  <si>
    <t>1類感染症</t>
  </si>
  <si>
    <t>報告なし</t>
    <rPh sb="0" eb="2">
      <t>ホウコク</t>
    </rPh>
    <phoneticPr fontId="5"/>
  </si>
  <si>
    <t>2類感染症</t>
    <phoneticPr fontId="5"/>
  </si>
  <si>
    <t>腸管出血性大腸菌感染症</t>
    <phoneticPr fontId="5"/>
  </si>
  <si>
    <t>４類感染症</t>
    <phoneticPr fontId="5"/>
  </si>
  <si>
    <t>5類感染症</t>
    <phoneticPr fontId="5"/>
  </si>
  <si>
    <t>　　　　◆商業的目的を理由とする無断転用を禁止します</t>
    <phoneticPr fontId="5"/>
  </si>
  <si>
    <t>　　　　◆配信停止・お客様情報の変更◆ 本メールへの返信でご連絡ください</t>
    <phoneticPr fontId="5"/>
  </si>
  <si>
    <t xml:space="preserve">　　週刊情報の概要 </t>
    <phoneticPr fontId="5"/>
  </si>
  <si>
    <t>************************************************************************</t>
    <phoneticPr fontId="5"/>
  </si>
  <si>
    <t xml:space="preserve">3．残留農薬等  　　         </t>
    <phoneticPr fontId="5"/>
  </si>
  <si>
    <t xml:space="preserve">4．食品表示 　　   　      </t>
    <phoneticPr fontId="5"/>
  </si>
  <si>
    <t>5．海外情報              　</t>
    <phoneticPr fontId="5"/>
  </si>
  <si>
    <t>　　　　　　　　　　　　　=+'44　海外情報'!B18</t>
    <phoneticPr fontId="5"/>
  </si>
  <si>
    <t xml:space="preserve">6．感染症統計        </t>
    <phoneticPr fontId="5"/>
  </si>
  <si>
    <t>7．感染症情報       　    　</t>
    <phoneticPr fontId="5"/>
  </si>
  <si>
    <t>以下に貼り付け</t>
    <rPh sb="0" eb="2">
      <t>イカ</t>
    </rPh>
    <rPh sb="3" eb="4">
      <t>ハ</t>
    </rPh>
    <rPh sb="5" eb="6">
      <t>ツ</t>
    </rPh>
    <phoneticPr fontId="5"/>
  </si>
  <si>
    <r>
      <t xml:space="preserve">       </t>
    </r>
    <r>
      <rPr>
        <sz val="9"/>
        <rFont val="ＭＳ Ｐゴシック"/>
        <family val="3"/>
        <charset val="128"/>
      </rPr>
      <t xml:space="preserve"> レベル1</t>
    </r>
    <phoneticPr fontId="5"/>
  </si>
  <si>
    <t>2020年</t>
    <phoneticPr fontId="5"/>
  </si>
  <si>
    <t>飲食店で食中毒が発生したらどうなる？実際に起こりうるトラブル</t>
  </si>
  <si>
    <t>トップページ ＞ 食中毒が発生したらどうなる</t>
  </si>
  <si>
    <t>食中毒の危険性はどこでもあるもの</t>
  </si>
  <si>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</si>
  <si>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</si>
  <si>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</si>
  <si>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保健所の検査が入る</t>
  </si>
  <si>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</si>
  <si>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</si>
  <si>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t>原因を知って予防することが重要</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</si>
  <si>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3"/>
  </si>
  <si>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3"/>
  </si>
  <si>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3"/>
  </si>
  <si>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3"/>
  </si>
  <si>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3"/>
  </si>
  <si>
    <t>注意　本件は「リコールプラス」「リコールナビ」のホームページより引用しています。詳細に関してはリンク先ＨＰよりご確認ください。</t>
    <rPh sb="0" eb="2">
      <t>チュウイ</t>
    </rPh>
    <phoneticPr fontId="5"/>
  </si>
  <si>
    <t>指定感染症 新型コロナウイルス感染症</t>
    <phoneticPr fontId="5"/>
  </si>
  <si>
    <t>　　　　フード・セーフティー　http://www7b.biglobe.ne.jp/~food-safty/　　更新2020/10/11</t>
    <phoneticPr fontId="5"/>
  </si>
  <si>
    <t>2021年</t>
  </si>
  <si>
    <t>2021年</t>
    <phoneticPr fontId="5"/>
  </si>
  <si>
    <t xml:space="preserve"> </t>
    <phoneticPr fontId="86"/>
  </si>
  <si>
    <t>厚生労働省：国内の発生状況など
https://www.mhlw.go.jp/stf/covid-19/kokunainohasseijoukyou.html#h2_1
厚生労働省：データからわかる－新型コロナウイルス感染症情報－
https：//covid19.mhlw.go.jp/</t>
    <phoneticPr fontId="86"/>
  </si>
  <si>
    <t>https://www.mhlw.go.jp/stf/covid-19/kokunainohasseijoukyou.html#h2_1</t>
    <phoneticPr fontId="86"/>
  </si>
  <si>
    <t>厚生労働省：データからわかる－新型コロナウイルス感染症情報－</t>
    <phoneticPr fontId="86"/>
  </si>
  <si>
    <t xml:space="preserve">
</t>
    <phoneticPr fontId="86"/>
  </si>
  <si>
    <t>https：//covid19.mhlw.go.jp/</t>
    <phoneticPr fontId="86"/>
  </si>
  <si>
    <t>注意　食品に関わる記事の一部をご紹介します。詳しくはリンク先のページよりご確認ください。</t>
    <phoneticPr fontId="16"/>
  </si>
  <si>
    <t>なお、情報提供ページは提供者側により短期間で削除される場合もあります。予めご了解ください。</t>
    <phoneticPr fontId="16"/>
  </si>
  <si>
    <t xml:space="preserve">業者
</t>
    <rPh sb="0" eb="2">
      <t>ギョウシャ</t>
    </rPh>
    <phoneticPr fontId="5"/>
  </si>
  <si>
    <t>腸管出血性大腸菌</t>
    <rPh sb="0" eb="2">
      <t>チョウカン</t>
    </rPh>
    <rPh sb="2" eb="5">
      <t>シュッケツセイ</t>
    </rPh>
    <rPh sb="5" eb="8">
      <t>ダイチョウキン</t>
    </rPh>
    <phoneticPr fontId="5"/>
  </si>
  <si>
    <t>赤痢</t>
    <rPh sb="0" eb="2">
      <t>セキリ</t>
    </rPh>
    <phoneticPr fontId="5"/>
  </si>
  <si>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</si>
  <si>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</si>
  <si>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北海道</t>
    <rPh sb="0" eb="3">
      <t>ホッカイドウ</t>
    </rPh>
    <phoneticPr fontId="86"/>
  </si>
  <si>
    <t>8．衛生訓話</t>
    <rPh sb="2" eb="4">
      <t>エイセイ</t>
    </rPh>
    <rPh sb="4" eb="6">
      <t>クンワ</t>
    </rPh>
    <phoneticPr fontId="5"/>
  </si>
  <si>
    <t>12-21年月平均</t>
  </si>
  <si>
    <t>2022年</t>
    <phoneticPr fontId="5"/>
  </si>
  <si>
    <t>1月</t>
    <phoneticPr fontId="86"/>
  </si>
  <si>
    <t>l</t>
    <phoneticPr fontId="33"/>
  </si>
  <si>
    <r>
      <rPr>
        <sz val="10"/>
        <color rgb="FFFFC000"/>
        <rFont val="ＭＳ Ｐゴシック"/>
        <family val="3"/>
        <charset val="128"/>
      </rPr>
      <t>■</t>
    </r>
    <r>
      <rPr>
        <sz val="10"/>
        <rFont val="ＭＳ Ｐゴシック"/>
        <family val="3"/>
        <charset val="128"/>
      </rPr>
      <t>賞味消費期限　　</t>
    </r>
    <r>
      <rPr>
        <sz val="10"/>
        <color rgb="FF6EF729"/>
        <rFont val="ＭＳ Ｐゴシック"/>
        <family val="3"/>
        <charset val="128"/>
      </rPr>
      <t>■</t>
    </r>
    <r>
      <rPr>
        <sz val="10"/>
        <rFont val="ＭＳ Ｐゴシック"/>
        <family val="3"/>
        <charset val="128"/>
      </rPr>
      <t>アレルギー　</t>
    </r>
    <r>
      <rPr>
        <sz val="10"/>
        <color theme="5" tint="0.39997558519241921"/>
        <rFont val="ＭＳ Ｐゴシック"/>
        <family val="3"/>
        <charset val="128"/>
      </rPr>
      <t>■</t>
    </r>
    <r>
      <rPr>
        <sz val="10"/>
        <rFont val="ＭＳ Ｐゴシック"/>
        <family val="3"/>
        <charset val="128"/>
      </rPr>
      <t>残留添加物・農薬　　</t>
    </r>
    <r>
      <rPr>
        <sz val="10"/>
        <color theme="0" tint="-0.14999847407452621"/>
        <rFont val="ＭＳ Ｐゴシック"/>
        <family val="3"/>
        <charset val="128"/>
      </rPr>
      <t>■</t>
    </r>
    <r>
      <rPr>
        <sz val="10"/>
        <rFont val="ＭＳ Ｐゴシック"/>
        <family val="3"/>
        <charset val="128"/>
      </rPr>
      <t>異物　</t>
    </r>
    <r>
      <rPr>
        <sz val="10"/>
        <color theme="7" tint="0.39997558519241921"/>
        <rFont val="ＭＳ Ｐゴシック"/>
        <family val="3"/>
        <charset val="128"/>
      </rPr>
      <t>　■</t>
    </r>
    <r>
      <rPr>
        <sz val="10"/>
        <rFont val="ＭＳ Ｐゴシック"/>
        <family val="3"/>
        <charset val="128"/>
      </rPr>
      <t>細菌　　</t>
    </r>
    <r>
      <rPr>
        <sz val="10"/>
        <color indexed="40"/>
        <rFont val="ＭＳ Ｐゴシック"/>
        <family val="3"/>
        <charset val="128"/>
      </rPr>
      <t>■</t>
    </r>
    <r>
      <rPr>
        <sz val="10"/>
        <rFont val="ＭＳ Ｐゴシック"/>
        <family val="3"/>
        <charset val="128"/>
      </rPr>
      <t>表示ミス　□</t>
    </r>
    <r>
      <rPr>
        <b/>
        <sz val="10"/>
        <rFont val="ＭＳ Ｐゴシック"/>
        <family val="3"/>
        <charset val="128"/>
      </rPr>
      <t>その他</t>
    </r>
    <phoneticPr fontId="5"/>
  </si>
  <si>
    <r>
      <t xml:space="preserve">　    </t>
    </r>
    <r>
      <rPr>
        <sz val="9"/>
        <rFont val="ＭＳ Ｐゴシック"/>
        <family val="3"/>
        <charset val="128"/>
      </rPr>
      <t>レベル2</t>
    </r>
    <phoneticPr fontId="5"/>
  </si>
  <si>
    <t>2023年</t>
    <phoneticPr fontId="5"/>
  </si>
  <si>
    <t>ノロウイルス指数平年同等　散発事故発生</t>
    <rPh sb="6" eb="8">
      <t>シスウ</t>
    </rPh>
    <rPh sb="8" eb="10">
      <t>ヘイネン</t>
    </rPh>
    <rPh sb="10" eb="12">
      <t>ドウトウ</t>
    </rPh>
    <rPh sb="13" eb="15">
      <t>サンパツ</t>
    </rPh>
    <rPh sb="15" eb="17">
      <t>ジコ</t>
    </rPh>
    <rPh sb="17" eb="19">
      <t>ハッセイ</t>
    </rPh>
    <phoneticPr fontId="5"/>
  </si>
  <si>
    <r>
      <t xml:space="preserve">タイトル </t>
    </r>
    <r>
      <rPr>
        <sz val="14"/>
        <color theme="0"/>
        <rFont val="ＭＳ Ｐゴシック"/>
        <family val="3"/>
        <charset val="128"/>
      </rPr>
      <t>(賞味期限誤りとアレルゲン記載漏れが目立つ一週間でした。!)</t>
    </r>
    <rPh sb="6" eb="10">
      <t>ショウミキゲン</t>
    </rPh>
    <rPh sb="10" eb="11">
      <t>アヤマ</t>
    </rPh>
    <rPh sb="18" eb="20">
      <t>キサイ</t>
    </rPh>
    <rPh sb="20" eb="21">
      <t>モ</t>
    </rPh>
    <rPh sb="23" eb="25">
      <t>メダ</t>
    </rPh>
    <rPh sb="26" eb="29">
      <t>イッシュウカン</t>
    </rPh>
    <phoneticPr fontId="5"/>
  </si>
  <si>
    <t>　</t>
  </si>
  <si>
    <t>先週に比べて全国平均は</t>
    <phoneticPr fontId="5"/>
  </si>
  <si>
    <t xml:space="preserve"> </t>
    <phoneticPr fontId="33"/>
  </si>
  <si>
    <t>※2023年 第11週（3/13～3/19）  現在</t>
    <phoneticPr fontId="86"/>
  </si>
  <si>
    <t>上記の他「 食品において不検出とされる農薬等 」が定められています。</t>
    <phoneticPr fontId="33"/>
  </si>
  <si>
    <t>9-10月、4月以降
施設の所在市町村で流行・   食中毒が報告される
定点観測値が5.00前後</t>
    <phoneticPr fontId="86"/>
  </si>
  <si>
    <t xml:space="preserve">【情報共有】　週間・情報収集/情報は毎週確認する
【常設】　嘔吐物処理セットの配備
【体調管理】従業員の健康状況を徹底し、不良者は調理・加工ラインより外す
</t>
    <phoneticPr fontId="86"/>
  </si>
  <si>
    <t>管理レベル「2」　</t>
    <phoneticPr fontId="5"/>
  </si>
  <si>
    <t>また、上記の各一覧表は、公益財団法人 日本食品化学研究振興財団が、</t>
    <phoneticPr fontId="33"/>
  </si>
  <si>
    <t>官報及び厚生労働省発表資料を基に独自に編集したものでありますので、</t>
    <phoneticPr fontId="33"/>
  </si>
  <si>
    <t>この表の数値等をご利用になる場合は、官報等で再度ご確認下さい。</t>
    <phoneticPr fontId="33"/>
  </si>
  <si>
    <t>1.　食中毒</t>
    <rPh sb="3" eb="6">
      <t>ショクチュウドク</t>
    </rPh>
    <phoneticPr fontId="33"/>
  </si>
  <si>
    <t>2.　ノロウイルス</t>
    <phoneticPr fontId="33"/>
  </si>
  <si>
    <t>管理レベル「2」　</t>
    <phoneticPr fontId="33"/>
  </si>
  <si>
    <t xml:space="preserve"> 全国指数</t>
    <phoneticPr fontId="5"/>
  </si>
  <si>
    <t xml:space="preserve">et </t>
    <phoneticPr fontId="16"/>
  </si>
  <si>
    <t>（最近５年間の週値の比較） ノロウイルスの感染周期は4年ですね　前回は2018年</t>
    <rPh sb="1" eb="3">
      <t>サイキン</t>
    </rPh>
    <rPh sb="3" eb="6">
      <t>ゴネンカン</t>
    </rPh>
    <rPh sb="7" eb="8">
      <t>シュウ</t>
    </rPh>
    <rPh sb="8" eb="9">
      <t>アタイ</t>
    </rPh>
    <rPh sb="10" eb="12">
      <t>ヒカク</t>
    </rPh>
    <rPh sb="21" eb="25">
      <t>カンセンシュウキ</t>
    </rPh>
    <rPh sb="27" eb="28">
      <t>ネン</t>
    </rPh>
    <rPh sb="32" eb="34">
      <t>ゼンカイ</t>
    </rPh>
    <rPh sb="39" eb="40">
      <t>ネン</t>
    </rPh>
    <phoneticPr fontId="5"/>
  </si>
  <si>
    <r>
      <t>大量発症事故（業種／内容）　　</t>
    </r>
    <r>
      <rPr>
        <b/>
        <sz val="12"/>
        <color indexed="53"/>
        <rFont val="ＭＳ Ｐゴシック"/>
        <family val="3"/>
        <charset val="128"/>
      </rPr>
      <t>今週 　, 　</t>
    </r>
    <r>
      <rPr>
        <b/>
        <sz val="12"/>
        <rFont val="ＭＳ Ｐゴシック"/>
        <family val="3"/>
        <charset val="128"/>
      </rPr>
      <t>先週</t>
    </r>
    <rPh sb="0" eb="2">
      <t>タイリョウ</t>
    </rPh>
    <rPh sb="2" eb="4">
      <t>ハッショウ</t>
    </rPh>
    <rPh sb="4" eb="6">
      <t>ジコ</t>
    </rPh>
    <rPh sb="7" eb="9">
      <t>ギョウシュ</t>
    </rPh>
    <rPh sb="10" eb="12">
      <t>ナイヨウ</t>
    </rPh>
    <rPh sb="15" eb="17">
      <t>コンシュウ</t>
    </rPh>
    <rPh sb="22" eb="24">
      <t>センシュウ</t>
    </rPh>
    <phoneticPr fontId="5"/>
  </si>
  <si>
    <t>3類感染症　
細菌性赤痢2例</t>
    <phoneticPr fontId="5"/>
  </si>
  <si>
    <t>　</t>
    <phoneticPr fontId="33"/>
  </si>
  <si>
    <t>インフルエンザ
と
新型コロナ</t>
    <rPh sb="10" eb="12">
      <t>シンガタ</t>
    </rPh>
    <phoneticPr fontId="86"/>
  </si>
  <si>
    <t>★数年間で二番目に高い比率でノロウイルス終息か</t>
    <rPh sb="1" eb="4">
      <t>スウネンカン</t>
    </rPh>
    <rPh sb="5" eb="8">
      <t>ニバンメ</t>
    </rPh>
    <rPh sb="9" eb="10">
      <t>タカ</t>
    </rPh>
    <rPh sb="11" eb="13">
      <t>ヒリツ</t>
    </rPh>
    <rPh sb="20" eb="22">
      <t>シュウソク</t>
    </rPh>
    <phoneticPr fontId="5"/>
  </si>
  <si>
    <t>9．スポンサー広告</t>
    <rPh sb="7" eb="9">
      <t>コウコク</t>
    </rPh>
    <phoneticPr fontId="5"/>
  </si>
  <si>
    <t>青森県</t>
    <rPh sb="0" eb="3">
      <t>アオモリケン</t>
    </rPh>
    <phoneticPr fontId="16"/>
  </si>
  <si>
    <t>皆様  週刊情報2023-36を配信いたします</t>
    <phoneticPr fontId="5"/>
  </si>
  <si>
    <t>営業停止処分を受けたのは、豊岡市の飲食店「おっとっと」です。
県によりますと、今月２３日、豊岡市内の寺で行われた法要の際に、この店が作った巻きずしが配られ、それを食べた２０代から８０代までの合わせて４１人が、下痢や嘔吐などの症状を訴えました。保健所が調査した結果、症状を訴えた人のうち５人と、巻きずしの調理スタッフ１人からノロウイルスが検出されたということです。</t>
    <phoneticPr fontId="86"/>
  </si>
  <si>
    <t>NHK</t>
    <phoneticPr fontId="86"/>
  </si>
  <si>
    <t>保健所で調べたところ、２０歳から８４歳の男女あわせて２９人が、同じような症状を訴えていたということで、このうち１６人が病院で手当を受け、１人が入院しましたが、いずれも快方に向かっているということです。県は、食事をした人と結婚式場の調理従事者からノロウイルスが検出されたことなどから、結婚式場の食事が原因の食中毒と断定し、厨房部分を２８日から再発防止措置がとられるまでの間、営業禁止の処分にしました</t>
    <phoneticPr fontId="86"/>
  </si>
  <si>
    <t>非常に少ない</t>
    <rPh sb="0" eb="2">
      <t>ヒジョウ</t>
    </rPh>
    <rPh sb="3" eb="4">
      <t>スク</t>
    </rPh>
    <phoneticPr fontId="5"/>
  </si>
  <si>
    <t>やや少ない</t>
    <rPh sb="2" eb="3">
      <t>スク</t>
    </rPh>
    <phoneticPr fontId="86"/>
  </si>
  <si>
    <t>結核例　2349例</t>
    <rPh sb="8" eb="9">
      <t>レイ</t>
    </rPh>
    <phoneticPr fontId="5"/>
  </si>
  <si>
    <t>腸チフス1例 感染地域：インドネシア
パラチフス1例 感染地域：タイ/バングラデシュ/メキシコ</t>
    <phoneticPr fontId="86"/>
  </si>
  <si>
    <t xml:space="preserve">腸チフス
パラチフス
</t>
    <rPh sb="0" eb="1">
      <t>チョウ</t>
    </rPh>
    <phoneticPr fontId="5"/>
  </si>
  <si>
    <t>(関連ニューと経緯を別シートにて報告)</t>
    <phoneticPr fontId="16"/>
  </si>
  <si>
    <t>https://www.jetro.go.jp/biznews/2023/09/da8ca2a26260b12d.html</t>
    <phoneticPr fontId="86"/>
  </si>
  <si>
    <t>世界最大の生鮮ブドウ輸出国、日本向けに初出荷(日本、ペルー)</t>
  </si>
  <si>
    <t>ペルー農業灌漑開発省（MIDAGRI）は9月16日、ペルー産生鮮ブドウ（添付輸出認可品種リスト参照：英語）の日本向け初出荷分の輸出認証を行ったと発表した。ペルーは2021年から世界最大の生鮮ブドウ輸出国の地位にあり、輸出先は米国向けを筆頭に北米、欧州、アジア、中南米諸国など多岐にわたっている（添付資料表1参照）。ペルー産生鮮ブドウは同省傘下の農業検疫局（SENASA）が、日本の農林水産省と2014年から輸出解禁のための検疫協議を開始して、2023年3月22日に必要なすべての手続きが完了し、対日輸出が可能となった。SENASAによれば、今回輸出されたのはピウラ州産赤ブドウのアリソン種2,000ケース（16.4トン）とのこと。一方で、輸出元であるチリの大手VERFRUTグループ傘下、ソシエダ・アグリコラ・ラペル（SOCIEDAD AGRÍCOLA RAPLE）のパブロ・エイヘラルデ社長は、今回の初出荷は合計でコンテナ2本（35トン相当）となり、最終的にはコンテナ120本分が輸出される予定だとペルーの有力紙ヘスティオンにコメントしている。
ペルーは2021年から世界最大の生鮮ブドウ輸出国の地位にあり、その中でもラペルは最大の生鮮ブドウ輸出企業（添付資料表2参照）だ。同社は、現在世界41カ国への輸出実績がある（添付資料表3参照）。エイヘラルデ社長は、輸出の対象を同社がペルー北部で9月から12月にかけて生産する生鮮ブドウ（赤色・緑色両種）としており、特に日本向けには高品質の種なし種の需要が高いという。輸出価格については、今回の種なし赤ブドウ種で、その他のアジアの既存輸出先と同様に1キロ当たり3ドル（FOB価格）程度。今後、出荷予定の種なし緑色種についてはこれをわずかに上回る予定と示唆している。ペルー貿易観光促進庁（PROMPERÚ）によると、ラペル以外にも現在、カンポソル（CAMPOSOL）、エル・ペドレガル（EL PEDREGAL）、ダンペル（DANPEL）（注）などの大手企業も日本の生鮮ブドウ市場への参入を狙っているという。特に両国間では、2012年に発効した日本・ペルー経済連携協定（EPA）に加えて、2021年にペルーが包括的および先進的な環太平洋パートナーシップ協定（CPTPP）も批准したため、同国から日本へのブドウの輸入関税は無税となっている。今後、ペルー産農産品の対日輸出への期待値はますます上がるとみられる。
（注）カンポソルとエル・ペドレガルは100％ペルー資本企業。ダンペルはペルーとデンマークの投資家によるジョイントベンチャー企業。</t>
    <phoneticPr fontId="86"/>
  </si>
  <si>
    <t>ペルー</t>
    <phoneticPr fontId="86"/>
  </si>
  <si>
    <t>毎週　　ひとつ　　覚えていきましょう</t>
    <phoneticPr fontId="5"/>
  </si>
  <si>
    <t>患者数・県</t>
    <rPh sb="0" eb="3">
      <t>カンジャスウ</t>
    </rPh>
    <rPh sb="4" eb="5">
      <t>ケン</t>
    </rPh>
    <phoneticPr fontId="86"/>
  </si>
  <si>
    <t>埼玉/ヤオコー10人</t>
    <rPh sb="0" eb="2">
      <t>サイタマ</t>
    </rPh>
    <rPh sb="7" eb="10">
      <t>ジュウニン</t>
    </rPh>
    <phoneticPr fontId="86"/>
  </si>
  <si>
    <t>東北/ヨークベニマル</t>
    <rPh sb="0" eb="2">
      <t>トウホク</t>
    </rPh>
    <phoneticPr fontId="86"/>
  </si>
  <si>
    <t>中国/イズミ</t>
    <rPh sb="0" eb="2">
      <t>チュウゴク</t>
    </rPh>
    <phoneticPr fontId="86"/>
  </si>
  <si>
    <t>商品不良・体調不良</t>
    <rPh sb="0" eb="4">
      <t>ショウヒンフリョウ</t>
    </rPh>
    <rPh sb="5" eb="7">
      <t>タイチョウ</t>
    </rPh>
    <rPh sb="7" eb="9">
      <t>フリョウ</t>
    </rPh>
    <phoneticPr fontId="86"/>
  </si>
  <si>
    <t>埼玉県保健医療部食品安全課/吉田屋の弁当不良を表明</t>
    <rPh sb="14" eb="17">
      <t>ヨシダヤ</t>
    </rPh>
    <rPh sb="18" eb="20">
      <t>ベントウ</t>
    </rPh>
    <rPh sb="20" eb="22">
      <t>フリョウ</t>
    </rPh>
    <rPh sb="23" eb="25">
      <t>ヒョウメイ</t>
    </rPh>
    <phoneticPr fontId="86"/>
  </si>
  <si>
    <t>吉田屋社長　HPで謝罪表明</t>
    <rPh sb="0" eb="3">
      <t>ヨシダヤ</t>
    </rPh>
    <rPh sb="3" eb="5">
      <t>シャチョウ</t>
    </rPh>
    <rPh sb="9" eb="11">
      <t>シャザイ</t>
    </rPh>
    <rPh sb="11" eb="13">
      <t>ヒョウメイ</t>
    </rPh>
    <phoneticPr fontId="86"/>
  </si>
  <si>
    <t>吉田屋は17日より製造販売自粛</t>
    <rPh sb="0" eb="3">
      <t>ヨシダヤ</t>
    </rPh>
    <rPh sb="6" eb="7">
      <t>ヒ</t>
    </rPh>
    <rPh sb="9" eb="13">
      <t>セイゾウハンバイ</t>
    </rPh>
    <rPh sb="13" eb="15">
      <t>ジシュク</t>
    </rPh>
    <phoneticPr fontId="86"/>
  </si>
  <si>
    <t>２１都道府県で患者確認</t>
    <rPh sb="2" eb="6">
      <t>トドウフケン</t>
    </rPh>
    <rPh sb="7" eb="11">
      <t>カンジャカクニン</t>
    </rPh>
    <phoneticPr fontId="86"/>
  </si>
  <si>
    <t>八戸市保健所が会見 原因と処分を公表</t>
    <phoneticPr fontId="86"/>
  </si>
  <si>
    <t>営業禁止</t>
    <phoneticPr fontId="86"/>
  </si>
  <si>
    <t>２６都道府県３９4人に健康被害</t>
    <rPh sb="2" eb="6">
      <t>トドウフケン</t>
    </rPh>
    <rPh sb="9" eb="10">
      <t>ニン</t>
    </rPh>
    <rPh sb="11" eb="15">
      <t>ケンコウヒガイ</t>
    </rPh>
    <phoneticPr fontId="86"/>
  </si>
  <si>
    <t>２9都道府県4９7人に健康被害</t>
    <rPh sb="2" eb="6">
      <t>トドウフケン</t>
    </rPh>
    <rPh sb="9" eb="10">
      <t>ニン</t>
    </rPh>
    <rPh sb="11" eb="15">
      <t>ケンコウヒガイ</t>
    </rPh>
    <phoneticPr fontId="86"/>
  </si>
  <si>
    <t>弁当２１種類に及ぶ</t>
    <rPh sb="0" eb="2">
      <t>ベントウ</t>
    </rPh>
    <rPh sb="4" eb="6">
      <t>シュルイ</t>
    </rPh>
    <rPh sb="7" eb="8">
      <t>オヨ</t>
    </rPh>
    <phoneticPr fontId="86"/>
  </si>
  <si>
    <t>八戸保健所</t>
    <rPh sb="0" eb="2">
      <t>ハチノヘ</t>
    </rPh>
    <rPh sb="2" eb="5">
      <t>ホケンジョ</t>
    </rPh>
    <phoneticPr fontId="86"/>
  </si>
  <si>
    <r>
      <t xml:space="preserve">吉田屋の製造能力6,000個/day
</t>
    </r>
    <r>
      <rPr>
        <b/>
        <sz val="11"/>
        <color rgb="FFFF0000"/>
        <rFont val="ＭＳ Ｐゴシック"/>
        <family val="3"/>
        <charset val="128"/>
        <scheme val="minor"/>
      </rPr>
      <t>15-16日は22,000個製造</t>
    </r>
    <r>
      <rPr>
        <sz val="11"/>
        <color theme="1"/>
        <rFont val="ＭＳ Ｐゴシック"/>
        <family val="3"/>
        <charset val="128"/>
        <scheme val="minor"/>
      </rPr>
      <t xml:space="preserve">し、すべて自社で製造と解答
</t>
    </r>
    <rPh sb="0" eb="3">
      <t>ヨシダヤ</t>
    </rPh>
    <rPh sb="4" eb="8">
      <t>セイゾウノウリョク</t>
    </rPh>
    <rPh sb="13" eb="14">
      <t>コ</t>
    </rPh>
    <rPh sb="24" eb="25">
      <t>ヒ</t>
    </rPh>
    <rPh sb="32" eb="33">
      <t>コ</t>
    </rPh>
    <rPh sb="33" eb="35">
      <t>セイゾウ</t>
    </rPh>
    <rPh sb="40" eb="42">
      <t>ジシャ</t>
    </rPh>
    <rPh sb="43" eb="45">
      <t>セイゾウ</t>
    </rPh>
    <rPh sb="46" eb="48">
      <t>カイトウ</t>
    </rPh>
    <phoneticPr fontId="86"/>
  </si>
  <si>
    <t>吉田屋</t>
    <rPh sb="0" eb="3">
      <t>ヨシダヤ</t>
    </rPh>
    <phoneticPr fontId="86"/>
  </si>
  <si>
    <t>保冷車ではない</t>
    <rPh sb="0" eb="3">
      <t>ホレイシャ</t>
    </rPh>
    <phoneticPr fontId="86"/>
  </si>
  <si>
    <t>一般車両</t>
    <rPh sb="0" eb="4">
      <t>イッパンシャリョウ</t>
    </rPh>
    <phoneticPr fontId="86"/>
  </si>
  <si>
    <t>クーラーで冷やしながらの搬送</t>
    <rPh sb="5" eb="6">
      <t>ヒ</t>
    </rPh>
    <rPh sb="12" eb="14">
      <t>ハンソウ</t>
    </rPh>
    <phoneticPr fontId="86"/>
  </si>
  <si>
    <t>黄色ブドウ球菌
セレウス菌
｢当社は連休を前にして注文に対応するべく、一部の食材（具体的には、米飯）を県外の委託業者より仕入れ、当該食材を用いて一部の弁当を製造いたしました。その際、当社において、当該食材の受入れに当たって必要とされる作業を十分に行いませんでした。その結果、当該食材に付着していた菌が増殖するなどして製造された商品に含まれることとなったと考えております。｣レウス金</t>
    <rPh sb="0" eb="2">
      <t>オウショク</t>
    </rPh>
    <rPh sb="5" eb="7">
      <t>キュウキン</t>
    </rPh>
    <rPh sb="12" eb="13">
      <t>キン</t>
    </rPh>
    <rPh sb="190" eb="191">
      <t>キン</t>
    </rPh>
    <phoneticPr fontId="86"/>
  </si>
  <si>
    <t>注文の受けすぎが原因？ 老舗弁当店が食中毒で「営業禁止」処分に　専門家「二つの菌が出るのはあり得ない話…防げた事故」 - ライブドアニュース (livedoor.com)</t>
  </si>
  <si>
    <r>
      <t>行政処分を受け、吉田屋は、ホームページ上で原因について発表。｢</t>
    </r>
    <r>
      <rPr>
        <b/>
        <sz val="11"/>
        <color theme="1"/>
        <rFont val="ＭＳ Ｐゴシック"/>
        <family val="3"/>
        <charset val="128"/>
        <scheme val="minor"/>
      </rPr>
      <t>当社は連休を前にして注文に対応するべく、一部の食材（具体的には、米飯）を県外の委託業者より仕入れ、当該食材を用いて一部の弁当を製造いたしました。</t>
    </r>
    <r>
      <rPr>
        <sz val="11"/>
        <color theme="1"/>
        <rFont val="ＭＳ Ｐゴシック"/>
        <family val="3"/>
        <charset val="128"/>
        <scheme val="minor"/>
      </rPr>
      <t>その際、当社において、</t>
    </r>
    <r>
      <rPr>
        <b/>
        <sz val="11"/>
        <color rgb="FFFF0000"/>
        <rFont val="ＭＳ Ｐゴシック"/>
        <family val="3"/>
        <charset val="128"/>
        <scheme val="minor"/>
      </rPr>
      <t>当該食材の受入れに当たって必要とされる作業を十分に行いませんでした。</t>
    </r>
    <r>
      <rPr>
        <sz val="11"/>
        <color theme="1"/>
        <rFont val="ＭＳ Ｐゴシック"/>
        <family val="3"/>
        <charset val="128"/>
        <scheme val="minor"/>
      </rPr>
      <t>その結果、当該食材に付着していた菌が増殖するなどして製造された商品に含まれることとなったと考えております。｣</t>
    </r>
    <phoneticPr fontId="86"/>
  </si>
  <si>
    <t>２9都道府県516人に健康被害</t>
    <rPh sb="2" eb="6">
      <t>トドウフケン</t>
    </rPh>
    <rPh sb="9" eb="10">
      <t>ニン</t>
    </rPh>
    <rPh sb="11" eb="15">
      <t>ケンコウヒガイ</t>
    </rPh>
    <phoneticPr fontId="86"/>
  </si>
  <si>
    <t>２9都道府県518人に健康被害</t>
    <rPh sb="2" eb="6">
      <t>トドウフケン</t>
    </rPh>
    <rPh sb="9" eb="10">
      <t>ニン</t>
    </rPh>
    <rPh sb="11" eb="15">
      <t>ケンコウヒガイ</t>
    </rPh>
    <phoneticPr fontId="86"/>
  </si>
  <si>
    <t>２9都道府県520人に健康被害</t>
    <rPh sb="2" eb="6">
      <t>トドウフケン</t>
    </rPh>
    <rPh sb="9" eb="10">
      <t>ニン</t>
    </rPh>
    <rPh sb="11" eb="15">
      <t>ケンコウヒガイ</t>
    </rPh>
    <phoneticPr fontId="86"/>
  </si>
  <si>
    <t xml:space="preserve"> GⅡ　38週　0例</t>
    <rPh sb="6" eb="7">
      <t>シュウ</t>
    </rPh>
    <phoneticPr fontId="5"/>
  </si>
  <si>
    <t xml:space="preserve"> GⅡ　39週　0例</t>
    <rPh sb="9" eb="10">
      <t>レイ</t>
    </rPh>
    <phoneticPr fontId="5"/>
  </si>
  <si>
    <t>今週のニュース（Noroｖｉｒｕｓ） (10/2-10/8)</t>
    <rPh sb="0" eb="2">
      <t>コンシュウ</t>
    </rPh>
    <phoneticPr fontId="5"/>
  </si>
  <si>
    <t>2023/38週</t>
    <phoneticPr fontId="86"/>
  </si>
  <si>
    <t>2023/39週</t>
  </si>
  <si>
    <t>食中毒情報 (10/2-10/8)</t>
    <rPh sb="0" eb="3">
      <t>ショクチュウドク</t>
    </rPh>
    <rPh sb="3" eb="5">
      <t>ジョウホウ</t>
    </rPh>
    <phoneticPr fontId="5"/>
  </si>
  <si>
    <t>海外情報 (10/2-10/8)</t>
    <rPh sb="0" eb="4">
      <t>カイガイジョウホウ</t>
    </rPh>
    <phoneticPr fontId="5"/>
  </si>
  <si>
    <t>食品リコール・回収情報
 (10/2-10/8)</t>
    <rPh sb="0" eb="2">
      <t>ショクヒン</t>
    </rPh>
    <rPh sb="7" eb="9">
      <t>カイシュウ</t>
    </rPh>
    <rPh sb="9" eb="11">
      <t>ジョウホウ</t>
    </rPh>
    <phoneticPr fontId="5"/>
  </si>
  <si>
    <t>残留農薬 (10/2-10/8)</t>
    <phoneticPr fontId="16"/>
  </si>
  <si>
    <t>久慈保健所管内の保育所で、子ども２０人あまりが下痢やおう吐などの症状を訴え、一部からノロウイルスが検出されました。
県内でこの秋、初めてとなるノロウイルスの集団感染とみられ、県が手洗いの徹底など感染対策を呼びかけています。</t>
    <phoneticPr fontId="86"/>
  </si>
  <si>
    <t>※2023年 第39週（9/25～10/1） 現在</t>
    <phoneticPr fontId="5"/>
  </si>
  <si>
    <t>2023年第38週（9月18日〜9月24日）</t>
    <phoneticPr fontId="86"/>
  </si>
  <si>
    <t>無し</t>
    <rPh sb="0" eb="1">
      <t>ナ</t>
    </rPh>
    <phoneticPr fontId="86"/>
  </si>
  <si>
    <t xml:space="preserve">腸管出血性大腸菌感染症67例（有症者36例、うちHUS なし）
感染地域：国内54例、韓国2例、国内・国外不明11例
国内の感染地域：‌北海道6例、大阪府4例、群馬県3例、埼玉県
3例、岡山県3例、茨城県2例、千葉県2例、東
京都2例、三重県2例、福岡県2例、長崎県2例、
青森県1例、岩手県1例、秋田県1例、福島県
1例、神奈川県1例、山梨県1例、岐阜県1例、
静岡県1例、愛知県1例、滋賀県1例、京都府
1例、広島県1例、熊本県1例、国内（都道府県
不明）10例
</t>
    <phoneticPr fontId="86"/>
  </si>
  <si>
    <t>血清群・毒素型：‌O157 VT1・VT2（15例）、O157 VT2（11例）、O103 VT1（9例）、O157 VT1（4例）、O91VT1（3例）、
O26 VT1（2例）、O111 VT1・VT2（1例）、O115 VT1・VT2（1例）、O148VT2（1例）、O8 VT2（1例）、その他・不明（19例）
累積報告数：2,731例（有症者1,868例、うちHUS 45例．死亡3例</t>
    <phoneticPr fontId="86"/>
  </si>
  <si>
    <t xml:space="preserve">年齢群：‌2歳（1例）、3歳（2例）、4歳（2例）、6歳（1例）、9歳（1例）、
10代（5例）、20代（24例）、30代（10例）、40代（8例）、50代（6例）、
60代（4例）、70代（2例）、80代（1例）
</t>
    <phoneticPr fontId="86"/>
  </si>
  <si>
    <t>E型肝炎5例 感染地域（感染源）：‌千葉県1例（不明）、愛知県1例（不明）、国
内・国外不明3例（不明3例）</t>
    <phoneticPr fontId="86"/>
  </si>
  <si>
    <t>レジオネラ症56例（肺炎型50例、ポンティアック型6例）
感染地域：‌東京都5例、茨城県4例、千葉県4例、大阪府4例、熊本県4例、神奈川県3例、北海道2例、岩手県2例、
愛知県2例、沖縄県2例、宮城県1例、福井県1例、三重県1例、兵庫県1例、奈良県1例、長崎県1例、鹿児島県1例、
埼玉県/東京都1例、長野県/愛知県1例、国内（都道府県不明）6例、ウズベキスタン/カザフスタン/キルギス1例、
国内・国外不明8例年齢群：‌30代（1例）、40代（1例）、50代（9例）、60代（14例）、70代（18例）、80代（9例）、
90代以上（4例）累積報告数：1,610例</t>
    <phoneticPr fontId="86"/>
  </si>
  <si>
    <t>アメーバ赤痢4例（腸管アメーバ症2例、腸管外アメーバ症1例、腸管及び腸管外アメーバ症1例）
感染地域：‌宮崎県1例、北海道/愛知県/岐阜県1例、国内（都道府県不明）2例感染経路：‌性的接触2例（異性間1例、同性/異性間1例）、その他・不明2例</t>
    <phoneticPr fontId="86"/>
  </si>
  <si>
    <t>2023年第24週（再掲)</t>
    <phoneticPr fontId="86"/>
  </si>
  <si>
    <t>インフルエンザ 新型</t>
    <phoneticPr fontId="86"/>
  </si>
  <si>
    <t xml:space="preserve">コロナウイルス感染症  </t>
    <phoneticPr fontId="86"/>
  </si>
  <si>
    <t>報告数　　　</t>
    <phoneticPr fontId="86"/>
  </si>
  <si>
    <t>報告数</t>
    <phoneticPr fontId="86"/>
  </si>
  <si>
    <t>　総数　　　　</t>
    <phoneticPr fontId="5"/>
  </si>
  <si>
    <t>男性　　　　</t>
    <phoneticPr fontId="86"/>
  </si>
  <si>
    <t>女性</t>
    <phoneticPr fontId="86"/>
  </si>
  <si>
    <t>2023年第25週（再掲)</t>
    <phoneticPr fontId="86"/>
  </si>
  <si>
    <t>2023年第26週</t>
    <phoneticPr fontId="86"/>
  </si>
  <si>
    <t>2023年第27週</t>
    <phoneticPr fontId="86"/>
  </si>
  <si>
    <t>2023年第28週</t>
    <phoneticPr fontId="86"/>
  </si>
  <si>
    <t>　</t>
    <phoneticPr fontId="86"/>
  </si>
  <si>
    <t>2023年第29週</t>
    <phoneticPr fontId="86"/>
  </si>
  <si>
    <t>S</t>
    <phoneticPr fontId="86"/>
  </si>
  <si>
    <t>2023年第30週</t>
    <phoneticPr fontId="86"/>
  </si>
  <si>
    <t>2023年第31週</t>
    <phoneticPr fontId="86"/>
  </si>
  <si>
    <t>2023年第32週</t>
    <phoneticPr fontId="86"/>
  </si>
  <si>
    <t>　I総数　　　　</t>
    <phoneticPr fontId="5"/>
  </si>
  <si>
    <t>I男性　　　　</t>
    <phoneticPr fontId="86"/>
  </si>
  <si>
    <t>I女性</t>
    <phoneticPr fontId="86"/>
  </si>
  <si>
    <t>　NC総数　　　　</t>
    <phoneticPr fontId="5"/>
  </si>
  <si>
    <t>NC男性　　　　</t>
    <phoneticPr fontId="86"/>
  </si>
  <si>
    <t>NC女性</t>
    <phoneticPr fontId="86"/>
  </si>
  <si>
    <t>2023年第37週</t>
    <phoneticPr fontId="86"/>
  </si>
  <si>
    <t>2023年第38週</t>
    <phoneticPr fontId="86"/>
  </si>
  <si>
    <r>
      <t xml:space="preserve">対前週
</t>
    </r>
    <r>
      <rPr>
        <b/>
        <sz val="14"/>
        <color rgb="FFFF0000"/>
        <rFont val="ＭＳ Ｐゴシック"/>
        <family val="3"/>
        <charset val="128"/>
      </rPr>
      <t>インフルエンザ 　101.0%   増加</t>
    </r>
    <r>
      <rPr>
        <b/>
        <sz val="11"/>
        <rFont val="ＭＳ Ｐゴシック"/>
        <family val="3"/>
        <charset val="128"/>
      </rPr>
      <t xml:space="preserve">
</t>
    </r>
    <r>
      <rPr>
        <b/>
        <sz val="14"/>
        <color rgb="FF0070C0"/>
        <rFont val="ＭＳ Ｐゴシック"/>
        <family val="3"/>
        <charset val="128"/>
      </rPr>
      <t>新型コロナウイルス  37.2%減少</t>
    </r>
    <rPh sb="0" eb="3">
      <t>タイゼンシュウ</t>
    </rPh>
    <rPh sb="22" eb="24">
      <t>ゾウカ</t>
    </rPh>
    <rPh sb="25" eb="27">
      <t>シンガタ</t>
    </rPh>
    <rPh sb="41" eb="43">
      <t>ゲンショウ</t>
    </rPh>
    <phoneticPr fontId="86"/>
  </si>
  <si>
    <t>回収＆返金</t>
  </si>
  <si>
    <t>綿半パートナーズ...</t>
  </si>
  <si>
    <t>回収＆交換</t>
  </si>
  <si>
    <t>千秋堂</t>
  </si>
  <si>
    <t>オーケー</t>
  </si>
  <si>
    <t>ウオロク</t>
  </si>
  <si>
    <t>GrandCas...</t>
  </si>
  <si>
    <t>回収</t>
  </si>
  <si>
    <t>カワイシ醤油</t>
  </si>
  <si>
    <t>一蘭</t>
  </si>
  <si>
    <t>秋川牧園</t>
  </si>
  <si>
    <t>イオンリテール</t>
  </si>
  <si>
    <t>回収＆返金/交換</t>
  </si>
  <si>
    <t>えいこく屋</t>
  </si>
  <si>
    <t>とれたて野菜市か...</t>
  </si>
  <si>
    <t>まいばすけっと</t>
  </si>
  <si>
    <t>タンポポ産業</t>
  </si>
  <si>
    <t>青源味噌</t>
  </si>
  <si>
    <t>ノーベル製菓</t>
  </si>
  <si>
    <t>高島屋</t>
  </si>
  <si>
    <t>ベイシア</t>
  </si>
  <si>
    <t>万代</t>
  </si>
  <si>
    <t>海老とカニカマの明太パスタサラダ他 一部保存温度逸脱</t>
  </si>
  <si>
    <t>ライフコーポレー...</t>
  </si>
  <si>
    <t>佐賀牛コロッケ 一部ラベル誤貼付でアレルゲン表示欠落</t>
  </si>
  <si>
    <t>石井食品</t>
  </si>
  <si>
    <t>国産牛もつ鍋 一部賞味期限誤記載</t>
  </si>
  <si>
    <t>八里屋</t>
  </si>
  <si>
    <t>焼きとうふ 一部殺菌不良コメントあり</t>
  </si>
  <si>
    <t>ジェイ・ファーム...</t>
  </si>
  <si>
    <t>有機原料使用むき甘栗 一部異臭発生の恐れ</t>
  </si>
  <si>
    <t>ガトー・ド・ボワ...</t>
  </si>
  <si>
    <t>横浜馬車道ミルフイユ 一部賞味期限シール欠落</t>
  </si>
  <si>
    <t>千秋店 むきエビ(加工品) 一部保存温度誤表示</t>
  </si>
  <si>
    <t>サーモンのクリームコロッケ 一部ラベル誤貼付でアレルゲン印字欠落</t>
  </si>
  <si>
    <t>エス・エス・ビー...</t>
  </si>
  <si>
    <t>レインボーグミ 一部賞味期限誤印字コメントあり</t>
  </si>
  <si>
    <t>マックスバリュ東...</t>
  </si>
  <si>
    <t>バタール 一部ラベル誤貼付でアレルゲン表示欠落</t>
  </si>
  <si>
    <t>オリエンタルラン...</t>
  </si>
  <si>
    <t>シーズニング(トリュフ塩,マロングラッセシュガー) アレルギー表示の欠落コメントあり</t>
  </si>
  <si>
    <t>吉川水産</t>
  </si>
  <si>
    <t>新座店 しらす干し 一部フグ混入の恐れ</t>
  </si>
  <si>
    <t>マツモト</t>
  </si>
  <si>
    <t>和豚もち豚 肩ロースしゃぶしゃぶ用 一部消費期限誤表示</t>
  </si>
  <si>
    <t>アマタケ</t>
  </si>
  <si>
    <t>鴨生ハム 一部賞味期限表示欠落</t>
  </si>
  <si>
    <t>いなげや</t>
  </si>
  <si>
    <t>鶏もも焼(みそ糀) 一部期限誤表示</t>
  </si>
  <si>
    <t>ミキヤ</t>
  </si>
  <si>
    <t>ピリ辛するめ足 一部カビ発生の恐れ</t>
  </si>
  <si>
    <t>岡虎</t>
  </si>
  <si>
    <t>朱巻 一部外観不良等発生の恐れ</t>
  </si>
  <si>
    <t>ササミチーズカツ冷凍 一部特定原材料表示欠落</t>
  </si>
  <si>
    <t>マルセン バター餅 一部別商品ラベル貼付 アレルギー表示欠落</t>
  </si>
  <si>
    <t>平野店 ひとくちたらこ 一部賞味期限・保存方法誤表記</t>
  </si>
  <si>
    <t>厚焼き玉子 一部賞味期限長く誤表記</t>
  </si>
  <si>
    <t>紫芋カステラ 一部規制がある着色料使用</t>
  </si>
  <si>
    <t>濃口醤油12商品、淡口醤油5商品 微生物汚染の恐れ</t>
  </si>
  <si>
    <t>一蘭ラーメンちぢれ麺 一蘭特製 赤い秘伝の粉付 一部包装不良</t>
  </si>
  <si>
    <t>牛乳 500ml、900ml 一部食品衛生法違反の恐れ</t>
  </si>
  <si>
    <t>トップバリュベストプライス ちくわぶ 一部要冷蔵品を常温販売</t>
  </si>
  <si>
    <t>紅茶5商品 一部原料に残留農薬検出</t>
  </si>
  <si>
    <t>いもようかん 一部異臭のおそれ</t>
  </si>
  <si>
    <t>江東亀戸6丁目店 はっ酵乳他 計73品目 一部保存温度逸脱</t>
  </si>
  <si>
    <t>ツナマヨ細巻 一部ラベル誤貼付で特定原材料(卵)表示欠落</t>
  </si>
  <si>
    <t>アンドゥナチュレプラセンタドリンク 一部カビ発生の恐れ</t>
  </si>
  <si>
    <t>道の駅うつのみや 金山寺みそ 一部賞味期限誤表示</t>
  </si>
  <si>
    <t>男梅茎わかめ 一部賞味期限切れ原材料使用コメントあり</t>
  </si>
  <si>
    <t>豆腐ハンバーグと海老フライ重他 一部アレルギー表示欠落</t>
  </si>
  <si>
    <t>タルタルフィッシュバーガーB他 一部ラベル誤貼付で特定原材料表示欠落</t>
  </si>
  <si>
    <t>燻製粗びきウインナー 一部アレルゲン表示欠落</t>
  </si>
  <si>
    <t xml:space="preserve">【速報】「吉田屋」の弁当 保健所が食中毒患者数の調査結果とりまとめる 静岡県で1人増の521人  </t>
    <phoneticPr fontId="16"/>
  </si>
  <si>
    <t xml:space="preserve">青森県八戸市の弁当製造会社「吉田屋」の弁当による集団食中毒問題について、八戸市保健所は6日、食中毒患者数の調査結果をとりまとめ、521人となったことを公表しました。八戸市保健所は「市内で製造された弁当による食中毒患者数について、調査依頼したすべての自治体から回答をいただいたことから、本日をもって患者数・弁当の種類についての公表は終了させていただきます」と文章を発表していて、今後報告すべき事案が生じた場合には都度対応するとしています。
以下、患者の確認された都道府県と患者数の一覧及び、患者が喫食した弁当の一覧です（10月5日現在）。
北海道…11人　青森県…7人　岩手県…4人　宮城県…35人　山形県…4人　福島県…53人　茨城県…10人　群馬県…1人　埼玉県…56人
千葉県…15人　東京都…49人　神奈川県…15人　長野県…1人　静岡県…122人（+1人）　愛知県…2人　　三重県…1人　大阪府…1人
兵庫県…5人　島根県…13人　岡山県…2人　広島県…47人　山口県…10人　徳島県…2人　香川県…1人　福岡県…31人佐賀県…9人
長崎県…1人　熊本県…10人　大分県…3人　計…521人（＋1人）
食中毒患者が喫食した弁当21種一覧
</t>
    <phoneticPr fontId="16"/>
  </si>
  <si>
    <t>https://newsdig.tbs.co.jp/articles/-/763702?display=1</t>
    <phoneticPr fontId="16"/>
  </si>
  <si>
    <t>「消費者に丁寧な説明を」 宮下知事、吉田屋食中毒巡り</t>
    <phoneticPr fontId="16"/>
  </si>
  <si>
    <t>青森県の宮下宗一郎知事は5日の記者会見で、同県八戸市の駅弁製造会社「吉田屋」の弁当を原因とする食中毒を巡り、同社に消費者への説明を尽くすよう求めた。「これほど大きな社会問題になっているにもかかわらず、説明責任を果たしていない」と述べた。
　八戸市保健所が9月19日に体調不良者が出たと発表してから、吉田屋は一度も会見を開いて説明していない。保健所によると、10月4日時点で食中毒患者は29都道府県の520人となった。</t>
    <phoneticPr fontId="16"/>
  </si>
  <si>
    <t>共同通信社</t>
    <phoneticPr fontId="16"/>
  </si>
  <si>
    <t>https://nordot.app/1082572228780687541?c=110564226228225532</t>
    <phoneticPr fontId="16"/>
  </si>
  <si>
    <t>患者　１1人</t>
  </si>
  <si>
    <t>患者　7人</t>
  </si>
  <si>
    <t>販売数　95個（9/26現在）</t>
  </si>
  <si>
    <t>患者　4人</t>
  </si>
  <si>
    <t>販売数　35個（9/2０現在）</t>
  </si>
  <si>
    <t>発症率　11.4%</t>
  </si>
  <si>
    <t>患者　35人</t>
  </si>
  <si>
    <t>販売数　492個（9/24現在）</t>
  </si>
  <si>
    <t>発症率　7.1%</t>
  </si>
  <si>
    <t>販売数　73個（9/21現在）</t>
  </si>
  <si>
    <t>発症率　1.4%</t>
  </si>
  <si>
    <t>患者　53人</t>
  </si>
  <si>
    <t>販売数　359個（9/21現在）</t>
  </si>
  <si>
    <t>発症率　14.1%</t>
  </si>
  <si>
    <t>患者　8人</t>
  </si>
  <si>
    <t>患者　54人</t>
  </si>
  <si>
    <t>販売数　1000個（9/2０現在）</t>
  </si>
  <si>
    <t>発症率　5.4%</t>
  </si>
  <si>
    <t>患者　15人</t>
  </si>
  <si>
    <t>患者　49人</t>
  </si>
  <si>
    <t>患者　1人</t>
  </si>
  <si>
    <t>患者　121人</t>
  </si>
  <si>
    <t>販売数　700個（9/2０現在）</t>
  </si>
  <si>
    <t>発症率　17.3%</t>
  </si>
  <si>
    <t>患者　2人</t>
  </si>
  <si>
    <t>販売数　174個（9/2０現在）</t>
  </si>
  <si>
    <t>発症率　0.6%</t>
  </si>
  <si>
    <t>患者　5人</t>
  </si>
  <si>
    <t>販売数　10個（9/2０現在）</t>
  </si>
  <si>
    <t>患者　13人</t>
  </si>
  <si>
    <t>患者　47人</t>
  </si>
  <si>
    <t>販売数　179個（9/25現在）</t>
  </si>
  <si>
    <t>発症率　26.3%</t>
  </si>
  <si>
    <t>患者　10人</t>
  </si>
  <si>
    <t>販売数　238個（9/2０現在）</t>
  </si>
  <si>
    <t>発症率　4.2%</t>
  </si>
  <si>
    <t>患者　31人</t>
  </si>
  <si>
    <t>販売数　24個（9/2０現在）</t>
  </si>
  <si>
    <t>福岡市　発症率　16%（9/20現在）</t>
  </si>
  <si>
    <t>患者　9人</t>
  </si>
  <si>
    <t>販売数　66個（9/2０現在）</t>
  </si>
  <si>
    <t>発症率　15.2%</t>
  </si>
  <si>
    <t>患者　3人</t>
  </si>
  <si>
    <t>患者数</t>
    <rPh sb="0" eb="3">
      <t>カンジャスウ</t>
    </rPh>
    <phoneticPr fontId="86"/>
  </si>
  <si>
    <t>発症率　7.4%</t>
    <phoneticPr fontId="86"/>
  </si>
  <si>
    <t>発症率</t>
    <phoneticPr fontId="86"/>
  </si>
  <si>
    <t xml:space="preserve"> 長崎県</t>
    <phoneticPr fontId="16"/>
  </si>
  <si>
    <t>大村 居酒屋で鶏レバーなど食べて食中毒 １４人に症状</t>
    <phoneticPr fontId="16"/>
  </si>
  <si>
    <t>NHK</t>
    <phoneticPr fontId="16"/>
  </si>
  <si>
    <t>先月、大村市の居酒屋で鶏レバーなどを食べた１４人が下痢や腹痛などの症状を訴え、このうち３人から食中毒を引き起こす細菌、カンピロバクターが検出されました。保健所では、この店で提供された食事が原因の食中毒と断定して、店を６日から３日間の営業停止の処分としました。営業停止の処分となったのは、大村市の居酒屋「あぶり家 ＣＯＣＯ」です。県生活衛生課によりますと、先月２８日からの２日間にこの店で鶏レバーや鶏ハツの刺身などを食べた１９歳から５２歳の男女１４人が下痢や腹痛、それに発熱などの症状を訴えたということです。１４人に入院した人はおらず、全員、快方に向かっているということです。県央保健所が調べたところ、症状を訴えた１４人のうち３人から食中毒を引き起こす細菌、カンピロバクターが検出されたということです。保健所では、この店で提供された食事が原因の食中毒と断定し、店を６日から３日間の営業停止の処分としました。</t>
    <phoneticPr fontId="16"/>
  </si>
  <si>
    <t>https://www3.nhk.or.jp/lnews/nagasaki/20231006/5030019175.html</t>
    <phoneticPr fontId="16"/>
  </si>
  <si>
    <t xml:space="preserve">Infoseek </t>
    <phoneticPr fontId="16"/>
  </si>
  <si>
    <t xml:space="preserve">埼玉・川越の飲食店で女性５人食中毒 ムール貝の酒蒸しやよだれ鶏など飲食 - Infoseek </t>
    <phoneticPr fontId="16"/>
  </si>
  <si>
    <t>埼玉県川越市は６日、同市脇田本町の飲食店「ＣＯＥＤＯ　ＢＲＥＷＥＲＹ　ＴＨＥ　ＲＥＳＴＡＵＲＡＮＴ」で９月２０日夜に飲食した客のうち５人が下痢や発熱などを訴え、食中毒と診断されたと発表した。５人は同市と川島町の女性。全員、快方に向かっているという。５人は２０日夜に同店で出されたムール貝の酒蒸しやよだれ鶏、小籠包などを食べた。同市保健所は、患者のうち４人から食中毒菌「カンピロバクター」を検出。同店に６日から３日間、営業停止処分を出した。</t>
    <phoneticPr fontId="16"/>
  </si>
  <si>
    <t>https://news.infoseek.co.jp/article/sankein__life_body_ALP4YZ7RZ5P7NGAYEBQVPKUWPQ/</t>
    <phoneticPr fontId="16"/>
  </si>
  <si>
    <t xml:space="preserve">旅館の懐石料理で食中毒発生…7人が下痢やおう吐症状 2日間の料理提供営業停止処分 </t>
    <phoneticPr fontId="16"/>
  </si>
  <si>
    <t>鳥取県米子市の旅館に宿泊した客7人が下痢やおう吐などの症状を訴え、米子保健所はこの旅館の料理提供について、6日まで営業停止処分としました。食中毒が発生したのは米子市の皆生温泉の旅館で、3日に宿泊して夕食を食べた20代から50代の男女6グループ7人が、その夜から翌日朝にかけて下痢やおう吐、吐き気などの体調不良を訴えました。食中毒症状のあった7人は、夕食の懐石料理を食べていて、刺身など6品目が共通していたということです。7人に重症者はおらず、全員が快方に向かっているということです。
米子保健所は、グループ間に行動上のかかわりがないことから、旅館の夕食を食中毒の原因と断定し、料理提供について、5日と6日の2日間営業停止処分としました。</t>
    <phoneticPr fontId="16"/>
  </si>
  <si>
    <t>山陰放送</t>
    <rPh sb="0" eb="2">
      <t>サンイン</t>
    </rPh>
    <rPh sb="2" eb="4">
      <t>ホウソウ</t>
    </rPh>
    <phoneticPr fontId="16"/>
  </si>
  <si>
    <t>https://news.yahoo.co.jp/articles/4f8d1dc7ee2d58387f0485d1986509ec963dc467</t>
    <phoneticPr fontId="16"/>
  </si>
  <si>
    <t>鳥取県</t>
    <rPh sb="0" eb="3">
      <t>トットリケン</t>
    </rPh>
    <phoneticPr fontId="16"/>
  </si>
  <si>
    <t xml:space="preserve"> TBSテレビ </t>
    <phoneticPr fontId="16"/>
  </si>
  <si>
    <t>埼玉県</t>
    <rPh sb="0" eb="3">
      <t>サイタマケン</t>
    </rPh>
    <phoneticPr fontId="16"/>
  </si>
  <si>
    <t xml:space="preserve">食中毒事件の発生について </t>
    <phoneticPr fontId="16"/>
  </si>
  <si>
    <t>長崎県</t>
    <phoneticPr fontId="16"/>
  </si>
  <si>
    <t>県央保健所による調査の結果、有症者らは、9月28日(木曜日)午後6時頃から大村市内の飲食店で会食した5名グループで、うち4名が9月30日(土曜日)午前11時頃から10月1日(日曜日)午後4時頃にかけて下痢、頭痛、発熱等を呈していることが判明した。また、当該飲食店において、9月29日(金曜日)午後6時30分頃から会食を行った別のグループ13名中10名が同様の症状を呈していた。
　有症者全員の共通食がこの飲食店での食事以外にないこと、有症者3名の便からカンピロバクターが検出されたこと、発症までの時間と症状がカンピロバクター食中毒の特徴と一致すること、喫食したものの中にカンピロバクター食中毒のリスクが高い加熱不十分な鶏肉が含まれていたことから、同保健所は当該飲食店を原因施設とする食中毒と断定し、以下のとおり行政処分を行った。
あぶり家 COCOから：飲食店営業(居酒屋)　令和5年9月28日(木曜日)及び29日(金曜日)に当該飲食店から提供された食事
[提供されたメニュー]
(1)令和5年9月28日(木曜日)
鶏レバー刺身、鶏ハツ刺身、鶏モモ肉刺身、チャンジャ、サラダ、唐揚げ、ピザ、枝豆、ゆでピーナッツ、焼魚(ホッケ・サンマ)、焼鳥(ハツ・セセリ・砂ズリ)、牛串、肉巻き野菜、牛カツ
(2)令和5年9月29日(金曜日)
鶏レバー炙り串、鶏ハツ炙り串、鶏タタキ、鶏レバー刺身、鶏ハツ刺身、鶏モモ肉刺身、魚刺身、豚のしゃぶしゃぶ、うどん、焼鳥(ズリ・モモ・皮・ムネ・セセリ・野菜串)、鶏天、生ハム野菜サラダ
病因物質　カンピロバクター　有症者　14名(19から52歳) 8名受診。</t>
    <rPh sb="670" eb="673">
      <t>ユウショウシャ</t>
    </rPh>
    <phoneticPr fontId="16"/>
  </si>
  <si>
    <t>https://www.pref.nagasaki.jp/press-contents/631620/index.html</t>
    <phoneticPr fontId="16"/>
  </si>
  <si>
    <t>長崎県公表</t>
    <rPh sb="0" eb="3">
      <t>ナガサキケン</t>
    </rPh>
    <rPh sb="3" eb="5">
      <t>コウヒョウ</t>
    </rPh>
    <phoneticPr fontId="16"/>
  </si>
  <si>
    <t>“流しそうめん”の食中毒患者「892人」に 湧き水から「カンピロバクター」検出 平成以降石川県内最多</t>
    <phoneticPr fontId="16"/>
  </si>
  <si>
    <t>北陸放送</t>
    <rPh sb="0" eb="4">
      <t>ホクリクホウソウ</t>
    </rPh>
    <phoneticPr fontId="16"/>
  </si>
  <si>
    <t>石川県</t>
    <rPh sb="0" eb="3">
      <t>イシカワケン</t>
    </rPh>
    <phoneticPr fontId="16"/>
  </si>
  <si>
    <t>水質検査行わず 損害賠償終え次第「廃業」へ
店のホームページによりますと、通常は年に1度以上行う水質検査を、今年は営業開始前に行っていませんでした。店は利用者への損害賠償手続きを進めていて、終了した段階で廃業することにしています。
平成以降に石川県内で発生した食中毒事故としては、2002年11月に志賀町で確認されたウェルシュ菌が原因の540人を上回り、最も多くなりました。県は、井戸水や湧水を使う飲食店550店舗に対し、水質検査を適切に行うよう呼びかけています。</t>
    <phoneticPr fontId="16"/>
  </si>
  <si>
    <t>https://newsdig.tbs.co.jp/articles/-/763072?page=2</t>
    <phoneticPr fontId="16"/>
  </si>
  <si>
    <t>ホイアン：集団食中毒発生の人気バインミー店、3か月の営業停止が決定</t>
    <phoneticPr fontId="16"/>
  </si>
  <si>
    <t>南中部沿岸地方クアンナム省人民委員会はこのほど、9月中旬に集団食中毒が発生した同省ホイアン市ミンアン街区にある人気バインミー(ベトナム風サンドイッチ)店「バインミーフオン(Banh Mi Phuong)」に対する行政処分を決定した。処分内容は、罰金9600万VND(約59万円)と3か月の営業停止となった。これに加え、同店舗は今回の食中毒処理および患者の治療に関する全ての費用を負担しなければならない。同決定によると、同店舗は食品衛生安全に関する5つの規定に違反したとされている。今回の食中毒騒動では、外国人103人を含む313人が同店舗のバインミーを食べた後に食中毒を発症。これにより5人以上の健康に被害を与えたため、行政処分の対象となったが、被害レベルは刑事責任を問うほどではなかった。バインミーフオンでは、食中毒発生の直後から自主的に営業を停止するとともに、被害克服に向けて被害者への賠償を行っており、保健当局の調査にも積極的に協力した。
　なお、ニャチャン・パスツール研究所で行ったサンプル検査によると、採取した原材料サンプル12種中7種からサルモネラ菌とセレウス菌が検出され、これらが今回の食中毒を引き起こしたと結論付けられた。</t>
    <phoneticPr fontId="16"/>
  </si>
  <si>
    <t>ベトナム</t>
    <phoneticPr fontId="16"/>
  </si>
  <si>
    <t xml:space="preserve">
ベトナムニュース総合情報サイトVIETJO </t>
    <phoneticPr fontId="16"/>
  </si>
  <si>
    <t>https://www.viet-jo.com/news/social/231004181354.html</t>
    <phoneticPr fontId="16"/>
  </si>
  <si>
    <t>和食料理店で集団食中毒１３人が症状訴える　４日間の営業停止処分に（島根・松江市）</t>
    <phoneticPr fontId="16"/>
  </si>
  <si>
    <t>島根県</t>
    <rPh sb="0" eb="3">
      <t>シマネケン</t>
    </rPh>
    <phoneticPr fontId="16"/>
  </si>
  <si>
    <t>松江市の飲食店で９月２９日に食事をした客のうち、１３人が食中毒症状を訴えていることがわかり、松江保健所はこの飲食店を４日間の営業停止処分としました。１０月１日、松江保健所が、松江市内の医療機関から胃腸炎の症状の患者が複数いると連絡を受け、調査したところ、９月２９日に松江市の飲食店「日本料理　松江和らく」を利用したグループ１６人のうち、６０代から７０代の男女１３人が嘔吐や下痢、発熱などの症状を訴えていることが分かりました。保健所は患者の行動履歴などから、この飲食店の料理が食中毒の原因と断定し、４日間の営業停止処分としました。1３人は入院しておらず、全員が快方に向かっているということです。
このグループは、マツタケの土瓶蒸し、刺身、煮魚など、和食のコース料理を食べたということで、保健所が食中毒のくわしい原因を調べています。</t>
    <phoneticPr fontId="16"/>
  </si>
  <si>
    <t>山陰中央テレビ</t>
    <phoneticPr fontId="16"/>
  </si>
  <si>
    <t>https://news.yahoo.co.jp/articles/5e13fe1bea8184bc809e9ceaaf226b2f0dae3fb5</t>
    <phoneticPr fontId="16"/>
  </si>
  <si>
    <t xml:space="preserve">鶴岡市内の焼き鳥店で食中毒 9人が下痢や発熱などの症状訴え保健所が2日間の営業停止処分 </t>
    <phoneticPr fontId="16"/>
  </si>
  <si>
    <t>鶴岡市内の焼き鳥店で9月に食事をした9人が、下痢や発熱などの食中毒の症状を訴え、庄内保健所はカンピロバクターによる食中毒と断定し、この店を3日まで2日間の営業停止処分としました。2日間の営業停止処分となったのは鶴岡市大宝寺町にある「焼き鳥 十八番地」です。県によりますと、9月22日にこの店で食事をした酒田市の会社員のグループなど20代から60代の合わせて9人が下痢や発熱など食中毒の症状を訴えていると庄内保健所に連絡がありました。保健所は患者の便から細菌カンピロバクターが検出されたことからこの菌が原因の食中毒と断定し、店に対して10月3日まで2日間の営業停止を命じました。患者は全員、すでに回復しているということです。カンピロバクターはニワトリやウシの腸管にいる細菌で、県は食肉は十分に加熱し調理器具は洗浄消毒し十分乾燥させるように呼びかけています。</t>
    <phoneticPr fontId="16"/>
  </si>
  <si>
    <t>https://news.yahoo.co.jp/articles/f8125e09397065124c5d1cba2aeff6dc55efe0c6</t>
    <phoneticPr fontId="16"/>
  </si>
  <si>
    <t>山形県</t>
    <rPh sb="0" eb="3">
      <t>ヤマガタケン</t>
    </rPh>
    <phoneticPr fontId="16"/>
  </si>
  <si>
    <t>山形放送</t>
    <rPh sb="0" eb="4">
      <t>ヤマガタホウソウ</t>
    </rPh>
    <phoneticPr fontId="16"/>
  </si>
  <si>
    <t>横須賀市内飲食店にて食中毒の発生が発覚 9月28日（木）</t>
    <phoneticPr fontId="16"/>
  </si>
  <si>
    <t>2023年9月 28 日(木)に横浜市医療局健康安全課から横須賀市保健所に、「9月21 日(木)に横須賀市内飲食店を3名で利用し、3名全員が体調不良になっている」との情報提供があった。保健所の調査の結果、発症者3名の便からカンピロバクターが検出されたこと、症状がカンピロバクターの主症状と一致すること、共通の食事が当該飲食店に限られること、医師からカンピロバクター食中毒の食中毒患者等届出票が提出されたことから、この飲食店の提供した食事を原因とする食中毒と断定した。</t>
    <phoneticPr fontId="16"/>
  </si>
  <si>
    <t>神奈川県</t>
    <rPh sb="0" eb="4">
      <t>カナガワケン</t>
    </rPh>
    <phoneticPr fontId="16"/>
  </si>
  <si>
    <t>横須賀市　民生局健康部保健所生活衛生課</t>
    <phoneticPr fontId="16"/>
  </si>
  <si>
    <t>https://shonanjin.com/news/food-poisoning-yokosuka-230928/</t>
    <phoneticPr fontId="16"/>
  </si>
  <si>
    <t>和歌山</t>
    <phoneticPr fontId="16"/>
  </si>
  <si>
    <t>フグ無許可販売、男性が食中毒に 鮮魚店営業禁止</t>
    <phoneticPr fontId="16"/>
  </si>
  <si>
    <t xml:space="preserve">産経新聞 </t>
    <rPh sb="0" eb="2">
      <t>サンケイ</t>
    </rPh>
    <phoneticPr fontId="16"/>
  </si>
  <si>
    <t>和歌山県は２日、フグを自宅で調理して食べた同県有田市の７０代男性が食中毒症状を訴えて入院したと発表した。男性は一時、呼吸困難や意識喪失となったが快方に向かっている。男性はふぐ処理者の免許を持っていなかった。一方、男性にフグを販売した鮮魚店「武敏商店」（有田市宮崎町）は魚介類そのものの販売許可を得ておらず、湯浅保健所は同店に営業の禁止を指示した。
県によると、男性は９月２７日、同店でフグ１匹を購入し、自宅で煮付けに調理して食べた。同日午後１１時半ごろ、手足のしびれなどを発症し、和歌山市内の医療機関へ救急搬送され、入院した。医療機関からの通報を受け同保健所が調査したところ、男性にフグ毒特有の症状があり、調理したフグの残品からフグ毒が検出されたことなどから、フグ毒による食中毒と断定した。
一方、９月２９日の同店への立ち入り検査で、同店が鮮魚店の営業に必要な魚介類販売業許可を得ていなかったことが判明。同保健所長は同日付で同店に営業の禁止を指示。同店代表の男性は、ふぐ処理者の免許も持っていなかったという。</t>
    <phoneticPr fontId="16"/>
  </si>
  <si>
    <t>https://news.yahoo.co.jp/articles/dc629ff3402536f4f93e10d47c11a619aa307937#:~:text=%E7%94%B7%E6%80%A7%E3%81%AF%E3%81%B5%E3%81%90%E5%87%A6%E7%90%86%E8%80%85,%E8%AA%BF%E7%90%86%E3%81%97%E3%81%A6%E9%A3%9F%E3%81%B9%E3%81%9F%E3%80%82</t>
    <phoneticPr fontId="16"/>
  </si>
  <si>
    <t xml:space="preserve">食中毒の発生について - 藤沢市 </t>
    <phoneticPr fontId="16"/>
  </si>
  <si>
    <t xml:space="preserve">9月27日（水曜日）に、市内飲食店利用者から「9月22日（金曜日）に飲食店を10名で利用したところ、7名が体調不良を呈した。」との連絡が藤沢市保健所にありました。当所で調査を行ったところ、7名が発熱、腹痛、下痢、頭痛等の症状を呈しており、いずれも当該施設が調理提供する食事を喫食していることを確認しました。
患者の共通食が当該施設で調理提供された食事に限定されたこと、複数の患者便から食中毒の病因物質であるカンピロバクターが検出されたこと、患者の主症状及び潜伏期間がカンピロバクターによるものと一致したこと、患者数の推移として、時間を横軸に描いたグラフ（流行曲線）が一峰性であること、医師から「食中毒患者等届出票」が提出されたことから、本日、当所はこの飲食店が調理提供した食事を原因とする食中毒と決定しました。
原因食品　9月22日（金曜日）に当該施設が調理提供した食事
やきとり（かわ、もも、つくね、ハツ、レバー、砂肝等）、ブリの刺身、ホタルイカの沖漬け、アジのなめろう、肉みそきゅうり等
10月3日（火曜日）から営業禁止　　10月5日（木曜日）から営業禁止解除　
本件については、生活衛生課の内規に基づき、下線部を訂正しました。
</t>
    <phoneticPr fontId="16"/>
  </si>
  <si>
    <t>食中毒の発生について｜藤沢市 (city.fujisawa.kanagawa.jp)</t>
  </si>
  <si>
    <t>藤沢市公表</t>
    <rPh sb="0" eb="3">
      <t>フジサワシ</t>
    </rPh>
    <rPh sb="3" eb="5">
      <t>コウヒョウ</t>
    </rPh>
    <phoneticPr fontId="16"/>
  </si>
  <si>
    <t>　</t>
    <phoneticPr fontId="16"/>
  </si>
  <si>
    <t>東京都内で【毒キノコ】食べ救急搬送「ネットで画像検索」公園で採取、炒め物にして食べた</t>
    <phoneticPr fontId="16"/>
  </si>
  <si>
    <t>9月18日（月曜日）、新宿区内在住の家族4名が公園で採ったキノコを自宅で炒め物にして調理して食べたところ、錯乱、意識もうろう等の症状を呈し全員が救急搬送され、うち２名が入院、現在は回復しているとのことです。
■テングタケを埼玉県内の公園で採取
新宿区保健所は、連絡を受け直ちに食中毒調査を開始。
調査によって明らかになったのは、この家族は埼玉県内の公園を訪れインターネットの画像検索機能を用いて食用の可否を調べながら公園内のキノコを採取したということ。自宅に持ち帰り炒め物にして食べたところ、30分から1時間後には錯乱、意識もうろう、おう吐、けいれん、倦怠感等の症状をうったえ、新宿区内の医療機関に救急搬送されたとのことです。4名のうち2名は入院しましたが、現在は回復しているとのことです。
問題のキノコの一部を東京都健康安全研究センターで検査したところ、テングタケであることが判明しました。</t>
    <phoneticPr fontId="16"/>
  </si>
  <si>
    <t>https://www.gourmetbiz.net/172978/</t>
    <phoneticPr fontId="16"/>
  </si>
  <si>
    <t>ゴールネットビズ</t>
    <phoneticPr fontId="16"/>
  </si>
  <si>
    <t>東京都</t>
    <rPh sb="0" eb="3">
      <t>トウキョウト</t>
    </rPh>
    <phoneticPr fontId="16"/>
  </si>
  <si>
    <t xml:space="preserve">フグ食中毒 販売店を営業禁止に - テレビ和歌山 
</t>
    <phoneticPr fontId="16"/>
  </si>
  <si>
    <t xml:space="preserve">テレビ和歌山 </t>
    <phoneticPr fontId="16"/>
  </si>
  <si>
    <t>先月、有田市の７０歳代の男性が、店で購入したフグを自分で調理して食べ、手足の痺れなど食中毒の症状を訴えていたことがわかりました。湯浅保健所は、この店が魚介類販売業の許可を得ず無許可で営業していたとして、営業禁止を指示しました。県によりますと、先月２７日、有田市の７０歳代の男性が、市内の店で購入したフグを自宅で煮つけにして食べたあと、手足が痺れ、一時意識不明などになったということです。翌日、搬送先の医療機関から県に連絡があり、湯浅保健所が調べたところ、食べ残しからフグ毒のテトロドトキシンが検出され、今日、フグ毒による食中毒と断定しました。男性は入院中ですが、快方に向かっているということです。男性がフグを購入した有田市宮崎町の武敏商店は、魚介類販売業の許可を得ずに無許可で営業を行っていたとして、湯浅保健所は先月２９日、営業禁止を指示しています。</t>
    <phoneticPr fontId="16"/>
  </si>
  <si>
    <t>https://tv-wakayama.co.jp/news/detail.php?id=76235</t>
    <phoneticPr fontId="16"/>
  </si>
  <si>
    <t>食品表示 (10/2-10/8)</t>
    <rPh sb="0" eb="2">
      <t>ショクヒン</t>
    </rPh>
    <rPh sb="2" eb="4">
      <t>ヒョウジ</t>
    </rPh>
    <phoneticPr fontId="5"/>
  </si>
  <si>
    <t>インドネシア産マグロの「まぐろ漬け丼」を国産と偽る…山口市の業者を行政指導～中国四国農政局～</t>
    <phoneticPr fontId="16"/>
  </si>
  <si>
    <t>山口市鋳銭司で魚介類の加工や販売などを行う「富士水産」が「インドネシア産」のマグロを使ったまぐろ漬け丼を「国産」と偽って販売していたことがわかりました。
中国四国農政局は食品表示法に基づき、表示の是正など行政指導を行いました。行政指導を受けたのは山口市鋳銭司の冷凍魚の販売などを行う「富士水産」です。
中国四国農政局によると「富士水産」は少なくともことし7月13日と14日、「まぐろ漬け丼」という商品に関して、インドネシア産のキハダマグロを使用していたにもかかわらず、原料原産地を「日本」と表示し、販売していたということです。販売していたのは388パック、約27㎏です。
　このほか、「鉄火丼の素」についても同じく「インドネシア産」のキハダマグロであるのに「国産」と表示し、10710パック、約643㎏を販売したということです。
　中国四国農政局は食品表示法に基づき、「富士水産」に対して原因の究明や分析を徹底すること。表示を是正することなどを指示しています。した。</t>
    <phoneticPr fontId="16"/>
  </si>
  <si>
    <t xml:space="preserve">消費者庁が「食品表示懇談会」設置、義務表示事項のデジタル化など焦点に - 通販通信 </t>
    <phoneticPr fontId="16"/>
  </si>
  <si>
    <t>　消費者庁では、遺伝子組み換え表示や食品添加物表示などを随時見直してきたが、毎年のように制度を改正することから、食品企業の負担も大きい。また、海外へ輸出する場合、輸出相手国と添加物の定義が異なっていたり、原材料表示のルールが異なっていたりすることで、円滑な輸出の足かせとなっている部分もある。
　これに加えて、食品に関する国際ルールを策定する国連のコーデックス委員会で、食品の義務表示事項のうち、「健康・安全」以外の情報についてはデジタルツールによって代替する方向で議論が進んでいる。5日の定例記者会見で新井ゆたか長官は、「これまで食品表示は随時見直してきたが、随時見直すことがよいのか。デジタルツールで代替できるという世界の動きになってきたときに、日本はどうすべきか。個別の事項というよりは、全体のマップを作る」と述べた。</t>
    <phoneticPr fontId="16"/>
  </si>
  <si>
    <t>疑似餌の表示が景表法違反、マルキューに課徴金1774万円</t>
    <phoneticPr fontId="16"/>
  </si>
  <si>
    <t>釣り用の疑似餌について十分な根拠もなく、水中の微生物によって分解されるとうたって販売したとして、消費者庁は5日、販売会社のマルキュー（株）（埼玉県桶川市）に対し、景品表示法違反による課徴金納付命令を出した。課徴金額は1774万円に上る。
関連記事　土中に埋めたり、水中に捨てたりしも自然に分解されると表示して、プラスチック製品を販売したことが景品表示法に違反するとして、消費者庁は23日、販売会社10社に対し、再発防止策の構築などを求める措置命令を出したと発表した。　10社は、ストローやカップなどを販売する（株）BMターゲット（京都市南区）、（株）みやこ（広島県福山市）、ごみ袋・レジ袋を販売するTJC（東京都墨田区）、（株）ネットワーク（東京都台東区）、通信販売業の（株）晴和（埼玉県狭山市）、釣り用品の（株）マルキュー（埼玉県桶川市）など。販売サイトやオンラインショッピングモールなどで違法な表示を行っていた。「約三か月で自然界に還る生分解」「環境中の水分により加水分解を受けて低分子化され、微生物などにより最終的には二酸化炭素と水にまで分解」などと表示していた。
　産業用コンポスト処理施設の場合、約60℃の高温で処理する。このため、各社の提出資料と広告の間には環境条件で乖離があり、表示を裏付ける根拠と認められなかった。
　消費者庁は10社に対し、違法な表示である旨の一般消費者への周知、再発防止策の構築などを命じた。みやこ、G&amp;G ARMAMENTの2社は既に不当表示を削除しているという。</t>
    <rPh sb="119" eb="123">
      <t>カンレンキジ</t>
    </rPh>
    <phoneticPr fontId="16"/>
  </si>
  <si>
    <t xml:space="preserve">シャトレーゼ賞味期限書き換え 冷凍商品の回収は必要か - Yahoo!ニュース </t>
    <phoneticPr fontId="16"/>
  </si>
  <si>
    <t>菓子メーカーのシャトレーゼ（山梨県甲府市）が9月7日、店頭で冷凍販売しているスイーツで賞味期限の書き換えが行われていたとして対象商品の自主回収を発表した。賞味期限の書き換えは食品表示法に違反する行為だが、そもそも対象商品は冷凍された食品。設定された賞味期限を超えたからといって安全に問題があるわけではない。　賞味期限は「過ぎると食べられない」と誤解している消費者も少なくなく、自主回収した商品は廃棄するしかなくなり、食品ロスという点でも問題だ。食品を安全に食べるのはもちろん、食品ロスを減らすためにも、賞味期限や消費期限について正しい理解が不可欠だ。
「おいしく食べられる」期間よりも短かった期限
　ご存じの方には釈迦に説法だが、食品の期限表示には「消費期限」と「賞味期限」がある。消費期限は「安全に食べられる期限」で、傷みやすい食品に記載され、この期限を超えたものは腐敗していたり食中毒を引き起こす細菌が増えたりしている可能性があるので食べない方がいい。
　一方、賞味期限は「おいしく食べられる期限」で、賞味期限を過ぎたからといってすぐに食べられなくなるわけではない。シャトレーゼの書き換えは賞味期限の方だ。
　自主回収した商品は冷凍販売用のチョコレートケーキ「濃厚ショコラテリーヌ」。回収した商品は今年2月20日に製造されたもので、当初の賞味期限は6月20日。これを、期限が切れる約1カ月半前の5月9日、146ケース（1168個）を再包装し、賞味期限を9月6日に変更。同様の書き換えを7月17日までに計6回、543ケース（4344個）に行い、中には当初の賞味期限より5カ月近く延ばしたものもあった。もともとの期限より5カ月もさばを読むとはけしからんと思うかもしれないが、そもそもこの商品は冷凍販売用だ。「おいしく食べる目安」としての賞味期限の設定は食品によって異なるが、科学的・合理的な根拠で設定される冷凍スイーツの賞味期限は製造から1年後とされる。シャトレーゼが当初設定していた賞味期限はその3分の1の4カ月後で、本来の期限よりかなり短い。賞味期限が短いと販売期限も短くなり、売れ残るリスクも高くなる。賞味期限が切れる1カ月半前に書き換えたのは、3分の1ルール（食品メーカーと小売店の間に存在する商習慣）による販売期限が切れたためといえ、売れ残り商品の処分に困って書き換えたのかもしれない。賞味期限の書き換えを指示したのは子会社の社長（9月1日付で懲戒免職）だが、シャトレーゼの広報担当者によると、食品の安全については熟知していたという。「食べても安全に問題がなく、書き換えた期限でも科学的・合理的な根拠で設定される本来の賞味期限より前だからいいだろう」。そんな思いがあったのだろうか。</t>
    <phoneticPr fontId="16"/>
  </si>
  <si>
    <t>中国産アサリの納品書に「活アサリ熊本」と産地偽装し、6・4トン販売…容疑の女逮捕</t>
    <phoneticPr fontId="16"/>
  </si>
  <si>
    <t>中国産アサリの産地偽装事件で、山口県警下関署は1日、同県下関市、水産物輸入販売業の女（57）を食品表示法違反（虚偽表示）容疑で逮捕した。
　発表によると、女は、同容疑で9月27日に逮捕された共同経営者の夫（56）と共謀し、2021年11月11～12日、2回にわたって中国産アサリの納品書に「活アサリ熊本」と記載するなどして産地を偽り、市内の卸売業者にアサリ計約6・4トン（販売代金計約218万円）を販売した疑い。署は認否を明らかにしていない。</t>
    <phoneticPr fontId="16"/>
  </si>
  <si>
    <t>機能性表示食品の届出、業界団体による「事前確認体制」構想を廃止</t>
    <phoneticPr fontId="16"/>
  </si>
  <si>
    <t>これまで消費者庁のホームページ上に、テスト導入の位置づけで、事前確認体制の実施団体として、健康食品業界の2団体が掲載されていたが、すでに削除されている。
　事前確認体制を整備する構想は、消費者庁の前長官が昨年1月の定例記者会見で発表。迅速な公表を目的に、事前確認体制を活用した届出については、消費者庁の事前チェックにかかる日数を「0日」にする目標を掲げていた。その際、新規成分や新たな有効性による届出は消費者庁が確認するが、既存商品と同等の届出は業界団体による事前確認体制の対象とする方針を示していた。　しかし、その後に行われた消費者庁と業界団体の交渉は、責任の所在などをめぐって暗礁に乗り上げた。
　また、消費者庁内で法的な観点から再検証した結果、「民間がチェックして、行政がチェックしないという仕組みの導入は困難。（民間の事前確認によって）公表までの日数を短縮させることは法制度上、よろしくないと判断した」（食品表示企画課保健表示室）という。
　公表までの日数を短縮する措置はなくなったが、業界団体による事前点検サービスは継続される。</t>
    <phoneticPr fontId="16"/>
  </si>
  <si>
    <t xml:space="preserve">えいこく屋 「紅茶5商品 一部原料に残留農薬検出」 回収＆返金/交換 - リコールプラス </t>
    <phoneticPr fontId="16"/>
  </si>
  <si>
    <t xml:space="preserve">商品等の一般名称	紅茶
商品名	　①水出し３P  ピーチ  ②8Pティーバッグ  ハロウィン  ③8Pティーバッグ  マロン  ④アールグレイBOPF  500ｇ  ⑤水出し紅茶リーフアールグレイブレンド用  500ｇ
回収の理由	食品衛生法違反
詳細	【回収理由の詳細】　  食品衛生法第13条3項違反　  残留農薬（ヘキサコナゾール）0.05ppm検出（基準値0.01ppm）
食品衛生法第20条に該当	
  </t>
    <phoneticPr fontId="16"/>
  </si>
  <si>
    <t>https://ifas.mhlw.go.jp/faspub/_link.do?i=IO_S020502&amp;p=RCL202302559</t>
    <phoneticPr fontId="16"/>
  </si>
  <si>
    <t>日本産の桃から殺虫剤、梨からも残留農薬、水際検査で不合格―台湾</t>
    <phoneticPr fontId="16"/>
  </si>
  <si>
    <t>台湾メディアの太報は3日、日本から輸出された桃や梨、タイから輸出されたインスタントラーメンやマンゴスチンなど、計15の産品項目が先週の水際検査で不合格になったと報じた。
記事によると、台湾衛生福利部食品薬物管理署（食薬署）は、外国から輸入される食品の安全性を管理するため、水際検査を実施している。不合格の場合は積み戻しまたは廃棄処分され、台湾市場に入ることはできない。先週、日本産の桃から殺虫剤、梨から残留農薬、タイ産のインスタントラーメンからエチレンオキシド、マンゴスチンから残留農薬が検出されるなど、計15の産品項目が不合格になった。食薬署の林金富副署長によると、日本産桃1188キロから殺虫剤「クロルピリホス」0．03ppmが検出された。「農薬残留容許量標準」によると、クロルピリホスの基準値は0．01ppm。日本産桃が不合格になるのは半年で2度目。今後、抜き取り検査の割合を20～50％に引き上げ、検査を強化する。
日本産梨も、抜き取り検査の割合を20～50％に引き上げ、検査を強化する。</t>
    <phoneticPr fontId="16"/>
  </si>
  <si>
    <t>日本農業の「構造的問題」にロボティクスのチカラで挑戦。農家の重労働を削減するスマートデバイス「ミズニゴール」とは？</t>
    <phoneticPr fontId="16"/>
  </si>
  <si>
    <t>https://www.recordchina.co.jp/b921556-s25-c100-d0192.html</t>
    <phoneticPr fontId="16"/>
  </si>
  <si>
    <t>農業に携わる人の数は、年々減り続けている。私たちふだん食べているお米も、どこまで国内生産が続けられるのだろうか。そんな不安に対する一筋の光明となり得るのが、「ミズニゴール」というデバイスだ。この装置は日本の米づくりを根本から変える可能性まで秘めている。「就農人口の減少」を食い止める糸口になるか？
まるで「ラジコン感覚」で雑草対策
ミズニゴールは少し大きめの三輪車くらいのサイズで、ラジコンのコントローラで操作する。車輪についた凹凸で泥層をかき混ぜ、水を濁らせる。これによって雑草の光合成を阻害し、草を生えにくくさせる。「水を濁らせることで雑草を生えにくくする農法は、以前からありました。田んぼの中でチェーンを引きずって歩くという方法があるのですが、『それなら人間が歩かなくてもいいのでは？』と思ってつくったのが、ミズニゴールです」同製品を開発するハタケホットケの代表取締役・日吉有為さんは、製品誕生の経緯を振り返る。
水田を濁らせるための方法としては、合鴨を水田に放す合鴨農法もある。合鴨なら勝手に動いてくれるので手間がかからないと思いきや、意外にもけっこうな労力がかかるという。
「合鴨が逃げたり、野生動物に雛を食べられたりしないように、田んぼの周りを柵で囲みます。また、カラスも雛を食べてしまうので、50cm間隔の細かさになるよう田んぼの上にテグスを取り付けます。これがけっこう大変なんです」その点、同製品は3〜5日ごとに操作を行う必要はあるが、ラジコン感覚で楽しみながら作業できる。2022年から実証実験を開始しているが、参加した農家の評価も上々だ。労力が減ったうえ、十分な効果を実感しているという。ただ、この話は、単に「農家の負担が減った」というだけの話ではない。この製品が日本の農業のあり方を変えるかもしれない、という大きな広がりを持った話なのだ。
　同製品は3〜5日に1回程度の利用で済むため、複数の農家で1台をシェアする提供方法をイメージしているという。複数の農家で利用料金を分担すれば、1農家あたりは1シーズン数万円で済む。そうなれば、合鴨農法で合鴨を仕入れるよりもコストを抑えられるのではないか、と日吉さんは考えている。
「低コストで草取りの手間が大幅に減るなら、今まで農薬を使っていた農家さんも無農薬栽培に転換できると思います。そうして無農薬に取り組む農家さんが増えれば、その農家さんだけでなく、日本の農業全体にもプラスになるのではないでしょうか」</t>
    <phoneticPr fontId="16"/>
  </si>
  <si>
    <t>https://article.auone.jp/detail/1/2/4/339_4_r_20231007_1696654896816055</t>
    <phoneticPr fontId="16"/>
  </si>
  <si>
    <t>https://news.yahoo.co.jp/articles/5cedb1a9399598bcfda381363db7f6d5f3837749</t>
    <phoneticPr fontId="86"/>
  </si>
  <si>
    <t>ジャマイカで小学生が大麻入りのお菓子を食べ、60人以上が嘔吐などの症状を訴え病院に搬送されました。
ジャマイカのウィリアムス教育相は3日SNSに大麻成分が入った菓子の画像を投稿し、これを食べた60人以上の児童が嘔吐や幻覚などの症状を訴えて病院に運ばれたと明らかにしました。このパッケージには1つにつき100ミリグラムの大麻成分が含まれていると表示されています。ウィリアムス教育相はSNSへの投稿で、「大麻入り製品を子どもに売るという非良心的な行為に対抗するため、管理体制を強化する」としています。ジャマイカは2015年に宗教や医療などに関して大麻の所持を認める法改正が行われています。</t>
    <phoneticPr fontId="86"/>
  </si>
  <si>
    <t>ジャマイカ</t>
    <phoneticPr fontId="86"/>
  </si>
  <si>
    <t>米ＩＳＭ製造業総合景況指数、９月は49.0に上昇－市場予想は47.9</t>
    <phoneticPr fontId="86"/>
  </si>
  <si>
    <t>米供給管理協会（ＩＳＭ）が発表した９月の製造業総合景況指数は前月比で上昇。なお縮小圏ではあるが、約１年ぶりの高水準となった。米製造業者にとっての最悪期が終わったかもしれないとの期待を抱かせる内容だ。同指数は６月に2020年５月以来の低水準である46.0に落ち込んだが、その水準からの上昇幅は３ポイントに上る。３カ月間の上げ幅としては、21年３月までの３カ月間以来の大きさとなった。９月は生産の指数が52.5に上昇し、22年７月以来の高水準となった。雇用の指数も51.2と、４カ月ぶりに拡大圏に浮上。製造業者は受注残をこなすことができた。新規受注は依然として縮小圏だが、49.2と約１年ぶりの高水準に達した。
商品（コモディティー）価格の下落も一息つける材料となった。仕入れ価格指数は43.8。前月から4.6ポイント低下と、４カ月ぶりの大きな低下幅を記録した。
９月は印刷や家具、プラスチック・ゴム、紙製品など11業種が活動縮小を報告。拡大したのは食品・飲料、繊維製品、非金属鉱物など５業種だった。
　IＳＭ製造業調査委員会のティモシー・フィオレ会長は発表文で「受注の弱さが続いているため、企業は依然として生産を適切に管理しているが、前月比での指数改善は明らかに前向きな材料だ」と指摘した。　　統計の詳細は表をご覧ください。
原題：US Factory Gauge Contracts at Slowest Pace in Nearly a Year（抜粋）、Sept. US ISM Manufacturing Rises to 49.0; Est. 47.9（抜粋）
(最終２段落を追加して更新します)</t>
    <phoneticPr fontId="86"/>
  </si>
  <si>
    <t>https://www.bloomberg.co.jp/news/articles/2023-10-02/S1WMYDT0AFB401?utm_source=headtopics&amp;utm_medium=news&amp;utm_campaign=2023-10-02</t>
    <phoneticPr fontId="86"/>
  </si>
  <si>
    <t>米国</t>
    <rPh sb="0" eb="2">
      <t>ベイコク</t>
    </rPh>
    <phoneticPr fontId="86"/>
  </si>
  <si>
    <t>https://www.afpbb.com/articles/-/3484890</t>
    <phoneticPr fontId="86"/>
  </si>
  <si>
    <t>https://japanese.joins.com/JArticle/309829</t>
    <phoneticPr fontId="86"/>
  </si>
  <si>
    <t>韓国で外食と加工食品の物価上昇率が全体消費者物価上昇率より20カ月以上高い状態が続いていることがわかった。統計庁国家統計ポータルによると、今年8月の外食の消費者物価は前年同月比5.3％上昇した。外食物価上昇率は4月（7.6％）以降4カ月連続で鈍化している。しかし、8月の全体消費者物価上昇率（3.4％）より1.8％ポイント高く、2021年6月（2.6％）から27カ月連続で全体の上昇率を上回った。また、8月の加工食品物価は前年同月比6.3％上昇し、全体消費者物価上昇率を2.9ポイント上回った。こちらも2021年12月（3.8％）以降21カ月連続で全体の上昇率を上回っている。</t>
    <phoneticPr fontId="86"/>
  </si>
  <si>
    <t>韓国</t>
    <rPh sb="0" eb="2">
      <t>カンコク</t>
    </rPh>
    <phoneticPr fontId="86"/>
  </si>
  <si>
    <t xml:space="preserve"> 日本のアサヒビールが「カス」「テラ」に続いて韓国国内ビール市場（家庭市場）で月間売上３位をなった。韓国農水産食品流通公社（ａＴ）の食品産業統計情報によると、７月のアサヒビールの小売店売上高は２７７億６０００万ウォン（約３０億円、シェア８．０９％）と、主要ビールブランドのうち３番目に多かった。ａＴは２０２０年からマーケットリンクの資料に基づきブランド別小売店売上順位を公開している。今年７月の資料が最新のデータだ。アサヒビールは１年前、韓国ビール市場で１０位圏外だったが、今年３月に９位に、７月には３位に浮上した。これは７月にアサヒスーパードライ生ジョッキ缶が韓国で正式に発売され、販売が増えたためとみられる。
　今年７月の場合、日本ビールの輸入量が急増し、同月基準で過去最高となった。関税庁の貿易統計によると、７月の日本ビール輸入量は前年同月比２３９％増の７９８５トンだった。ハイト真露が４月に発売した「ケリー」の場合、５月に売上高１３２億７８００万ウォンで５位、６月に２６１億６９００万ウォンで３位になったが、７月には４位に下がった。ＯＢビールの「カス」は７月も売上高１２６２億２８００万ウォン（シェア３５．７９％）で１位を維持し、ハイト真露の「テラ」も２位（３７３億５９００万ウォン）を守った。こうした中、ロッテ七星飲料が年内に新しいビールブランドを準備中で、来年の国内ビール市場の順位変動に関心が向かう。ロッテ七星飲料は８月に４－６月期の業績を発表した際、ビール新製品を出す計画を明らかにした。</t>
    <phoneticPr fontId="86"/>
  </si>
  <si>
    <t>https://www.recordchina.co.jp/b921556-s25-c100-d0192.html</t>
    <phoneticPr fontId="86"/>
  </si>
  <si>
    <t>台湾メディアの太報は3日、日本から輸出された桃や梨、タイから輸出されたインスタントラーメンやマンゴスチンなど、計15の産品項目が先週の水際検査で不合格になったと報じた。記事によると、台湾衛生福利部食品薬物管理署（食薬署）は、外国から輸入される食品の安全性を管理するため、水際検査を実施している。不合格の場合は積み戻しまたは廃棄処分され、台湾市場に入ることはできない。先週、日本産の桃から殺虫剤、梨から残留農薬、タイ産のインスタントラーメンからエチレンオキシド、マンゴスチンから残留農薬が検出されるなど、計15の産品項目が不合格になった。食薬署の林金富副署長によると、日本産桃1188キロから殺虫剤「クロルピリホス」0．03ppmが検出された。「農薬残留容許量標準」によると、クロルピリホスの基準値は0．01ppm。日本産桃が不合格になるのは半年で2度目。今後、抜き取り検査の割合を20～50％に引き上げ、検査を強化する。日本産梨も、抜き取り検査の割合を20～50％に引き上げ、検査を強化する</t>
    <phoneticPr fontId="86"/>
  </si>
  <si>
    <t>台湾</t>
    <rPh sb="0" eb="2">
      <t>タイワン</t>
    </rPh>
    <phoneticPr fontId="86"/>
  </si>
  <si>
    <t>https://www.maff.go.jp/j/export/e-shorisui/kaiyou_houshutsu.html</t>
    <phoneticPr fontId="86"/>
  </si>
  <si>
    <t>中国政府が公表した規制強化措置内容
2023年8月24日以降、原産地が日本である水産物（食用水産動物を含む）の輸入を全面的に暫定的に停止（海関総署公告2023年第103号）
香港（2023年8月24日現在）香港政府が公表した規制強化措置内容
2023年8月24日以降、10都県（福島、宮城、茨城、栃木、群馬、埼玉、千葉、東京、長野、新潟）の以下の産品について、輸入禁止
水産物（生きている、冷凍、冷蔵、乾燥、またはその他の方法で保存されたすべての水産物）
海塩
海藻（加工品を含む）
現行の農畜産物に関する（放射性物質に係る）輸入規制措置は継続</t>
    <phoneticPr fontId="86"/>
  </si>
  <si>
    <t>https://www.maff.go.jp/j/kokusai/kokkyo/attach/pdf/platform-208.pdf</t>
    <phoneticPr fontId="86"/>
  </si>
  <si>
    <t>中国他</t>
    <rPh sb="0" eb="3">
      <t>チュウゴクホカ</t>
    </rPh>
    <phoneticPr fontId="86"/>
  </si>
  <si>
    <t>貿易協定 
前回の協議においてオーストラリアと EU は、EU 市場に対するオーストラリア産農産物へのアクセスを巡って意見の相違を見せたが、８月３１日、自由貿易協定（FTA）締結に向けた協議を再開した。この協議は、オーストラリア産の牛肉、羊肉、乳製品、ワインなど、現在関税や輸入割当が課せられている農産物の輸入を拡大することを目的としている。現在、EU の貿易はウクライナを巡る地政学的紛争の影響を受け、オーストラリアは中国からの貿易妨害に直面しており、両国の貿易拡大にかける思いは一致している。オーストラリアの貿易担当大臣は、EU からの協定条件が改善されることを望んでおり、特に、重要な鉱物資源や投資の簡素化について議論することを期待している。これらの協議は、とりわけ EU 市場がオーストラリア産和牛などの大規模な牛肉輸出市場のために注目されている。
ロイター: 
https://www.reuters.com/markets/austral
ia-eu-resume-talks-free-trade-deal_x0002_thursday-2023-08-31</t>
    <phoneticPr fontId="86"/>
  </si>
  <si>
    <t>https://www.maff.go.jp/j/kokusai/kokkyo/attach/pdf/platform-207.pdf</t>
    <phoneticPr fontId="86"/>
  </si>
  <si>
    <t>ベトナム食品の市場・消費者動向、輸入状況、パートナー候補プロフィール</t>
    <phoneticPr fontId="86"/>
  </si>
  <si>
    <t>. 水産物の再輸出動向①：輸出業者の苦難
需要の低迷：世界経済の回復が遅れているため、欧米などの輸出市場の需要が依然として低い• 貿易救済措置調査*1：ベトナム商工省（MOIT）の報告によると、水
産物分野は主に米国からの貿易救済措置調査による圧力に引き続き直面している
• 2017年にEUがベトナムのIUU漁業*2への対処が不十分であるとしてベトナムの水産物にイエローカードを適用した影響：ベトナム農業農村開発省（MARD）の漁業検査局長（Mr. Nguyen QuangHung）によると、「2022年と2023年にはベトナムからEUへの輸出水産物の多くが原産地を証明できないために返戻された」とのこと• その他（ローン金利の高さ、輸入代金の支払いにかかる費用など）の困難：ローン金利（4.5～5％）が2022年半ばに比べて約2倍に上昇していると言われており、企業が原料を輸入するためのローン（ドル建て）を組みことが難しくなっている。
　 2022年以降、水産原料を輸入、加工してEU、米国、日本、韓国などに再輸出する傾向が見られる• ベトナム水産加工輸出業者協会（VASEP）のコミュニケーションディレクター（Ms. Le Hang）によると、「ベトナムが国内原料の不足に直面しているなか、FTAは生産に必要な原料資源を積極的に確保するのに役立つ」とのこと
• FTAの原産地規則では「加工や輸出に使用される原料は原産地（国内産）または域内原産地（加盟国からの原料）である」ことが義務付けられており、これがベトナムの再輸出の状況の前提ともなっている。</t>
    <phoneticPr fontId="86"/>
  </si>
  <si>
    <t>ベトナム</t>
    <phoneticPr fontId="86"/>
  </si>
  <si>
    <t>EU</t>
    <phoneticPr fontId="86"/>
  </si>
  <si>
    <t>https://www.nna.jp/news/2572790</t>
    <phoneticPr fontId="86"/>
  </si>
  <si>
    <t>フィリピンの外食最大手ジョリビー・フーズ（ＪＦＣ）は９月28日、周辺国のシンガポールに人工知能（ＡＩ）を活用したドライブスルー型店を開業したと発表した。欧州、中東、アジア地域で展開している店のうち、ＡＩを用いたドライブスルーはフィリピン以外で初めて。西部ジュロン・スプリングの給油所「カルテックス」に出店した。ジョリビーにとってシンガポールで20店目となる。ジョリビーは今年１～６月にフィリピン国内外で計38店を新規出店した。うち海外店が23店を占めた。</t>
    <phoneticPr fontId="86"/>
  </si>
  <si>
    <t>https://www.nna.jp/news/2573003</t>
    <phoneticPr fontId="86"/>
  </si>
  <si>
    <t>日本酒を中心に酒類の輸入販売を手がけるマレーシアのダジン（大今）・ビバレッジズは、９月29日～10月１日に首都クアラルンプールで日本酒の試飲イベント「ダジン・シップ・フェスト2023」を開催した。同社が日本酒の試飲イベントを開催するのは初めて。日本の蔵元19蔵が40銘柄以上を出品した。同イベントはバンサー地区の飲食店が集まるエリア「ＡＰＷバンサー」で開催され、19蔵のほか、日本酒を提供する飲食店などが出展した。９月29日のイベント開幕前に開催されたプレビューイベントには、高橋克彦駐マレーシア日本大使も出席した。高橋大使はスピーチで、「日本では地域ごとの気候やコメ、水、こうじを生かして500年以上にわたり多様な日本酒が作られており、日本政府は『伝統的酒造り』を国連教育科学文化機関（ユネスコ）無形文化遺産に提案している」と日本の酒文化について説明。また、今年８月に東京電力福島第１原発の処理水の海洋放出が開始されたことに言及し、「この日本酒試飲イベントを通じて、日本産食料品の安全性を示していきたい」と述べた。
同イベントに出品した楯の川酒造（山形県酒田市）は、ダジンと提携してマレーシアに日本酒を輸出している。同社の小畑直美氏（海外販売責任者）は、「現在、香港や中国本土への輸出が中心となっているが、マレーシアの日本酒市場も今後拡大していくとみている」と話し、輸出拡大への意気込みを示した。
ダジンを通じて日本酒を販売する東マレーシア・サラワク州のグッドネス・サケ・エンタープライズの代表者は、「コメを原料とする日本酒は、東マレーシアの地酒『トゥアック（tuak）』と親和性が高く、受け入れられやすい」とコメント。「若年層の間ではビールよりもワインの人気が高まっており、日本酒を普及させる余地が十分ある」との見方を示した。2022年の日本からマレーシアへの日本酒輸出額は６億2,500万円で、前年の２倍近くに達した。マレーシアはアルコールが禁忌のイスラム教徒（ムスリム）が人口の６割を占めるが、中華系を中心に需要が拡大している。ただ、マレーシアのアルコール飲料市場における日本酒のシェアはまだ１％未満にとどまっており、伸びしろがあるとみられている。</t>
    <phoneticPr fontId="86"/>
  </si>
  <si>
    <t>マレーシア</t>
    <phoneticPr fontId="86"/>
  </si>
  <si>
    <t>フィリピン</t>
    <phoneticPr fontId="86"/>
  </si>
  <si>
    <t>大麻入りの菓子食べ小学生60人以上搬送　嘔吐などの症状訴え　ジャマイカ（日テレNEWS） - Yahoo!ニュース</t>
  </si>
  <si>
    <t xml:space="preserve">韓国・外食と加工食品の物価上昇率、全体より 20カ月以上も高く… - AFPBB News </t>
  </si>
  <si>
    <t>日本ビールが人気…アサヒ、「ケリー」抜いて韓国市場３位 | Joongang Ilbo | 中央日報</t>
  </si>
  <si>
    <t xml:space="preserve">日本産の桃から殺虫剤、梨からも残留農薬、水際検査で不合格―台湾 - Record China </t>
  </si>
  <si>
    <t>ALPS処理水の海洋放出を受けて、中国・香港・マカオが規制を強化</t>
  </si>
  <si>
    <t>EU　・2023年８月マンスリーレポート（EU食品規制・政策・モニタリング）</t>
  </si>
  <si>
    <t xml:space="preserve">ジョリビー、周辺国にドライブスルー店 - NNA ASIA・フィリピン・サービス </t>
  </si>
  <si>
    <t xml:space="preserve">首都で日本酒試飲イベント、19蔵が出品 - NNA ASIA・マレーシア・食品 　NNA ASIA </t>
  </si>
  <si>
    <t>　今週のお題(鳥肉の加熱不足に注意：カンピロバクタ－が怖い)</t>
    <rPh sb="27" eb="28">
      <t>コワ</t>
    </rPh>
    <phoneticPr fontId="5"/>
  </si>
  <si>
    <t>　↓　職場の先輩は、以下のことを理解して　わかり易く　指導しましょう　↓</t>
    <phoneticPr fontId="5"/>
  </si>
  <si>
    <t xml:space="preserve"> 　鳥肉の加熱不足でカンピロバクタ－食中毒が多発しています</t>
    <rPh sb="18" eb="21">
      <t>ショクチュウドク</t>
    </rPh>
    <rPh sb="22" eb="24">
      <t>タハツ</t>
    </rPh>
    <phoneticPr fontId="5"/>
  </si>
  <si>
    <t>　いま最も注意すべき食中毒菌の徹底予防対策</t>
    <phoneticPr fontId="5"/>
  </si>
  <si>
    <t>★カンピロバクターに罹ったら病院に行けば治る。美味しければ何でも出す。
客が注文するから出している。今まで食中毒は経験していないから食べても　大丈夫。これらはすべて大間違いです。
★カンピロバクターの危険性
①ギラン・バレー症候群(自己免疫疾患)のリスクを上げるといわれています。
一般に免疫能というのは、その病原体にさらされるほど上昇します。
そして免疫能が上昇しすぎて自分の体まで攻撃する状態を自己免疫状態といいます。
②抗菌薬が効かないカンピロバクターが誕生しています。 鶏の飼育に欠かせない抗生物質の大量使用が原因です。このような鶏に感染しているカンピロバクターの多くは、薬剤が効かない耐性菌です。</t>
    <rPh sb="29" eb="30">
      <t>ナン</t>
    </rPh>
    <rPh sb="32" eb="33">
      <t>ダ</t>
    </rPh>
    <rPh sb="36" eb="37">
      <t>キャク</t>
    </rPh>
    <rPh sb="38" eb="40">
      <t>チュウモン</t>
    </rPh>
    <rPh sb="44" eb="45">
      <t>ダ</t>
    </rPh>
    <rPh sb="50" eb="51">
      <t>イマ</t>
    </rPh>
    <rPh sb="53" eb="56">
      <t>ショクチュウドク</t>
    </rPh>
    <rPh sb="57" eb="59">
      <t>ケイケン</t>
    </rPh>
    <rPh sb="66" eb="67">
      <t>タ</t>
    </rPh>
    <rPh sb="71" eb="74">
      <t>ダイジョウブ</t>
    </rPh>
    <rPh sb="82" eb="85">
      <t>オオマチガ</t>
    </rPh>
    <rPh sb="112" eb="115">
      <t>ショウコウグン</t>
    </rPh>
    <rPh sb="186" eb="188">
      <t>ジブン</t>
    </rPh>
    <rPh sb="189" eb="190">
      <t>カラダ</t>
    </rPh>
    <rPh sb="192" eb="194">
      <t>コウゲキ</t>
    </rPh>
    <rPh sb="196" eb="198">
      <t>ジョウタイ</t>
    </rPh>
    <rPh sb="201" eb="203">
      <t>メンエキ</t>
    </rPh>
    <rPh sb="203" eb="205">
      <t>ジョウタイ</t>
    </rPh>
    <rPh sb="256" eb="258">
      <t>シヨウ</t>
    </rPh>
    <rPh sb="259" eb="261">
      <t>ゲンイン</t>
    </rPh>
    <rPh sb="286" eb="287">
      <t>オオ</t>
    </rPh>
    <rPh sb="290" eb="292">
      <t>ヤクザイ</t>
    </rPh>
    <rPh sb="293" eb="294">
      <t>キ</t>
    </rPh>
    <phoneticPr fontId="5"/>
  </si>
  <si>
    <r>
      <t xml:space="preserve">★カンピロバクター食中毒対策のポイントは、「加熱」と「消毒」です。　肉の色が変わるまでしっかりと加熱することで菌は死にます。　　　　　目安は、75度以上の熱で数分間（中心の温度が75度以上で1分間）しっかり火を通すことです。
★原因食材は鶏肉です。ササミの湯通し程度では死滅しないと考えてください。また前述したように、この菌はわずかな数であっても感染する恐れがあるので、二次汚染に注意することがとても大事です。肉を触った手でサラダを作ったり、肉を切った包丁やまな板でカマボコなど生食用品を切ったりすると、その菌は簡単にほかの食材に広がります。肉を扱った手や調理器具はしっかり洗い、またアルコール消毒、漂白剤、塩素消毒などこまめに行いましょう。
</t>
    </r>
    <r>
      <rPr>
        <b/>
        <sz val="12"/>
        <color rgb="FFFF99FF"/>
        <rFont val="ＭＳ Ｐゴシック"/>
        <family val="3"/>
        <charset val="128"/>
      </rPr>
      <t>★井戸水の汚染が原因で、流しそうめんの食中毒が最近起きています。安易に湧き水や沢の水を使うことは、止めましょう。</t>
    </r>
    <rPh sb="241" eb="242">
      <t>ヨウ</t>
    </rPh>
    <rPh sb="242" eb="243">
      <t>ヒン</t>
    </rPh>
    <rPh sb="323" eb="326">
      <t>イドミズ</t>
    </rPh>
    <rPh sb="327" eb="329">
      <t>オセン</t>
    </rPh>
    <rPh sb="330" eb="332">
      <t>ゲンイン</t>
    </rPh>
    <rPh sb="334" eb="335">
      <t>ナガ</t>
    </rPh>
    <rPh sb="341" eb="344">
      <t>ショクチュウドク</t>
    </rPh>
    <rPh sb="345" eb="347">
      <t>サイキン</t>
    </rPh>
    <rPh sb="347" eb="348">
      <t>オ</t>
    </rPh>
    <rPh sb="354" eb="356">
      <t>アンイ</t>
    </rPh>
    <rPh sb="357" eb="358">
      <t>ワ</t>
    </rPh>
    <rPh sb="359" eb="360">
      <t>ミズ</t>
    </rPh>
    <rPh sb="361" eb="362">
      <t>サワ</t>
    </rPh>
    <rPh sb="363" eb="364">
      <t>ミズ</t>
    </rPh>
    <rPh sb="365" eb="366">
      <t>ツカ</t>
    </rPh>
    <rPh sb="371" eb="372">
      <t>ヤ</t>
    </rPh>
    <phoneticPr fontId="5"/>
  </si>
  <si>
    <t>ascon | 一般社団法人 消費者市民社会をつくる会</t>
    <rPh sb="8" eb="10">
      <t>イッパン</t>
    </rPh>
    <rPh sb="10" eb="12">
      <t>シャダン</t>
    </rPh>
    <rPh sb="12" eb="14">
      <t>ホウジン</t>
    </rPh>
    <rPh sb="15" eb="18">
      <t>ショウヒシャ</t>
    </rPh>
    <rPh sb="18" eb="20">
      <t>シミン</t>
    </rPh>
    <rPh sb="20" eb="22">
      <t>シャカイ</t>
    </rPh>
    <rPh sb="26" eb="27">
      <t>カイ</t>
    </rPh>
    <phoneticPr fontId="33"/>
  </si>
  <si>
    <t>2023年第38週（9月18日〜9月24日）</t>
    <rPh sb="4" eb="5">
      <t>ネン</t>
    </rPh>
    <rPh sb="5" eb="6">
      <t>ダイ</t>
    </rPh>
    <rPh sb="8" eb="9">
      <t>シュウ</t>
    </rPh>
    <rPh sb="11" eb="12">
      <t>ガツ</t>
    </rPh>
    <rPh sb="14" eb="15">
      <t>ニチ</t>
    </rPh>
    <rPh sb="17" eb="18">
      <t>ガツ</t>
    </rPh>
    <rPh sb="20" eb="21">
      <t>カ</t>
    </rPh>
    <phoneticPr fontId="33"/>
  </si>
  <si>
    <t>２9都道府県521人に健康被害</t>
    <rPh sb="2" eb="6">
      <t>トドウフケン</t>
    </rPh>
    <rPh sb="9" eb="10">
      <t>ニン</t>
    </rPh>
    <rPh sb="11" eb="15">
      <t>ケンコウヒガイ</t>
    </rPh>
    <phoneticPr fontId="8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</si>
</sst>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0;&quot;▲ &quot;0"/>
    <numFmt numFmtId="183" formatCode="&quot;+&quot;\ #,##0.00;&quot;-&quot;\ #,##0.00"/>
    <numFmt numFmtId="184" formatCode="0.0%"/>
  </numFmts>
  <fonts count="187">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14"/>
      <color indexed="8"/>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color indexed="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sz val="20"/>
      <color indexed="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b/>
      <u/>
      <sz val="11"/>
      <color indexed="12"/>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2"/>
      <color rgb="FFFF0000"/>
      <name val="ＭＳ Ｐゴシック"/>
      <family val="3"/>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b/>
      <sz val="12"/>
      <color rgb="FFFF0000"/>
      <name val="メイリオ"/>
      <family val="3"/>
      <charset val="128"/>
    </font>
    <font>
      <sz val="11"/>
      <color rgb="FFFF0000"/>
      <name val="ＭＳ Ｐゴシック"/>
      <family val="3"/>
      <charset val="128"/>
    </font>
    <font>
      <b/>
      <sz val="14"/>
      <color theme="4"/>
      <name val="ＭＳ Ｐゴシック"/>
      <family val="3"/>
      <charset val="128"/>
    </font>
    <font>
      <sz val="11"/>
      <color theme="1"/>
      <name val="Meiryo"/>
      <family val="3"/>
      <charset val="128"/>
    </font>
    <font>
      <sz val="6"/>
      <name val="ＭＳ Ｐゴシック"/>
      <family val="3"/>
      <charset val="128"/>
      <scheme val="minor"/>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9"/>
      <color rgb="FF222222"/>
      <name val="Meiryo"/>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b/>
      <sz val="10"/>
      <color theme="0"/>
      <name val="ＭＳ Ｐゴシック"/>
      <family val="3"/>
      <charset val="128"/>
    </font>
    <font>
      <b/>
      <u/>
      <sz val="12"/>
      <color theme="0"/>
      <name val="ＭＳ Ｐゴシック"/>
      <family val="3"/>
      <charset val="128"/>
    </font>
    <font>
      <b/>
      <sz val="12"/>
      <name val="ＭＳ Ｐゴシック"/>
      <family val="3"/>
      <charset val="128"/>
      <scheme val="minor"/>
    </font>
    <font>
      <b/>
      <sz val="11"/>
      <color theme="1"/>
      <name val="ＭＳ Ｐゴシック"/>
      <family val="3"/>
      <charset val="128"/>
    </font>
    <font>
      <sz val="11"/>
      <color rgb="FF000000"/>
      <name val="ＭＳ Ｐゴシック"/>
      <family val="3"/>
      <charset val="128"/>
    </font>
    <font>
      <b/>
      <sz val="20"/>
      <color indexed="8"/>
      <name val="メイリオ"/>
      <family val="3"/>
      <charset val="128"/>
    </font>
    <font>
      <sz val="11"/>
      <color theme="1"/>
      <name val="ＭＳ Ｐゴシック"/>
      <family val="3"/>
      <charset val="128"/>
      <scheme val="major"/>
    </font>
    <font>
      <sz val="11"/>
      <name val="ＭＳ Ｐゴシック"/>
      <family val="3"/>
      <charset val="128"/>
      <scheme val="major"/>
    </font>
    <font>
      <b/>
      <sz val="11"/>
      <name val="游ゴシック"/>
      <family val="3"/>
      <charset val="128"/>
    </font>
    <font>
      <b/>
      <sz val="11"/>
      <color theme="1"/>
      <name val="游ゴシック"/>
      <family val="3"/>
      <charset val="128"/>
    </font>
    <font>
      <b/>
      <sz val="9"/>
      <color rgb="FFFF0000"/>
      <name val="ＭＳ Ｐゴシック"/>
      <family val="3"/>
      <charset val="128"/>
    </font>
    <font>
      <b/>
      <sz val="14"/>
      <color theme="1"/>
      <name val="ＭＳ Ｐゴシック"/>
      <family val="3"/>
      <charset val="128"/>
      <scheme val="minor"/>
    </font>
    <font>
      <sz val="16"/>
      <color theme="0"/>
      <name val="ＭＳ Ｐゴシック"/>
      <family val="3"/>
      <charset val="128"/>
    </font>
    <font>
      <sz val="14"/>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sz val="14"/>
      <name val="ＭＳ Ｐゴシック"/>
      <family val="3"/>
      <charset val="128"/>
      <scheme val="minor"/>
    </font>
    <font>
      <b/>
      <sz val="9"/>
      <name val="ＭＳ Ｐゴシック"/>
      <family val="3"/>
      <charset val="128"/>
    </font>
    <font>
      <b/>
      <sz val="11"/>
      <name val="ＭＳ Ｐゴシック"/>
      <family val="3"/>
      <charset val="128"/>
      <scheme val="minor"/>
    </font>
    <font>
      <b/>
      <sz val="16"/>
      <color indexed="18"/>
      <name val="游ゴシック"/>
      <family val="3"/>
      <charset val="128"/>
    </font>
    <font>
      <b/>
      <sz val="20"/>
      <color rgb="FF000000"/>
      <name val="ＭＳ Ｐゴシック"/>
      <family val="3"/>
      <charset val="128"/>
    </font>
    <font>
      <b/>
      <sz val="14"/>
      <name val="ＭＳ Ｐゴシック"/>
      <family val="3"/>
      <charset val="128"/>
      <scheme val="minor"/>
    </font>
    <font>
      <b/>
      <u/>
      <sz val="14"/>
      <name val="ＭＳ Ｐゴシック"/>
      <family val="3"/>
      <charset val="128"/>
    </font>
    <font>
      <b/>
      <sz val="10"/>
      <color indexed="10"/>
      <name val="ＭＳ Ｐゴシック"/>
      <family val="3"/>
      <charset val="128"/>
    </font>
    <font>
      <b/>
      <sz val="20"/>
      <color rgb="FF333333"/>
      <name val="ＭＳ Ｐゴシック"/>
      <family val="3"/>
      <charset val="128"/>
      <scheme val="minor"/>
    </font>
    <font>
      <b/>
      <sz val="8"/>
      <color rgb="FFFF0000"/>
      <name val="メイリオ"/>
      <family val="3"/>
      <charset val="128"/>
    </font>
    <font>
      <b/>
      <sz val="8"/>
      <color rgb="FFFF0000"/>
      <name val="ＭＳ Ｐゴシック"/>
      <family val="3"/>
      <charset val="128"/>
    </font>
    <font>
      <sz val="11"/>
      <color theme="3"/>
      <name val="ＭＳ Ｐゴシック"/>
      <family val="3"/>
      <charset val="128"/>
      <scheme val="minor"/>
    </font>
    <font>
      <sz val="14"/>
      <color rgb="FF333333"/>
      <name val="メイリオ"/>
      <family val="3"/>
      <charset val="128"/>
    </font>
    <font>
      <sz val="10"/>
      <color rgb="FFFFC000"/>
      <name val="ＭＳ Ｐゴシック"/>
      <family val="3"/>
      <charset val="128"/>
    </font>
    <font>
      <sz val="10"/>
      <color theme="5" tint="0.39997558519241921"/>
      <name val="ＭＳ Ｐゴシック"/>
      <family val="3"/>
      <charset val="128"/>
    </font>
    <font>
      <sz val="10"/>
      <color theme="0" tint="-0.14999847407452621"/>
      <name val="ＭＳ Ｐゴシック"/>
      <family val="3"/>
      <charset val="128"/>
    </font>
    <font>
      <sz val="10"/>
      <color theme="7" tint="0.39997558519241921"/>
      <name val="ＭＳ Ｐゴシック"/>
      <family val="3"/>
      <charset val="128"/>
    </font>
    <font>
      <sz val="10"/>
      <color indexed="40"/>
      <name val="ＭＳ Ｐゴシック"/>
      <family val="3"/>
      <charset val="128"/>
    </font>
    <font>
      <b/>
      <sz val="10"/>
      <name val="ＭＳ Ｐゴシック"/>
      <family val="3"/>
      <charset val="128"/>
    </font>
    <font>
      <b/>
      <sz val="18"/>
      <color theme="1"/>
      <name val="ＭＳ Ｐゴシック"/>
      <family val="3"/>
      <charset val="128"/>
      <scheme val="minor"/>
    </font>
    <font>
      <sz val="10"/>
      <color rgb="FF6EF729"/>
      <name val="ＭＳ Ｐゴシック"/>
      <family val="3"/>
      <charset val="128"/>
    </font>
    <font>
      <sz val="9"/>
      <name val="Meiryo UI"/>
      <family val="3"/>
      <charset val="128"/>
    </font>
    <font>
      <sz val="9"/>
      <color theme="1"/>
      <name val="Meiryo"/>
      <family val="3"/>
      <charset val="128"/>
    </font>
    <font>
      <b/>
      <sz val="14"/>
      <name val="游ゴシック"/>
      <family val="3"/>
      <charset val="128"/>
    </font>
    <font>
      <b/>
      <sz val="14"/>
      <color theme="1"/>
      <name val="游ゴシック"/>
      <family val="3"/>
      <charset val="128"/>
    </font>
    <font>
      <b/>
      <sz val="14"/>
      <color rgb="FF000000"/>
      <name val="游ゴシック"/>
      <family val="3"/>
      <charset val="128"/>
    </font>
    <font>
      <b/>
      <sz val="16"/>
      <color rgb="FF333333"/>
      <name val="游ゴシック"/>
      <family val="3"/>
      <charset val="128"/>
    </font>
    <font>
      <sz val="14"/>
      <color rgb="FF000000"/>
      <name val="Meiryo"/>
      <family val="3"/>
      <charset val="128"/>
    </font>
    <font>
      <sz val="14"/>
      <color theme="1"/>
      <name val="ＭＳ Ｐゴシック"/>
      <family val="3"/>
      <charset val="128"/>
      <scheme val="minor"/>
    </font>
    <font>
      <b/>
      <sz val="19.5"/>
      <name val="ＭＳ Ｐゴシック"/>
      <family val="3"/>
      <charset val="128"/>
    </font>
    <font>
      <sz val="14"/>
      <color theme="3"/>
      <name val="ＭＳ Ｐゴシック"/>
      <family val="3"/>
      <charset val="128"/>
      <scheme val="minor"/>
    </font>
    <font>
      <b/>
      <sz val="20"/>
      <color theme="3"/>
      <name val="ＭＳ Ｐゴシック"/>
      <family val="3"/>
      <charset val="128"/>
      <scheme val="minor"/>
    </font>
    <font>
      <sz val="20"/>
      <color theme="3"/>
      <name val="ＭＳ Ｐゴシック"/>
      <family val="3"/>
      <charset val="128"/>
      <scheme val="minor"/>
    </font>
    <font>
      <b/>
      <sz val="20"/>
      <color rgb="FFFF0000"/>
      <name val="ＭＳ Ｐゴシック"/>
      <family val="3"/>
      <charset val="128"/>
      <scheme val="minor"/>
    </font>
    <font>
      <sz val="20"/>
      <color rgb="FFFF0000"/>
      <name val="ＭＳ Ｐゴシック"/>
      <family val="3"/>
      <charset val="128"/>
      <scheme val="minor"/>
    </font>
    <font>
      <b/>
      <sz val="14"/>
      <color rgb="FFFF0000"/>
      <name val="ＭＳ Ｐゴシック"/>
      <family val="3"/>
      <charset val="128"/>
      <scheme val="minor"/>
    </font>
    <font>
      <b/>
      <sz val="19"/>
      <name val="ＭＳ Ｐゴシック"/>
      <family val="3"/>
      <charset val="128"/>
    </font>
    <font>
      <b/>
      <sz val="18"/>
      <color rgb="FF333333"/>
      <name val="メイリオ"/>
      <family val="3"/>
      <charset val="128"/>
    </font>
    <font>
      <b/>
      <sz val="14"/>
      <color rgb="FF454545"/>
      <name val="游ゴシック"/>
      <family val="3"/>
      <charset val="128"/>
    </font>
    <font>
      <b/>
      <sz val="14"/>
      <color indexed="18"/>
      <name val="游ゴシック"/>
      <family val="3"/>
      <charset val="128"/>
    </font>
    <font>
      <b/>
      <sz val="9"/>
      <color indexed="81"/>
      <name val="ＭＳ Ｐゴシック"/>
      <family val="3"/>
      <charset val="128"/>
    </font>
    <font>
      <sz val="9"/>
      <color indexed="81"/>
      <name val="ＭＳ Ｐゴシック"/>
      <family val="3"/>
      <charset val="128"/>
    </font>
    <font>
      <b/>
      <sz val="12"/>
      <name val="游ゴシック"/>
      <family val="3"/>
      <charset val="128"/>
    </font>
    <font>
      <b/>
      <sz val="14"/>
      <color rgb="FFFF0000"/>
      <name val="ＭＳ Ｐゴシック"/>
      <family val="3"/>
      <charset val="128"/>
    </font>
    <font>
      <b/>
      <sz val="12"/>
      <color indexed="18"/>
      <name val="游ゴシック"/>
      <family val="3"/>
      <charset val="128"/>
    </font>
    <font>
      <b/>
      <sz val="19"/>
      <color theme="1"/>
      <name val="ＭＳ Ｐゴシック"/>
      <family val="3"/>
      <charset val="128"/>
    </font>
    <font>
      <b/>
      <sz val="20"/>
      <color rgb="FF333333"/>
      <name val="メイリオ"/>
      <family val="3"/>
      <charset val="128"/>
    </font>
    <font>
      <b/>
      <sz val="13"/>
      <name val="游ゴシック"/>
      <family val="3"/>
      <charset val="128"/>
    </font>
    <font>
      <b/>
      <sz val="19"/>
      <color indexed="8"/>
      <name val="ＭＳ Ｐゴシック"/>
      <family val="3"/>
      <charset val="128"/>
    </font>
    <font>
      <b/>
      <sz val="13"/>
      <color rgb="FF333333"/>
      <name val="游ゴシック"/>
      <family val="3"/>
      <charset val="128"/>
    </font>
    <font>
      <sz val="12"/>
      <name val="ＭＳ Ｐゴシック"/>
      <family val="3"/>
      <charset val="128"/>
      <scheme val="minor"/>
    </font>
    <font>
      <b/>
      <u/>
      <sz val="11"/>
      <color rgb="FFFF0000"/>
      <name val="ＭＳ Ｐゴシック"/>
      <family val="3"/>
      <charset val="128"/>
    </font>
    <font>
      <sz val="20"/>
      <color indexed="9"/>
      <name val="ＭＳ Ｐゴシック"/>
      <family val="3"/>
      <charset val="128"/>
    </font>
    <font>
      <sz val="10"/>
      <name val="Arial"/>
      <family val="2"/>
    </font>
    <font>
      <b/>
      <sz val="14"/>
      <color indexed="53"/>
      <name val="ＭＳ Ｐゴシック"/>
      <family val="3"/>
      <charset val="128"/>
    </font>
    <font>
      <b/>
      <sz val="10"/>
      <color indexed="62"/>
      <name val="ＭＳ Ｐゴシック"/>
      <family val="3"/>
      <charset val="128"/>
    </font>
    <font>
      <sz val="10"/>
      <color indexed="62"/>
      <name val="ＭＳ Ｐゴシック"/>
      <family val="3"/>
      <charset val="128"/>
    </font>
    <font>
      <b/>
      <sz val="14"/>
      <color indexed="12"/>
      <name val="ＭＳ Ｐゴシック"/>
      <family val="3"/>
      <charset val="128"/>
    </font>
    <font>
      <b/>
      <sz val="8"/>
      <color indexed="10"/>
      <name val="ＭＳ Ｐゴシック"/>
      <family val="3"/>
      <charset val="128"/>
    </font>
    <font>
      <sz val="9"/>
      <color theme="1"/>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b/>
      <sz val="11"/>
      <color rgb="FFFF0000"/>
      <name val="ＭＳ Ｐゴシック"/>
      <family val="3"/>
      <charset val="128"/>
      <scheme val="minor"/>
    </font>
    <font>
      <b/>
      <sz val="14"/>
      <color rgb="FF0070C0"/>
      <name val="ＭＳ Ｐゴシック"/>
      <family val="3"/>
      <charset val="128"/>
    </font>
    <font>
      <b/>
      <sz val="12"/>
      <color theme="1"/>
      <name val="HG丸ｺﾞｼｯｸM-PRO"/>
      <family val="3"/>
      <charset val="128"/>
    </font>
    <font>
      <b/>
      <sz val="12"/>
      <color rgb="FF7030A0"/>
      <name val="HG丸ｺﾞｼｯｸM-PRO"/>
      <family val="3"/>
      <charset val="128"/>
    </font>
    <font>
      <sz val="11"/>
      <color theme="0"/>
      <name val="ＭＳ Ｐゴシック"/>
      <family val="3"/>
      <charset val="128"/>
      <scheme val="minor"/>
    </font>
    <font>
      <b/>
      <sz val="14"/>
      <color indexed="8"/>
      <name val="游ゴシック"/>
      <family val="3"/>
      <charset val="128"/>
    </font>
    <font>
      <b/>
      <sz val="16"/>
      <color rgb="FFFFFC79"/>
      <name val="ＭＳ Ｐゴシック"/>
      <family val="3"/>
      <charset val="128"/>
    </font>
    <font>
      <b/>
      <sz val="10"/>
      <color indexed="9"/>
      <name val="ＭＳ Ｐゴシック"/>
      <family val="3"/>
      <charset val="128"/>
    </font>
    <font>
      <sz val="11"/>
      <color rgb="FFFF0000"/>
      <name val="HGS行書体"/>
      <family val="4"/>
      <charset val="128"/>
    </font>
    <font>
      <b/>
      <sz val="12"/>
      <color rgb="FFFF99FF"/>
      <name val="ＭＳ Ｐゴシック"/>
      <family val="3"/>
      <charset val="128"/>
    </font>
  </fonts>
  <fills count="56">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26"/>
        <bgColor indexed="64"/>
      </patternFill>
    </fill>
    <fill>
      <patternFill patternType="solid">
        <fgColor indexed="53"/>
        <bgColor indexed="64"/>
      </patternFill>
    </fill>
    <fill>
      <patternFill patternType="solid">
        <fgColor indexed="41"/>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theme="9"/>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2"/>
        <bgColor indexed="64"/>
      </patternFill>
    </fill>
    <fill>
      <patternFill patternType="solid">
        <fgColor rgb="FFFAFEC2"/>
        <bgColor indexed="64"/>
      </patternFill>
    </fill>
    <fill>
      <patternFill patternType="solid">
        <fgColor theme="7" tint="0.79998168889431442"/>
        <bgColor indexed="64"/>
      </patternFill>
    </fill>
    <fill>
      <patternFill patternType="solid">
        <fgColor rgb="FFD4FDC3"/>
        <bgColor indexed="64"/>
      </patternFill>
    </fill>
    <fill>
      <patternFill patternType="solid">
        <fgColor theme="2" tint="-9.9978637043366805E-2"/>
        <bgColor indexed="64"/>
      </patternFill>
    </fill>
    <fill>
      <patternFill patternType="solid">
        <fgColor rgb="FFFFCC99"/>
        <bgColor indexed="64"/>
      </patternFill>
    </fill>
    <fill>
      <patternFill patternType="solid">
        <fgColor rgb="FF0070C0"/>
        <bgColor indexed="64"/>
      </patternFill>
    </fill>
    <fill>
      <patternFill patternType="solid">
        <fgColor rgb="FFDFEAFF"/>
        <bgColor indexed="64"/>
      </patternFill>
    </fill>
    <fill>
      <patternFill patternType="solid">
        <fgColor indexed="12"/>
        <bgColor indexed="64"/>
      </patternFill>
    </fill>
    <fill>
      <patternFill patternType="solid">
        <fgColor theme="9" tint="0.59999389629810485"/>
        <bgColor indexed="64"/>
      </patternFill>
    </fill>
    <fill>
      <patternFill patternType="solid">
        <fgColor theme="2" tint="-0.499984740745262"/>
        <bgColor indexed="64"/>
      </patternFill>
    </fill>
    <fill>
      <patternFill patternType="solid">
        <fgColor theme="4" tint="0.79998168889431442"/>
        <bgColor indexed="64"/>
      </patternFill>
    </fill>
    <fill>
      <patternFill patternType="solid">
        <fgColor rgb="FFFFCC00"/>
        <bgColor indexed="64"/>
      </patternFill>
    </fill>
    <fill>
      <patternFill patternType="solid">
        <fgColor theme="5" tint="0.79998168889431442"/>
        <bgColor indexed="64"/>
      </patternFill>
    </fill>
    <fill>
      <gradientFill>
        <stop position="0">
          <color theme="0"/>
        </stop>
        <stop position="1">
          <color theme="2" tint="-0.49803155613879818"/>
        </stop>
      </gradientFill>
    </fill>
    <fill>
      <patternFill patternType="solid">
        <fgColor theme="5" tint="0.59999389629810485"/>
        <bgColor indexed="64"/>
      </patternFill>
    </fill>
    <fill>
      <patternFill patternType="solid">
        <fgColor rgb="FF00CC00"/>
        <bgColor indexed="64"/>
      </patternFill>
    </fill>
    <fill>
      <patternFill patternType="solid">
        <fgColor theme="7" tint="0.59999389629810485"/>
        <bgColor indexed="64"/>
      </patternFill>
    </fill>
    <fill>
      <patternFill patternType="solid">
        <fgColor rgb="FF6DDDF7"/>
        <bgColor indexed="64"/>
      </patternFill>
    </fill>
    <fill>
      <patternFill patternType="solid">
        <fgColor theme="1" tint="4.9989318521683403E-2"/>
        <bgColor indexed="64"/>
      </patternFill>
    </fill>
    <fill>
      <patternFill patternType="solid">
        <fgColor theme="1"/>
        <bgColor indexed="64"/>
      </patternFill>
    </fill>
    <fill>
      <patternFill patternType="solid">
        <fgColor theme="9" tint="-0.249977111117893"/>
        <bgColor indexed="64"/>
      </patternFill>
    </fill>
    <fill>
      <patternFill patternType="solid">
        <fgColor rgb="FFFF0000"/>
        <bgColor indexed="64"/>
      </patternFill>
    </fill>
    <fill>
      <patternFill patternType="solid">
        <fgColor theme="7" tint="-0.249977111117893"/>
        <bgColor indexed="64"/>
      </patternFill>
    </fill>
  </fills>
  <borders count="262">
    <border>
      <left/>
      <right/>
      <top/>
      <bottom/>
      <diagonal/>
    </border>
    <border>
      <left style="medium">
        <color indexed="12"/>
      </left>
      <right style="medium">
        <color indexed="12"/>
      </right>
      <top/>
      <bottom/>
      <diagonal/>
    </border>
    <border>
      <left style="medium">
        <color indexed="12"/>
      </left>
      <right style="medium">
        <color indexed="12"/>
      </right>
      <top/>
      <bottom style="medium">
        <color indexed="12"/>
      </bottom>
      <diagonal/>
    </border>
    <border>
      <left style="medium">
        <color indexed="48"/>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style="medium">
        <color indexed="23"/>
      </left>
      <right style="medium">
        <color indexed="23"/>
      </right>
      <top style="medium">
        <color indexed="23"/>
      </top>
      <bottom style="medium">
        <color indexed="23"/>
      </bottom>
      <diagonal/>
    </border>
    <border>
      <left style="medium">
        <color indexed="12"/>
      </left>
      <right/>
      <top/>
      <bottom/>
      <diagonal/>
    </border>
    <border>
      <left style="medium">
        <color indexed="23"/>
      </left>
      <right style="medium">
        <color indexed="23"/>
      </right>
      <top/>
      <bottom style="medium">
        <color indexed="23"/>
      </bottom>
      <diagonal/>
    </border>
    <border>
      <left style="medium">
        <color indexed="48"/>
      </left>
      <right/>
      <top style="medium">
        <color indexed="23"/>
      </top>
      <bottom style="medium">
        <color indexed="23"/>
      </bottom>
      <diagonal/>
    </border>
    <border>
      <left style="medium">
        <color indexed="12"/>
      </left>
      <right style="medium">
        <color indexed="23"/>
      </right>
      <top/>
      <bottom style="medium">
        <color indexed="23"/>
      </bottom>
      <diagonal/>
    </border>
    <border>
      <left style="medium">
        <color indexed="55"/>
      </left>
      <right style="medium">
        <color indexed="55"/>
      </right>
      <top style="medium">
        <color indexed="55"/>
      </top>
      <bottom style="medium">
        <color indexed="55"/>
      </bottom>
      <diagonal/>
    </border>
    <border>
      <left style="medium">
        <color indexed="48"/>
      </left>
      <right/>
      <top/>
      <bottom/>
      <diagonal/>
    </border>
    <border>
      <left/>
      <right style="medium">
        <color indexed="48"/>
      </right>
      <top/>
      <bottom/>
      <diagonal/>
    </border>
    <border>
      <left/>
      <right style="medium">
        <color indexed="36"/>
      </right>
      <top/>
      <bottom/>
      <diagonal/>
    </border>
    <border>
      <left style="medium">
        <color indexed="23"/>
      </left>
      <right/>
      <top style="medium">
        <color indexed="23"/>
      </top>
      <bottom style="medium">
        <color indexed="23"/>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right style="medium">
        <color indexed="12"/>
      </right>
      <top style="medium">
        <color indexed="12"/>
      </top>
      <bottom/>
      <diagonal/>
    </border>
    <border>
      <left/>
      <right/>
      <top style="medium">
        <color indexed="64"/>
      </top>
      <bottom style="thin">
        <color indexed="64"/>
      </bottom>
      <diagonal/>
    </border>
    <border>
      <left/>
      <right style="medium">
        <color indexed="64"/>
      </right>
      <top/>
      <bottom/>
      <diagonal/>
    </border>
    <border>
      <left style="medium">
        <color indexed="12"/>
      </left>
      <right style="medium">
        <color indexed="12"/>
      </right>
      <top style="thin">
        <color indexed="12"/>
      </top>
      <bottom/>
      <diagonal/>
    </border>
    <border>
      <left style="medium">
        <color indexed="12"/>
      </left>
      <right/>
      <top style="medium">
        <color indexed="12"/>
      </top>
      <bottom style="medium">
        <color indexed="12"/>
      </bottom>
      <diagonal/>
    </border>
    <border>
      <left style="thin">
        <color indexed="12"/>
      </left>
      <right style="thin">
        <color indexed="12"/>
      </right>
      <top style="medium">
        <color indexed="12"/>
      </top>
      <bottom style="medium">
        <color indexed="12"/>
      </bottom>
      <diagonal/>
    </border>
    <border>
      <left/>
      <right style="medium">
        <color indexed="12"/>
      </right>
      <top style="medium">
        <color indexed="12"/>
      </top>
      <bottom style="medium">
        <color indexed="12"/>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23"/>
      </right>
      <top/>
      <bottom style="medium">
        <color indexed="23"/>
      </bottom>
      <diagonal/>
    </border>
    <border>
      <left style="medium">
        <color indexed="12"/>
      </left>
      <right/>
      <top/>
      <bottom style="medium">
        <color indexed="12"/>
      </bottom>
      <diagonal/>
    </border>
    <border>
      <left style="medium">
        <color indexed="12"/>
      </left>
      <right style="medium">
        <color indexed="12"/>
      </right>
      <top style="medium">
        <color indexed="12"/>
      </top>
      <bottom/>
      <diagonal/>
    </border>
    <border>
      <left style="medium">
        <color indexed="12"/>
      </left>
      <right/>
      <top style="medium">
        <color indexed="12"/>
      </top>
      <bottom/>
      <diagonal/>
    </border>
    <border>
      <left style="medium">
        <color indexed="12"/>
      </left>
      <right/>
      <top style="medium">
        <color indexed="12"/>
      </top>
      <bottom style="thin">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23"/>
      </left>
      <right/>
      <top style="medium">
        <color indexed="23"/>
      </top>
      <bottom/>
      <diagonal/>
    </border>
    <border>
      <left style="medium">
        <color indexed="23"/>
      </left>
      <right style="medium">
        <color indexed="23"/>
      </right>
      <top style="medium">
        <color indexed="23"/>
      </top>
      <bottom/>
      <diagonal/>
    </border>
    <border>
      <left style="medium">
        <color indexed="55"/>
      </left>
      <right/>
      <top style="medium">
        <color indexed="55"/>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55"/>
      </left>
      <right style="medium">
        <color indexed="55"/>
      </right>
      <top/>
      <bottom/>
      <diagonal/>
    </border>
    <border>
      <left/>
      <right style="medium">
        <color indexed="55"/>
      </right>
      <top style="medium">
        <color indexed="55"/>
      </top>
      <bottom/>
      <diagonal/>
    </border>
    <border>
      <left/>
      <right/>
      <top style="medium">
        <color indexed="55"/>
      </top>
      <bottom style="medium">
        <color indexed="55"/>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medium">
        <color indexed="55"/>
      </left>
      <right/>
      <top style="medium">
        <color indexed="55"/>
      </top>
      <bottom style="medium">
        <color indexed="55"/>
      </bottom>
      <diagonal/>
    </border>
    <border>
      <left/>
      <right/>
      <top style="medium">
        <color indexed="64"/>
      </top>
      <bottom style="medium">
        <color indexed="12"/>
      </bottom>
      <diagonal/>
    </border>
    <border>
      <left style="medium">
        <color indexed="12"/>
      </left>
      <right/>
      <top style="medium">
        <color indexed="12"/>
      </top>
      <bottom style="medium">
        <color indexed="16"/>
      </bottom>
      <diagonal/>
    </border>
    <border>
      <left/>
      <right style="medium">
        <color indexed="12"/>
      </right>
      <top style="medium">
        <color indexed="12"/>
      </top>
      <bottom style="medium">
        <color indexed="16"/>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medium">
        <color indexed="48"/>
      </left>
      <right/>
      <top style="medium">
        <color indexed="48"/>
      </top>
      <bottom/>
      <diagonal/>
    </border>
    <border>
      <left/>
      <right style="medium">
        <color indexed="48"/>
      </right>
      <top style="medium">
        <color indexed="48"/>
      </top>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medium">
        <color indexed="12"/>
      </right>
      <top/>
      <bottom/>
      <diagonal/>
    </border>
    <border>
      <left style="medium">
        <color indexed="23"/>
      </left>
      <right style="medium">
        <color indexed="12"/>
      </right>
      <top style="medium">
        <color indexed="23"/>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top style="thin">
        <color indexed="12"/>
      </top>
      <bottom style="medium">
        <color indexed="64"/>
      </bottom>
      <diagonal/>
    </border>
    <border>
      <left/>
      <right style="medium">
        <color rgb="FF888888"/>
      </right>
      <top/>
      <bottom style="medium">
        <color rgb="FF888888"/>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medium">
        <color indexed="23"/>
      </left>
      <right/>
      <top/>
      <bottom style="medium">
        <color indexed="55"/>
      </bottom>
      <diagonal/>
    </border>
    <border>
      <left style="thin">
        <color indexed="23"/>
      </left>
      <right style="thin">
        <color indexed="23"/>
      </right>
      <top style="thin">
        <color indexed="23"/>
      </top>
      <bottom style="medium">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style="thick">
        <color indexed="12"/>
      </left>
      <right/>
      <top/>
      <bottom/>
      <diagonal/>
    </border>
    <border>
      <left style="thick">
        <color indexed="12"/>
      </left>
      <right/>
      <top/>
      <bottom style="thick">
        <color indexed="12"/>
      </bottom>
      <diagonal/>
    </border>
    <border>
      <left style="thick">
        <color indexed="12"/>
      </left>
      <right/>
      <top style="medium">
        <color indexed="12"/>
      </top>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style="thin">
        <color indexed="12"/>
      </left>
      <right style="thin">
        <color indexed="12"/>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indexed="12"/>
      </top>
      <bottom style="thin">
        <color indexed="12"/>
      </bottom>
      <diagonal/>
    </border>
    <border>
      <left style="medium">
        <color indexed="12"/>
      </left>
      <right style="medium">
        <color auto="1"/>
      </right>
      <top style="medium">
        <color indexed="12"/>
      </top>
      <bottom style="medium">
        <color indexed="12"/>
      </bottom>
      <diagonal/>
    </border>
    <border>
      <left style="medium">
        <color auto="1"/>
      </left>
      <right/>
      <top style="thin">
        <color indexed="12"/>
      </top>
      <bottom style="thin">
        <color indexed="12"/>
      </bottom>
      <diagonal/>
    </border>
    <border>
      <left style="medium">
        <color auto="1"/>
      </left>
      <right/>
      <top style="thin">
        <color indexed="12"/>
      </top>
      <bottom style="medium">
        <color indexed="12"/>
      </bottom>
      <diagonal/>
    </border>
    <border>
      <left style="medium">
        <color auto="1"/>
      </left>
      <right/>
      <top style="thick">
        <color indexed="12"/>
      </top>
      <bottom/>
      <diagonal/>
    </border>
    <border>
      <left style="medium">
        <color indexed="12"/>
      </left>
      <right style="medium">
        <color auto="1"/>
      </right>
      <top style="medium">
        <color indexed="12"/>
      </top>
      <bottom style="thick">
        <color indexed="12"/>
      </bottom>
      <diagonal/>
    </border>
    <border>
      <left style="medium">
        <color auto="1"/>
      </left>
      <right/>
      <top style="thick">
        <color indexed="12"/>
      </top>
      <bottom style="thin">
        <color indexed="12"/>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D0D0D0"/>
      </right>
      <top/>
      <bottom style="medium">
        <color rgb="FFD0D0D0"/>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theme="1" tint="4.9989318521683403E-2"/>
      </left>
      <right style="medium">
        <color theme="1" tint="4.9989318521683403E-2"/>
      </right>
      <top style="medium">
        <color indexed="23"/>
      </top>
      <bottom style="medium">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right/>
      <top style="thin">
        <color indexed="12"/>
      </top>
      <bottom style="thick">
        <color indexed="12"/>
      </bottom>
      <diagonal/>
    </border>
    <border>
      <left style="medium">
        <color indexed="12"/>
      </left>
      <right/>
      <top style="thin">
        <color indexed="12"/>
      </top>
      <bottom style="medium">
        <color indexed="12"/>
      </bottom>
      <diagonal/>
    </border>
    <border>
      <left style="thick">
        <color indexed="12"/>
      </left>
      <right style="medium">
        <color auto="1"/>
      </right>
      <top style="thick">
        <color indexed="12"/>
      </top>
      <bottom/>
      <diagonal/>
    </border>
    <border>
      <left style="thick">
        <color indexed="12"/>
      </left>
      <right style="medium">
        <color auto="1"/>
      </right>
      <top/>
      <bottom/>
      <diagonal/>
    </border>
    <border>
      <left style="thick">
        <color indexed="12"/>
      </left>
      <right style="medium">
        <color auto="1"/>
      </right>
      <top/>
      <bottom style="medium">
        <color indexed="12"/>
      </bottom>
      <diagonal/>
    </border>
    <border>
      <left style="medium">
        <color indexed="12"/>
      </left>
      <right style="medium">
        <color auto="1"/>
      </right>
      <top style="medium">
        <color indexed="12"/>
      </top>
      <bottom/>
      <diagonal/>
    </border>
    <border>
      <left style="medium">
        <color indexed="12"/>
      </left>
      <right style="medium">
        <color auto="1"/>
      </right>
      <top/>
      <bottom/>
      <diagonal/>
    </border>
    <border>
      <left style="medium">
        <color indexed="12"/>
      </left>
      <right style="medium">
        <color auto="1"/>
      </right>
      <top/>
      <bottom style="medium">
        <color indexed="12"/>
      </bottom>
      <diagonal/>
    </border>
    <border>
      <left style="medium">
        <color auto="1"/>
      </left>
      <right style="thick">
        <color indexed="12"/>
      </right>
      <top style="thin">
        <color indexed="12"/>
      </top>
      <bottom/>
      <diagonal/>
    </border>
    <border>
      <left style="medium">
        <color auto="1"/>
      </left>
      <right style="thick">
        <color indexed="12"/>
      </right>
      <top style="thin">
        <color auto="1"/>
      </top>
      <bottom style="thick">
        <color indexed="12"/>
      </bottom>
      <diagonal/>
    </border>
    <border>
      <left style="medium">
        <color rgb="FF888888"/>
      </left>
      <right style="medium">
        <color rgb="FF888888"/>
      </right>
      <top style="medium">
        <color rgb="FF888888"/>
      </top>
      <bottom style="medium">
        <color rgb="FF888888"/>
      </bottom>
      <diagonal/>
    </border>
    <border>
      <left style="thick">
        <color indexed="12"/>
      </left>
      <right style="medium">
        <color indexed="12"/>
      </right>
      <top style="thick">
        <color indexed="12"/>
      </top>
      <bottom style="thin">
        <color indexed="12"/>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thick">
        <color indexed="12"/>
      </left>
      <right/>
      <top style="thin">
        <color indexed="12"/>
      </top>
      <bottom style="thick">
        <color indexed="12"/>
      </bottom>
      <diagonal/>
    </border>
    <border>
      <left style="medium">
        <color indexed="12"/>
      </left>
      <right style="thick">
        <color indexed="12"/>
      </right>
      <top/>
      <bottom style="thick">
        <color indexed="12"/>
      </bottom>
      <diagonal/>
    </border>
    <border>
      <left style="medium">
        <color auto="1"/>
      </left>
      <right/>
      <top/>
      <bottom style="thin">
        <color indexed="12"/>
      </bottom>
      <diagonal/>
    </border>
    <border>
      <left style="medium">
        <color indexed="12"/>
      </left>
      <right/>
      <top style="thin">
        <color indexed="12"/>
      </top>
      <bottom style="thin">
        <color indexed="12"/>
      </bottom>
      <diagonal/>
    </border>
    <border>
      <left style="medium">
        <color indexed="23"/>
      </left>
      <right style="medium">
        <color indexed="12"/>
      </right>
      <top/>
      <bottom style="medium">
        <color indexed="23"/>
      </bottom>
      <diagonal/>
    </border>
    <border>
      <left/>
      <right style="medium">
        <color indexed="23"/>
      </right>
      <top/>
      <bottom/>
      <diagonal/>
    </border>
    <border>
      <left style="medium">
        <color theme="1" tint="4.9989318521683403E-2"/>
      </left>
      <right/>
      <top style="medium">
        <color indexed="23"/>
      </top>
      <bottom style="medium">
        <color indexed="23"/>
      </bottom>
      <diagonal/>
    </border>
    <border>
      <left style="medium">
        <color auto="1"/>
      </left>
      <right style="medium">
        <color auto="1"/>
      </right>
      <top style="medium">
        <color auto="1"/>
      </top>
      <bottom style="medium">
        <color auto="1"/>
      </bottom>
      <diagonal/>
    </border>
    <border>
      <left style="medium">
        <color theme="0" tint="-0.499984740745262"/>
      </left>
      <right style="medium">
        <color theme="0" tint="-0.499984740745262"/>
      </right>
      <top/>
      <bottom style="medium">
        <color theme="0" tint="-0.499984740745262"/>
      </bottom>
      <diagonal/>
    </border>
    <border>
      <left style="thick">
        <color indexed="23"/>
      </left>
      <right style="thin">
        <color indexed="23"/>
      </right>
      <top style="thin">
        <color indexed="23"/>
      </top>
      <bottom style="thin">
        <color indexed="23"/>
      </bottom>
      <diagonal/>
    </border>
    <border>
      <left/>
      <right style="medium">
        <color indexed="12"/>
      </right>
      <top style="thin">
        <color indexed="12"/>
      </top>
      <bottom style="medium">
        <color indexed="12"/>
      </bottom>
      <diagonal/>
    </border>
    <border>
      <left/>
      <right/>
      <top style="medium">
        <color indexed="12"/>
      </top>
      <bottom style="medium">
        <color indexed="16"/>
      </bottom>
      <diagonal/>
    </border>
    <border>
      <left/>
      <right style="medium">
        <color indexed="12"/>
      </right>
      <top style="thin">
        <color indexed="12"/>
      </top>
      <bottom/>
      <diagonal/>
    </border>
    <border>
      <left style="thick">
        <color indexed="12"/>
      </left>
      <right style="medium">
        <color indexed="12"/>
      </right>
      <top style="thick">
        <color indexed="12"/>
      </top>
      <bottom style="thick">
        <color indexed="12"/>
      </bottom>
      <diagonal/>
    </border>
    <border>
      <left style="medium">
        <color indexed="64"/>
      </left>
      <right style="medium">
        <color indexed="64"/>
      </right>
      <top/>
      <bottom/>
      <diagonal/>
    </border>
    <border>
      <left style="thin">
        <color auto="1"/>
      </left>
      <right/>
      <top style="thin">
        <color indexed="64"/>
      </top>
      <bottom style="medium">
        <color indexed="64"/>
      </bottom>
      <diagonal/>
    </border>
    <border>
      <left style="thin">
        <color auto="1"/>
      </left>
      <right/>
      <top/>
      <bottom style="thin">
        <color auto="1"/>
      </bottom>
      <diagonal/>
    </border>
    <border>
      <left style="medium">
        <color rgb="FF888888"/>
      </left>
      <right style="thick">
        <color indexed="23"/>
      </right>
      <top style="medium">
        <color rgb="FF888888"/>
      </top>
      <bottom style="medium">
        <color indexed="23"/>
      </bottom>
      <diagonal/>
    </border>
    <border>
      <left style="medium">
        <color auto="1"/>
      </left>
      <right/>
      <top style="medium">
        <color auto="1"/>
      </top>
      <bottom style="medium">
        <color auto="1"/>
      </bottom>
      <diagonal/>
    </border>
    <border>
      <left style="medium">
        <color indexed="23"/>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ck">
        <color indexed="12"/>
      </left>
      <right style="medium">
        <color indexed="12"/>
      </right>
      <top style="thin">
        <color indexed="12"/>
      </top>
      <bottom style="thick">
        <color indexed="12"/>
      </bottom>
      <diagonal/>
    </border>
    <border>
      <left style="medium">
        <color indexed="12"/>
      </left>
      <right style="thick">
        <color indexed="12"/>
      </right>
      <top/>
      <bottom style="medium">
        <color indexed="12"/>
      </bottom>
      <diagonal/>
    </border>
    <border>
      <left/>
      <right style="medium">
        <color indexed="12"/>
      </right>
      <top style="thin">
        <color indexed="12"/>
      </top>
      <bottom style="thick">
        <color indexed="12"/>
      </bottom>
      <diagonal/>
    </border>
    <border>
      <left style="medium">
        <color theme="3"/>
      </left>
      <right style="medium">
        <color theme="3"/>
      </right>
      <top style="medium">
        <color theme="3"/>
      </top>
      <bottom/>
      <diagonal/>
    </border>
    <border>
      <left style="medium">
        <color theme="3"/>
      </left>
      <right style="medium">
        <color theme="3"/>
      </right>
      <top/>
      <bottom/>
      <diagonal/>
    </border>
    <border>
      <left style="medium">
        <color theme="3"/>
      </left>
      <right style="medium">
        <color theme="3"/>
      </right>
      <top/>
      <bottom style="medium">
        <color theme="3"/>
      </bottom>
      <diagonal/>
    </border>
    <border>
      <left style="medium">
        <color indexed="12"/>
      </left>
      <right/>
      <top style="thin">
        <color indexed="12"/>
      </top>
      <bottom/>
      <diagonal/>
    </border>
    <border>
      <left style="medium">
        <color theme="3"/>
      </left>
      <right style="medium">
        <color theme="3"/>
      </right>
      <top style="medium">
        <color theme="3"/>
      </top>
      <bottom style="thin">
        <color theme="3"/>
      </bottom>
      <diagonal/>
    </border>
    <border>
      <left style="medium">
        <color theme="3"/>
      </left>
      <right style="medium">
        <color theme="3"/>
      </right>
      <top style="thin">
        <color theme="3"/>
      </top>
      <bottom style="thin">
        <color theme="3"/>
      </bottom>
      <diagonal/>
    </border>
    <border>
      <left style="medium">
        <color theme="3"/>
      </left>
      <right style="medium">
        <color theme="3"/>
      </right>
      <top style="thin">
        <color theme="3"/>
      </top>
      <bottom style="medium">
        <color theme="3"/>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theme="3"/>
      </left>
      <right style="medium">
        <color theme="3"/>
      </right>
      <top style="thin">
        <color theme="3"/>
      </top>
      <bottom/>
      <diagonal/>
    </border>
    <border>
      <left style="medium">
        <color rgb="FF888888"/>
      </left>
      <right style="medium">
        <color rgb="FF888888"/>
      </right>
      <top/>
      <bottom style="medium">
        <color rgb="FF888888"/>
      </bottom>
      <diagonal/>
    </border>
    <border>
      <left/>
      <right/>
      <top style="medium">
        <color rgb="FF888888"/>
      </top>
      <bottom style="medium">
        <color rgb="FF888888"/>
      </bottom>
      <diagonal/>
    </border>
    <border>
      <left style="medium">
        <color rgb="FF888888"/>
      </left>
      <right style="medium">
        <color theme="0" tint="-0.24994659260841701"/>
      </right>
      <top style="medium">
        <color rgb="FF888888"/>
      </top>
      <bottom style="medium">
        <color rgb="FF888888"/>
      </bottom>
      <diagonal/>
    </border>
    <border>
      <left style="medium">
        <color theme="0" tint="-0.24994659260841701"/>
      </left>
      <right/>
      <top style="medium">
        <color rgb="FF888888"/>
      </top>
      <bottom style="medium">
        <color rgb="FF888888"/>
      </bottom>
      <diagonal/>
    </border>
    <border>
      <left/>
      <right style="medium">
        <color theme="0" tint="-0.24994659260841701"/>
      </right>
      <top style="medium">
        <color rgb="FF888888"/>
      </top>
      <bottom style="medium">
        <color rgb="FF888888"/>
      </bottom>
      <diagonal/>
    </border>
    <border>
      <left style="medium">
        <color auto="1"/>
      </left>
      <right/>
      <top style="thin">
        <color indexed="12"/>
      </top>
      <bottom/>
      <diagonal/>
    </border>
    <border>
      <left style="thick">
        <color auto="1"/>
      </left>
      <right/>
      <top/>
      <bottom/>
      <diagonal/>
    </border>
    <border>
      <left style="thick">
        <color auto="1"/>
      </left>
      <right/>
      <top/>
      <bottom style="thick">
        <color auto="1"/>
      </bottom>
      <diagonal/>
    </border>
    <border>
      <left/>
      <right/>
      <top/>
      <bottom style="thick">
        <color auto="1"/>
      </bottom>
      <diagonal/>
    </border>
    <border>
      <left/>
      <right/>
      <top style="thick">
        <color auto="1"/>
      </top>
      <bottom/>
      <diagonal/>
    </border>
    <border>
      <left/>
      <right/>
      <top style="thick">
        <color rgb="FF7030A0"/>
      </top>
      <bottom/>
      <diagonal/>
    </border>
    <border>
      <left style="thick">
        <color rgb="FF7030A0"/>
      </left>
      <right/>
      <top/>
      <bottom/>
      <diagonal/>
    </border>
    <border>
      <left/>
      <right style="thin">
        <color auto="1"/>
      </right>
      <top style="thin">
        <color auto="1"/>
      </top>
      <bottom style="thin">
        <color auto="1"/>
      </bottom>
      <diagonal/>
    </border>
    <border>
      <left style="thin">
        <color indexed="64"/>
      </left>
      <right style="hair">
        <color indexed="64"/>
      </right>
      <top style="thin">
        <color auto="1"/>
      </top>
      <bottom style="dashed">
        <color indexed="64"/>
      </bottom>
      <diagonal/>
    </border>
    <border>
      <left style="hair">
        <color indexed="64"/>
      </left>
      <right style="hair">
        <color indexed="64"/>
      </right>
      <top style="thin">
        <color auto="1"/>
      </top>
      <bottom style="dashed">
        <color indexed="64"/>
      </bottom>
      <diagonal/>
    </border>
    <border>
      <left style="hair">
        <color indexed="64"/>
      </left>
      <right style="thin">
        <color auto="1"/>
      </right>
      <top style="thin">
        <color auto="1"/>
      </top>
      <bottom style="dashed">
        <color indexed="64"/>
      </bottom>
      <diagonal/>
    </border>
    <border>
      <left style="thin">
        <color indexed="64"/>
      </left>
      <right style="hair">
        <color indexed="64"/>
      </right>
      <top style="dashed">
        <color indexed="64"/>
      </top>
      <bottom style="dashed">
        <color indexed="64"/>
      </bottom>
      <diagonal/>
    </border>
    <border>
      <left style="hair">
        <color indexed="64"/>
      </left>
      <right style="hair">
        <color indexed="64"/>
      </right>
      <top style="dashed">
        <color indexed="64"/>
      </top>
      <bottom style="dashed">
        <color indexed="64"/>
      </bottom>
      <diagonal/>
    </border>
    <border>
      <left style="hair">
        <color indexed="64"/>
      </left>
      <right style="thin">
        <color auto="1"/>
      </right>
      <top style="dashed">
        <color indexed="64"/>
      </top>
      <bottom style="dashed">
        <color indexed="64"/>
      </bottom>
      <diagonal/>
    </border>
    <border>
      <left style="thin">
        <color indexed="64"/>
      </left>
      <right style="hair">
        <color indexed="64"/>
      </right>
      <top style="dashed">
        <color indexed="64"/>
      </top>
      <bottom style="thin">
        <color auto="1"/>
      </bottom>
      <diagonal/>
    </border>
    <border>
      <left style="hair">
        <color indexed="64"/>
      </left>
      <right style="hair">
        <color indexed="64"/>
      </right>
      <top style="dashed">
        <color indexed="64"/>
      </top>
      <bottom style="thin">
        <color auto="1"/>
      </bottom>
      <diagonal/>
    </border>
    <border>
      <left style="hair">
        <color indexed="64"/>
      </left>
      <right style="thin">
        <color auto="1"/>
      </right>
      <top style="dashed">
        <color indexed="64"/>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indexed="64"/>
      </left>
      <right style="hair">
        <color indexed="64"/>
      </right>
      <top/>
      <bottom style="dashed">
        <color indexed="64"/>
      </bottom>
      <diagonal/>
    </border>
    <border>
      <left style="hair">
        <color indexed="64"/>
      </left>
      <right style="hair">
        <color indexed="64"/>
      </right>
      <top/>
      <bottom style="dashed">
        <color indexed="64"/>
      </bottom>
      <diagonal/>
    </border>
    <border>
      <left style="hair">
        <color indexed="64"/>
      </left>
      <right style="thin">
        <color auto="1"/>
      </right>
      <top/>
      <bottom style="dash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auto="1"/>
      </top>
      <bottom/>
      <diagonal/>
    </border>
  </borders>
  <cellStyleXfs count="25">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70" fillId="0" borderId="0">
      <alignment vertical="center"/>
    </xf>
    <xf numFmtId="0" fontId="6" fillId="0" borderId="0"/>
    <xf numFmtId="0" fontId="70" fillId="0" borderId="0">
      <alignment vertical="center"/>
    </xf>
    <xf numFmtId="0" fontId="6" fillId="0" borderId="0"/>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3" fillId="0" borderId="0">
      <alignment vertical="center"/>
    </xf>
    <xf numFmtId="0" fontId="4" fillId="0" borderId="0">
      <alignment vertical="center"/>
    </xf>
    <xf numFmtId="0" fontId="70"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13" fillId="0" borderId="0"/>
    <xf numFmtId="0" fontId="114" fillId="0" borderId="0" applyNumberFormat="0" applyFill="0" applyBorder="0" applyAlignment="0" applyProtection="0"/>
    <xf numFmtId="0" fontId="113" fillId="0" borderId="0"/>
  </cellStyleXfs>
  <cellXfs count="813">
    <xf numFmtId="0" fontId="0" fillId="0" borderId="0" xfId="0">
      <alignment vertical="center"/>
    </xf>
    <xf numFmtId="0" fontId="6" fillId="0" borderId="0" xfId="2">
      <alignment vertical="center"/>
    </xf>
    <xf numFmtId="14" fontId="19" fillId="3" borderId="1" xfId="2" applyNumberFormat="1" applyFont="1" applyFill="1" applyBorder="1" applyAlignment="1">
      <alignment horizontal="center" vertical="center" shrinkToFit="1"/>
    </xf>
    <xf numFmtId="0" fontId="10" fillId="0" borderId="0" xfId="2" applyFont="1" applyAlignment="1">
      <alignment horizontal="center" vertical="center"/>
    </xf>
    <xf numFmtId="14" fontId="10" fillId="0" borderId="0" xfId="2" applyNumberFormat="1" applyFont="1" applyAlignment="1">
      <alignment horizontal="center" vertical="center"/>
    </xf>
    <xf numFmtId="0" fontId="10" fillId="0" borderId="0" xfId="2" applyFont="1" applyAlignment="1">
      <alignment vertical="top" wrapText="1"/>
    </xf>
    <xf numFmtId="0" fontId="23" fillId="4" borderId="3" xfId="2" applyFont="1" applyFill="1" applyBorder="1" applyAlignment="1">
      <alignment horizontal="center" vertical="center" wrapText="1"/>
    </xf>
    <xf numFmtId="0" fontId="23" fillId="4" borderId="4" xfId="2" applyFont="1" applyFill="1" applyBorder="1" applyAlignment="1">
      <alignment horizontal="center" vertical="center" wrapText="1"/>
    </xf>
    <xf numFmtId="0" fontId="23" fillId="4" borderId="5" xfId="2" applyFont="1" applyFill="1" applyBorder="1" applyAlignment="1">
      <alignment horizontal="center" vertical="center" wrapText="1"/>
    </xf>
    <xf numFmtId="0" fontId="23" fillId="4" borderId="6" xfId="2" applyFont="1" applyFill="1" applyBorder="1" applyAlignment="1">
      <alignment horizontal="center" vertical="center" wrapText="1"/>
    </xf>
    <xf numFmtId="0" fontId="6" fillId="5" borderId="0" xfId="2" applyFill="1">
      <alignment vertical="center"/>
    </xf>
    <xf numFmtId="177" fontId="12" fillId="3" borderId="8" xfId="2" applyNumberFormat="1" applyFont="1" applyFill="1" applyBorder="1" applyAlignment="1">
      <alignment horizontal="center" vertical="center" shrinkToFit="1"/>
    </xf>
    <xf numFmtId="0" fontId="6" fillId="0" borderId="9" xfId="2" applyBorder="1">
      <alignment vertical="center"/>
    </xf>
    <xf numFmtId="0" fontId="23" fillId="5" borderId="11" xfId="2" applyFont="1" applyFill="1" applyBorder="1" applyAlignment="1">
      <alignment horizontal="center" vertical="center"/>
    </xf>
    <xf numFmtId="0" fontId="0" fillId="0" borderId="8" xfId="0" applyBorder="1" applyAlignment="1">
      <alignment horizontal="center" vertical="center" wrapText="1"/>
    </xf>
    <xf numFmtId="0" fontId="0" fillId="2" borderId="8" xfId="0" applyFill="1" applyBorder="1" applyAlignment="1">
      <alignment horizontal="center" vertical="center" wrapText="1"/>
    </xf>
    <xf numFmtId="0" fontId="6" fillId="0" borderId="8" xfId="2" applyBorder="1" applyAlignment="1">
      <alignment horizontal="center" vertical="center" wrapText="1"/>
    </xf>
    <xf numFmtId="0" fontId="23" fillId="5" borderId="12" xfId="2" applyFont="1" applyFill="1" applyBorder="1" applyAlignment="1">
      <alignment horizontal="center" vertical="center"/>
    </xf>
    <xf numFmtId="0" fontId="23" fillId="5" borderId="7" xfId="2" applyFont="1" applyFill="1" applyBorder="1" applyAlignment="1">
      <alignment horizontal="center" vertical="center"/>
    </xf>
    <xf numFmtId="0" fontId="23" fillId="0" borderId="12" xfId="2" applyFont="1" applyBorder="1" applyAlignment="1">
      <alignment horizontal="center" vertical="center"/>
    </xf>
    <xf numFmtId="0" fontId="6" fillId="2" borderId="8" xfId="2" applyFill="1" applyBorder="1" applyAlignment="1">
      <alignment horizontal="center" vertical="center" wrapText="1"/>
    </xf>
    <xf numFmtId="0" fontId="23" fillId="5" borderId="14" xfId="2" applyFont="1" applyFill="1" applyBorder="1" applyAlignment="1">
      <alignment horizontal="center" vertical="center"/>
    </xf>
    <xf numFmtId="177" fontId="17" fillId="5" borderId="15" xfId="2" applyNumberFormat="1" applyFont="1" applyFill="1" applyBorder="1" applyAlignment="1">
      <alignment horizontal="center" vertical="center" wrapText="1"/>
    </xf>
    <xf numFmtId="0" fontId="23" fillId="5" borderId="9" xfId="2" applyFont="1" applyFill="1" applyBorder="1" applyAlignment="1">
      <alignment horizontal="center" vertical="center"/>
    </xf>
    <xf numFmtId="0" fontId="6" fillId="5" borderId="14" xfId="2" applyFill="1" applyBorder="1">
      <alignment vertical="center"/>
    </xf>
    <xf numFmtId="0" fontId="6" fillId="5" borderId="15" xfId="2" applyFill="1" applyBorder="1">
      <alignment vertical="center"/>
    </xf>
    <xf numFmtId="0" fontId="6" fillId="5" borderId="9" xfId="2" applyFill="1" applyBorder="1">
      <alignment vertical="center"/>
    </xf>
    <xf numFmtId="0" fontId="6" fillId="5" borderId="16" xfId="2" applyFill="1" applyBorder="1">
      <alignment vertical="center"/>
    </xf>
    <xf numFmtId="0" fontId="6" fillId="5" borderId="4" xfId="2" applyFill="1" applyBorder="1">
      <alignment vertical="center"/>
    </xf>
    <xf numFmtId="0" fontId="6" fillId="0" borderId="16" xfId="2" applyBorder="1">
      <alignment vertical="center"/>
    </xf>
    <xf numFmtId="0" fontId="6" fillId="5" borderId="18" xfId="2" applyFill="1" applyBorder="1">
      <alignment vertical="center"/>
    </xf>
    <xf numFmtId="0" fontId="6" fillId="5" borderId="19" xfId="2" applyFill="1" applyBorder="1">
      <alignment vertical="center"/>
    </xf>
    <xf numFmtId="0" fontId="6" fillId="5" borderId="20" xfId="2" applyFill="1" applyBorder="1">
      <alignment vertical="center"/>
    </xf>
    <xf numFmtId="0" fontId="6" fillId="0" borderId="21" xfId="2" applyBorder="1">
      <alignment vertical="center"/>
    </xf>
    <xf numFmtId="0" fontId="6" fillId="0" borderId="22" xfId="2" applyBorder="1">
      <alignment vertical="center"/>
    </xf>
    <xf numFmtId="0" fontId="6" fillId="0" borderId="23" xfId="2" applyBorder="1">
      <alignment vertical="center"/>
    </xf>
    <xf numFmtId="0" fontId="6" fillId="0" borderId="24" xfId="2" applyBorder="1">
      <alignment vertical="center"/>
    </xf>
    <xf numFmtId="0" fontId="18" fillId="3" borderId="25" xfId="2" applyFont="1" applyFill="1" applyBorder="1" applyAlignment="1">
      <alignment horizontal="center" vertical="center" wrapText="1"/>
    </xf>
    <xf numFmtId="0" fontId="25" fillId="0" borderId="0" xfId="2" applyFont="1">
      <alignment vertical="center"/>
    </xf>
    <xf numFmtId="0" fontId="9" fillId="5" borderId="0" xfId="2" applyFont="1" applyFill="1" applyAlignment="1">
      <alignment horizontal="center" vertical="center" wrapText="1"/>
    </xf>
    <xf numFmtId="14" fontId="9" fillId="5" borderId="0" xfId="2" applyNumberFormat="1" applyFont="1" applyFill="1" applyAlignment="1">
      <alignment horizontal="center" vertical="center"/>
    </xf>
    <xf numFmtId="14" fontId="26" fillId="5" borderId="0" xfId="2" applyNumberFormat="1" applyFont="1" applyFill="1" applyAlignment="1">
      <alignment horizontal="center" vertical="center"/>
    </xf>
    <xf numFmtId="0" fontId="6" fillId="0" borderId="0" xfId="2" applyAlignment="1">
      <alignment horizontal="center" vertical="center"/>
    </xf>
    <xf numFmtId="0" fontId="26" fillId="0" borderId="0" xfId="2" applyFont="1" applyAlignment="1">
      <alignment horizontal="center" vertical="center"/>
    </xf>
    <xf numFmtId="0" fontId="8" fillId="5" borderId="0" xfId="1" applyFill="1" applyAlignment="1" applyProtection="1">
      <alignment vertical="center" wrapText="1"/>
    </xf>
    <xf numFmtId="0" fontId="10" fillId="2" borderId="32" xfId="2" applyFont="1" applyFill="1" applyBorder="1" applyAlignment="1">
      <alignment horizontal="center" vertical="center"/>
    </xf>
    <xf numFmtId="14" fontId="10" fillId="2" borderId="33" xfId="2" applyNumberFormat="1" applyFont="1" applyFill="1" applyBorder="1" applyAlignment="1">
      <alignment horizontal="center" vertical="center"/>
    </xf>
    <xf numFmtId="0" fontId="6" fillId="5" borderId="0" xfId="2" applyFill="1" applyAlignment="1">
      <alignment vertical="center" wrapText="1"/>
    </xf>
    <xf numFmtId="14" fontId="27" fillId="3" borderId="1" xfId="1" applyNumberFormat="1" applyFont="1" applyFill="1" applyBorder="1" applyAlignment="1" applyProtection="1">
      <alignment horizontal="center" vertical="center" wrapText="1" shrinkToFit="1"/>
    </xf>
    <xf numFmtId="0" fontId="34" fillId="9" borderId="43" xfId="17" applyFont="1" applyFill="1" applyBorder="1" applyAlignment="1">
      <alignment horizontal="left" vertical="center"/>
    </xf>
    <xf numFmtId="0" fontId="34" fillId="9" borderId="44" xfId="17" applyFont="1" applyFill="1" applyBorder="1" applyAlignment="1">
      <alignment horizontal="center" vertical="center"/>
    </xf>
    <xf numFmtId="0" fontId="34" fillId="9" borderId="44" xfId="2" applyFont="1" applyFill="1" applyBorder="1" applyAlignment="1">
      <alignment horizontal="center" vertical="center"/>
    </xf>
    <xf numFmtId="0" fontId="35" fillId="9" borderId="44" xfId="2" applyFont="1" applyFill="1" applyBorder="1" applyAlignment="1">
      <alignment horizontal="center" vertical="center"/>
    </xf>
    <xf numFmtId="0" fontId="35" fillId="9" borderId="45" xfId="2" applyFont="1" applyFill="1" applyBorder="1" applyAlignment="1">
      <alignment horizontal="center" vertical="center"/>
    </xf>
    <xf numFmtId="0" fontId="1" fillId="0" borderId="0" xfId="17">
      <alignment vertical="center"/>
    </xf>
    <xf numFmtId="0" fontId="41" fillId="0" borderId="0" xfId="17" applyFont="1">
      <alignment vertical="center"/>
    </xf>
    <xf numFmtId="0" fontId="35" fillId="9" borderId="46" xfId="2" applyFont="1" applyFill="1" applyBorder="1" applyAlignment="1">
      <alignment horizontal="center" vertical="center"/>
    </xf>
    <xf numFmtId="0" fontId="35" fillId="9" borderId="47" xfId="2" applyFont="1" applyFill="1" applyBorder="1" applyAlignment="1">
      <alignment horizontal="center" vertical="center"/>
    </xf>
    <xf numFmtId="0" fontId="1" fillId="10" borderId="47" xfId="17" applyFill="1" applyBorder="1">
      <alignment vertical="center"/>
    </xf>
    <xf numFmtId="0" fontId="38" fillId="0" borderId="0" xfId="17" applyFont="1" applyAlignment="1">
      <alignment horizontal="center" vertical="center"/>
    </xf>
    <xf numFmtId="0" fontId="8" fillId="0" borderId="46" xfId="1" applyFill="1" applyBorder="1" applyAlignment="1" applyProtection="1">
      <alignment vertical="center"/>
    </xf>
    <xf numFmtId="0" fontId="1" fillId="10" borderId="47" xfId="17" applyFill="1" applyBorder="1" applyAlignment="1">
      <alignment horizontal="center" vertical="center"/>
    </xf>
    <xf numFmtId="0" fontId="8" fillId="10" borderId="0" xfId="1" applyFill="1" applyBorder="1" applyAlignment="1" applyProtection="1">
      <alignment vertical="center" wrapText="1"/>
    </xf>
    <xf numFmtId="0" fontId="6" fillId="10" borderId="47" xfId="2" applyFill="1" applyBorder="1" applyAlignment="1">
      <alignment vertical="center" wrapText="1"/>
    </xf>
    <xf numFmtId="0" fontId="46" fillId="0" borderId="0" xfId="17" applyFont="1" applyAlignment="1">
      <alignment vertical="center" wrapText="1"/>
    </xf>
    <xf numFmtId="0" fontId="48" fillId="0" borderId="0" xfId="17" applyFont="1" applyAlignment="1">
      <alignment horizontal="left" vertical="center"/>
    </xf>
    <xf numFmtId="0" fontId="38" fillId="0" borderId="0" xfId="17" applyFont="1" applyAlignment="1">
      <alignment vertical="top" wrapText="1"/>
    </xf>
    <xf numFmtId="0" fontId="50" fillId="11" borderId="53" xfId="17" applyFont="1" applyFill="1" applyBorder="1" applyAlignment="1">
      <alignment horizontal="center" vertical="center"/>
    </xf>
    <xf numFmtId="0" fontId="57" fillId="3" borderId="55" xfId="17" applyFont="1" applyFill="1" applyBorder="1" applyAlignment="1">
      <alignment horizontal="center" vertical="center" wrapText="1"/>
    </xf>
    <xf numFmtId="0" fontId="7" fillId="3" borderId="56" xfId="17" applyFont="1" applyFill="1" applyBorder="1" applyAlignment="1">
      <alignment horizontal="center" vertical="center" wrapText="1"/>
    </xf>
    <xf numFmtId="0" fontId="14" fillId="3" borderId="56" xfId="17" applyFont="1" applyFill="1" applyBorder="1" applyAlignment="1">
      <alignment horizontal="center" vertical="center" wrapText="1"/>
    </xf>
    <xf numFmtId="0" fontId="59" fillId="3" borderId="56" xfId="17" applyFont="1" applyFill="1" applyBorder="1" applyAlignment="1">
      <alignment horizontal="center" vertical="center" wrapText="1"/>
    </xf>
    <xf numFmtId="0" fontId="7" fillId="3" borderId="57" xfId="17" applyFont="1" applyFill="1" applyBorder="1" applyAlignment="1">
      <alignment horizontal="center" vertical="center" wrapText="1"/>
    </xf>
    <xf numFmtId="0" fontId="7" fillId="3" borderId="34" xfId="17" applyFont="1" applyFill="1" applyBorder="1" applyAlignment="1">
      <alignment horizontal="center" vertical="center" wrapText="1"/>
    </xf>
    <xf numFmtId="176" fontId="60" fillId="3" borderId="40" xfId="17" applyNumberFormat="1" applyFont="1" applyFill="1" applyBorder="1" applyAlignment="1">
      <alignment horizontal="center" vertical="center" wrapText="1"/>
    </xf>
    <xf numFmtId="0" fontId="60" fillId="3" borderId="40" xfId="17" applyFont="1" applyFill="1" applyBorder="1" applyAlignment="1">
      <alignment horizontal="left" vertical="center" wrapText="1"/>
    </xf>
    <xf numFmtId="0" fontId="7" fillId="3" borderId="29" xfId="17" applyFont="1" applyFill="1" applyBorder="1" applyAlignment="1">
      <alignment horizontal="center" vertical="center" wrapText="1"/>
    </xf>
    <xf numFmtId="176" fontId="60" fillId="12" borderId="58" xfId="17" applyNumberFormat="1" applyFont="1" applyFill="1" applyBorder="1" applyAlignment="1">
      <alignment horizontal="center" vertical="center" wrapText="1"/>
    </xf>
    <xf numFmtId="0" fontId="60" fillId="12" borderId="58" xfId="17" applyFont="1" applyFill="1" applyBorder="1" applyAlignment="1">
      <alignment horizontal="left" vertical="center" wrapText="1"/>
    </xf>
    <xf numFmtId="0" fontId="64" fillId="13" borderId="59" xfId="17" applyFont="1" applyFill="1" applyBorder="1" applyAlignment="1">
      <alignment horizontal="center" vertical="center" wrapText="1"/>
    </xf>
    <xf numFmtId="176" fontId="62" fillId="13" borderId="59" xfId="17" applyNumberFormat="1" applyFont="1" applyFill="1" applyBorder="1" applyAlignment="1">
      <alignment horizontal="center" vertical="center" wrapText="1"/>
    </xf>
    <xf numFmtId="181" fontId="64" fillId="10" borderId="59" xfId="0" applyNumberFormat="1" applyFont="1" applyFill="1" applyBorder="1" applyAlignment="1">
      <alignment horizontal="center" vertical="center"/>
    </xf>
    <xf numFmtId="0" fontId="64" fillId="13" borderId="60" xfId="17" applyFont="1" applyFill="1" applyBorder="1" applyAlignment="1">
      <alignment horizontal="center" vertical="center" wrapText="1"/>
    </xf>
    <xf numFmtId="182" fontId="66" fillId="13" borderId="61" xfId="17" applyNumberFormat="1" applyFont="1" applyFill="1" applyBorder="1" applyAlignment="1">
      <alignment horizontal="center" vertical="center" wrapText="1"/>
    </xf>
    <xf numFmtId="0" fontId="7" fillId="3" borderId="35" xfId="17" applyFont="1" applyFill="1" applyBorder="1" applyAlignment="1">
      <alignment horizontal="center" vertical="center" wrapText="1"/>
    </xf>
    <xf numFmtId="0" fontId="7" fillId="3" borderId="36" xfId="17" applyFont="1" applyFill="1" applyBorder="1" applyAlignment="1">
      <alignment horizontal="center" vertical="center" wrapText="1"/>
    </xf>
    <xf numFmtId="0" fontId="14" fillId="3" borderId="36" xfId="17" applyFont="1" applyFill="1" applyBorder="1" applyAlignment="1">
      <alignment horizontal="center" vertical="center" wrapText="1"/>
    </xf>
    <xf numFmtId="0" fontId="59" fillId="3" borderId="36" xfId="17" applyFont="1" applyFill="1" applyBorder="1" applyAlignment="1">
      <alignment horizontal="center" vertical="center" wrapText="1"/>
    </xf>
    <xf numFmtId="0" fontId="7" fillId="3" borderId="37"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6" fillId="0" borderId="13" xfId="2" applyBorder="1" applyAlignment="1">
      <alignment vertical="top" wrapText="1"/>
    </xf>
    <xf numFmtId="0" fontId="6" fillId="14" borderId="13" xfId="2" applyFill="1" applyBorder="1" applyAlignment="1">
      <alignment vertical="top" wrapText="1"/>
    </xf>
    <xf numFmtId="0" fontId="23" fillId="0" borderId="0" xfId="2" applyFont="1" applyAlignment="1">
      <alignment vertical="top" wrapText="1"/>
    </xf>
    <xf numFmtId="0" fontId="6" fillId="2" borderId="13" xfId="2" applyFill="1" applyBorder="1" applyAlignment="1">
      <alignment vertical="top" wrapText="1"/>
    </xf>
    <xf numFmtId="0" fontId="6" fillId="2" borderId="63" xfId="2" applyFill="1" applyBorder="1" applyAlignment="1">
      <alignment vertical="top" wrapText="1"/>
    </xf>
    <xf numFmtId="0" fontId="6" fillId="2" borderId="64" xfId="2" applyFill="1" applyBorder="1" applyAlignment="1">
      <alignment vertical="top" wrapText="1"/>
    </xf>
    <xf numFmtId="0" fontId="1" fillId="2" borderId="65" xfId="2" applyFont="1" applyFill="1" applyBorder="1" applyAlignment="1">
      <alignment vertical="top" wrapText="1"/>
    </xf>
    <xf numFmtId="0" fontId="6" fillId="3" borderId="13" xfId="2" applyFill="1" applyBorder="1">
      <alignment vertical="center"/>
    </xf>
    <xf numFmtId="0" fontId="1" fillId="3" borderId="66" xfId="2" applyFont="1" applyFill="1" applyBorder="1" applyAlignment="1">
      <alignment vertical="top" wrapText="1"/>
    </xf>
    <xf numFmtId="0" fontId="6" fillId="15" borderId="13" xfId="2" applyFill="1" applyBorder="1">
      <alignment vertical="center"/>
    </xf>
    <xf numFmtId="0" fontId="0" fillId="0" borderId="68" xfId="0" applyBorder="1">
      <alignment vertical="center"/>
    </xf>
    <xf numFmtId="0" fontId="15" fillId="0" borderId="68" xfId="0" applyFont="1" applyBorder="1">
      <alignment vertical="center"/>
    </xf>
    <xf numFmtId="0" fontId="0" fillId="0" borderId="69" xfId="0" applyBorder="1">
      <alignment vertical="center"/>
    </xf>
    <xf numFmtId="0" fontId="0" fillId="0" borderId="49" xfId="0" applyBorder="1">
      <alignment vertical="center"/>
    </xf>
    <xf numFmtId="177" fontId="12" fillId="19" borderId="8" xfId="2" applyNumberFormat="1" applyFont="1" applyFill="1" applyBorder="1" applyAlignment="1">
      <alignment horizontal="center" vertical="center" shrinkToFit="1"/>
    </xf>
    <xf numFmtId="0" fontId="6" fillId="19" borderId="0" xfId="2" applyFill="1">
      <alignment vertical="center"/>
    </xf>
    <xf numFmtId="0" fontId="0" fillId="19" borderId="0" xfId="0" applyFill="1">
      <alignment vertical="center"/>
    </xf>
    <xf numFmtId="0" fontId="6" fillId="6" borderId="8" xfId="2" applyFill="1" applyBorder="1" applyAlignment="1">
      <alignment horizontal="center" vertical="center" wrapText="1"/>
    </xf>
    <xf numFmtId="0" fontId="6" fillId="0" borderId="103" xfId="2" applyBorder="1" applyAlignment="1">
      <alignment horizontal="center" vertical="center" wrapText="1"/>
    </xf>
    <xf numFmtId="0" fontId="6" fillId="6" borderId="103" xfId="2" applyFill="1" applyBorder="1" applyAlignment="1">
      <alignment horizontal="center" vertical="center" wrapText="1"/>
    </xf>
    <xf numFmtId="0" fontId="1" fillId="5" borderId="0" xfId="2" applyFont="1" applyFill="1">
      <alignment vertical="center"/>
    </xf>
    <xf numFmtId="0" fontId="0" fillId="0" borderId="68" xfId="0" applyBorder="1" applyAlignment="1">
      <alignment vertical="top"/>
    </xf>
    <xf numFmtId="0" fontId="0" fillId="0" borderId="0" xfId="0" applyAlignment="1">
      <alignment vertical="top"/>
    </xf>
    <xf numFmtId="0" fontId="1" fillId="14" borderId="65" xfId="2" applyFont="1" applyFill="1" applyBorder="1" applyAlignment="1">
      <alignment vertical="top" wrapText="1"/>
    </xf>
    <xf numFmtId="0" fontId="7" fillId="25" borderId="56" xfId="17" applyFont="1" applyFill="1" applyBorder="1" applyAlignment="1">
      <alignment horizontal="center" vertical="center" wrapText="1"/>
    </xf>
    <xf numFmtId="0" fontId="0" fillId="0" borderId="0" xfId="0" applyAlignment="1">
      <alignment horizontal="left" vertical="center"/>
    </xf>
    <xf numFmtId="0" fontId="73" fillId="0" borderId="0" xfId="0" applyFont="1" applyAlignment="1">
      <alignment horizontal="left" vertical="center"/>
    </xf>
    <xf numFmtId="0" fontId="74" fillId="0" borderId="0" xfId="0" applyFont="1" applyAlignment="1">
      <alignment horizontal="center" vertical="center" wrapText="1"/>
    </xf>
    <xf numFmtId="0" fontId="74" fillId="0" borderId="0" xfId="0" applyFont="1" applyAlignment="1">
      <alignment horizontal="left" vertical="center" wrapText="1"/>
    </xf>
    <xf numFmtId="0" fontId="8" fillId="0" borderId="121" xfId="1" applyFill="1" applyBorder="1" applyAlignment="1" applyProtection="1">
      <alignment vertical="center" wrapText="1"/>
    </xf>
    <xf numFmtId="0" fontId="84" fillId="0" borderId="0" xfId="17" applyFont="1">
      <alignment vertical="center"/>
    </xf>
    <xf numFmtId="0" fontId="83" fillId="0" borderId="0" xfId="2" applyFont="1">
      <alignment vertical="center"/>
    </xf>
    <xf numFmtId="0" fontId="85" fillId="20" borderId="122" xfId="0" applyFont="1" applyFill="1" applyBorder="1" applyAlignment="1">
      <alignment horizontal="center" vertical="center" wrapText="1"/>
    </xf>
    <xf numFmtId="14" fontId="6" fillId="0" borderId="0" xfId="2" applyNumberFormat="1">
      <alignment vertical="center"/>
    </xf>
    <xf numFmtId="0" fontId="18" fillId="2" borderId="42" xfId="2" applyFont="1" applyFill="1" applyBorder="1" applyAlignment="1">
      <alignment horizontal="center" vertical="center" wrapText="1"/>
    </xf>
    <xf numFmtId="0" fontId="1" fillId="0" borderId="10" xfId="0" applyFont="1" applyBorder="1" applyAlignment="1">
      <alignment horizontal="center" vertical="center" wrapText="1"/>
    </xf>
    <xf numFmtId="0" fontId="0" fillId="0" borderId="10" xfId="0" applyBorder="1" applyAlignment="1">
      <alignment horizontal="center" vertical="center" wrapText="1"/>
    </xf>
    <xf numFmtId="0" fontId="31" fillId="0" borderId="10" xfId="0" applyFont="1" applyBorder="1" applyAlignment="1">
      <alignment horizontal="center" vertical="center" wrapText="1"/>
    </xf>
    <xf numFmtId="0" fontId="89" fillId="21" borderId="31" xfId="2" applyFont="1" applyFill="1" applyBorder="1" applyAlignment="1">
      <alignment horizontal="center" vertical="center" wrapText="1"/>
    </xf>
    <xf numFmtId="0" fontId="91" fillId="3" borderId="41" xfId="2" applyFont="1" applyFill="1" applyBorder="1" applyAlignment="1">
      <alignment horizontal="center" vertical="center"/>
    </xf>
    <xf numFmtId="14" fontId="91" fillId="3" borderId="40" xfId="2" applyNumberFormat="1" applyFont="1" applyFill="1" applyBorder="1" applyAlignment="1">
      <alignment horizontal="center" vertical="center"/>
    </xf>
    <xf numFmtId="14" fontId="91" fillId="3" borderId="1" xfId="2" applyNumberFormat="1" applyFont="1" applyFill="1" applyBorder="1" applyAlignment="1">
      <alignment horizontal="center" vertical="center"/>
    </xf>
    <xf numFmtId="0" fontId="91" fillId="3" borderId="39" xfId="2" applyFont="1" applyFill="1" applyBorder="1" applyAlignment="1">
      <alignment horizontal="center" vertical="center"/>
    </xf>
    <xf numFmtId="14" fontId="91" fillId="3" borderId="2" xfId="2" applyNumberFormat="1" applyFont="1" applyFill="1" applyBorder="1" applyAlignment="1">
      <alignment horizontal="center" vertical="center"/>
    </xf>
    <xf numFmtId="0" fontId="92" fillId="0" borderId="0" xfId="2" applyFont="1" applyAlignment="1">
      <alignment horizontal="center" vertical="center"/>
    </xf>
    <xf numFmtId="14" fontId="91" fillId="0" borderId="0" xfId="2" applyNumberFormat="1" applyFont="1" applyAlignment="1">
      <alignment horizontal="center" vertical="center"/>
    </xf>
    <xf numFmtId="0" fontId="0" fillId="0" borderId="13" xfId="0" applyBorder="1" applyAlignment="1">
      <alignment vertical="top" wrapText="1"/>
    </xf>
    <xf numFmtId="0" fontId="23" fillId="21" borderId="3" xfId="2" applyFont="1" applyFill="1" applyBorder="1" applyAlignment="1">
      <alignment horizontal="center" vertical="center" wrapText="1"/>
    </xf>
    <xf numFmtId="0" fontId="24" fillId="19" borderId="8" xfId="2" applyFont="1" applyFill="1" applyBorder="1" applyAlignment="1">
      <alignment horizontal="center" vertical="center" wrapText="1"/>
    </xf>
    <xf numFmtId="0" fontId="8" fillId="0" borderId="0" xfId="1" applyAlignment="1" applyProtection="1">
      <alignment vertical="center" wrapText="1"/>
    </xf>
    <xf numFmtId="0" fontId="23" fillId="27" borderId="3" xfId="2" applyFont="1" applyFill="1" applyBorder="1" applyAlignment="1">
      <alignment horizontal="center" vertical="center" wrapText="1"/>
    </xf>
    <xf numFmtId="0" fontId="6" fillId="0" borderId="67" xfId="0" applyFont="1" applyBorder="1">
      <alignment vertical="center"/>
    </xf>
    <xf numFmtId="0" fontId="6" fillId="0" borderId="44" xfId="0" applyFont="1" applyBorder="1">
      <alignment vertical="center"/>
    </xf>
    <xf numFmtId="0" fontId="6" fillId="0" borderId="68" xfId="0" applyFont="1" applyBorder="1">
      <alignment vertical="center"/>
    </xf>
    <xf numFmtId="0" fontId="6" fillId="0" borderId="0" xfId="0" applyFont="1">
      <alignment vertical="center"/>
    </xf>
    <xf numFmtId="0" fontId="90" fillId="0" borderId="68" xfId="0" applyFont="1" applyBorder="1">
      <alignment vertical="center"/>
    </xf>
    <xf numFmtId="0" fontId="90" fillId="0" borderId="0" xfId="0" applyFont="1">
      <alignment vertical="center"/>
    </xf>
    <xf numFmtId="0" fontId="90" fillId="5" borderId="68" xfId="0" applyFont="1" applyFill="1" applyBorder="1">
      <alignment vertical="center"/>
    </xf>
    <xf numFmtId="0" fontId="90" fillId="5" borderId="0" xfId="0" applyFont="1" applyFill="1">
      <alignment vertical="center"/>
    </xf>
    <xf numFmtId="0" fontId="6" fillId="5" borderId="136" xfId="2" applyFill="1" applyBorder="1">
      <alignment vertical="center"/>
    </xf>
    <xf numFmtId="0" fontId="6" fillId="0" borderId="136" xfId="2" applyBorder="1">
      <alignment vertical="center"/>
    </xf>
    <xf numFmtId="0" fontId="93" fillId="19" borderId="134" xfId="17" applyFont="1" applyFill="1" applyBorder="1" applyAlignment="1">
      <alignment horizontal="center" vertical="center" wrapText="1"/>
    </xf>
    <xf numFmtId="14" fontId="93" fillId="19" borderId="135" xfId="17" applyNumberFormat="1" applyFont="1" applyFill="1" applyBorder="1" applyAlignment="1">
      <alignment horizontal="center" vertical="center"/>
    </xf>
    <xf numFmtId="0" fontId="6" fillId="0" borderId="0" xfId="2" applyAlignment="1">
      <alignment horizontal="left" vertical="top"/>
    </xf>
    <xf numFmtId="0" fontId="6" fillId="28" borderId="144" xfId="2" applyFill="1" applyBorder="1" applyAlignment="1">
      <alignment horizontal="left" vertical="top"/>
    </xf>
    <xf numFmtId="0" fontId="8" fillId="28" borderId="143" xfId="1" applyFill="1" applyBorder="1" applyAlignment="1" applyProtection="1">
      <alignment horizontal="left" vertical="top"/>
    </xf>
    <xf numFmtId="14" fontId="19" fillId="3" borderId="101" xfId="2" applyNumberFormat="1" applyFont="1" applyFill="1" applyBorder="1" applyAlignment="1">
      <alignment horizontal="center" vertical="center" shrinkToFit="1"/>
    </xf>
    <xf numFmtId="14" fontId="27" fillId="3" borderId="101" xfId="1" applyNumberFormat="1" applyFont="1" applyFill="1" applyBorder="1" applyAlignment="1" applyProtection="1">
      <alignment horizontal="center" vertical="center" wrapText="1" shrinkToFit="1"/>
    </xf>
    <xf numFmtId="0" fontId="84" fillId="0" borderId="0" xfId="17" applyFont="1" applyAlignment="1">
      <alignment horizontal="left" vertical="center"/>
    </xf>
    <xf numFmtId="0" fontId="102" fillId="2" borderId="63" xfId="2" applyFont="1" applyFill="1" applyBorder="1" applyAlignment="1">
      <alignment vertical="top" wrapText="1"/>
    </xf>
    <xf numFmtId="0" fontId="91" fillId="21" borderId="39" xfId="2" applyFont="1" applyFill="1" applyBorder="1" applyAlignment="1">
      <alignment horizontal="center" vertical="center"/>
    </xf>
    <xf numFmtId="0" fontId="18" fillId="21" borderId="153" xfId="2" applyFont="1" applyFill="1" applyBorder="1" applyAlignment="1">
      <alignment horizontal="center" vertical="center" wrapText="1"/>
    </xf>
    <xf numFmtId="0" fontId="8" fillId="0" borderId="156" xfId="1" applyFill="1" applyBorder="1" applyAlignment="1" applyProtection="1">
      <alignment vertical="center" wrapText="1"/>
    </xf>
    <xf numFmtId="0" fontId="18" fillId="21" borderId="157" xfId="1" applyFont="1" applyFill="1" applyBorder="1" applyAlignment="1" applyProtection="1">
      <alignment horizontal="center" vertical="center" wrapText="1"/>
    </xf>
    <xf numFmtId="0" fontId="18" fillId="23" borderId="149" xfId="2" applyFont="1" applyFill="1" applyBorder="1" applyAlignment="1">
      <alignment horizontal="center" vertical="center" wrapText="1"/>
    </xf>
    <xf numFmtId="0" fontId="87" fillId="23" borderId="150" xfId="2" applyFont="1" applyFill="1" applyBorder="1" applyAlignment="1">
      <alignment horizontal="center" vertical="center"/>
    </xf>
    <xf numFmtId="0" fontId="87" fillId="23" borderId="151" xfId="2" applyFont="1" applyFill="1" applyBorder="1" applyAlignment="1">
      <alignment horizontal="center" vertical="center"/>
    </xf>
    <xf numFmtId="0" fontId="104" fillId="19" borderId="8" xfId="0" applyFont="1" applyFill="1" applyBorder="1" applyAlignment="1">
      <alignment horizontal="center" vertical="center" wrapText="1"/>
    </xf>
    <xf numFmtId="177" fontId="105" fillId="19" borderId="8" xfId="2" applyNumberFormat="1" applyFont="1" applyFill="1" applyBorder="1" applyAlignment="1">
      <alignment horizontal="center" vertical="center" shrinkToFit="1"/>
    </xf>
    <xf numFmtId="0" fontId="6" fillId="0" borderId="0" xfId="2" applyAlignment="1">
      <alignment horizontal="left" vertical="center"/>
    </xf>
    <xf numFmtId="0" fontId="106" fillId="5" borderId="68" xfId="0" applyFont="1" applyFill="1" applyBorder="1">
      <alignment vertical="center"/>
    </xf>
    <xf numFmtId="0" fontId="106" fillId="5" borderId="0" xfId="0" applyFont="1" applyFill="1" applyAlignment="1">
      <alignment horizontal="left" vertical="center"/>
    </xf>
    <xf numFmtId="0" fontId="106" fillId="5" borderId="0" xfId="0" applyFont="1" applyFill="1">
      <alignment vertical="center"/>
    </xf>
    <xf numFmtId="176" fontId="106" fillId="5" borderId="0" xfId="0" applyNumberFormat="1" applyFont="1" applyFill="1" applyAlignment="1">
      <alignment horizontal="left" vertical="center"/>
    </xf>
    <xf numFmtId="183" fontId="106" fillId="5" borderId="0" xfId="0" applyNumberFormat="1" applyFont="1" applyFill="1" applyAlignment="1">
      <alignment horizontal="center" vertical="center"/>
    </xf>
    <xf numFmtId="0" fontId="106" fillId="5" borderId="68" xfId="0" applyFont="1" applyFill="1" applyBorder="1" applyAlignment="1">
      <alignment vertical="top"/>
    </xf>
    <xf numFmtId="0" fontId="106" fillId="5" borderId="0" xfId="0" applyFont="1" applyFill="1" applyAlignment="1">
      <alignment vertical="top"/>
    </xf>
    <xf numFmtId="14" fontId="106" fillId="5" borderId="0" xfId="0" applyNumberFormat="1" applyFont="1" applyFill="1" applyAlignment="1">
      <alignment horizontal="left" vertical="center"/>
    </xf>
    <xf numFmtId="14" fontId="106" fillId="0" borderId="0" xfId="0" applyNumberFormat="1" applyFont="1">
      <alignment vertical="center"/>
    </xf>
    <xf numFmtId="0" fontId="107" fillId="0" borderId="0" xfId="0" applyFont="1">
      <alignment vertical="center"/>
    </xf>
    <xf numFmtId="0" fontId="6" fillId="0" borderId="62" xfId="2" applyBorder="1" applyAlignment="1">
      <alignment vertical="top" wrapText="1"/>
    </xf>
    <xf numFmtId="0" fontId="8" fillId="28" borderId="126" xfId="1" applyFill="1" applyBorder="1" applyAlignment="1" applyProtection="1">
      <alignment horizontal="left" vertical="top"/>
    </xf>
    <xf numFmtId="0" fontId="6" fillId="28" borderId="142" xfId="2" applyFill="1" applyBorder="1" applyAlignment="1">
      <alignment horizontal="left" vertical="top"/>
    </xf>
    <xf numFmtId="0" fontId="35" fillId="9" borderId="0" xfId="2" applyFont="1" applyFill="1" applyAlignment="1">
      <alignment horizontal="center" vertical="center"/>
    </xf>
    <xf numFmtId="14" fontId="1" fillId="0" borderId="46" xfId="17" applyNumberFormat="1" applyBorder="1" applyAlignment="1">
      <alignment horizontal="center" vertical="center"/>
    </xf>
    <xf numFmtId="14" fontId="1" fillId="0" borderId="0" xfId="17" applyNumberFormat="1" applyAlignment="1">
      <alignment horizontal="center" vertical="center"/>
    </xf>
    <xf numFmtId="0" fontId="1" fillId="10" borderId="0" xfId="17" applyFill="1">
      <alignment vertical="center"/>
    </xf>
    <xf numFmtId="0" fontId="1" fillId="10" borderId="0" xfId="17" applyFill="1" applyAlignment="1">
      <alignment horizontal="center" vertical="center"/>
    </xf>
    <xf numFmtId="0" fontId="1" fillId="0" borderId="46" xfId="17" applyBorder="1">
      <alignment vertical="center"/>
    </xf>
    <xf numFmtId="0" fontId="6" fillId="10" borderId="0" xfId="2" applyFill="1" applyAlignment="1">
      <alignment vertical="center" wrapText="1"/>
    </xf>
    <xf numFmtId="0" fontId="49" fillId="0" borderId="0" xfId="17" applyFont="1" applyAlignment="1">
      <alignment horizontal="left" vertical="center"/>
    </xf>
    <xf numFmtId="0" fontId="50" fillId="0" borderId="49" xfId="17" applyFont="1" applyBorder="1">
      <alignment vertical="center"/>
    </xf>
    <xf numFmtId="0" fontId="50" fillId="0" borderId="49" xfId="17" applyFont="1" applyBorder="1" applyAlignment="1">
      <alignment horizontal="right" vertical="center"/>
    </xf>
    <xf numFmtId="0" fontId="38" fillId="0" borderId="51" xfId="17" applyFont="1" applyBorder="1" applyAlignment="1">
      <alignment horizontal="center" vertical="center"/>
    </xf>
    <xf numFmtId="0" fontId="38" fillId="0" borderId="166" xfId="17" applyFont="1" applyBorder="1" applyAlignment="1">
      <alignment horizontal="center" vertical="center" wrapText="1"/>
    </xf>
    <xf numFmtId="0" fontId="52" fillId="0" borderId="0" xfId="17" applyFont="1" applyAlignment="1">
      <alignment horizontal="center" vertical="center"/>
    </xf>
    <xf numFmtId="0" fontId="53" fillId="0" borderId="0" xfId="17" applyFont="1" applyAlignment="1">
      <alignment horizontal="center" vertical="center" wrapText="1"/>
    </xf>
    <xf numFmtId="0" fontId="1" fillId="0" borderId="0" xfId="17" applyAlignment="1">
      <alignment vertical="center" shrinkToFit="1"/>
    </xf>
    <xf numFmtId="0" fontId="12" fillId="0" borderId="167" xfId="17" applyFont="1" applyBorder="1" applyAlignment="1">
      <alignment horizontal="center" vertical="center" shrinkToFit="1"/>
    </xf>
    <xf numFmtId="0" fontId="50" fillId="0" borderId="52" xfId="17" applyFont="1" applyBorder="1" applyAlignment="1">
      <alignment vertical="center" shrinkToFit="1"/>
    </xf>
    <xf numFmtId="0" fontId="50" fillId="0" borderId="52" xfId="17" applyFont="1" applyBorder="1" applyAlignment="1">
      <alignment horizontal="center" vertical="center"/>
    </xf>
    <xf numFmtId="0" fontId="13" fillId="0" borderId="132" xfId="2" applyFont="1" applyBorder="1" applyAlignment="1">
      <alignment horizontal="center" vertical="center" wrapText="1"/>
    </xf>
    <xf numFmtId="0" fontId="13" fillId="0" borderId="17" xfId="2" applyFont="1" applyBorder="1" applyAlignment="1">
      <alignment horizontal="center" vertical="center" wrapText="1"/>
    </xf>
    <xf numFmtId="0" fontId="1" fillId="19" borderId="133" xfId="17" applyFill="1" applyBorder="1" applyAlignment="1">
      <alignment horizontal="center" vertical="center" wrapText="1"/>
    </xf>
    <xf numFmtId="0" fontId="7" fillId="5" borderId="0" xfId="17" applyFont="1" applyFill="1" applyAlignment="1">
      <alignment horizontal="center" vertical="center" wrapText="1"/>
    </xf>
    <xf numFmtId="0" fontId="7" fillId="3" borderId="0" xfId="17" applyFont="1" applyFill="1" applyAlignment="1">
      <alignment horizontal="center" vertical="center" wrapText="1"/>
    </xf>
    <xf numFmtId="0" fontId="14" fillId="3" borderId="0" xfId="17" applyFont="1" applyFill="1" applyAlignment="1">
      <alignment horizontal="center" vertical="center" wrapText="1"/>
    </xf>
    <xf numFmtId="0" fontId="59" fillId="3" borderId="0" xfId="17" applyFont="1" applyFill="1" applyAlignment="1">
      <alignment horizontal="center" vertical="center" wrapText="1"/>
    </xf>
    <xf numFmtId="0" fontId="1" fillId="5" borderId="0" xfId="2" applyFont="1" applyFill="1" applyAlignment="1">
      <alignment horizontal="center" vertical="center"/>
    </xf>
    <xf numFmtId="0" fontId="46" fillId="5" borderId="0" xfId="0" applyFont="1" applyFill="1" applyAlignment="1">
      <alignment horizontal="center" vertical="center" wrapText="1"/>
    </xf>
    <xf numFmtId="180" fontId="50" fillId="5" borderId="0" xfId="17" applyNumberFormat="1" applyFont="1" applyFill="1" applyAlignment="1">
      <alignment horizontal="center" vertical="center"/>
    </xf>
    <xf numFmtId="0" fontId="1" fillId="5" borderId="0" xfId="17" applyFill="1">
      <alignment vertical="center"/>
    </xf>
    <xf numFmtId="0" fontId="1" fillId="5" borderId="0" xfId="17" applyFill="1" applyAlignment="1">
      <alignment horizontal="center" vertical="center"/>
    </xf>
    <xf numFmtId="0" fontId="46" fillId="5" borderId="0" xfId="17" applyFont="1" applyFill="1">
      <alignment vertical="center"/>
    </xf>
    <xf numFmtId="0" fontId="50" fillId="0" borderId="0" xfId="16" applyFont="1">
      <alignment vertical="center"/>
    </xf>
    <xf numFmtId="0" fontId="10" fillId="0" borderId="0" xfId="16" applyFont="1">
      <alignment vertical="center"/>
    </xf>
    <xf numFmtId="177" fontId="6" fillId="19" borderId="8" xfId="2" applyNumberFormat="1" applyFill="1" applyBorder="1" applyAlignment="1">
      <alignment horizontal="center" vertical="center" shrinkToFit="1"/>
    </xf>
    <xf numFmtId="177" fontId="1" fillId="19" borderId="38" xfId="2" applyNumberFormat="1" applyFont="1" applyFill="1" applyBorder="1" applyAlignment="1">
      <alignment horizontal="center" vertical="center" wrapText="1"/>
    </xf>
    <xf numFmtId="177" fontId="6" fillId="6" borderId="10" xfId="2" applyNumberFormat="1" applyFill="1" applyBorder="1" applyAlignment="1">
      <alignment horizontal="center" vertical="center" shrinkToFit="1"/>
    </xf>
    <xf numFmtId="177" fontId="6" fillId="5" borderId="10" xfId="2" applyNumberFormat="1" applyFill="1" applyBorder="1" applyAlignment="1">
      <alignment horizontal="center" vertical="center" shrinkToFit="1"/>
    </xf>
    <xf numFmtId="177" fontId="6" fillId="0" borderId="10" xfId="2" applyNumberFormat="1" applyBorder="1" applyAlignment="1">
      <alignment horizontal="center" vertical="center" shrinkToFit="1"/>
    </xf>
    <xf numFmtId="177" fontId="6" fillId="0" borderId="8" xfId="2" applyNumberFormat="1" applyBorder="1" applyAlignment="1">
      <alignment horizontal="center" vertical="center" shrinkToFit="1"/>
    </xf>
    <xf numFmtId="177" fontId="6" fillId="5" borderId="8" xfId="2" applyNumberFormat="1" applyFill="1" applyBorder="1" applyAlignment="1">
      <alignment horizontal="center" vertical="center" shrinkToFit="1"/>
    </xf>
    <xf numFmtId="177" fontId="6" fillId="22" borderId="8" xfId="2" applyNumberFormat="1" applyFill="1" applyBorder="1" applyAlignment="1">
      <alignment horizontal="center" vertical="center" shrinkToFit="1"/>
    </xf>
    <xf numFmtId="177" fontId="6" fillId="8" borderId="8" xfId="2" applyNumberFormat="1" applyFill="1" applyBorder="1" applyAlignment="1">
      <alignment horizontal="center" vertical="center" shrinkToFit="1"/>
    </xf>
    <xf numFmtId="177" fontId="10" fillId="0" borderId="8" xfId="2" applyNumberFormat="1" applyFont="1" applyBorder="1" applyAlignment="1">
      <alignment horizontal="center" vertical="center" shrinkToFit="1"/>
    </xf>
    <xf numFmtId="177" fontId="6" fillId="6" borderId="8" xfId="2" applyNumberFormat="1" applyFill="1" applyBorder="1" applyAlignment="1">
      <alignment horizontal="center" vertical="center" shrinkToFit="1"/>
    </xf>
    <xf numFmtId="177" fontId="6" fillId="2" borderId="8" xfId="2" applyNumberFormat="1" applyFill="1" applyBorder="1" applyAlignment="1">
      <alignment horizontal="center" vertical="center" shrinkToFit="1"/>
    </xf>
    <xf numFmtId="0" fontId="1" fillId="0" borderId="8" xfId="0" applyFont="1" applyBorder="1" applyAlignment="1">
      <alignment horizontal="center" vertical="center" wrapText="1"/>
    </xf>
    <xf numFmtId="0" fontId="6" fillId="5" borderId="8" xfId="2" applyFill="1" applyBorder="1" applyAlignment="1">
      <alignment horizontal="center" vertical="center" wrapText="1"/>
    </xf>
    <xf numFmtId="177" fontId="6" fillId="0" borderId="102" xfId="2" applyNumberFormat="1" applyBorder="1" applyAlignment="1">
      <alignment horizontal="center" vertical="center" wrapText="1"/>
    </xf>
    <xf numFmtId="0" fontId="6" fillId="0" borderId="8" xfId="2" applyBorder="1" applyAlignment="1">
      <alignment horizontal="center" vertical="center"/>
    </xf>
    <xf numFmtId="177" fontId="1" fillId="0" borderId="8" xfId="2" applyNumberFormat="1" applyFont="1" applyBorder="1" applyAlignment="1">
      <alignment horizontal="center" vertical="center" shrinkToFit="1"/>
    </xf>
    <xf numFmtId="177" fontId="6" fillId="5" borderId="8" xfId="2" applyNumberFormat="1" applyFill="1" applyBorder="1" applyAlignment="1">
      <alignment horizontal="center" vertical="center" wrapText="1"/>
    </xf>
    <xf numFmtId="177" fontId="6" fillId="0" borderId="8" xfId="2" applyNumberFormat="1" applyBorder="1" applyAlignment="1">
      <alignment horizontal="center" vertical="center" wrapText="1"/>
    </xf>
    <xf numFmtId="177" fontId="6" fillId="6" borderId="8" xfId="2" applyNumberFormat="1" applyFill="1" applyBorder="1" applyAlignment="1">
      <alignment horizontal="center" vertical="center" wrapText="1"/>
    </xf>
    <xf numFmtId="177" fontId="6" fillId="7" borderId="102" xfId="2" applyNumberFormat="1" applyFill="1" applyBorder="1" applyAlignment="1">
      <alignment horizontal="center" vertical="center" wrapText="1"/>
    </xf>
    <xf numFmtId="0" fontId="23" fillId="0" borderId="7" xfId="2" applyFont="1" applyBorder="1" applyAlignment="1">
      <alignment horizontal="center" vertical="center"/>
    </xf>
    <xf numFmtId="177" fontId="6" fillId="7" borderId="8" xfId="2" applyNumberFormat="1" applyFill="1" applyBorder="1" applyAlignment="1">
      <alignment horizontal="center" vertical="center" wrapText="1"/>
    </xf>
    <xf numFmtId="177" fontId="6" fillId="0" borderId="104" xfId="2" applyNumberFormat="1" applyBorder="1" applyAlignment="1">
      <alignment horizontal="center" vertical="center" wrapText="1"/>
    </xf>
    <xf numFmtId="177" fontId="6" fillId="5" borderId="0" xfId="2" applyNumberFormat="1" applyFill="1" applyAlignment="1">
      <alignment horizontal="center" vertical="center" wrapText="1"/>
    </xf>
    <xf numFmtId="0" fontId="6" fillId="5" borderId="0" xfId="2" applyFill="1" applyAlignment="1">
      <alignment horizontal="center" vertical="center" wrapText="1"/>
    </xf>
    <xf numFmtId="0" fontId="81" fillId="5" borderId="0" xfId="2" applyFont="1" applyFill="1" applyAlignment="1">
      <alignment horizontal="center" vertical="center"/>
    </xf>
    <xf numFmtId="0" fontId="1" fillId="0" borderId="0" xfId="2" applyFont="1">
      <alignment vertical="center"/>
    </xf>
    <xf numFmtId="0" fontId="50" fillId="19" borderId="167" xfId="16" applyFont="1" applyFill="1" applyBorder="1">
      <alignment vertical="center"/>
    </xf>
    <xf numFmtId="0" fontId="50" fillId="19" borderId="168" xfId="16" applyFont="1" applyFill="1" applyBorder="1">
      <alignment vertical="center"/>
    </xf>
    <xf numFmtId="0" fontId="10" fillId="19" borderId="168" xfId="16" applyFont="1" applyFill="1" applyBorder="1">
      <alignment vertical="center"/>
    </xf>
    <xf numFmtId="0" fontId="37" fillId="0" borderId="0" xfId="17" applyFont="1" applyAlignment="1">
      <alignment horizontal="left" vertical="center" indent="2"/>
    </xf>
    <xf numFmtId="0" fontId="108" fillId="0" borderId="0" xfId="17" applyFont="1">
      <alignment vertical="center"/>
    </xf>
    <xf numFmtId="0" fontId="1" fillId="19" borderId="0" xfId="2" applyFont="1" applyFill="1">
      <alignment vertical="center"/>
    </xf>
    <xf numFmtId="0" fontId="24" fillId="19" borderId="38" xfId="2" applyFont="1" applyFill="1" applyBorder="1" applyAlignment="1">
      <alignment horizontal="center" vertical="top" wrapText="1"/>
    </xf>
    <xf numFmtId="0" fontId="23" fillId="19" borderId="169" xfId="2" applyFont="1" applyFill="1" applyBorder="1" applyAlignment="1">
      <alignment horizontal="left" vertical="center"/>
    </xf>
    <xf numFmtId="0" fontId="23" fillId="19" borderId="11" xfId="2" applyFont="1" applyFill="1" applyBorder="1" applyAlignment="1">
      <alignment horizontal="left" vertical="center"/>
    </xf>
    <xf numFmtId="0" fontId="23" fillId="5" borderId="11" xfId="2" applyFont="1" applyFill="1" applyBorder="1" applyAlignment="1">
      <alignment horizontal="left" vertical="center"/>
    </xf>
    <xf numFmtId="0" fontId="23" fillId="5" borderId="12" xfId="2" applyFont="1" applyFill="1" applyBorder="1" applyAlignment="1">
      <alignment horizontal="left" vertical="center"/>
    </xf>
    <xf numFmtId="177" fontId="13" fillId="30" borderId="102" xfId="2" applyNumberFormat="1" applyFont="1" applyFill="1" applyBorder="1" applyAlignment="1">
      <alignment horizontal="center" vertical="center" wrapText="1"/>
    </xf>
    <xf numFmtId="177" fontId="13" fillId="30" borderId="8" xfId="2" applyNumberFormat="1" applyFont="1" applyFill="1" applyBorder="1" applyAlignment="1">
      <alignment horizontal="center" vertical="center" shrinkToFit="1"/>
    </xf>
    <xf numFmtId="14" fontId="26" fillId="19" borderId="0" xfId="2" applyNumberFormat="1" applyFont="1" applyFill="1" applyAlignment="1">
      <alignment horizontal="left" vertical="center"/>
    </xf>
    <xf numFmtId="0" fontId="26" fillId="19" borderId="0" xfId="19" applyFont="1" applyFill="1">
      <alignment vertical="center"/>
    </xf>
    <xf numFmtId="0" fontId="26" fillId="19" borderId="0" xfId="2" applyFont="1" applyFill="1" applyAlignment="1">
      <alignment horizontal="left" vertical="center"/>
    </xf>
    <xf numFmtId="0" fontId="41" fillId="19" borderId="0" xfId="17" applyFont="1" applyFill="1">
      <alignment vertical="center"/>
    </xf>
    <xf numFmtId="177" fontId="13" fillId="0" borderId="8" xfId="2" applyNumberFormat="1" applyFont="1" applyBorder="1" applyAlignment="1">
      <alignment horizontal="center" vertical="center" wrapText="1"/>
    </xf>
    <xf numFmtId="177" fontId="13" fillId="0" borderId="8" xfId="2" applyNumberFormat="1" applyFont="1" applyBorder="1" applyAlignment="1">
      <alignment horizontal="center" vertical="center" shrinkToFit="1"/>
    </xf>
    <xf numFmtId="177" fontId="13" fillId="7" borderId="8" xfId="2" applyNumberFormat="1" applyFont="1" applyFill="1" applyBorder="1" applyAlignment="1">
      <alignment horizontal="center" vertical="center" shrinkToFit="1"/>
    </xf>
    <xf numFmtId="177" fontId="13" fillId="19" borderId="8" xfId="2" applyNumberFormat="1" applyFont="1" applyFill="1" applyBorder="1" applyAlignment="1">
      <alignment horizontal="center" vertical="center" shrinkToFit="1"/>
    </xf>
    <xf numFmtId="177" fontId="13" fillId="19" borderId="101" xfId="2" applyNumberFormat="1" applyFont="1" applyFill="1" applyBorder="1" applyAlignment="1">
      <alignment horizontal="center" vertical="center" wrapText="1"/>
    </xf>
    <xf numFmtId="0" fontId="13" fillId="0" borderId="170" xfId="2" applyFont="1" applyBorder="1" applyAlignment="1">
      <alignment horizontal="center" vertical="center" wrapText="1"/>
    </xf>
    <xf numFmtId="0" fontId="13" fillId="0" borderId="171" xfId="2" applyFont="1" applyBorder="1" applyAlignment="1">
      <alignment horizontal="center" vertical="center" wrapText="1"/>
    </xf>
    <xf numFmtId="0" fontId="13" fillId="0" borderId="172" xfId="2" applyFont="1" applyBorder="1" applyAlignment="1">
      <alignment horizontal="center" vertical="center" wrapText="1"/>
    </xf>
    <xf numFmtId="0" fontId="13" fillId="0" borderId="170" xfId="2" applyFont="1" applyBorder="1" applyAlignment="1">
      <alignment horizontal="center" vertical="center"/>
    </xf>
    <xf numFmtId="0" fontId="13" fillId="5" borderId="170" xfId="2" applyFont="1" applyFill="1" applyBorder="1" applyAlignment="1">
      <alignment horizontal="center" vertical="center" wrapText="1"/>
    </xf>
    <xf numFmtId="0" fontId="104" fillId="19" borderId="137" xfId="0" applyFont="1" applyFill="1" applyBorder="1" applyAlignment="1">
      <alignment horizontal="center" vertical="center" wrapText="1"/>
    </xf>
    <xf numFmtId="0" fontId="104" fillId="19" borderId="162" xfId="0" applyFont="1" applyFill="1" applyBorder="1" applyAlignment="1">
      <alignment horizontal="center" vertical="center" wrapText="1"/>
    </xf>
    <xf numFmtId="0" fontId="98" fillId="26" borderId="173" xfId="2" applyFont="1" applyFill="1" applyBorder="1" applyAlignment="1">
      <alignment horizontal="center" vertical="center" wrapText="1"/>
    </xf>
    <xf numFmtId="0" fontId="99" fillId="26" borderId="174" xfId="2" applyFont="1" applyFill="1" applyBorder="1" applyAlignment="1">
      <alignment horizontal="center" vertical="center" wrapText="1"/>
    </xf>
    <xf numFmtId="0" fontId="97" fillId="26" borderId="174" xfId="2" applyFont="1" applyFill="1" applyBorder="1" applyAlignment="1">
      <alignment horizontal="center" vertical="center"/>
    </xf>
    <xf numFmtId="0" fontId="97" fillId="26" borderId="175" xfId="2" applyFont="1" applyFill="1" applyBorder="1" applyAlignment="1">
      <alignment horizontal="center" vertical="center"/>
    </xf>
    <xf numFmtId="0" fontId="91" fillId="21" borderId="26" xfId="2" applyFont="1" applyFill="1" applyBorder="1" applyAlignment="1">
      <alignment horizontal="center" vertical="center"/>
    </xf>
    <xf numFmtId="14" fontId="91" fillId="21" borderId="27" xfId="2" applyNumberFormat="1" applyFont="1" applyFill="1" applyBorder="1" applyAlignment="1">
      <alignment horizontal="center" vertical="center"/>
    </xf>
    <xf numFmtId="0" fontId="6" fillId="19" borderId="0" xfId="2" applyFill="1" applyAlignment="1">
      <alignment vertical="center" wrapText="1"/>
    </xf>
    <xf numFmtId="14" fontId="87" fillId="23" borderId="152" xfId="2" applyNumberFormat="1" applyFont="1" applyFill="1" applyBorder="1" applyAlignment="1">
      <alignment horizontal="center" vertical="center"/>
    </xf>
    <xf numFmtId="0" fontId="13" fillId="0" borderId="0" xfId="2" applyFont="1" applyAlignment="1">
      <alignment horizontal="center" vertical="center"/>
    </xf>
    <xf numFmtId="14" fontId="87" fillId="0" borderId="0" xfId="2" applyNumberFormat="1" applyFont="1" applyAlignment="1">
      <alignment horizontal="center" vertical="center"/>
    </xf>
    <xf numFmtId="0" fontId="13" fillId="0" borderId="0" xfId="2" applyFont="1" applyAlignment="1">
      <alignment vertical="top" wrapText="1"/>
    </xf>
    <xf numFmtId="0" fontId="41" fillId="0" borderId="0" xfId="17" applyFont="1" applyAlignment="1">
      <alignment horizontal="center" vertical="center"/>
    </xf>
    <xf numFmtId="0" fontId="106" fillId="5" borderId="0" xfId="0" applyFont="1" applyFill="1" applyAlignment="1">
      <alignment horizontal="left" vertical="top"/>
    </xf>
    <xf numFmtId="0" fontId="116" fillId="19" borderId="0" xfId="17" applyFont="1" applyFill="1" applyAlignment="1">
      <alignment horizontal="left" vertical="center"/>
    </xf>
    <xf numFmtId="0" fontId="87" fillId="0" borderId="0" xfId="2" applyFont="1" applyAlignment="1">
      <alignment vertical="top" wrapText="1"/>
    </xf>
    <xf numFmtId="0" fontId="8" fillId="0" borderId="185" xfId="1" applyBorder="1" applyAlignment="1" applyProtection="1">
      <alignment vertical="center" wrapText="1"/>
    </xf>
    <xf numFmtId="0" fontId="8" fillId="0" borderId="177" xfId="1" applyFill="1" applyBorder="1" applyAlignment="1" applyProtection="1">
      <alignment vertical="center" wrapText="1"/>
    </xf>
    <xf numFmtId="180" fontId="50" fillId="11" borderId="186" xfId="17" applyNumberFormat="1" applyFont="1" applyFill="1" applyBorder="1" applyAlignment="1">
      <alignment horizontal="center" vertical="center"/>
    </xf>
    <xf numFmtId="0" fontId="118" fillId="3" borderId="9" xfId="2" applyFont="1" applyFill="1" applyBorder="1" applyAlignment="1">
      <alignment horizontal="center" vertical="center"/>
    </xf>
    <xf numFmtId="14" fontId="91" fillId="21" borderId="138" xfId="2" applyNumberFormat="1" applyFont="1" applyFill="1" applyBorder="1" applyAlignment="1">
      <alignment vertical="center" shrinkToFit="1"/>
    </xf>
    <xf numFmtId="0" fontId="28" fillId="21" borderId="187" xfId="0" applyFont="1" applyFill="1" applyBorder="1" applyAlignment="1">
      <alignment horizontal="center" vertical="center" wrapText="1"/>
    </xf>
    <xf numFmtId="14" fontId="29" fillId="21" borderId="188" xfId="2" applyNumberFormat="1" applyFont="1" applyFill="1" applyBorder="1" applyAlignment="1">
      <alignment horizontal="center" vertical="center" shrinkToFit="1"/>
    </xf>
    <xf numFmtId="14" fontId="87" fillId="21" borderId="190" xfId="1" applyNumberFormat="1" applyFont="1" applyFill="1" applyBorder="1" applyAlignment="1" applyProtection="1">
      <alignment vertical="center" wrapText="1"/>
    </xf>
    <xf numFmtId="14" fontId="87" fillId="21" borderId="192" xfId="1" applyNumberFormat="1" applyFont="1" applyFill="1" applyBorder="1" applyAlignment="1" applyProtection="1">
      <alignment vertical="center" wrapText="1"/>
    </xf>
    <xf numFmtId="56" fontId="87" fillId="21" borderId="189" xfId="2" applyNumberFormat="1" applyFont="1" applyFill="1" applyBorder="1">
      <alignment vertical="center"/>
    </xf>
    <xf numFmtId="0" fontId="8" fillId="0" borderId="0" xfId="1" applyAlignment="1" applyProtection="1">
      <alignment vertical="center"/>
    </xf>
    <xf numFmtId="14" fontId="91" fillId="21" borderId="1" xfId="2" applyNumberFormat="1" applyFont="1" applyFill="1" applyBorder="1" applyAlignment="1">
      <alignment vertical="center" wrapText="1" shrinkToFit="1"/>
    </xf>
    <xf numFmtId="0" fontId="18" fillId="21" borderId="193" xfId="2" applyFont="1" applyFill="1" applyBorder="1" applyAlignment="1">
      <alignment horizontal="center" vertical="center" wrapText="1"/>
    </xf>
    <xf numFmtId="0" fontId="122" fillId="5" borderId="17" xfId="2" applyFont="1" applyFill="1" applyBorder="1">
      <alignment vertical="center"/>
    </xf>
    <xf numFmtId="0" fontId="71" fillId="0" borderId="0" xfId="0" applyFont="1">
      <alignment vertical="center"/>
    </xf>
    <xf numFmtId="0" fontId="125" fillId="5" borderId="14" xfId="2" applyFont="1" applyFill="1" applyBorder="1">
      <alignment vertical="center"/>
    </xf>
    <xf numFmtId="0" fontId="124" fillId="0" borderId="136" xfId="0" applyFont="1" applyBorder="1">
      <alignment vertical="center"/>
    </xf>
    <xf numFmtId="0" fontId="123" fillId="32" borderId="0" xfId="0" applyFont="1" applyFill="1" applyAlignment="1">
      <alignment horizontal="center" vertical="center" wrapText="1"/>
    </xf>
    <xf numFmtId="14" fontId="13" fillId="21" borderId="1" xfId="1" applyNumberFormat="1" applyFont="1" applyFill="1" applyBorder="1" applyAlignment="1" applyProtection="1">
      <alignment horizontal="center" vertical="center" shrinkToFit="1"/>
    </xf>
    <xf numFmtId="177" fontId="13" fillId="19" borderId="195" xfId="2" applyNumberFormat="1" applyFont="1" applyFill="1" applyBorder="1" applyAlignment="1">
      <alignment horizontal="center" vertical="center" wrapText="1"/>
    </xf>
    <xf numFmtId="0" fontId="9" fillId="19" borderId="0" xfId="2" applyFont="1" applyFill="1" applyAlignment="1">
      <alignment horizontal="center" vertical="center" wrapText="1"/>
    </xf>
    <xf numFmtId="14" fontId="9" fillId="19" borderId="0" xfId="2" applyNumberFormat="1" applyFont="1" applyFill="1" applyAlignment="1">
      <alignment horizontal="center" vertical="center"/>
    </xf>
    <xf numFmtId="14" fontId="26" fillId="19" borderId="0" xfId="2" applyNumberFormat="1" applyFont="1" applyFill="1" applyAlignment="1">
      <alignment horizontal="center" vertical="center"/>
    </xf>
    <xf numFmtId="0" fontId="26" fillId="19" borderId="0" xfId="19" applyFont="1" applyFill="1" applyAlignment="1">
      <alignment horizontal="center" vertical="center"/>
    </xf>
    <xf numFmtId="0" fontId="26" fillId="19" borderId="0" xfId="19" applyFont="1" applyFill="1" applyAlignment="1">
      <alignment horizontal="center" vertical="center" wrapText="1"/>
    </xf>
    <xf numFmtId="0" fontId="37" fillId="19" borderId="134" xfId="17" applyFont="1" applyFill="1" applyBorder="1" applyAlignment="1">
      <alignment horizontal="center" vertical="center" wrapText="1"/>
    </xf>
    <xf numFmtId="14" fontId="37" fillId="19" borderId="135" xfId="17" applyNumberFormat="1" applyFont="1" applyFill="1" applyBorder="1" applyAlignment="1">
      <alignment horizontal="center" vertical="center"/>
    </xf>
    <xf numFmtId="0" fontId="1" fillId="19" borderId="134" xfId="17" applyFill="1" applyBorder="1" applyAlignment="1">
      <alignment horizontal="center" vertical="center" wrapText="1"/>
    </xf>
    <xf numFmtId="14" fontId="1" fillId="19" borderId="135" xfId="17" applyNumberFormat="1" applyFill="1" applyBorder="1" applyAlignment="1">
      <alignment horizontal="center" vertical="center"/>
    </xf>
    <xf numFmtId="0" fontId="107" fillId="5" borderId="0" xfId="0" applyFont="1" applyFill="1">
      <alignment vertical="center"/>
    </xf>
    <xf numFmtId="0" fontId="108" fillId="0" borderId="0" xfId="17" applyFont="1" applyAlignment="1">
      <alignment horizontal="left" vertical="center"/>
    </xf>
    <xf numFmtId="177" fontId="1" fillId="19" borderId="196" xfId="2" applyNumberFormat="1" applyFont="1" applyFill="1" applyBorder="1" applyAlignment="1">
      <alignment horizontal="center" vertical="center" wrapText="1"/>
    </xf>
    <xf numFmtId="0" fontId="23" fillId="19" borderId="197" xfId="2" applyFont="1" applyFill="1" applyBorder="1" applyAlignment="1">
      <alignment horizontal="left" vertical="center"/>
    </xf>
    <xf numFmtId="0" fontId="23" fillId="19" borderId="8" xfId="2" applyFont="1" applyFill="1" applyBorder="1" applyAlignment="1">
      <alignment horizontal="left" vertical="center"/>
    </xf>
    <xf numFmtId="0" fontId="23" fillId="0" borderId="8" xfId="2" applyFont="1" applyBorder="1" applyAlignment="1">
      <alignment horizontal="left" vertical="center"/>
    </xf>
    <xf numFmtId="0" fontId="23" fillId="5" borderId="8" xfId="2" applyFont="1" applyFill="1" applyBorder="1" applyAlignment="1">
      <alignment horizontal="left" vertical="center"/>
    </xf>
    <xf numFmtId="0" fontId="23" fillId="19" borderId="17" xfId="2" applyFont="1" applyFill="1" applyBorder="1" applyAlignment="1">
      <alignment horizontal="left" vertical="center"/>
    </xf>
    <xf numFmtId="177" fontId="12" fillId="19" borderId="53" xfId="2" applyNumberFormat="1" applyFont="1" applyFill="1" applyBorder="1" applyAlignment="1">
      <alignment horizontal="center" vertical="center" shrinkToFit="1"/>
    </xf>
    <xf numFmtId="177" fontId="23" fillId="21" borderId="53" xfId="2" applyNumberFormat="1" applyFont="1" applyFill="1" applyBorder="1" applyAlignment="1">
      <alignment horizontal="center" vertical="center" shrinkToFit="1"/>
    </xf>
    <xf numFmtId="0" fontId="136" fillId="19" borderId="199" xfId="2" applyFont="1" applyFill="1" applyBorder="1" applyAlignment="1">
      <alignment horizontal="center" vertical="center"/>
    </xf>
    <xf numFmtId="177" fontId="136" fillId="19" borderId="199" xfId="2" applyNumberFormat="1" applyFont="1" applyFill="1" applyBorder="1" applyAlignment="1">
      <alignment horizontal="center" vertical="center" shrinkToFit="1"/>
    </xf>
    <xf numFmtId="0" fontId="137" fillId="0" borderId="199" xfId="0" applyFont="1" applyBorder="1" applyAlignment="1">
      <alignment horizontal="center" vertical="center" wrapText="1"/>
    </xf>
    <xf numFmtId="177" fontId="13" fillId="19" borderId="199" xfId="2" applyNumberFormat="1" applyFont="1" applyFill="1" applyBorder="1" applyAlignment="1">
      <alignment horizontal="center" vertical="center" wrapText="1"/>
    </xf>
    <xf numFmtId="177" fontId="23" fillId="19" borderId="198" xfId="2" applyNumberFormat="1" applyFont="1" applyFill="1" applyBorder="1" applyAlignment="1">
      <alignment horizontal="center" vertical="center" shrinkToFit="1"/>
    </xf>
    <xf numFmtId="177" fontId="1" fillId="19" borderId="198" xfId="2" applyNumberFormat="1" applyFont="1" applyFill="1" applyBorder="1" applyAlignment="1">
      <alignment horizontal="center" vertical="center" wrapText="1"/>
    </xf>
    <xf numFmtId="0" fontId="23" fillId="19" borderId="198" xfId="2" applyFont="1" applyFill="1" applyBorder="1" applyAlignment="1">
      <alignment horizontal="center" vertical="center" wrapText="1"/>
    </xf>
    <xf numFmtId="0" fontId="6" fillId="0" borderId="198" xfId="2" applyBorder="1">
      <alignment vertical="center"/>
    </xf>
    <xf numFmtId="0" fontId="6" fillId="0" borderId="198" xfId="2" applyBorder="1" applyAlignment="1">
      <alignment horizontal="center" vertical="center"/>
    </xf>
    <xf numFmtId="0" fontId="24" fillId="23" borderId="7" xfId="2" applyFont="1" applyFill="1" applyBorder="1" applyAlignment="1">
      <alignment horizontal="center" vertical="top" wrapText="1"/>
    </xf>
    <xf numFmtId="177" fontId="1" fillId="23" borderId="38" xfId="2" applyNumberFormat="1" applyFont="1" applyFill="1" applyBorder="1" applyAlignment="1">
      <alignment horizontal="center" vertical="center" wrapText="1"/>
    </xf>
    <xf numFmtId="0" fontId="24" fillId="23" borderId="7" xfId="2" applyFont="1" applyFill="1" applyBorder="1" applyAlignment="1">
      <alignment horizontal="center" vertical="center" wrapText="1"/>
    </xf>
    <xf numFmtId="0" fontId="71" fillId="19" borderId="0" xfId="0" applyFont="1" applyFill="1" applyAlignment="1">
      <alignment horizontal="center" vertical="center"/>
    </xf>
    <xf numFmtId="0" fontId="8" fillId="0" borderId="176" xfId="1" applyBorder="1" applyAlignment="1" applyProtection="1">
      <alignment vertical="center"/>
    </xf>
    <xf numFmtId="0" fontId="118" fillId="3" borderId="9" xfId="2" applyFont="1" applyFill="1" applyBorder="1" applyAlignment="1">
      <alignment horizontal="center" vertical="center" wrapText="1"/>
    </xf>
    <xf numFmtId="0" fontId="110" fillId="26" borderId="174" xfId="2" applyFont="1" applyFill="1" applyBorder="1" applyAlignment="1">
      <alignment horizontal="left" vertical="center" shrinkToFit="1"/>
    </xf>
    <xf numFmtId="0" fontId="138" fillId="0" borderId="194" xfId="1" applyFont="1" applyFill="1" applyBorder="1" applyAlignment="1" applyProtection="1">
      <alignment vertical="top" wrapText="1"/>
    </xf>
    <xf numFmtId="0" fontId="91" fillId="21" borderId="9" xfId="2" applyFont="1" applyFill="1" applyBorder="1" applyAlignment="1">
      <alignment horizontal="center" vertical="center"/>
    </xf>
    <xf numFmtId="0" fontId="8" fillId="0" borderId="201" xfId="1" applyBorder="1" applyAlignment="1" applyProtection="1">
      <alignment horizontal="left" vertical="center" wrapText="1"/>
    </xf>
    <xf numFmtId="0" fontId="85" fillId="0" borderId="122" xfId="0" applyFont="1" applyBorder="1" applyAlignment="1">
      <alignment horizontal="center" vertical="center" wrapText="1"/>
    </xf>
    <xf numFmtId="0" fontId="141" fillId="0" borderId="139" xfId="0" applyFont="1" applyBorder="1" applyAlignment="1">
      <alignment horizontal="left" vertical="top" wrapText="1"/>
    </xf>
    <xf numFmtId="0" fontId="142" fillId="0" borderId="0" xfId="0" applyFont="1">
      <alignment vertical="center"/>
    </xf>
    <xf numFmtId="0" fontId="144" fillId="21" borderId="153" xfId="2" applyFont="1" applyFill="1" applyBorder="1" applyAlignment="1">
      <alignment horizontal="center" vertical="center" wrapText="1"/>
    </xf>
    <xf numFmtId="0" fontId="8" fillId="0" borderId="205" xfId="1" applyFill="1" applyBorder="1" applyAlignment="1" applyProtection="1">
      <alignment vertical="center" wrapText="1"/>
    </xf>
    <xf numFmtId="0" fontId="103" fillId="32" borderId="105" xfId="2" applyFont="1" applyFill="1" applyBorder="1" applyAlignment="1">
      <alignment horizontal="center" vertical="center" wrapText="1" shrinkToFit="1"/>
    </xf>
    <xf numFmtId="0" fontId="88" fillId="0" borderId="106" xfId="2" applyFont="1" applyBorder="1" applyAlignment="1">
      <alignment vertical="center" shrinkToFit="1"/>
    </xf>
    <xf numFmtId="0" fontId="6" fillId="0" borderId="107" xfId="2" applyBorder="1">
      <alignment vertical="center"/>
    </xf>
    <xf numFmtId="0" fontId="27" fillId="0" borderId="160" xfId="2" applyFont="1" applyBorder="1" applyAlignment="1">
      <alignment vertical="top" wrapText="1"/>
    </xf>
    <xf numFmtId="0" fontId="8" fillId="0" borderId="207" xfId="1" applyFill="1" applyBorder="1" applyAlignment="1" applyProtection="1">
      <alignment vertical="center" wrapText="1"/>
    </xf>
    <xf numFmtId="0" fontId="6" fillId="0" borderId="108" xfId="2" applyBorder="1">
      <alignment vertical="center"/>
    </xf>
    <xf numFmtId="0" fontId="27" fillId="0" borderId="0" xfId="2" applyFont="1" applyAlignment="1">
      <alignment vertical="top" wrapText="1"/>
    </xf>
    <xf numFmtId="0" fontId="8" fillId="0" borderId="99" xfId="1" applyBorder="1" applyAlignment="1" applyProtection="1">
      <alignment vertical="top" wrapText="1"/>
    </xf>
    <xf numFmtId="0" fontId="106" fillId="5" borderId="68" xfId="0" applyFont="1" applyFill="1" applyBorder="1" applyAlignment="1">
      <alignment horizontal="left" vertical="top"/>
    </xf>
    <xf numFmtId="0" fontId="36" fillId="19" borderId="0" xfId="2" applyFont="1" applyFill="1">
      <alignment vertical="center"/>
    </xf>
    <xf numFmtId="0" fontId="37" fillId="19" borderId="0" xfId="17" applyFont="1" applyFill="1">
      <alignment vertical="center"/>
    </xf>
    <xf numFmtId="0" fontId="38" fillId="19" borderId="0" xfId="17" applyFont="1" applyFill="1" applyAlignment="1">
      <alignment vertical="top" wrapText="1"/>
    </xf>
    <xf numFmtId="0" fontId="39" fillId="19" borderId="0" xfId="2" applyFont="1" applyFill="1" applyAlignment="1">
      <alignment horizontal="center" vertical="center"/>
    </xf>
    <xf numFmtId="0" fontId="82" fillId="19" borderId="0" xfId="17" applyFont="1" applyFill="1" applyAlignment="1">
      <alignment horizontal="left" vertical="center"/>
    </xf>
    <xf numFmtId="0" fontId="40" fillId="19" borderId="0" xfId="2" applyFont="1" applyFill="1" applyAlignment="1">
      <alignment vertical="center" wrapText="1"/>
    </xf>
    <xf numFmtId="0" fontId="42" fillId="19" borderId="0" xfId="2" applyFont="1" applyFill="1" applyAlignment="1">
      <alignment vertical="center" wrapText="1"/>
    </xf>
    <xf numFmtId="0" fontId="44" fillId="19" borderId="0" xfId="2" applyFont="1" applyFill="1">
      <alignment vertical="center"/>
    </xf>
    <xf numFmtId="0" fontId="45" fillId="19" borderId="0" xfId="2" applyFont="1" applyFill="1" applyAlignment="1">
      <alignment horizontal="center" vertical="center"/>
    </xf>
    <xf numFmtId="0" fontId="38" fillId="19" borderId="0" xfId="17" applyFont="1" applyFill="1" applyAlignment="1">
      <alignment horizontal="center" vertical="center"/>
    </xf>
    <xf numFmtId="0" fontId="43" fillId="19" borderId="0" xfId="17" applyFont="1" applyFill="1" applyAlignment="1">
      <alignment vertical="top" wrapText="1"/>
    </xf>
    <xf numFmtId="0" fontId="1" fillId="19" borderId="0" xfId="17" applyFill="1" applyAlignment="1">
      <alignment horizontal="center" vertical="center"/>
    </xf>
    <xf numFmtId="0" fontId="46" fillId="19" borderId="0" xfId="2" applyFont="1" applyFill="1" applyAlignment="1">
      <alignment vertical="center" wrapText="1"/>
    </xf>
    <xf numFmtId="0" fontId="42" fillId="19" borderId="0" xfId="2" applyFont="1" applyFill="1">
      <alignment vertical="center"/>
    </xf>
    <xf numFmtId="0" fontId="38" fillId="19" borderId="0" xfId="17" applyFont="1" applyFill="1">
      <alignment vertical="center"/>
    </xf>
    <xf numFmtId="0" fontId="47" fillId="19" borderId="0" xfId="17" applyFont="1" applyFill="1" applyAlignment="1">
      <alignment horizontal="center" vertical="center" wrapText="1"/>
    </xf>
    <xf numFmtId="0" fontId="48" fillId="19" borderId="0" xfId="17" applyFont="1" applyFill="1">
      <alignment vertical="center"/>
    </xf>
    <xf numFmtId="0" fontId="6" fillId="19" borderId="0" xfId="2" applyFill="1" applyAlignment="1">
      <alignment horizontal="center" vertical="center"/>
    </xf>
    <xf numFmtId="0" fontId="46" fillId="19" borderId="0" xfId="17" applyFont="1" applyFill="1" applyAlignment="1">
      <alignment vertical="center" wrapText="1"/>
    </xf>
    <xf numFmtId="0" fontId="51" fillId="19" borderId="0" xfId="17" applyFont="1" applyFill="1" applyAlignment="1">
      <alignment horizontal="center" vertical="center"/>
    </xf>
    <xf numFmtId="0" fontId="8" fillId="19" borderId="0" xfId="1" applyFill="1" applyAlignment="1" applyProtection="1">
      <alignment horizontal="center" vertical="center"/>
    </xf>
    <xf numFmtId="0" fontId="54" fillId="19" borderId="0" xfId="17" applyFont="1" applyFill="1" applyAlignment="1">
      <alignment horizontal="center" vertical="center"/>
    </xf>
    <xf numFmtId="0" fontId="0" fillId="19" borderId="0" xfId="0" applyFill="1" applyAlignment="1">
      <alignment vertical="center" wrapText="1"/>
    </xf>
    <xf numFmtId="0" fontId="1" fillId="19" borderId="130" xfId="17" applyFill="1" applyBorder="1" applyAlignment="1">
      <alignment horizontal="center" vertical="center" wrapText="1"/>
    </xf>
    <xf numFmtId="0" fontId="1" fillId="19" borderId="0" xfId="17" applyFill="1">
      <alignment vertical="center"/>
    </xf>
    <xf numFmtId="0" fontId="1" fillId="19" borderId="131" xfId="17" applyFill="1" applyBorder="1" applyAlignment="1">
      <alignment horizontal="center" vertical="center"/>
    </xf>
    <xf numFmtId="177" fontId="23" fillId="33" borderId="198" xfId="2" applyNumberFormat="1" applyFont="1" applyFill="1" applyBorder="1" applyAlignment="1">
      <alignment horizontal="center" vertical="center" shrinkToFit="1"/>
    </xf>
    <xf numFmtId="180" fontId="50" fillId="11" borderId="208" xfId="17" applyNumberFormat="1" applyFont="1" applyFill="1" applyBorder="1" applyAlignment="1">
      <alignment horizontal="center" vertical="center"/>
    </xf>
    <xf numFmtId="0" fontId="94" fillId="19" borderId="0" xfId="0" applyFont="1" applyFill="1" applyAlignment="1">
      <alignment horizontal="center" vertical="center"/>
    </xf>
    <xf numFmtId="0" fontId="151" fillId="21" borderId="153" xfId="2" applyFont="1" applyFill="1" applyBorder="1" applyAlignment="1">
      <alignment horizontal="center" vertical="center" wrapText="1"/>
    </xf>
    <xf numFmtId="0" fontId="25" fillId="19" borderId="0" xfId="2" applyFont="1" applyFill="1">
      <alignment vertical="center"/>
    </xf>
    <xf numFmtId="0" fontId="153" fillId="0" borderId="0" xfId="0" applyFont="1" applyAlignment="1">
      <alignment vertical="top" wrapText="1"/>
    </xf>
    <xf numFmtId="0" fontId="138" fillId="0" borderId="206" xfId="1" applyFont="1" applyBorder="1" applyAlignment="1" applyProtection="1">
      <alignment vertical="top" wrapText="1"/>
    </xf>
    <xf numFmtId="0" fontId="88" fillId="31" borderId="99" xfId="1" applyFont="1" applyFill="1" applyBorder="1" applyAlignment="1" applyProtection="1">
      <alignment horizontal="center" vertical="center" wrapText="1"/>
    </xf>
    <xf numFmtId="0" fontId="8" fillId="0" borderId="0" xfId="1" applyFill="1" applyBorder="1" applyAlignment="1" applyProtection="1">
      <alignment vertical="center" wrapText="1"/>
    </xf>
    <xf numFmtId="0" fontId="138" fillId="0" borderId="207" xfId="1" applyFont="1" applyFill="1" applyBorder="1" applyAlignment="1" applyProtection="1">
      <alignment horizontal="left" vertical="top" wrapText="1"/>
    </xf>
    <xf numFmtId="0" fontId="95" fillId="19" borderId="0" xfId="0" applyFont="1" applyFill="1" applyAlignment="1">
      <alignment vertical="center" wrapText="1"/>
    </xf>
    <xf numFmtId="0" fontId="72" fillId="5" borderId="209" xfId="2" applyFont="1" applyFill="1" applyBorder="1" applyAlignment="1">
      <alignment horizontal="left" vertical="center"/>
    </xf>
    <xf numFmtId="0" fontId="8" fillId="0" borderId="204" xfId="1" applyBorder="1" applyAlignment="1" applyProtection="1">
      <alignment vertical="center" wrapText="1"/>
    </xf>
    <xf numFmtId="0" fontId="141" fillId="0" borderId="203" xfId="0" applyFont="1" applyBorder="1" applyAlignment="1">
      <alignment horizontal="left" vertical="top" wrapText="1"/>
    </xf>
    <xf numFmtId="0" fontId="101" fillId="19" borderId="134" xfId="17" applyFont="1" applyFill="1" applyBorder="1" applyAlignment="1">
      <alignment horizontal="center" vertical="center" wrapText="1"/>
    </xf>
    <xf numFmtId="0" fontId="8" fillId="0" borderId="213" xfId="1" applyBorder="1" applyAlignment="1" applyProtection="1">
      <alignment horizontal="left" vertical="center" wrapText="1"/>
    </xf>
    <xf numFmtId="14" fontId="29" fillId="21" borderId="1" xfId="2" applyNumberFormat="1" applyFont="1" applyFill="1" applyBorder="1" applyAlignment="1">
      <alignment horizontal="center" vertical="center" shrinkToFit="1"/>
    </xf>
    <xf numFmtId="56" fontId="87" fillId="21" borderId="190" xfId="2" applyNumberFormat="1" applyFont="1" applyFill="1" applyBorder="1">
      <alignment vertical="center"/>
    </xf>
    <xf numFmtId="14" fontId="91" fillId="21" borderId="2" xfId="2" applyNumberFormat="1" applyFont="1" applyFill="1" applyBorder="1" applyAlignment="1">
      <alignment vertical="center" shrinkToFit="1"/>
    </xf>
    <xf numFmtId="14" fontId="87" fillId="21" borderId="214" xfId="1" applyNumberFormat="1" applyFont="1" applyFill="1" applyBorder="1" applyAlignment="1" applyProtection="1">
      <alignment vertical="center" wrapText="1"/>
    </xf>
    <xf numFmtId="183" fontId="106" fillId="5" borderId="0" xfId="0" applyNumberFormat="1" applyFont="1" applyFill="1" applyAlignment="1">
      <alignment horizontal="left" vertical="center"/>
    </xf>
    <xf numFmtId="0" fontId="100" fillId="19" borderId="0" xfId="0" applyFont="1" applyFill="1" applyAlignment="1">
      <alignment horizontal="center" vertical="center" wrapText="1"/>
    </xf>
    <xf numFmtId="14" fontId="13" fillId="19" borderId="135" xfId="17" applyNumberFormat="1" applyFont="1" applyFill="1" applyBorder="1" applyAlignment="1">
      <alignment horizontal="center" vertical="center" wrapText="1"/>
    </xf>
    <xf numFmtId="56" fontId="93" fillId="19" borderId="134" xfId="17" applyNumberFormat="1" applyFont="1" applyFill="1" applyBorder="1" applyAlignment="1">
      <alignment horizontal="center" vertical="center" wrapText="1"/>
    </xf>
    <xf numFmtId="0" fontId="8" fillId="0" borderId="215" xfId="1" applyBorder="1" applyAlignment="1" applyProtection="1">
      <alignment horizontal="left" vertical="center"/>
    </xf>
    <xf numFmtId="14" fontId="93" fillId="19" borderId="135" xfId="17" applyNumberFormat="1" applyFont="1" applyFill="1" applyBorder="1" applyAlignment="1">
      <alignment horizontal="center" vertical="center" wrapText="1"/>
    </xf>
    <xf numFmtId="0" fontId="85" fillId="0" borderId="137" xfId="0" applyFont="1" applyBorder="1" applyAlignment="1">
      <alignment horizontal="center" vertical="center" wrapText="1"/>
    </xf>
    <xf numFmtId="14" fontId="127" fillId="19" borderId="135" xfId="0" applyNumberFormat="1" applyFont="1" applyFill="1" applyBorder="1" applyAlignment="1">
      <alignment horizontal="center" vertical="center"/>
    </xf>
    <xf numFmtId="0" fontId="140" fillId="0" borderId="121" xfId="1" applyFont="1" applyFill="1" applyBorder="1" applyAlignment="1" applyProtection="1">
      <alignment horizontal="left" vertical="top" wrapText="1"/>
    </xf>
    <xf numFmtId="0" fontId="138" fillId="0" borderId="155" xfId="1" applyFont="1" applyFill="1" applyBorder="1" applyAlignment="1" applyProtection="1">
      <alignment vertical="top" wrapText="1"/>
    </xf>
    <xf numFmtId="0" fontId="91" fillId="3" borderId="9" xfId="2" applyFont="1" applyFill="1" applyBorder="1" applyAlignment="1">
      <alignment horizontal="center" vertical="center"/>
    </xf>
    <xf numFmtId="0" fontId="92" fillId="21" borderId="216" xfId="2" applyFont="1" applyFill="1" applyBorder="1" applyAlignment="1">
      <alignment horizontal="center" vertical="center"/>
    </xf>
    <xf numFmtId="14" fontId="91" fillId="21" borderId="216" xfId="2" applyNumberFormat="1" applyFont="1" applyFill="1" applyBorder="1" applyAlignment="1">
      <alignment horizontal="center" vertical="center"/>
    </xf>
    <xf numFmtId="14" fontId="91" fillId="21" borderId="217" xfId="2" applyNumberFormat="1" applyFont="1" applyFill="1" applyBorder="1" applyAlignment="1">
      <alignment horizontal="center" vertical="center"/>
    </xf>
    <xf numFmtId="0" fontId="92" fillId="21" borderId="218" xfId="2" applyFont="1" applyFill="1" applyBorder="1" applyAlignment="1">
      <alignment horizontal="center" vertical="center"/>
    </xf>
    <xf numFmtId="14" fontId="91" fillId="21" borderId="218" xfId="2" applyNumberFormat="1" applyFont="1" applyFill="1" applyBorder="1" applyAlignment="1">
      <alignment horizontal="center" vertical="center"/>
    </xf>
    <xf numFmtId="0" fontId="8" fillId="0" borderId="219" xfId="1" applyFill="1" applyBorder="1" applyAlignment="1" applyProtection="1">
      <alignment vertical="center" wrapText="1"/>
    </xf>
    <xf numFmtId="0" fontId="8" fillId="0" borderId="222" xfId="1" applyBorder="1" applyAlignment="1" applyProtection="1">
      <alignment vertical="top" wrapText="1"/>
    </xf>
    <xf numFmtId="0" fontId="138" fillId="0" borderId="221" xfId="2" applyFont="1" applyBorder="1" applyAlignment="1">
      <alignment vertical="top" wrapText="1"/>
    </xf>
    <xf numFmtId="0" fontId="32" fillId="23" borderId="220" xfId="2" applyFont="1" applyFill="1" applyBorder="1" applyAlignment="1">
      <alignment horizontal="center" vertical="center" wrapText="1"/>
    </xf>
    <xf numFmtId="0" fontId="154" fillId="21" borderId="217" xfId="2" applyFont="1" applyFill="1" applyBorder="1" applyAlignment="1">
      <alignment horizontal="center" vertical="center"/>
    </xf>
    <xf numFmtId="0" fontId="154" fillId="21" borderId="218" xfId="2" applyFont="1" applyFill="1" applyBorder="1" applyAlignment="1">
      <alignment horizontal="center" vertical="center"/>
    </xf>
    <xf numFmtId="0" fontId="154" fillId="21" borderId="216" xfId="2" applyFont="1" applyFill="1" applyBorder="1" applyAlignment="1">
      <alignment horizontal="center" vertical="center"/>
    </xf>
    <xf numFmtId="0" fontId="32" fillId="21" borderId="153" xfId="2" applyFont="1" applyFill="1" applyBorder="1" applyAlignment="1">
      <alignment horizontal="center" vertical="center" wrapText="1"/>
    </xf>
    <xf numFmtId="0" fontId="117" fillId="19" borderId="223" xfId="0" applyFont="1" applyFill="1" applyBorder="1" applyAlignment="1">
      <alignment horizontal="left" vertical="center"/>
    </xf>
    <xf numFmtId="0" fontId="117" fillId="19" borderId="224" xfId="0" applyFont="1" applyFill="1" applyBorder="1" applyAlignment="1">
      <alignment horizontal="left" vertical="center"/>
    </xf>
    <xf numFmtId="14" fontId="117" fillId="19" borderId="224" xfId="0" applyNumberFormat="1" applyFont="1" applyFill="1" applyBorder="1" applyAlignment="1">
      <alignment horizontal="center" vertical="center"/>
    </xf>
    <xf numFmtId="14" fontId="117" fillId="19" borderId="225" xfId="0" applyNumberFormat="1" applyFont="1" applyFill="1" applyBorder="1" applyAlignment="1">
      <alignment horizontal="center" vertical="center"/>
    </xf>
    <xf numFmtId="0" fontId="23" fillId="35" borderId="8" xfId="2" applyFont="1" applyFill="1" applyBorder="1" applyAlignment="1">
      <alignment horizontal="left" vertical="center"/>
    </xf>
    <xf numFmtId="177" fontId="10" fillId="35" borderId="10" xfId="2" applyNumberFormat="1" applyFont="1" applyFill="1" applyBorder="1" applyAlignment="1">
      <alignment horizontal="center" vertical="center" wrapText="1"/>
    </xf>
    <xf numFmtId="0" fontId="23" fillId="35" borderId="198" xfId="2" applyFont="1" applyFill="1" applyBorder="1" applyAlignment="1">
      <alignment horizontal="center" vertical="center" wrapText="1"/>
    </xf>
    <xf numFmtId="177" fontId="23" fillId="35" borderId="198" xfId="2" applyNumberFormat="1" applyFont="1" applyFill="1" applyBorder="1" applyAlignment="1">
      <alignment horizontal="center" vertical="center" shrinkToFit="1"/>
    </xf>
    <xf numFmtId="0" fontId="138" fillId="0" borderId="148" xfId="0" applyFont="1" applyBorder="1" applyAlignment="1">
      <alignment horizontal="left" vertical="top" wrapText="1"/>
    </xf>
    <xf numFmtId="14" fontId="101" fillId="19" borderId="135" xfId="17" applyNumberFormat="1" applyFont="1" applyFill="1" applyBorder="1" applyAlignment="1">
      <alignment horizontal="center" vertical="center" wrapText="1"/>
    </xf>
    <xf numFmtId="0" fontId="139" fillId="0" borderId="191" xfId="1" applyFont="1" applyFill="1" applyBorder="1" applyAlignment="1" applyProtection="1">
      <alignment vertical="top" wrapText="1"/>
    </xf>
    <xf numFmtId="0" fontId="138" fillId="0" borderId="184" xfId="2" applyFont="1" applyBorder="1" applyAlignment="1">
      <alignment horizontal="left" vertical="top" wrapText="1"/>
    </xf>
    <xf numFmtId="0" fontId="157" fillId="0" borderId="30" xfId="1" applyFont="1" applyBorder="1" applyAlignment="1" applyProtection="1">
      <alignment horizontal="left" vertical="top" wrapText="1"/>
    </xf>
    <xf numFmtId="0" fontId="0" fillId="32" borderId="0" xfId="0" applyFill="1">
      <alignment vertical="center"/>
    </xf>
    <xf numFmtId="0" fontId="159" fillId="3" borderId="9" xfId="2" applyFont="1" applyFill="1" applyBorder="1" applyAlignment="1">
      <alignment horizontal="center" vertical="center"/>
    </xf>
    <xf numFmtId="0" fontId="13" fillId="19" borderId="134" xfId="17" applyFont="1" applyFill="1" applyBorder="1" applyAlignment="1">
      <alignment horizontal="center" vertical="center" wrapText="1"/>
    </xf>
    <xf numFmtId="14" fontId="13" fillId="19" borderId="135" xfId="17" applyNumberFormat="1" applyFont="1" applyFill="1" applyBorder="1" applyAlignment="1">
      <alignment horizontal="center" vertical="center"/>
    </xf>
    <xf numFmtId="0" fontId="160" fillId="21" borderId="159" xfId="1" applyFont="1" applyFill="1" applyBorder="1" applyAlignment="1" applyProtection="1">
      <alignment horizontal="center" vertical="center" wrapText="1"/>
    </xf>
    <xf numFmtId="0" fontId="85" fillId="0" borderId="162" xfId="0" applyFont="1" applyBorder="1" applyAlignment="1">
      <alignment horizontal="center" vertical="center" wrapText="1"/>
    </xf>
    <xf numFmtId="0" fontId="161" fillId="36" borderId="0" xfId="0" applyFont="1" applyFill="1" applyAlignment="1">
      <alignment horizontal="center" vertical="center" wrapText="1"/>
    </xf>
    <xf numFmtId="0" fontId="8" fillId="0" borderId="222" xfId="1" applyBorder="1" applyAlignment="1" applyProtection="1">
      <alignment vertical="center" wrapText="1"/>
    </xf>
    <xf numFmtId="0" fontId="138" fillId="0" borderId="0" xfId="0" applyFont="1" applyAlignment="1">
      <alignment vertical="top" wrapText="1"/>
    </xf>
    <xf numFmtId="0" fontId="85" fillId="37" borderId="122" xfId="0" applyFont="1" applyFill="1" applyBorder="1" applyAlignment="1">
      <alignment horizontal="center" vertical="center" wrapText="1"/>
    </xf>
    <xf numFmtId="0" fontId="162" fillId="0" borderId="155" xfId="1" applyFont="1" applyFill="1" applyBorder="1" applyAlignment="1" applyProtection="1">
      <alignment vertical="top" wrapText="1"/>
    </xf>
    <xf numFmtId="0" fontId="138" fillId="0" borderId="221" xfId="1" applyFont="1" applyBorder="1" applyAlignment="1" applyProtection="1">
      <alignment vertical="top" wrapText="1"/>
    </xf>
    <xf numFmtId="14" fontId="87" fillId="21" borderId="190" xfId="1" applyNumberFormat="1" applyFont="1" applyFill="1" applyBorder="1" applyAlignment="1" applyProtection="1">
      <alignment horizontal="center" vertical="center" wrapText="1"/>
    </xf>
    <xf numFmtId="0" fontId="151" fillId="21" borderId="148" xfId="1" applyFont="1" applyFill="1" applyBorder="1" applyAlignment="1" applyProtection="1">
      <alignment horizontal="center" vertical="center" wrapText="1"/>
    </xf>
    <xf numFmtId="0" fontId="87" fillId="21" borderId="157" xfId="1" applyFont="1" applyFill="1" applyBorder="1" applyAlignment="1" applyProtection="1">
      <alignment horizontal="center" vertical="center" wrapText="1"/>
    </xf>
    <xf numFmtId="0" fontId="163" fillId="21" borderId="187" xfId="0" applyFont="1" applyFill="1" applyBorder="1" applyAlignment="1">
      <alignment horizontal="center" vertical="center" wrapText="1"/>
    </xf>
    <xf numFmtId="0" fontId="164" fillId="0" borderId="139" xfId="0" applyFont="1" applyBorder="1" applyAlignment="1">
      <alignment horizontal="left" vertical="top" wrapText="1"/>
    </xf>
    <xf numFmtId="0" fontId="0" fillId="38" borderId="0" xfId="0" applyFill="1">
      <alignment vertical="center"/>
    </xf>
    <xf numFmtId="0" fontId="126" fillId="38" borderId="0" xfId="0" applyFont="1" applyFill="1">
      <alignment vertical="center"/>
    </xf>
    <xf numFmtId="0" fontId="146" fillId="38" borderId="0" xfId="0" applyFont="1" applyFill="1">
      <alignment vertical="center"/>
    </xf>
    <xf numFmtId="0" fontId="147" fillId="38" borderId="0" xfId="0" applyFont="1" applyFill="1">
      <alignment vertical="center"/>
    </xf>
    <xf numFmtId="0" fontId="145" fillId="38" borderId="0" xfId="0" applyFont="1" applyFill="1">
      <alignment vertical="center"/>
    </xf>
    <xf numFmtId="0" fontId="115" fillId="38" borderId="0" xfId="0" applyFont="1" applyFill="1">
      <alignment vertical="center"/>
    </xf>
    <xf numFmtId="0" fontId="143" fillId="38" borderId="0" xfId="0" applyFont="1" applyFill="1">
      <alignment vertical="center"/>
    </xf>
    <xf numFmtId="0" fontId="150" fillId="38" borderId="0" xfId="0" applyFont="1" applyFill="1">
      <alignment vertical="center"/>
    </xf>
    <xf numFmtId="0" fontId="134" fillId="38" borderId="0" xfId="0" applyFont="1" applyFill="1" applyAlignment="1">
      <alignment vertical="center" wrapText="1"/>
    </xf>
    <xf numFmtId="0" fontId="148" fillId="38" borderId="0" xfId="0" applyFont="1" applyFill="1">
      <alignment vertical="center"/>
    </xf>
    <xf numFmtId="0" fontId="149" fillId="38" borderId="0" xfId="0" applyFont="1" applyFill="1">
      <alignment vertical="center"/>
    </xf>
    <xf numFmtId="0" fontId="121" fillId="38" borderId="0" xfId="1" applyFont="1" applyFill="1" applyAlignment="1" applyProtection="1">
      <alignment vertical="center"/>
    </xf>
    <xf numFmtId="0" fontId="120" fillId="38" borderId="0" xfId="0" applyFont="1" applyFill="1">
      <alignment vertical="center"/>
    </xf>
    <xf numFmtId="0" fontId="0" fillId="32" borderId="0" xfId="0" applyFill="1" applyAlignment="1">
      <alignment horizontal="center" vertical="center"/>
    </xf>
    <xf numFmtId="0" fontId="117" fillId="19" borderId="228" xfId="0" applyFont="1" applyFill="1" applyBorder="1" applyAlignment="1">
      <alignment horizontal="left" vertical="center"/>
    </xf>
    <xf numFmtId="0" fontId="117" fillId="19" borderId="229" xfId="0" applyFont="1" applyFill="1" applyBorder="1" applyAlignment="1">
      <alignment horizontal="left" vertical="center"/>
    </xf>
    <xf numFmtId="14" fontId="117" fillId="19" borderId="229" xfId="0" applyNumberFormat="1" applyFont="1" applyFill="1" applyBorder="1" applyAlignment="1">
      <alignment horizontal="center" vertical="center"/>
    </xf>
    <xf numFmtId="14" fontId="117" fillId="19" borderId="230" xfId="0" applyNumberFormat="1" applyFont="1" applyFill="1" applyBorder="1" applyAlignment="1">
      <alignment horizontal="center" vertical="center"/>
    </xf>
    <xf numFmtId="0" fontId="162" fillId="0" borderId="231" xfId="2" applyFont="1" applyBorder="1" applyAlignment="1">
      <alignment horizontal="left" vertical="top" wrapText="1"/>
    </xf>
    <xf numFmtId="180" fontId="50" fillId="11" borderId="232" xfId="17" applyNumberFormat="1" applyFont="1" applyFill="1" applyBorder="1" applyAlignment="1">
      <alignment horizontal="center" vertical="center"/>
    </xf>
    <xf numFmtId="0" fontId="13" fillId="0" borderId="234" xfId="2" applyFont="1" applyBorder="1" applyAlignment="1">
      <alignment horizontal="center" vertical="center" wrapText="1"/>
    </xf>
    <xf numFmtId="177" fontId="90" fillId="35" borderId="8" xfId="2" applyNumberFormat="1" applyFont="1" applyFill="1" applyBorder="1" applyAlignment="1">
      <alignment horizontal="center" vertical="center" shrinkToFit="1"/>
    </xf>
    <xf numFmtId="177" fontId="165" fillId="35" borderId="8" xfId="2" applyNumberFormat="1" applyFont="1" applyFill="1" applyBorder="1" applyAlignment="1">
      <alignment horizontal="center" vertical="center" wrapText="1"/>
    </xf>
    <xf numFmtId="0" fontId="90" fillId="35" borderId="10" xfId="2" applyFont="1" applyFill="1" applyBorder="1" applyAlignment="1">
      <alignment horizontal="center" vertical="center"/>
    </xf>
    <xf numFmtId="177" fontId="90" fillId="35" borderId="10" xfId="2" applyNumberFormat="1" applyFont="1" applyFill="1" applyBorder="1" applyAlignment="1">
      <alignment horizontal="center" vertical="center" shrinkToFit="1"/>
    </xf>
    <xf numFmtId="0" fontId="85" fillId="39" borderId="122" xfId="0" applyFont="1" applyFill="1" applyBorder="1" applyAlignment="1">
      <alignment horizontal="center" vertical="center" wrapText="1"/>
    </xf>
    <xf numFmtId="14" fontId="93" fillId="21" borderId="135" xfId="17" applyNumberFormat="1" applyFont="1" applyFill="1" applyBorder="1" applyAlignment="1">
      <alignment horizontal="center" vertical="center"/>
    </xf>
    <xf numFmtId="0" fontId="152" fillId="30" borderId="0" xfId="0" applyFont="1" applyFill="1" applyAlignment="1">
      <alignment horizontal="center" vertical="center" wrapText="1"/>
    </xf>
    <xf numFmtId="0" fontId="8" fillId="0" borderId="0" xfId="1" quotePrefix="1" applyAlignment="1" applyProtection="1">
      <alignment vertical="center"/>
    </xf>
    <xf numFmtId="0" fontId="166" fillId="0" borderId="237" xfId="1" applyFont="1" applyFill="1" applyBorder="1" applyAlignment="1" applyProtection="1">
      <alignment horizontal="center" vertical="center" wrapText="1"/>
    </xf>
    <xf numFmtId="0" fontId="87" fillId="23" borderId="0" xfId="2" applyFont="1" applyFill="1" applyAlignment="1">
      <alignment horizontal="center" vertical="center" wrapText="1"/>
    </xf>
    <xf numFmtId="0" fontId="162" fillId="0" borderId="221" xfId="1" applyFont="1" applyBorder="1" applyAlignment="1" applyProtection="1">
      <alignment vertical="top" wrapText="1"/>
    </xf>
    <xf numFmtId="0" fontId="154" fillId="21" borderId="217" xfId="2" applyFont="1" applyFill="1" applyBorder="1" applyAlignment="1">
      <alignment horizontal="center" vertical="center" shrinkToFit="1"/>
    </xf>
    <xf numFmtId="0" fontId="6" fillId="0" borderId="0" xfId="4"/>
    <xf numFmtId="0" fontId="0" fillId="0" borderId="238" xfId="0" applyBorder="1">
      <alignment vertical="center"/>
    </xf>
    <xf numFmtId="0" fontId="0" fillId="0" borderId="239" xfId="0" applyBorder="1">
      <alignment vertical="center"/>
    </xf>
    <xf numFmtId="0" fontId="0" fillId="0" borderId="240" xfId="0" applyBorder="1">
      <alignment vertical="center"/>
    </xf>
    <xf numFmtId="0" fontId="0" fillId="42" borderId="0" xfId="0" applyFill="1">
      <alignment vertical="center"/>
    </xf>
    <xf numFmtId="0" fontId="0" fillId="0" borderId="0" xfId="0" applyAlignment="1">
      <alignment vertical="center" wrapText="1"/>
    </xf>
    <xf numFmtId="0" fontId="176" fillId="0" borderId="0" xfId="0" applyFont="1">
      <alignment vertical="center"/>
    </xf>
    <xf numFmtId="0" fontId="0" fillId="34" borderId="0" xfId="0" applyFill="1">
      <alignment vertical="center"/>
    </xf>
    <xf numFmtId="0" fontId="0" fillId="45" borderId="0" xfId="0" applyFill="1">
      <alignment vertical="center"/>
    </xf>
    <xf numFmtId="0" fontId="0" fillId="46" borderId="0" xfId="0" applyFill="1">
      <alignment vertical="center"/>
    </xf>
    <xf numFmtId="0" fontId="0" fillId="46" borderId="240" xfId="0" applyFill="1" applyBorder="1">
      <alignment vertical="center"/>
    </xf>
    <xf numFmtId="0" fontId="0" fillId="41" borderId="0" xfId="0" applyFill="1">
      <alignment vertical="center"/>
    </xf>
    <xf numFmtId="0" fontId="0" fillId="0" borderId="0" xfId="0" applyAlignment="1">
      <alignment horizontal="left" vertical="top" wrapText="1"/>
    </xf>
    <xf numFmtId="0" fontId="6" fillId="0" borderId="0" xfId="2" applyAlignment="1">
      <alignment horizontal="center" vertical="center" wrapText="1"/>
    </xf>
    <xf numFmtId="0" fontId="98" fillId="19" borderId="223" xfId="0" applyFont="1" applyFill="1" applyBorder="1" applyAlignment="1">
      <alignment horizontal="center" vertical="center" wrapText="1"/>
    </xf>
    <xf numFmtId="14" fontId="23" fillId="19" borderId="135" xfId="17" applyNumberFormat="1" applyFont="1" applyFill="1" applyBorder="1" applyAlignment="1">
      <alignment horizontal="center" vertical="center"/>
    </xf>
    <xf numFmtId="0" fontId="101" fillId="21" borderId="134" xfId="17" applyFont="1" applyFill="1" applyBorder="1" applyAlignment="1">
      <alignment horizontal="center" vertical="center" wrapText="1"/>
    </xf>
    <xf numFmtId="0" fontId="0" fillId="41" borderId="105" xfId="0" applyFill="1" applyBorder="1">
      <alignment vertical="center"/>
    </xf>
    <xf numFmtId="0" fontId="0" fillId="41" borderId="244" xfId="0" applyFill="1" applyBorder="1">
      <alignment vertical="center"/>
    </xf>
    <xf numFmtId="0" fontId="71" fillId="29" borderId="247" xfId="0" applyFont="1" applyFill="1" applyBorder="1" applyAlignment="1">
      <alignment horizontal="center" vertical="center"/>
    </xf>
    <xf numFmtId="0" fontId="6" fillId="19" borderId="248" xfId="2" applyFill="1" applyBorder="1" applyAlignment="1">
      <alignment horizontal="center" vertical="center" wrapText="1"/>
    </xf>
    <xf numFmtId="0" fontId="6" fillId="19" borderId="249" xfId="2" applyFill="1" applyBorder="1" applyAlignment="1">
      <alignment horizontal="center" vertical="center"/>
    </xf>
    <xf numFmtId="0" fontId="6" fillId="19" borderId="249" xfId="2" applyFill="1" applyBorder="1" applyAlignment="1">
      <alignment horizontal="center" vertical="center" wrapText="1"/>
    </xf>
    <xf numFmtId="0" fontId="6" fillId="19" borderId="250" xfId="2" applyFill="1" applyBorder="1" applyAlignment="1">
      <alignment horizontal="center" vertical="center"/>
    </xf>
    <xf numFmtId="0" fontId="0" fillId="19" borderId="251" xfId="0" applyFill="1" applyBorder="1">
      <alignment vertical="center"/>
    </xf>
    <xf numFmtId="0" fontId="0" fillId="19" borderId="252" xfId="0" applyFill="1" applyBorder="1">
      <alignment vertical="center"/>
    </xf>
    <xf numFmtId="0" fontId="0" fillId="19" borderId="253" xfId="0" applyFill="1" applyBorder="1">
      <alignment vertical="center"/>
    </xf>
    <xf numFmtId="0" fontId="6" fillId="19" borderId="256" xfId="2" applyFill="1" applyBorder="1" applyAlignment="1">
      <alignment horizontal="center" vertical="center" wrapText="1"/>
    </xf>
    <xf numFmtId="0" fontId="6" fillId="19" borderId="257" xfId="2" applyFill="1" applyBorder="1" applyAlignment="1">
      <alignment horizontal="center" vertical="center"/>
    </xf>
    <xf numFmtId="0" fontId="6" fillId="19" borderId="257" xfId="2" applyFill="1" applyBorder="1" applyAlignment="1">
      <alignment horizontal="center" vertical="center" wrapText="1"/>
    </xf>
    <xf numFmtId="0" fontId="6" fillId="19" borderId="258" xfId="2" applyFill="1" applyBorder="1" applyAlignment="1">
      <alignment horizontal="center" vertical="center"/>
    </xf>
    <xf numFmtId="0" fontId="0" fillId="23" borderId="245" xfId="0" applyFill="1" applyBorder="1" applyAlignment="1">
      <alignment horizontal="left" vertical="center"/>
    </xf>
    <xf numFmtId="0" fontId="0" fillId="23" borderId="246" xfId="0" applyFill="1" applyBorder="1" applyAlignment="1">
      <alignment horizontal="left" vertical="center"/>
    </xf>
    <xf numFmtId="0" fontId="71" fillId="29" borderId="246" xfId="0" applyFont="1" applyFill="1" applyBorder="1" applyAlignment="1">
      <alignment horizontal="left" vertical="center"/>
    </xf>
    <xf numFmtId="184" fontId="0" fillId="47" borderId="251" xfId="0" applyNumberFormat="1" applyFill="1" applyBorder="1">
      <alignment vertical="center"/>
    </xf>
    <xf numFmtId="0" fontId="117" fillId="48" borderId="224" xfId="0" applyFont="1" applyFill="1" applyBorder="1" applyAlignment="1">
      <alignment horizontal="left" vertical="center"/>
    </xf>
    <xf numFmtId="0" fontId="117" fillId="48" borderId="229" xfId="0" applyFont="1" applyFill="1" applyBorder="1" applyAlignment="1">
      <alignment horizontal="left" vertical="center"/>
    </xf>
    <xf numFmtId="0" fontId="117" fillId="21" borderId="224" xfId="0" applyFont="1" applyFill="1" applyBorder="1" applyAlignment="1">
      <alignment horizontal="left" vertical="center"/>
    </xf>
    <xf numFmtId="0" fontId="117" fillId="21" borderId="229" xfId="0" applyFont="1" applyFill="1" applyBorder="1" applyAlignment="1">
      <alignment horizontal="left" vertical="center"/>
    </xf>
    <xf numFmtId="0" fontId="117" fillId="47" borderId="229" xfId="0" applyFont="1" applyFill="1" applyBorder="1" applyAlignment="1">
      <alignment horizontal="left" vertical="center"/>
    </xf>
    <xf numFmtId="0" fontId="117" fillId="49" borderId="229" xfId="0" applyFont="1" applyFill="1" applyBorder="1" applyAlignment="1">
      <alignment horizontal="left" vertical="center"/>
    </xf>
    <xf numFmtId="0" fontId="117" fillId="28" borderId="224" xfId="0" applyFont="1" applyFill="1" applyBorder="1" applyAlignment="1">
      <alignment horizontal="left" vertical="center"/>
    </xf>
    <xf numFmtId="0" fontId="117" fillId="28" borderId="229" xfId="0" applyFont="1" applyFill="1" applyBorder="1" applyAlignment="1">
      <alignment horizontal="left" vertical="center"/>
    </xf>
    <xf numFmtId="0" fontId="117" fillId="50" borderId="229" xfId="0" applyFont="1" applyFill="1" applyBorder="1" applyAlignment="1">
      <alignment horizontal="left" vertical="center"/>
    </xf>
    <xf numFmtId="0" fontId="179" fillId="0" borderId="259" xfId="0" applyFont="1" applyBorder="1" applyAlignment="1">
      <alignment horizontal="right" vertical="center" wrapText="1"/>
    </xf>
    <xf numFmtId="0" fontId="179" fillId="0" borderId="212" xfId="0" applyFont="1" applyBorder="1" applyAlignment="1">
      <alignment horizontal="center" vertical="center" wrapText="1"/>
    </xf>
    <xf numFmtId="0" fontId="179" fillId="0" borderId="205" xfId="0" applyFont="1" applyBorder="1" applyAlignment="1">
      <alignment horizontal="right" vertical="center" wrapText="1"/>
    </xf>
    <xf numFmtId="0" fontId="180" fillId="0" borderId="260" xfId="0" applyFont="1" applyBorder="1" applyAlignment="1">
      <alignment horizontal="right" vertical="center" wrapText="1"/>
    </xf>
    <xf numFmtId="0" fontId="179" fillId="0" borderId="260" xfId="0" applyFont="1" applyBorder="1" applyAlignment="1">
      <alignment horizontal="right" vertical="center" wrapText="1"/>
    </xf>
    <xf numFmtId="0" fontId="179" fillId="0" borderId="37" xfId="0" applyFont="1" applyBorder="1" applyAlignment="1">
      <alignment horizontal="center" vertical="center" wrapText="1"/>
    </xf>
    <xf numFmtId="0" fontId="181" fillId="0" borderId="0" xfId="0" applyFont="1">
      <alignment vertical="center"/>
    </xf>
    <xf numFmtId="14" fontId="87" fillId="21" borderId="1" xfId="1" applyNumberFormat="1" applyFont="1" applyFill="1" applyBorder="1" applyAlignment="1" applyProtection="1">
      <alignment horizontal="center" vertical="center" shrinkToFit="1"/>
    </xf>
    <xf numFmtId="0" fontId="6" fillId="0" borderId="68" xfId="0" applyFont="1" applyBorder="1" applyAlignment="1">
      <alignment horizontal="left" vertical="center"/>
    </xf>
    <xf numFmtId="0" fontId="6" fillId="0" borderId="0" xfId="0" applyFont="1" applyAlignment="1">
      <alignment horizontal="left" vertical="center"/>
    </xf>
    <xf numFmtId="0" fontId="6" fillId="0" borderId="70" xfId="0" applyFont="1" applyBorder="1" applyAlignment="1">
      <alignment horizontal="left" vertical="center"/>
    </xf>
    <xf numFmtId="0" fontId="106" fillId="5" borderId="0" xfId="0" applyFont="1" applyFill="1" applyAlignment="1">
      <alignment horizontal="left" vertical="center" wrapText="1"/>
    </xf>
    <xf numFmtId="0" fontId="106" fillId="5" borderId="70" xfId="0" applyFont="1" applyFill="1" applyBorder="1" applyAlignment="1">
      <alignment horizontal="left" vertical="center" wrapText="1"/>
    </xf>
    <xf numFmtId="0" fontId="106" fillId="5" borderId="0" xfId="0" applyFont="1" applyFill="1" applyAlignment="1">
      <alignment horizontal="left" vertical="center"/>
    </xf>
    <xf numFmtId="0" fontId="106" fillId="5" borderId="0" xfId="0" applyFont="1" applyFill="1" applyAlignment="1">
      <alignment horizontal="left" vertical="top" wrapText="1"/>
    </xf>
    <xf numFmtId="0" fontId="8" fillId="0" borderId="0" xfId="1" applyAlignment="1" applyProtection="1">
      <alignment horizontal="center" vertical="center" wrapText="1"/>
    </xf>
    <xf numFmtId="0" fontId="78" fillId="0" borderId="0" xfId="0" applyFont="1" applyAlignment="1">
      <alignment horizontal="left" vertical="center" wrapText="1"/>
    </xf>
    <xf numFmtId="0" fontId="74" fillId="0" borderId="0" xfId="0" applyFont="1" applyAlignment="1">
      <alignment horizontal="left" vertical="center" wrapText="1"/>
    </xf>
    <xf numFmtId="0" fontId="77" fillId="0" borderId="0" xfId="0" applyFont="1" applyAlignment="1">
      <alignment horizontal="left" vertical="center" wrapText="1"/>
    </xf>
    <xf numFmtId="0" fontId="75" fillId="0" borderId="0" xfId="0" applyFont="1" applyAlignment="1">
      <alignment horizontal="left" vertical="center" wrapText="1"/>
    </xf>
    <xf numFmtId="0" fontId="78" fillId="0" borderId="0" xfId="0" applyFont="1" applyAlignment="1">
      <alignment horizontal="left" vertical="top" wrapText="1"/>
    </xf>
    <xf numFmtId="0" fontId="74" fillId="0" borderId="0" xfId="0" applyFont="1" applyAlignment="1">
      <alignment horizontal="left" vertical="top" wrapText="1"/>
    </xf>
    <xf numFmtId="0" fontId="109" fillId="38" borderId="0" xfId="0" applyFont="1" applyFill="1" applyAlignment="1">
      <alignment horizontal="left" vertical="top" wrapText="1"/>
    </xf>
    <xf numFmtId="0" fontId="43" fillId="19" borderId="0" xfId="17" applyFont="1" applyFill="1" applyAlignment="1">
      <alignment horizontal="left" vertical="center"/>
    </xf>
    <xf numFmtId="0" fontId="10" fillId="6" borderId="235" xfId="17" applyFont="1" applyFill="1" applyBorder="1" applyAlignment="1">
      <alignment horizontal="center" vertical="center" wrapText="1"/>
    </xf>
    <xf numFmtId="0" fontId="10" fillId="6" borderId="233" xfId="17" applyFont="1" applyFill="1" applyBorder="1" applyAlignment="1">
      <alignment horizontal="center" vertical="center" wrapText="1"/>
    </xf>
    <xf numFmtId="0" fontId="10" fillId="6" borderId="236" xfId="17" applyFont="1" applyFill="1" applyBorder="1" applyAlignment="1">
      <alignment horizontal="center" vertical="center" wrapText="1"/>
    </xf>
    <xf numFmtId="0" fontId="37" fillId="19" borderId="163" xfId="17" applyFont="1" applyFill="1" applyBorder="1" applyAlignment="1">
      <alignment horizontal="left" vertical="top" wrapText="1"/>
    </xf>
    <xf numFmtId="0" fontId="37" fillId="19" borderId="164" xfId="17" applyFont="1" applyFill="1" applyBorder="1" applyAlignment="1">
      <alignment horizontal="left" vertical="top" wrapText="1"/>
    </xf>
    <xf numFmtId="0" fontId="37" fillId="19" borderId="165" xfId="17" applyFont="1" applyFill="1" applyBorder="1" applyAlignment="1">
      <alignment horizontal="left" vertical="top" wrapText="1"/>
    </xf>
    <xf numFmtId="0" fontId="13" fillId="19" borderId="163" xfId="2" applyFont="1" applyFill="1" applyBorder="1" applyAlignment="1">
      <alignment horizontal="left" vertical="top" wrapText="1"/>
    </xf>
    <xf numFmtId="0" fontId="13" fillId="19" borderId="164" xfId="2" applyFont="1" applyFill="1" applyBorder="1" applyAlignment="1">
      <alignment horizontal="left" vertical="top" wrapText="1"/>
    </xf>
    <xf numFmtId="0" fontId="13" fillId="19" borderId="165" xfId="2" applyFont="1" applyFill="1" applyBorder="1" applyAlignment="1">
      <alignment horizontal="left" vertical="top" wrapText="1"/>
    </xf>
    <xf numFmtId="0" fontId="96" fillId="19" borderId="163" xfId="2" applyFont="1" applyFill="1" applyBorder="1" applyAlignment="1">
      <alignment horizontal="left" vertical="top" wrapText="1"/>
    </xf>
    <xf numFmtId="0" fontId="96" fillId="19" borderId="164" xfId="2" applyFont="1" applyFill="1" applyBorder="1" applyAlignment="1">
      <alignment horizontal="left" vertical="top" wrapText="1"/>
    </xf>
    <xf numFmtId="0" fontId="96" fillId="19" borderId="165" xfId="2" applyFont="1" applyFill="1" applyBorder="1" applyAlignment="1">
      <alignment horizontal="left" vertical="top" wrapText="1"/>
    </xf>
    <xf numFmtId="0" fontId="60" fillId="12" borderId="58" xfId="17" applyFont="1" applyFill="1" applyBorder="1" applyAlignment="1">
      <alignment horizontal="right" vertical="center" wrapText="1"/>
    </xf>
    <xf numFmtId="0" fontId="61" fillId="12" borderId="58" xfId="0" applyFont="1" applyFill="1" applyBorder="1" applyAlignment="1">
      <alignment horizontal="right" vertical="center"/>
    </xf>
    <xf numFmtId="0" fontId="0" fillId="12" borderId="58" xfId="0" applyFill="1" applyBorder="1" applyAlignment="1">
      <alignment horizontal="right" vertical="center"/>
    </xf>
    <xf numFmtId="180" fontId="60" fillId="12" borderId="58" xfId="17" applyNumberFormat="1" applyFont="1" applyFill="1" applyBorder="1" applyAlignment="1">
      <alignment horizontal="center" vertical="center" wrapText="1"/>
    </xf>
    <xf numFmtId="180" fontId="0" fillId="12" borderId="58" xfId="0" applyNumberFormat="1" applyFill="1" applyBorder="1" applyAlignment="1">
      <alignment horizontal="center" vertical="center" wrapText="1"/>
    </xf>
    <xf numFmtId="0" fontId="62" fillId="13" borderId="59" xfId="17" applyFont="1" applyFill="1" applyBorder="1" applyAlignment="1">
      <alignment horizontal="center" vertical="center" wrapText="1"/>
    </xf>
    <xf numFmtId="0" fontId="63" fillId="13" borderId="59" xfId="0" applyFont="1" applyFill="1" applyBorder="1" applyAlignment="1">
      <alignment horizontal="center" vertical="center"/>
    </xf>
    <xf numFmtId="0" fontId="62" fillId="10" borderId="59" xfId="0" applyFont="1" applyFill="1" applyBorder="1" applyAlignment="1">
      <alignment horizontal="center" vertical="center"/>
    </xf>
    <xf numFmtId="0" fontId="65" fillId="10" borderId="59" xfId="0" applyFont="1" applyFill="1" applyBorder="1" applyAlignment="1">
      <alignment horizontal="center" vertical="center"/>
    </xf>
    <xf numFmtId="0" fontId="67" fillId="18" borderId="109" xfId="16" applyFont="1" applyFill="1" applyBorder="1" applyAlignment="1">
      <alignment horizontal="center" vertical="center"/>
    </xf>
    <xf numFmtId="0" fontId="67" fillId="18" borderId="114" xfId="16" applyFont="1" applyFill="1" applyBorder="1" applyAlignment="1">
      <alignment horizontal="center" vertical="center"/>
    </xf>
    <xf numFmtId="0" fontId="67" fillId="18" borderId="116" xfId="16" applyFont="1" applyFill="1" applyBorder="1" applyAlignment="1">
      <alignment horizontal="center" vertical="center"/>
    </xf>
    <xf numFmtId="0" fontId="68" fillId="2" borderId="110" xfId="16" applyFont="1" applyFill="1" applyBorder="1" applyAlignment="1">
      <alignment vertical="center" wrapText="1"/>
    </xf>
    <xf numFmtId="0" fontId="68" fillId="2" borderId="111" xfId="16" applyFont="1" applyFill="1" applyBorder="1" applyAlignment="1">
      <alignment vertical="center" wrapText="1"/>
    </xf>
    <xf numFmtId="0" fontId="68" fillId="2" borderId="112" xfId="16" applyFont="1" applyFill="1" applyBorder="1" applyAlignment="1">
      <alignment vertical="center" wrapText="1"/>
    </xf>
    <xf numFmtId="0" fontId="68" fillId="2" borderId="99" xfId="16" applyFont="1" applyFill="1" applyBorder="1" applyAlignment="1">
      <alignment vertical="center" wrapText="1"/>
    </xf>
    <xf numFmtId="0" fontId="68" fillId="2" borderId="0" xfId="16" applyFont="1" applyFill="1" applyAlignment="1">
      <alignment vertical="center" wrapText="1"/>
    </xf>
    <xf numFmtId="0" fontId="68" fillId="2" borderId="100" xfId="16" applyFont="1" applyFill="1" applyBorder="1" applyAlignment="1">
      <alignment vertical="center" wrapText="1"/>
    </xf>
    <xf numFmtId="0" fontId="68" fillId="2" borderId="117" xfId="16" applyFont="1" applyFill="1" applyBorder="1" applyAlignment="1">
      <alignment vertical="center" wrapText="1"/>
    </xf>
    <xf numFmtId="0" fontId="68" fillId="2" borderId="118" xfId="16" applyFont="1" applyFill="1" applyBorder="1" applyAlignment="1">
      <alignment vertical="center" wrapText="1"/>
    </xf>
    <xf numFmtId="0" fontId="68" fillId="2" borderId="119" xfId="16" applyFont="1" applyFill="1" applyBorder="1" applyAlignment="1">
      <alignment vertical="center" wrapText="1"/>
    </xf>
    <xf numFmtId="0" fontId="68" fillId="2" borderId="110" xfId="16" applyFont="1" applyFill="1" applyBorder="1" applyAlignment="1">
      <alignment horizontal="left" vertical="center" wrapText="1"/>
    </xf>
    <xf numFmtId="0" fontId="68" fillId="2" borderId="111" xfId="16" applyFont="1" applyFill="1" applyBorder="1" applyAlignment="1">
      <alignment horizontal="left" vertical="center" wrapText="1"/>
    </xf>
    <xf numFmtId="0" fontId="68" fillId="2" borderId="113" xfId="16" applyFont="1" applyFill="1" applyBorder="1" applyAlignment="1">
      <alignment horizontal="left" vertical="center" wrapText="1"/>
    </xf>
    <xf numFmtId="0" fontId="68" fillId="2" borderId="99" xfId="16" applyFont="1" applyFill="1" applyBorder="1" applyAlignment="1">
      <alignment horizontal="left" vertical="center" wrapText="1"/>
    </xf>
    <xf numFmtId="0" fontId="68" fillId="2" borderId="0" xfId="16" applyFont="1" applyFill="1" applyAlignment="1">
      <alignment horizontal="left" vertical="center" wrapText="1"/>
    </xf>
    <xf numFmtId="0" fontId="68" fillId="2" borderId="115" xfId="16" applyFont="1" applyFill="1" applyBorder="1" applyAlignment="1">
      <alignment horizontal="left" vertical="center" wrapText="1"/>
    </xf>
    <xf numFmtId="0" fontId="68" fillId="2" borderId="117" xfId="16" applyFont="1" applyFill="1" applyBorder="1" applyAlignment="1">
      <alignment horizontal="left" vertical="center" wrapText="1"/>
    </xf>
    <xf numFmtId="0" fontId="68" fillId="2" borderId="118" xfId="16" applyFont="1" applyFill="1" applyBorder="1" applyAlignment="1">
      <alignment horizontal="left" vertical="center" wrapText="1"/>
    </xf>
    <xf numFmtId="0" fontId="68" fillId="2" borderId="120" xfId="16" applyFont="1" applyFill="1" applyBorder="1" applyAlignment="1">
      <alignment horizontal="left" vertical="center" wrapText="1"/>
    </xf>
    <xf numFmtId="0" fontId="7" fillId="5" borderId="36" xfId="17" applyFont="1" applyFill="1" applyBorder="1" applyAlignment="1">
      <alignment horizontal="center" vertical="center" wrapText="1"/>
    </xf>
    <xf numFmtId="0" fontId="60" fillId="25" borderId="72" xfId="17" applyFont="1" applyFill="1" applyBorder="1" applyAlignment="1">
      <alignment horizontal="center" vertical="center" wrapText="1"/>
    </xf>
    <xf numFmtId="0" fontId="58" fillId="16" borderId="72" xfId="17" applyFont="1" applyFill="1" applyBorder="1" applyAlignment="1">
      <alignment horizontal="center" vertical="center" wrapText="1"/>
    </xf>
    <xf numFmtId="0" fontId="0" fillId="16" borderId="72" xfId="0" applyFill="1" applyBorder="1" applyAlignment="1">
      <alignment horizontal="center" vertical="center" wrapText="1"/>
    </xf>
    <xf numFmtId="180" fontId="60" fillId="3" borderId="73" xfId="17" applyNumberFormat="1" applyFont="1" applyFill="1" applyBorder="1" applyAlignment="1">
      <alignment horizontal="center" vertical="center" wrapText="1"/>
    </xf>
    <xf numFmtId="180" fontId="60" fillId="3" borderId="74" xfId="17" applyNumberFormat="1" applyFont="1" applyFill="1" applyBorder="1" applyAlignment="1">
      <alignment horizontal="center" vertical="center" wrapText="1"/>
    </xf>
    <xf numFmtId="0" fontId="68" fillId="3" borderId="73" xfId="17" applyFont="1" applyFill="1" applyBorder="1" applyAlignment="1">
      <alignment horizontal="center" vertical="center" wrapText="1"/>
    </xf>
    <xf numFmtId="0" fontId="68" fillId="3" borderId="202" xfId="17" applyFont="1" applyFill="1" applyBorder="1" applyAlignment="1">
      <alignment horizontal="center" vertical="center" wrapText="1"/>
    </xf>
    <xf numFmtId="0" fontId="68" fillId="3" borderId="74" xfId="17" applyFont="1" applyFill="1" applyBorder="1" applyAlignment="1">
      <alignment horizontal="center" vertical="center" wrapText="1"/>
    </xf>
    <xf numFmtId="0" fontId="93" fillId="19" borderId="163" xfId="17" applyFont="1" applyFill="1" applyBorder="1" applyAlignment="1">
      <alignment horizontal="left" vertical="top" wrapText="1"/>
    </xf>
    <xf numFmtId="0" fontId="93" fillId="19" borderId="164" xfId="17" applyFont="1" applyFill="1" applyBorder="1" applyAlignment="1">
      <alignment horizontal="left" vertical="top" wrapText="1"/>
    </xf>
    <xf numFmtId="0" fontId="93" fillId="19" borderId="165" xfId="17" applyFont="1" applyFill="1" applyBorder="1" applyAlignment="1">
      <alignment horizontal="left" vertical="top" wrapText="1"/>
    </xf>
    <xf numFmtId="0" fontId="13" fillId="19" borderId="163" xfId="17" applyFont="1" applyFill="1" applyBorder="1" applyAlignment="1">
      <alignment horizontal="left" vertical="top" wrapText="1"/>
    </xf>
    <xf numFmtId="0" fontId="13" fillId="19" borderId="164" xfId="17" applyFont="1" applyFill="1" applyBorder="1" applyAlignment="1">
      <alignment horizontal="left" vertical="top" wrapText="1"/>
    </xf>
    <xf numFmtId="0" fontId="13" fillId="19" borderId="165" xfId="17" applyFont="1" applyFill="1" applyBorder="1" applyAlignment="1">
      <alignment horizontal="left" vertical="top" wrapText="1"/>
    </xf>
    <xf numFmtId="0" fontId="37" fillId="19" borderId="200" xfId="17" applyFont="1" applyFill="1" applyBorder="1" applyAlignment="1">
      <alignment horizontal="left" vertical="top" wrapText="1"/>
    </xf>
    <xf numFmtId="0" fontId="37" fillId="19" borderId="134" xfId="17" applyFont="1" applyFill="1" applyBorder="1" applyAlignment="1">
      <alignment horizontal="left" vertical="top" wrapText="1"/>
    </xf>
    <xf numFmtId="0" fontId="50" fillId="0" borderId="48" xfId="17" applyFont="1" applyBorder="1" applyAlignment="1">
      <alignment horizontal="center" vertical="center"/>
    </xf>
    <xf numFmtId="0" fontId="50" fillId="0" borderId="49" xfId="17" applyFont="1" applyBorder="1" applyAlignment="1">
      <alignment horizontal="center" vertical="center"/>
    </xf>
    <xf numFmtId="0" fontId="50" fillId="0" borderId="50" xfId="17" applyFont="1" applyBorder="1" applyAlignment="1">
      <alignment horizontal="center" vertical="center"/>
    </xf>
    <xf numFmtId="0" fontId="1" fillId="0" borderId="75" xfId="17" applyBorder="1" applyAlignment="1">
      <alignment horizontal="center" vertical="center"/>
    </xf>
    <xf numFmtId="0" fontId="1" fillId="0" borderId="76" xfId="17" applyBorder="1" applyAlignment="1">
      <alignment horizontal="center" vertical="center"/>
    </xf>
    <xf numFmtId="0" fontId="1" fillId="0" borderId="77" xfId="17" applyBorder="1" applyAlignment="1">
      <alignment horizontal="center" vertical="center"/>
    </xf>
    <xf numFmtId="0" fontId="38" fillId="0" borderId="78" xfId="17" applyFont="1" applyBorder="1" applyAlignment="1">
      <alignment horizontal="center" vertical="center" wrapText="1"/>
    </xf>
    <xf numFmtId="0" fontId="38" fillId="0" borderId="44" xfId="17" applyFont="1" applyBorder="1" applyAlignment="1">
      <alignment horizontal="center" vertical="center" wrapText="1"/>
    </xf>
    <xf numFmtId="0" fontId="34" fillId="17" borderId="0" xfId="17" applyFont="1" applyFill="1" applyAlignment="1">
      <alignment horizontal="center" vertical="center"/>
    </xf>
    <xf numFmtId="179" fontId="11" fillId="0" borderId="79" xfId="17" applyNumberFormat="1" applyFont="1" applyBorder="1" applyAlignment="1">
      <alignment horizontal="center" vertical="center" shrinkToFit="1"/>
    </xf>
    <xf numFmtId="179" fontId="11" fillId="0" borderId="80" xfId="17" applyNumberFormat="1" applyFont="1" applyBorder="1" applyAlignment="1">
      <alignment horizontal="center" vertical="center" shrinkToFit="1"/>
    </xf>
    <xf numFmtId="0" fontId="48" fillId="0" borderId="81" xfId="17" applyFont="1" applyBorder="1" applyAlignment="1">
      <alignment horizontal="center" vertical="center"/>
    </xf>
    <xf numFmtId="0" fontId="48" fillId="0" borderId="82" xfId="17" applyFont="1" applyBorder="1" applyAlignment="1">
      <alignment horizontal="center" vertical="center"/>
    </xf>
    <xf numFmtId="0" fontId="37" fillId="21" borderId="163" xfId="17" applyFont="1" applyFill="1" applyBorder="1" applyAlignment="1">
      <alignment horizontal="left" vertical="top" wrapText="1"/>
    </xf>
    <xf numFmtId="0" fontId="37" fillId="21" borderId="164" xfId="17" applyFont="1" applyFill="1" applyBorder="1" applyAlignment="1">
      <alignment horizontal="left" vertical="top" wrapText="1"/>
    </xf>
    <xf numFmtId="0" fontId="37" fillId="21" borderId="165" xfId="17" applyFont="1" applyFill="1" applyBorder="1" applyAlignment="1">
      <alignment horizontal="left" vertical="top" wrapText="1"/>
    </xf>
    <xf numFmtId="0" fontId="37" fillId="19" borderId="83" xfId="18" applyFont="1" applyFill="1" applyBorder="1" applyAlignment="1">
      <alignment horizontal="center" vertical="center"/>
    </xf>
    <xf numFmtId="0" fontId="37" fillId="19" borderId="84" xfId="18" applyFont="1" applyFill="1" applyBorder="1" applyAlignment="1">
      <alignment horizontal="center" vertical="center"/>
    </xf>
    <xf numFmtId="0" fontId="12" fillId="0" borderId="123" xfId="17" applyFont="1" applyBorder="1" applyAlignment="1">
      <alignment horizontal="center" vertical="center" wrapText="1"/>
    </xf>
    <xf numFmtId="0" fontId="12" fillId="0" borderId="124" xfId="17" applyFont="1" applyBorder="1" applyAlignment="1">
      <alignment horizontal="center" vertical="center" wrapText="1"/>
    </xf>
    <xf numFmtId="0" fontId="12" fillId="0" borderId="125" xfId="17" applyFont="1" applyBorder="1" applyAlignment="1">
      <alignment horizontal="center" vertical="center" wrapText="1"/>
    </xf>
    <xf numFmtId="0" fontId="55" fillId="19" borderId="127" xfId="17" applyFont="1" applyFill="1" applyBorder="1" applyAlignment="1">
      <alignment horizontal="center" vertical="center"/>
    </xf>
    <xf numFmtId="0" fontId="55" fillId="19" borderId="128" xfId="17" applyFont="1" applyFill="1" applyBorder="1" applyAlignment="1">
      <alignment horizontal="center" vertical="center"/>
    </xf>
    <xf numFmtId="0" fontId="55" fillId="19" borderId="129" xfId="17" applyFont="1" applyFill="1" applyBorder="1" applyAlignment="1">
      <alignment horizontal="center" vertical="center"/>
    </xf>
    <xf numFmtId="0" fontId="112" fillId="19" borderId="163" xfId="17" applyFont="1" applyFill="1" applyBorder="1" applyAlignment="1">
      <alignment horizontal="left" vertical="top" wrapText="1"/>
    </xf>
    <xf numFmtId="0" fontId="112" fillId="19" borderId="164" xfId="17" applyFont="1" applyFill="1" applyBorder="1" applyAlignment="1">
      <alignment horizontal="left" vertical="top" wrapText="1"/>
    </xf>
    <xf numFmtId="0" fontId="112" fillId="19" borderId="165" xfId="17" applyFont="1" applyFill="1" applyBorder="1" applyAlignment="1">
      <alignment horizontal="left" vertical="top" wrapText="1"/>
    </xf>
    <xf numFmtId="14" fontId="87" fillId="21" borderId="154" xfId="1" applyNumberFormat="1" applyFont="1" applyFill="1" applyBorder="1" applyAlignment="1" applyProtection="1">
      <alignment horizontal="center" vertical="center" wrapText="1"/>
    </xf>
    <xf numFmtId="0" fontId="87" fillId="21" borderId="154" xfId="2" applyFont="1" applyFill="1" applyBorder="1" applyAlignment="1">
      <alignment horizontal="center" vertical="center"/>
    </xf>
    <xf numFmtId="0" fontId="87" fillId="21" borderId="158" xfId="2" applyFont="1" applyFill="1" applyBorder="1" applyAlignment="1">
      <alignment horizontal="center" vertical="center"/>
    </xf>
    <xf numFmtId="14" fontId="87" fillId="21" borderId="181" xfId="1" applyNumberFormat="1" applyFont="1" applyFill="1" applyBorder="1" applyAlignment="1" applyProtection="1">
      <alignment horizontal="center" vertical="center" wrapText="1"/>
    </xf>
    <xf numFmtId="14" fontId="87" fillId="21" borderId="182" xfId="1" applyNumberFormat="1" applyFont="1" applyFill="1" applyBorder="1" applyAlignment="1" applyProtection="1">
      <alignment horizontal="center" vertical="center" wrapText="1"/>
    </xf>
    <xf numFmtId="14" fontId="87" fillId="21" borderId="183" xfId="1" applyNumberFormat="1" applyFont="1" applyFill="1" applyBorder="1" applyAlignment="1" applyProtection="1">
      <alignment horizontal="center" vertical="center" wrapText="1"/>
    </xf>
    <xf numFmtId="14" fontId="35" fillId="21" borderId="188" xfId="1" applyNumberFormat="1" applyFont="1" applyFill="1" applyBorder="1" applyAlignment="1" applyProtection="1">
      <alignment horizontal="center" vertical="center" shrinkToFit="1"/>
    </xf>
    <xf numFmtId="14" fontId="35" fillId="21" borderId="1" xfId="2" applyNumberFormat="1" applyFont="1" applyFill="1" applyBorder="1" applyAlignment="1">
      <alignment horizontal="center" vertical="center" shrinkToFit="1"/>
    </xf>
    <xf numFmtId="14" fontId="35" fillId="21" borderId="138" xfId="2" applyNumberFormat="1" applyFont="1" applyFill="1" applyBorder="1" applyAlignment="1">
      <alignment horizontal="center" vertical="center" shrinkToFit="1"/>
    </xf>
    <xf numFmtId="14" fontId="87" fillId="21" borderId="188" xfId="2" applyNumberFormat="1" applyFont="1" applyFill="1" applyBorder="1" applyAlignment="1">
      <alignment horizontal="center" vertical="center" wrapText="1" shrinkToFit="1"/>
    </xf>
    <xf numFmtId="14" fontId="87" fillId="21" borderId="1" xfId="2" applyNumberFormat="1" applyFont="1" applyFill="1" applyBorder="1" applyAlignment="1">
      <alignment horizontal="center" vertical="center" shrinkToFit="1"/>
    </xf>
    <xf numFmtId="14" fontId="87" fillId="21" borderId="138" xfId="2" applyNumberFormat="1" applyFont="1" applyFill="1" applyBorder="1" applyAlignment="1">
      <alignment horizontal="center" vertical="center" shrinkToFit="1"/>
    </xf>
    <xf numFmtId="14" fontId="87" fillId="21" borderId="188" xfId="2" applyNumberFormat="1" applyFont="1" applyFill="1" applyBorder="1" applyAlignment="1">
      <alignment horizontal="center" vertical="center" shrinkToFit="1"/>
    </xf>
    <xf numFmtId="14" fontId="87" fillId="21" borderId="178" xfId="2" applyNumberFormat="1" applyFont="1" applyFill="1" applyBorder="1" applyAlignment="1">
      <alignment horizontal="center" vertical="center"/>
    </xf>
    <xf numFmtId="14" fontId="87" fillId="21" borderId="179" xfId="2" applyNumberFormat="1" applyFont="1" applyFill="1" applyBorder="1" applyAlignment="1">
      <alignment horizontal="center" vertical="center"/>
    </xf>
    <xf numFmtId="14" fontId="87" fillId="21" borderId="180" xfId="2" applyNumberFormat="1" applyFont="1" applyFill="1" applyBorder="1" applyAlignment="1">
      <alignment horizontal="center" vertical="center"/>
    </xf>
    <xf numFmtId="56" fontId="87" fillId="21" borderId="40" xfId="2" applyNumberFormat="1" applyFont="1" applyFill="1" applyBorder="1" applyAlignment="1">
      <alignment horizontal="center" vertical="center" wrapText="1"/>
    </xf>
    <xf numFmtId="56" fontId="87" fillId="21" borderId="1" xfId="2" applyNumberFormat="1" applyFont="1" applyFill="1" applyBorder="1" applyAlignment="1">
      <alignment horizontal="center" vertical="center" wrapText="1"/>
    </xf>
    <xf numFmtId="56" fontId="87" fillId="21" borderId="138" xfId="2" applyNumberFormat="1" applyFont="1" applyFill="1" applyBorder="1" applyAlignment="1">
      <alignment horizontal="center" vertical="center" wrapText="1"/>
    </xf>
    <xf numFmtId="14" fontId="87" fillId="21" borderId="1" xfId="2" applyNumberFormat="1" applyFont="1" applyFill="1" applyBorder="1" applyAlignment="1">
      <alignment horizontal="center" vertical="center" wrapText="1" shrinkToFit="1"/>
    </xf>
    <xf numFmtId="14" fontId="87" fillId="21" borderId="2" xfId="2" applyNumberFormat="1" applyFont="1" applyFill="1" applyBorder="1" applyAlignment="1">
      <alignment horizontal="center" vertical="center" wrapText="1" shrinkToFit="1"/>
    </xf>
    <xf numFmtId="14" fontId="87" fillId="21" borderId="141" xfId="2" applyNumberFormat="1" applyFont="1" applyFill="1" applyBorder="1" applyAlignment="1">
      <alignment horizontal="center" vertical="center" wrapText="1" shrinkToFit="1"/>
    </xf>
    <xf numFmtId="14" fontId="87" fillId="21" borderId="139" xfId="2" applyNumberFormat="1" applyFont="1" applyFill="1" applyBorder="1" applyAlignment="1">
      <alignment horizontal="center" vertical="center" wrapText="1" shrinkToFit="1"/>
    </xf>
    <xf numFmtId="14" fontId="87" fillId="21" borderId="140" xfId="2" applyNumberFormat="1" applyFont="1" applyFill="1" applyBorder="1" applyAlignment="1">
      <alignment horizontal="center" vertical="center" wrapText="1" shrinkToFit="1"/>
    </xf>
    <xf numFmtId="0" fontId="91" fillId="21" borderId="40" xfId="2" applyFont="1" applyFill="1" applyBorder="1" applyAlignment="1">
      <alignment horizontal="center" vertical="center" wrapText="1"/>
    </xf>
    <xf numFmtId="0" fontId="91" fillId="21" borderId="1" xfId="2" applyFont="1" applyFill="1" applyBorder="1" applyAlignment="1">
      <alignment horizontal="center" vertical="center" wrapText="1"/>
    </xf>
    <xf numFmtId="0" fontId="91" fillId="21" borderId="2" xfId="2" applyFont="1" applyFill="1" applyBorder="1" applyAlignment="1">
      <alignment horizontal="center" vertical="center" wrapText="1"/>
    </xf>
    <xf numFmtId="56" fontId="87" fillId="21" borderId="40" xfId="1" applyNumberFormat="1" applyFont="1" applyFill="1" applyBorder="1" applyAlignment="1" applyProtection="1">
      <alignment horizontal="center" vertical="center" wrapText="1"/>
    </xf>
    <xf numFmtId="56" fontId="87" fillId="21" borderId="1" xfId="1" applyNumberFormat="1" applyFont="1" applyFill="1" applyBorder="1" applyAlignment="1" applyProtection="1">
      <alignment horizontal="center" vertical="center" wrapText="1"/>
    </xf>
    <xf numFmtId="56" fontId="87" fillId="21" borderId="2" xfId="1" applyNumberFormat="1" applyFont="1" applyFill="1" applyBorder="1" applyAlignment="1" applyProtection="1">
      <alignment horizontal="center" vertical="center" wrapText="1"/>
    </xf>
    <xf numFmtId="0" fontId="0" fillId="23" borderId="254" xfId="0" applyFill="1" applyBorder="1" applyAlignment="1">
      <alignment horizontal="center" vertical="center"/>
    </xf>
    <xf numFmtId="0" fontId="0" fillId="23" borderId="107" xfId="0" applyFill="1" applyBorder="1" applyAlignment="1">
      <alignment horizontal="center" vertical="center"/>
    </xf>
    <xf numFmtId="0" fontId="71" fillId="29" borderId="107" xfId="0" applyFont="1" applyFill="1" applyBorder="1" applyAlignment="1">
      <alignment horizontal="center" vertical="center"/>
    </xf>
    <xf numFmtId="0" fontId="71" fillId="29" borderId="255" xfId="0" applyFont="1" applyFill="1" applyBorder="1" applyAlignment="1">
      <alignment horizontal="center" vertical="center"/>
    </xf>
    <xf numFmtId="0" fontId="0" fillId="23" borderId="0" xfId="0" applyFill="1" applyAlignment="1">
      <alignment horizontal="center" vertical="center"/>
    </xf>
    <xf numFmtId="0" fontId="71" fillId="29" borderId="0" xfId="0" applyFont="1" applyFill="1" applyAlignment="1">
      <alignment horizontal="center" vertical="center"/>
    </xf>
    <xf numFmtId="0" fontId="0" fillId="23" borderId="245" xfId="0" applyFill="1" applyBorder="1" applyAlignment="1">
      <alignment horizontal="center" vertical="center"/>
    </xf>
    <xf numFmtId="0" fontId="0" fillId="23" borderId="246" xfId="0" applyFill="1" applyBorder="1" applyAlignment="1">
      <alignment horizontal="center" vertical="center"/>
    </xf>
    <xf numFmtId="0" fontId="71" fillId="29" borderId="246" xfId="0" applyFont="1" applyFill="1" applyBorder="1" applyAlignment="1">
      <alignment horizontal="center" vertical="center"/>
    </xf>
    <xf numFmtId="0" fontId="71" fillId="29" borderId="247" xfId="0" applyFont="1" applyFill="1" applyBorder="1" applyAlignment="1">
      <alignment horizontal="center" vertical="center"/>
    </xf>
    <xf numFmtId="56" fontId="174" fillId="0" borderId="241" xfId="0" applyNumberFormat="1" applyFont="1" applyBorder="1" applyAlignment="1">
      <alignment horizontal="center" vertical="center"/>
    </xf>
    <xf numFmtId="0" fontId="0" fillId="41" borderId="0" xfId="0" applyFill="1" applyAlignment="1">
      <alignment horizontal="center" vertical="center" wrapText="1"/>
    </xf>
    <xf numFmtId="0" fontId="0" fillId="43" borderId="0" xfId="0" applyFill="1" applyAlignment="1">
      <alignment horizontal="left" vertical="top" textRotation="255" wrapText="1"/>
    </xf>
    <xf numFmtId="0" fontId="0" fillId="44" borderId="0" xfId="0" applyFill="1" applyAlignment="1">
      <alignment horizontal="center" vertical="top" wrapText="1"/>
    </xf>
    <xf numFmtId="0" fontId="175" fillId="44" borderId="0" xfId="0" applyFont="1" applyFill="1" applyAlignment="1">
      <alignment horizontal="center" vertical="top" wrapText="1"/>
    </xf>
    <xf numFmtId="0" fontId="0" fillId="23" borderId="0" xfId="0" applyFill="1" applyAlignment="1">
      <alignment horizontal="center" vertical="top" textRotation="255" wrapText="1"/>
    </xf>
    <xf numFmtId="0" fontId="0" fillId="23" borderId="0" xfId="0" applyFill="1" applyAlignment="1">
      <alignment horizontal="center" vertical="top" wrapText="1"/>
    </xf>
    <xf numFmtId="0" fontId="175" fillId="43" borderId="0" xfId="0" applyFont="1" applyFill="1" applyAlignment="1">
      <alignment horizontal="center" vertical="top" textRotation="255" wrapText="1"/>
    </xf>
    <xf numFmtId="0" fontId="8" fillId="0" borderId="242" xfId="1" applyBorder="1" applyAlignment="1" applyProtection="1">
      <alignment horizontal="left" vertical="top" wrapText="1"/>
    </xf>
    <xf numFmtId="0" fontId="8" fillId="0" borderId="0" xfId="1" applyAlignment="1" applyProtection="1">
      <alignment horizontal="left" vertical="top" wrapText="1"/>
    </xf>
    <xf numFmtId="0" fontId="175" fillId="43" borderId="0" xfId="0" applyFont="1" applyFill="1" applyAlignment="1">
      <alignment horizontal="left" vertical="top" textRotation="255" wrapText="1"/>
    </xf>
    <xf numFmtId="0" fontId="0" fillId="34" borderId="243" xfId="0" applyFill="1" applyBorder="1" applyAlignment="1">
      <alignment horizontal="left" vertical="top" wrapText="1"/>
    </xf>
    <xf numFmtId="0" fontId="0" fillId="34" borderId="0" xfId="0" applyFill="1" applyAlignment="1">
      <alignment horizontal="left" vertical="top" wrapText="1"/>
    </xf>
    <xf numFmtId="0" fontId="0" fillId="21" borderId="0" xfId="0" applyFill="1" applyAlignment="1">
      <alignment horizontal="center" vertical="top" textRotation="255" wrapText="1"/>
    </xf>
    <xf numFmtId="0" fontId="0" fillId="0" borderId="0" xfId="0" applyAlignment="1">
      <alignment horizontal="left" vertical="top" textRotation="255" wrapText="1"/>
    </xf>
    <xf numFmtId="0" fontId="0" fillId="36" borderId="0" xfId="0" applyFill="1" applyAlignment="1">
      <alignment horizontal="left" vertical="top" wrapText="1"/>
    </xf>
    <xf numFmtId="0" fontId="179" fillId="0" borderId="261" xfId="0" applyFont="1" applyBorder="1" applyAlignment="1">
      <alignment horizontal="center" vertical="center" wrapText="1"/>
    </xf>
    <xf numFmtId="0" fontId="179" fillId="0" borderId="205" xfId="0" applyFont="1" applyBorder="1" applyAlignment="1">
      <alignment horizontal="center" vertical="center" wrapText="1"/>
    </xf>
    <xf numFmtId="0" fontId="179" fillId="0" borderId="260" xfId="0" applyFont="1" applyBorder="1" applyAlignment="1">
      <alignment horizontal="center" vertical="center" wrapText="1"/>
    </xf>
    <xf numFmtId="0" fontId="6" fillId="0" borderId="0" xfId="2" applyAlignment="1">
      <alignment horizontal="center" vertical="center" wrapText="1"/>
    </xf>
    <xf numFmtId="0" fontId="23" fillId="34" borderId="0" xfId="2" applyFont="1" applyFill="1" applyAlignment="1">
      <alignment horizontal="left" vertical="center" wrapText="1"/>
    </xf>
    <xf numFmtId="0" fontId="23" fillId="34" borderId="0" xfId="2" applyFont="1" applyFill="1" applyAlignment="1">
      <alignment horizontal="left" vertical="center"/>
    </xf>
    <xf numFmtId="0" fontId="1" fillId="15" borderId="66" xfId="2" applyFont="1" applyFill="1" applyBorder="1" applyAlignment="1">
      <alignment vertical="top" wrapText="1"/>
    </xf>
    <xf numFmtId="0" fontId="6" fillId="0" borderId="62" xfId="2" applyBorder="1" applyAlignment="1">
      <alignment vertical="top" wrapText="1"/>
    </xf>
    <xf numFmtId="0" fontId="69" fillId="0" borderId="0" xfId="1" applyFont="1" applyAlignment="1" applyProtection="1">
      <alignment vertical="center"/>
    </xf>
    <xf numFmtId="0" fontId="6" fillId="0" borderId="0" xfId="2">
      <alignment vertical="center"/>
    </xf>
    <xf numFmtId="0" fontId="6" fillId="24" borderId="54" xfId="2" applyFill="1" applyBorder="1" applyAlignment="1">
      <alignment horizontal="left" vertical="top" wrapText="1"/>
    </xf>
    <xf numFmtId="0" fontId="6" fillId="24" borderId="126" xfId="2" applyFill="1" applyBorder="1" applyAlignment="1">
      <alignment horizontal="left" vertical="top" wrapText="1"/>
    </xf>
    <xf numFmtId="0" fontId="6" fillId="24" borderId="143" xfId="2" applyFill="1" applyBorder="1" applyAlignment="1">
      <alignment horizontal="left" vertical="top" wrapText="1"/>
    </xf>
    <xf numFmtId="0" fontId="1" fillId="28" borderId="54" xfId="2" applyFont="1" applyFill="1" applyBorder="1" applyAlignment="1">
      <alignment horizontal="left" vertical="top" wrapText="1"/>
    </xf>
    <xf numFmtId="0" fontId="1" fillId="28" borderId="65" xfId="2" applyFont="1" applyFill="1" applyBorder="1" applyAlignment="1">
      <alignment horizontal="left" vertical="top" wrapText="1"/>
    </xf>
    <xf numFmtId="0" fontId="8" fillId="28" borderId="126" xfId="1" applyFill="1" applyBorder="1" applyAlignment="1" applyProtection="1">
      <alignment horizontal="left" vertical="top"/>
    </xf>
    <xf numFmtId="0" fontId="6" fillId="28" borderId="142" xfId="2" applyFill="1" applyBorder="1" applyAlignment="1">
      <alignment horizontal="left" vertical="top"/>
    </xf>
    <xf numFmtId="0" fontId="6" fillId="2" borderId="71" xfId="2" applyFill="1" applyBorder="1" applyAlignment="1">
      <alignment vertical="top" wrapText="1"/>
    </xf>
    <xf numFmtId="0" fontId="15" fillId="2" borderId="62" xfId="0" applyFont="1" applyFill="1" applyBorder="1" applyAlignment="1">
      <alignment vertical="top" wrapText="1"/>
    </xf>
    <xf numFmtId="0" fontId="1" fillId="2" borderId="71" xfId="2" applyFont="1" applyFill="1" applyBorder="1" applyAlignment="1">
      <alignment horizontal="left" vertical="top" wrapText="1"/>
    </xf>
    <xf numFmtId="0" fontId="1" fillId="2" borderId="62" xfId="2" applyFont="1" applyFill="1" applyBorder="1" applyAlignment="1">
      <alignment horizontal="left" vertical="top" wrapText="1"/>
    </xf>
    <xf numFmtId="0" fontId="14" fillId="5" borderId="210" xfId="2" applyFont="1" applyFill="1" applyBorder="1" applyAlignment="1">
      <alignment horizontal="center" vertical="center"/>
    </xf>
    <xf numFmtId="0" fontId="14" fillId="5" borderId="211" xfId="2" applyFont="1" applyFill="1" applyBorder="1" applyAlignment="1">
      <alignment horizontal="center" vertical="center"/>
    </xf>
    <xf numFmtId="0" fontId="14" fillId="5" borderId="212" xfId="2" applyFont="1" applyFill="1" applyBorder="1" applyAlignment="1">
      <alignment horizontal="center" vertical="center"/>
    </xf>
    <xf numFmtId="0" fontId="6" fillId="5" borderId="85" xfId="2" applyFill="1" applyBorder="1">
      <alignment vertical="center"/>
    </xf>
    <xf numFmtId="0" fontId="6" fillId="5" borderId="24" xfId="2" applyFill="1" applyBorder="1">
      <alignment vertical="center"/>
    </xf>
    <xf numFmtId="0" fontId="6" fillId="5" borderId="86" xfId="2" applyFill="1" applyBorder="1">
      <alignment vertical="center"/>
    </xf>
    <xf numFmtId="0" fontId="6" fillId="5" borderId="87" xfId="2" applyFill="1" applyBorder="1">
      <alignment vertical="center"/>
    </xf>
    <xf numFmtId="0" fontId="6" fillId="5" borderId="88" xfId="2" applyFill="1" applyBorder="1">
      <alignment vertical="center"/>
    </xf>
    <xf numFmtId="0" fontId="6" fillId="5" borderId="89" xfId="2" applyFill="1" applyBorder="1">
      <alignment vertical="center"/>
    </xf>
    <xf numFmtId="0" fontId="22" fillId="5" borderId="90" xfId="2" applyFont="1" applyFill="1" applyBorder="1" applyAlignment="1">
      <alignment horizontal="center" vertical="top" wrapText="1"/>
    </xf>
    <xf numFmtId="0" fontId="22" fillId="5" borderId="82" xfId="2" applyFont="1" applyFill="1" applyBorder="1" applyAlignment="1">
      <alignment horizontal="center" vertical="top" wrapText="1"/>
    </xf>
    <xf numFmtId="0" fontId="22" fillId="5" borderId="91" xfId="2" applyFont="1" applyFill="1" applyBorder="1" applyAlignment="1">
      <alignment horizontal="center" vertical="top" wrapText="1"/>
    </xf>
    <xf numFmtId="0" fontId="22" fillId="5" borderId="92" xfId="2" applyFont="1" applyFill="1" applyBorder="1" applyAlignment="1">
      <alignment horizontal="center" vertical="top" wrapText="1"/>
    </xf>
    <xf numFmtId="0" fontId="22" fillId="5" borderId="93" xfId="2" applyFont="1" applyFill="1" applyBorder="1" applyAlignment="1">
      <alignment horizontal="center" vertical="top" wrapText="1"/>
    </xf>
    <xf numFmtId="0" fontId="1" fillId="5" borderId="14" xfId="2" applyFont="1" applyFill="1" applyBorder="1" applyAlignment="1">
      <alignment vertical="top" wrapText="1"/>
    </xf>
    <xf numFmtId="0" fontId="6" fillId="5" borderId="0" xfId="2" applyFill="1" applyAlignment="1">
      <alignment vertical="top" wrapText="1"/>
    </xf>
    <xf numFmtId="0" fontId="6" fillId="5" borderId="15" xfId="2" applyFill="1" applyBorder="1" applyAlignment="1">
      <alignment vertical="top" wrapText="1"/>
    </xf>
    <xf numFmtId="0" fontId="26" fillId="19" borderId="0" xfId="19" applyFont="1" applyFill="1" applyAlignment="1">
      <alignment vertical="center" wrapText="1"/>
    </xf>
    <xf numFmtId="0" fontId="88" fillId="19" borderId="145" xfId="1" applyFont="1" applyFill="1" applyBorder="1" applyAlignment="1" applyProtection="1">
      <alignment horizontal="center" vertical="center" wrapText="1" shrinkToFit="1"/>
    </xf>
    <xf numFmtId="0" fontId="28" fillId="19" borderId="146" xfId="2" applyFont="1" applyFill="1" applyBorder="1" applyAlignment="1">
      <alignment horizontal="center" vertical="center" wrapText="1" shrinkToFit="1"/>
    </xf>
    <xf numFmtId="0" fontId="28" fillId="19" borderId="147" xfId="2" applyFont="1" applyFill="1" applyBorder="1" applyAlignment="1">
      <alignment horizontal="center" vertical="center" wrapText="1" shrinkToFit="1"/>
    </xf>
    <xf numFmtId="0" fontId="140" fillId="19" borderId="55" xfId="2" applyFont="1" applyFill="1" applyBorder="1" applyAlignment="1">
      <alignment horizontal="left" vertical="top" wrapText="1" shrinkToFit="1"/>
    </xf>
    <xf numFmtId="0" fontId="20" fillId="19" borderId="56" xfId="2" applyFont="1" applyFill="1" applyBorder="1" applyAlignment="1">
      <alignment horizontal="left" vertical="top" wrapText="1" shrinkToFit="1"/>
    </xf>
    <xf numFmtId="0" fontId="20" fillId="19" borderId="57" xfId="2" applyFont="1" applyFill="1" applyBorder="1" applyAlignment="1">
      <alignment horizontal="left" vertical="top" wrapText="1" shrinkToFit="1"/>
    </xf>
    <xf numFmtId="0" fontId="10" fillId="0" borderId="0" xfId="2" applyFont="1" applyAlignment="1">
      <alignment vertical="center" wrapText="1"/>
    </xf>
    <xf numFmtId="0" fontId="10" fillId="0" borderId="0" xfId="2" applyFont="1">
      <alignment vertical="center"/>
    </xf>
    <xf numFmtId="0" fontId="10" fillId="0" borderId="56" xfId="2" applyFont="1" applyBorder="1">
      <alignment vertical="center"/>
    </xf>
    <xf numFmtId="0" fontId="28" fillId="29" borderId="145" xfId="2" applyFont="1" applyFill="1" applyBorder="1" applyAlignment="1">
      <alignment horizontal="center" vertical="center" wrapText="1" shrinkToFit="1"/>
    </xf>
    <xf numFmtId="0" fontId="28" fillId="29" borderId="146" xfId="2" applyFont="1" applyFill="1" applyBorder="1" applyAlignment="1">
      <alignment horizontal="center" vertical="center" wrapText="1" shrinkToFit="1"/>
    </xf>
    <xf numFmtId="0" fontId="28" fillId="29" borderId="147" xfId="2" applyFont="1" applyFill="1" applyBorder="1" applyAlignment="1">
      <alignment horizontal="center" vertical="center" wrapText="1" shrinkToFit="1"/>
    </xf>
    <xf numFmtId="0" fontId="88" fillId="19" borderId="97" xfId="1" applyFont="1" applyFill="1" applyBorder="1" applyAlignment="1" applyProtection="1">
      <alignment horizontal="center" vertical="center" wrapText="1"/>
    </xf>
    <xf numFmtId="0" fontId="88" fillId="19" borderId="28" xfId="1" applyFont="1" applyFill="1" applyBorder="1" applyAlignment="1" applyProtection="1">
      <alignment horizontal="center" vertical="center" wrapText="1"/>
    </xf>
    <xf numFmtId="0" fontId="88" fillId="19" borderId="98" xfId="1" applyFont="1" applyFill="1" applyBorder="1" applyAlignment="1" applyProtection="1">
      <alignment horizontal="center" vertical="center" wrapText="1"/>
    </xf>
    <xf numFmtId="0" fontId="138" fillId="19" borderId="94" xfId="1" applyFont="1" applyFill="1" applyBorder="1" applyAlignment="1" applyProtection="1">
      <alignment horizontal="left" vertical="top" wrapText="1"/>
    </xf>
    <xf numFmtId="0" fontId="21" fillId="19" borderId="160" xfId="1" applyFont="1" applyFill="1" applyBorder="1" applyAlignment="1" applyProtection="1">
      <alignment horizontal="left" vertical="top" wrapText="1"/>
    </xf>
    <xf numFmtId="0" fontId="21" fillId="19" borderId="161" xfId="1" applyFont="1" applyFill="1" applyBorder="1" applyAlignment="1" applyProtection="1">
      <alignment horizontal="left" vertical="top" wrapText="1"/>
    </xf>
    <xf numFmtId="0" fontId="28" fillId="21" borderId="97" xfId="2" applyFont="1" applyFill="1" applyBorder="1" applyAlignment="1">
      <alignment horizontal="center" vertical="center" shrinkToFit="1"/>
    </xf>
    <xf numFmtId="0" fontId="18" fillId="21" borderId="28" xfId="2" applyFont="1" applyFill="1" applyBorder="1" applyAlignment="1">
      <alignment horizontal="center" vertical="center" shrinkToFit="1"/>
    </xf>
    <xf numFmtId="0" fontId="18" fillId="21" borderId="98" xfId="2" applyFont="1" applyFill="1" applyBorder="1" applyAlignment="1">
      <alignment horizontal="center" vertical="center" shrinkToFit="1"/>
    </xf>
    <xf numFmtId="0" fontId="119" fillId="19" borderId="97" xfId="2" applyFont="1" applyFill="1" applyBorder="1" applyAlignment="1">
      <alignment horizontal="center" vertical="center" wrapText="1" shrinkToFit="1"/>
    </xf>
    <xf numFmtId="0" fontId="32" fillId="19" borderId="28" xfId="2" applyFont="1" applyFill="1" applyBorder="1" applyAlignment="1">
      <alignment horizontal="center" vertical="center" shrinkToFit="1"/>
    </xf>
    <xf numFmtId="0" fontId="32" fillId="19" borderId="98" xfId="2" applyFont="1" applyFill="1" applyBorder="1" applyAlignment="1">
      <alignment horizontal="center" vertical="center" shrinkToFit="1"/>
    </xf>
    <xf numFmtId="0" fontId="138" fillId="19" borderId="94" xfId="1" applyFont="1" applyFill="1" applyBorder="1" applyAlignment="1" applyProtection="1">
      <alignment vertical="top" wrapText="1"/>
    </xf>
    <xf numFmtId="0" fontId="21" fillId="19" borderId="95" xfId="2" applyFont="1" applyFill="1" applyBorder="1" applyAlignment="1">
      <alignment vertical="top" wrapText="1"/>
    </xf>
    <xf numFmtId="0" fontId="21" fillId="19" borderId="96" xfId="2" applyFont="1" applyFill="1" applyBorder="1" applyAlignment="1">
      <alignment vertical="top" wrapText="1"/>
    </xf>
    <xf numFmtId="0" fontId="119" fillId="29" borderId="97" xfId="2" applyFont="1" applyFill="1" applyBorder="1" applyAlignment="1">
      <alignment horizontal="center" vertical="center" wrapText="1" shrinkToFit="1"/>
    </xf>
    <xf numFmtId="0" fontId="18" fillId="29" borderId="28" xfId="2" applyFont="1" applyFill="1" applyBorder="1" applyAlignment="1">
      <alignment horizontal="center" vertical="center" shrinkToFit="1"/>
    </xf>
    <xf numFmtId="0" fontId="18" fillId="29" borderId="98" xfId="2" applyFont="1" applyFill="1" applyBorder="1" applyAlignment="1">
      <alignment horizontal="center" vertical="center" shrinkToFit="1"/>
    </xf>
    <xf numFmtId="0" fontId="140" fillId="29" borderId="226" xfId="1" applyFont="1" applyFill="1" applyBorder="1" applyAlignment="1" applyProtection="1">
      <alignment horizontal="left" vertical="top" wrapText="1"/>
    </xf>
    <xf numFmtId="0" fontId="140" fillId="29" borderId="107" xfId="1" applyFont="1" applyFill="1" applyBorder="1" applyAlignment="1" applyProtection="1">
      <alignment horizontal="left" vertical="top" wrapText="1"/>
    </xf>
    <xf numFmtId="0" fontId="140" fillId="29" borderId="227" xfId="1" applyFont="1" applyFill="1" applyBorder="1" applyAlignment="1" applyProtection="1">
      <alignment horizontal="left" vertical="top" wrapText="1"/>
    </xf>
    <xf numFmtId="178" fontId="27" fillId="3" borderId="1" xfId="2" applyNumberFormat="1" applyFont="1" applyFill="1" applyBorder="1" applyAlignment="1">
      <alignment horizontal="center" vertical="center"/>
    </xf>
    <xf numFmtId="178" fontId="27" fillId="3" borderId="1" xfId="0" applyNumberFormat="1" applyFont="1" applyFill="1" applyBorder="1" applyAlignment="1">
      <alignment horizontal="center" vertical="center"/>
    </xf>
    <xf numFmtId="0" fontId="182" fillId="29" borderId="55" xfId="2" applyFont="1" applyFill="1" applyBorder="1" applyAlignment="1">
      <alignment horizontal="left" vertical="top" wrapText="1" shrinkToFit="1"/>
    </xf>
    <xf numFmtId="0" fontId="182" fillId="29" borderId="56" xfId="2" applyFont="1" applyFill="1" applyBorder="1" applyAlignment="1">
      <alignment horizontal="left" vertical="top" wrapText="1" shrinkToFit="1"/>
    </xf>
    <xf numFmtId="0" fontId="182" fillId="29" borderId="57" xfId="2" applyFont="1" applyFill="1" applyBorder="1" applyAlignment="1">
      <alignment horizontal="left" vertical="top" wrapText="1" shrinkToFit="1"/>
    </xf>
    <xf numFmtId="0" fontId="152" fillId="0" borderId="0" xfId="0" applyFont="1" applyAlignment="1">
      <alignment vertical="center" wrapText="1"/>
    </xf>
    <xf numFmtId="0" fontId="167" fillId="40" borderId="0" xfId="2" applyFont="1" applyFill="1" applyAlignment="1">
      <alignment horizontal="center" vertical="center"/>
    </xf>
    <xf numFmtId="0" fontId="21" fillId="19" borderId="0" xfId="2" applyFont="1" applyFill="1" applyAlignment="1">
      <alignment horizontal="center" vertical="center"/>
    </xf>
    <xf numFmtId="0" fontId="169" fillId="19" borderId="0" xfId="2" applyFont="1" applyFill="1" applyAlignment="1">
      <alignment horizontal="center" vertical="center"/>
    </xf>
    <xf numFmtId="0" fontId="25" fillId="19" borderId="0" xfId="2" applyFont="1" applyFill="1" applyAlignment="1">
      <alignment horizontal="center" vertical="center"/>
    </xf>
    <xf numFmtId="0" fontId="34" fillId="51" borderId="0" xfId="2" applyFont="1" applyFill="1" applyAlignment="1">
      <alignment horizontal="center" vertical="center"/>
    </xf>
    <xf numFmtId="0" fontId="6" fillId="51" borderId="0" xfId="2" applyFill="1" applyAlignment="1">
      <alignment horizontal="center" vertical="center"/>
    </xf>
    <xf numFmtId="0" fontId="6" fillId="52" borderId="0" xfId="2" applyFill="1">
      <alignment vertical="center"/>
    </xf>
    <xf numFmtId="0" fontId="7" fillId="53" borderId="0" xfId="4" applyFont="1" applyFill="1" applyAlignment="1">
      <alignment vertical="top"/>
    </xf>
    <xf numFmtId="0" fontId="183" fillId="53" borderId="0" xfId="2" applyFont="1" applyFill="1" applyAlignment="1">
      <alignment horizontal="center" vertical="center"/>
    </xf>
    <xf numFmtId="0" fontId="7" fillId="53" borderId="0" xfId="2" applyFont="1" applyFill="1" applyAlignment="1">
      <alignment vertical="top"/>
    </xf>
    <xf numFmtId="0" fontId="168" fillId="53" borderId="0" xfId="2" applyFont="1" applyFill="1">
      <alignment vertical="center"/>
    </xf>
    <xf numFmtId="0" fontId="170" fillId="53" borderId="0" xfId="2" applyFont="1" applyFill="1" applyAlignment="1">
      <alignment vertical="top" wrapText="1"/>
    </xf>
    <xf numFmtId="0" fontId="171" fillId="53" borderId="0" xfId="2" applyFont="1" applyFill="1" applyAlignment="1">
      <alignment vertical="top" wrapText="1"/>
    </xf>
    <xf numFmtId="0" fontId="6" fillId="53" borderId="0" xfId="4" applyFill="1"/>
    <xf numFmtId="0" fontId="172" fillId="53" borderId="0" xfId="2" applyFont="1" applyFill="1" applyAlignment="1">
      <alignment vertical="top"/>
    </xf>
    <xf numFmtId="0" fontId="34" fillId="53" borderId="0" xfId="2" applyFont="1" applyFill="1" applyAlignment="1">
      <alignment vertical="top"/>
    </xf>
    <xf numFmtId="0" fontId="6" fillId="53" borderId="0" xfId="2" applyFill="1" applyAlignment="1">
      <alignment vertical="top" wrapText="1"/>
    </xf>
    <xf numFmtId="0" fontId="173" fillId="53" borderId="0" xfId="2" applyFont="1" applyFill="1" applyAlignment="1">
      <alignment vertical="top"/>
    </xf>
    <xf numFmtId="0" fontId="6" fillId="53" borderId="0" xfId="2" applyFill="1" applyAlignment="1">
      <alignment horizontal="left" vertical="center"/>
    </xf>
    <xf numFmtId="0" fontId="158" fillId="54" borderId="0" xfId="4" applyFont="1" applyFill="1"/>
    <xf numFmtId="0" fontId="184" fillId="54" borderId="0" xfId="4" applyFont="1" applyFill="1"/>
    <xf numFmtId="0" fontId="17" fillId="54" borderId="0" xfId="4" applyFont="1" applyFill="1"/>
    <xf numFmtId="0" fontId="6" fillId="54" borderId="0" xfId="4" applyFill="1"/>
    <xf numFmtId="0" fontId="83" fillId="54" borderId="0" xfId="4" applyFont="1" applyFill="1"/>
    <xf numFmtId="0" fontId="51" fillId="55" borderId="0" xfId="4" applyFont="1" applyFill="1" applyAlignment="1">
      <alignment horizontal="left" vertical="center" wrapText="1" indent="1"/>
    </xf>
    <xf numFmtId="0" fontId="0" fillId="55" borderId="0" xfId="0" applyFill="1" applyAlignment="1">
      <alignment horizontal="left" vertical="center" indent="1"/>
    </xf>
    <xf numFmtId="0" fontId="6" fillId="0" borderId="0" xfId="4" applyAlignment="1">
      <alignment horizontal="center" vertical="center"/>
    </xf>
    <xf numFmtId="0" fontId="83" fillId="54" borderId="0" xfId="2" applyFont="1" applyFill="1">
      <alignment vertical="center"/>
    </xf>
    <xf numFmtId="0" fontId="185" fillId="54" borderId="0" xfId="2" applyFont="1" applyFill="1">
      <alignment vertical="center"/>
    </xf>
    <xf numFmtId="0" fontId="0" fillId="54" borderId="0" xfId="0" applyFill="1" applyAlignment="1">
      <alignment vertical="top"/>
    </xf>
    <xf numFmtId="0" fontId="51" fillId="38" borderId="0" xfId="2" applyFont="1" applyFill="1" applyAlignment="1">
      <alignment horizontal="left" vertical="center" wrapText="1"/>
    </xf>
  </cellXfs>
  <cellStyles count="25">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s>
  <dxfs count="6">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s>
  <tableStyles count="0" defaultTableStyle="TableStyleMedium2" defaultPivotStyle="PivotStyleLight16"/>
  <colors>
    <mruColors>
      <color rgb="FFFF99FF"/>
      <color rgb="FFFAFEC2"/>
      <color rgb="FF6DDDF7"/>
      <color rgb="FF00CC00"/>
      <color rgb="FF3399FF"/>
      <color rgb="FFFFCC00"/>
      <color rgb="FF6EF729"/>
      <color rgb="FFCC00FF"/>
      <color rgb="FF66CCFF"/>
      <color rgb="FFD4FD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吉田屋食中毒の患者数と発症率</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5358705161854769E-2"/>
          <c:y val="0.13981481481481484"/>
          <c:w val="0.85417147856517939"/>
          <c:h val="0.50454943132108487"/>
        </c:manualLayout>
      </c:layout>
      <c:barChart>
        <c:barDir val="col"/>
        <c:grouping val="clustered"/>
        <c:varyColors val="0"/>
        <c:ser>
          <c:idx val="0"/>
          <c:order val="0"/>
          <c:tx>
            <c:strRef>
              <c:f>県別患者数など!$H$5</c:f>
              <c:strCache>
                <c:ptCount val="1"/>
                <c:pt idx="0">
                  <c:v>患者数</c:v>
                </c:pt>
              </c:strCache>
            </c:strRef>
          </c:tx>
          <c:spPr>
            <a:solidFill>
              <a:schemeClr val="accent1"/>
            </a:solidFill>
            <a:ln>
              <a:noFill/>
            </a:ln>
            <a:effectLst/>
          </c:spPr>
          <c:invertIfNegative val="0"/>
          <c:cat>
            <c:strRef>
              <c:f>県別患者数など!$G$6:$G$33</c:f>
              <c:strCache>
                <c:ptCount val="28"/>
                <c:pt idx="0">
                  <c:v>北海道</c:v>
                </c:pt>
                <c:pt idx="1">
                  <c:v>青森県</c:v>
                </c:pt>
                <c:pt idx="2">
                  <c:v>岩手県</c:v>
                </c:pt>
                <c:pt idx="3">
                  <c:v>宮城県</c:v>
                </c:pt>
                <c:pt idx="4">
                  <c:v>山形県</c:v>
                </c:pt>
                <c:pt idx="5">
                  <c:v>福島県</c:v>
                </c:pt>
                <c:pt idx="6">
                  <c:v>茨城県</c:v>
                </c:pt>
                <c:pt idx="7">
                  <c:v>埼玉県</c:v>
                </c:pt>
                <c:pt idx="8">
                  <c:v>千葉県</c:v>
                </c:pt>
                <c:pt idx="9">
                  <c:v>東京都</c:v>
                </c:pt>
                <c:pt idx="10">
                  <c:v>神奈川県</c:v>
                </c:pt>
                <c:pt idx="11">
                  <c:v>長野県</c:v>
                </c:pt>
                <c:pt idx="12">
                  <c:v>静岡県</c:v>
                </c:pt>
                <c:pt idx="13">
                  <c:v>愛知県</c:v>
                </c:pt>
                <c:pt idx="14">
                  <c:v>三重県</c:v>
                </c:pt>
                <c:pt idx="15">
                  <c:v>大阪府</c:v>
                </c:pt>
                <c:pt idx="16">
                  <c:v>兵庫県</c:v>
                </c:pt>
                <c:pt idx="17">
                  <c:v>島根県</c:v>
                </c:pt>
                <c:pt idx="18">
                  <c:v>岡山県</c:v>
                </c:pt>
                <c:pt idx="19">
                  <c:v>広島県</c:v>
                </c:pt>
                <c:pt idx="20">
                  <c:v>山口県</c:v>
                </c:pt>
                <c:pt idx="21">
                  <c:v>徳島県</c:v>
                </c:pt>
                <c:pt idx="22">
                  <c:v>香川県</c:v>
                </c:pt>
                <c:pt idx="23">
                  <c:v>福岡県</c:v>
                </c:pt>
                <c:pt idx="24">
                  <c:v>佐賀県</c:v>
                </c:pt>
                <c:pt idx="25">
                  <c:v>長崎県</c:v>
                </c:pt>
                <c:pt idx="26">
                  <c:v>熊本県</c:v>
                </c:pt>
                <c:pt idx="27">
                  <c:v>大分県</c:v>
                </c:pt>
              </c:strCache>
            </c:strRef>
          </c:cat>
          <c:val>
            <c:numRef>
              <c:f>県別患者数など!$H$6:$H$33</c:f>
              <c:numCache>
                <c:formatCode>General</c:formatCode>
                <c:ptCount val="28"/>
                <c:pt idx="0">
                  <c:v>11</c:v>
                </c:pt>
                <c:pt idx="1">
                  <c:v>7</c:v>
                </c:pt>
                <c:pt idx="2">
                  <c:v>4</c:v>
                </c:pt>
                <c:pt idx="3">
                  <c:v>35</c:v>
                </c:pt>
                <c:pt idx="4">
                  <c:v>4</c:v>
                </c:pt>
                <c:pt idx="5">
                  <c:v>53</c:v>
                </c:pt>
                <c:pt idx="6">
                  <c:v>8</c:v>
                </c:pt>
                <c:pt idx="7">
                  <c:v>54</c:v>
                </c:pt>
                <c:pt idx="8">
                  <c:v>15</c:v>
                </c:pt>
                <c:pt idx="9">
                  <c:v>49</c:v>
                </c:pt>
                <c:pt idx="10">
                  <c:v>15</c:v>
                </c:pt>
                <c:pt idx="11">
                  <c:v>1</c:v>
                </c:pt>
                <c:pt idx="12">
                  <c:v>121</c:v>
                </c:pt>
                <c:pt idx="13">
                  <c:v>2</c:v>
                </c:pt>
                <c:pt idx="14">
                  <c:v>1</c:v>
                </c:pt>
                <c:pt idx="15">
                  <c:v>1</c:v>
                </c:pt>
                <c:pt idx="16">
                  <c:v>5</c:v>
                </c:pt>
                <c:pt idx="17">
                  <c:v>13</c:v>
                </c:pt>
                <c:pt idx="18">
                  <c:v>2</c:v>
                </c:pt>
                <c:pt idx="19">
                  <c:v>47</c:v>
                </c:pt>
                <c:pt idx="20">
                  <c:v>10</c:v>
                </c:pt>
                <c:pt idx="21">
                  <c:v>2</c:v>
                </c:pt>
                <c:pt idx="22">
                  <c:v>1</c:v>
                </c:pt>
                <c:pt idx="23">
                  <c:v>31</c:v>
                </c:pt>
                <c:pt idx="24">
                  <c:v>9</c:v>
                </c:pt>
                <c:pt idx="25">
                  <c:v>1</c:v>
                </c:pt>
                <c:pt idx="26">
                  <c:v>10</c:v>
                </c:pt>
                <c:pt idx="27">
                  <c:v>3</c:v>
                </c:pt>
              </c:numCache>
            </c:numRef>
          </c:val>
          <c:extLst>
            <c:ext xmlns:c16="http://schemas.microsoft.com/office/drawing/2014/chart" uri="{C3380CC4-5D6E-409C-BE32-E72D297353CC}">
              <c16:uniqueId val="{00000000-96CB-440D-9E0A-C7728B05FED1}"/>
            </c:ext>
          </c:extLst>
        </c:ser>
        <c:dLbls>
          <c:showLegendKey val="0"/>
          <c:showVal val="0"/>
          <c:showCatName val="0"/>
          <c:showSerName val="0"/>
          <c:showPercent val="0"/>
          <c:showBubbleSize val="0"/>
        </c:dLbls>
        <c:gapWidth val="219"/>
        <c:overlap val="-27"/>
        <c:axId val="203495855"/>
        <c:axId val="204139999"/>
      </c:barChart>
      <c:lineChart>
        <c:grouping val="standard"/>
        <c:varyColors val="0"/>
        <c:ser>
          <c:idx val="1"/>
          <c:order val="1"/>
          <c:tx>
            <c:strRef>
              <c:f>県別患者数など!$I$5</c:f>
              <c:strCache>
                <c:ptCount val="1"/>
                <c:pt idx="0">
                  <c:v>発症率</c:v>
                </c:pt>
              </c:strCache>
            </c:strRef>
          </c:tx>
          <c:spPr>
            <a:ln w="28575" cap="rnd">
              <a:solidFill>
                <a:schemeClr val="accent2"/>
              </a:solidFill>
              <a:round/>
            </a:ln>
            <a:effectLst/>
          </c:spPr>
          <c:marker>
            <c:symbol val="none"/>
          </c:marker>
          <c:cat>
            <c:strRef>
              <c:f>県別患者数など!$G$6:$G$33</c:f>
              <c:strCache>
                <c:ptCount val="28"/>
                <c:pt idx="0">
                  <c:v>北海道</c:v>
                </c:pt>
                <c:pt idx="1">
                  <c:v>青森県</c:v>
                </c:pt>
                <c:pt idx="2">
                  <c:v>岩手県</c:v>
                </c:pt>
                <c:pt idx="3">
                  <c:v>宮城県</c:v>
                </c:pt>
                <c:pt idx="4">
                  <c:v>山形県</c:v>
                </c:pt>
                <c:pt idx="5">
                  <c:v>福島県</c:v>
                </c:pt>
                <c:pt idx="6">
                  <c:v>茨城県</c:v>
                </c:pt>
                <c:pt idx="7">
                  <c:v>埼玉県</c:v>
                </c:pt>
                <c:pt idx="8">
                  <c:v>千葉県</c:v>
                </c:pt>
                <c:pt idx="9">
                  <c:v>東京都</c:v>
                </c:pt>
                <c:pt idx="10">
                  <c:v>神奈川県</c:v>
                </c:pt>
                <c:pt idx="11">
                  <c:v>長野県</c:v>
                </c:pt>
                <c:pt idx="12">
                  <c:v>静岡県</c:v>
                </c:pt>
                <c:pt idx="13">
                  <c:v>愛知県</c:v>
                </c:pt>
                <c:pt idx="14">
                  <c:v>三重県</c:v>
                </c:pt>
                <c:pt idx="15">
                  <c:v>大阪府</c:v>
                </c:pt>
                <c:pt idx="16">
                  <c:v>兵庫県</c:v>
                </c:pt>
                <c:pt idx="17">
                  <c:v>島根県</c:v>
                </c:pt>
                <c:pt idx="18">
                  <c:v>岡山県</c:v>
                </c:pt>
                <c:pt idx="19">
                  <c:v>広島県</c:v>
                </c:pt>
                <c:pt idx="20">
                  <c:v>山口県</c:v>
                </c:pt>
                <c:pt idx="21">
                  <c:v>徳島県</c:v>
                </c:pt>
                <c:pt idx="22">
                  <c:v>香川県</c:v>
                </c:pt>
                <c:pt idx="23">
                  <c:v>福岡県</c:v>
                </c:pt>
                <c:pt idx="24">
                  <c:v>佐賀県</c:v>
                </c:pt>
                <c:pt idx="25">
                  <c:v>長崎県</c:v>
                </c:pt>
                <c:pt idx="26">
                  <c:v>熊本県</c:v>
                </c:pt>
                <c:pt idx="27">
                  <c:v>大分県</c:v>
                </c:pt>
              </c:strCache>
            </c:strRef>
          </c:cat>
          <c:val>
            <c:numRef>
              <c:f>県別患者数など!$I$6:$I$33</c:f>
              <c:numCache>
                <c:formatCode>General</c:formatCode>
                <c:ptCount val="28"/>
                <c:pt idx="1">
                  <c:v>7.4</c:v>
                </c:pt>
                <c:pt idx="2">
                  <c:v>11.4</c:v>
                </c:pt>
                <c:pt idx="3">
                  <c:v>7.1</c:v>
                </c:pt>
                <c:pt idx="4">
                  <c:v>1.4</c:v>
                </c:pt>
                <c:pt idx="5">
                  <c:v>14.1</c:v>
                </c:pt>
                <c:pt idx="7">
                  <c:v>5.4</c:v>
                </c:pt>
                <c:pt idx="12">
                  <c:v>17.3</c:v>
                </c:pt>
                <c:pt idx="14">
                  <c:v>0.6</c:v>
                </c:pt>
                <c:pt idx="16">
                  <c:v>50</c:v>
                </c:pt>
                <c:pt idx="19">
                  <c:v>26.3</c:v>
                </c:pt>
                <c:pt idx="20">
                  <c:v>4.2</c:v>
                </c:pt>
                <c:pt idx="23">
                  <c:v>16</c:v>
                </c:pt>
                <c:pt idx="26">
                  <c:v>15.2</c:v>
                </c:pt>
              </c:numCache>
            </c:numRef>
          </c:val>
          <c:smooth val="0"/>
          <c:extLst>
            <c:ext xmlns:c16="http://schemas.microsoft.com/office/drawing/2014/chart" uri="{C3380CC4-5D6E-409C-BE32-E72D297353CC}">
              <c16:uniqueId val="{00000001-96CB-440D-9E0A-C7728B05FED1}"/>
            </c:ext>
          </c:extLst>
        </c:ser>
        <c:dLbls>
          <c:showLegendKey val="0"/>
          <c:showVal val="0"/>
          <c:showCatName val="0"/>
          <c:showSerName val="0"/>
          <c:showPercent val="0"/>
          <c:showBubbleSize val="0"/>
        </c:dLbls>
        <c:marker val="1"/>
        <c:smooth val="0"/>
        <c:axId val="203496815"/>
        <c:axId val="1139719919"/>
      </c:lineChart>
      <c:catAx>
        <c:axId val="2034958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04139999"/>
        <c:crosses val="autoZero"/>
        <c:auto val="1"/>
        <c:lblAlgn val="ctr"/>
        <c:lblOffset val="100"/>
        <c:noMultiLvlLbl val="0"/>
      </c:catAx>
      <c:valAx>
        <c:axId val="204139999"/>
        <c:scaling>
          <c:orientation val="minMax"/>
          <c:max val="12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03495855"/>
        <c:crosses val="autoZero"/>
        <c:crossBetween val="between"/>
      </c:valAx>
      <c:valAx>
        <c:axId val="1139719919"/>
        <c:scaling>
          <c:orientation val="minMax"/>
          <c:max val="30"/>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03496815"/>
        <c:crosses val="max"/>
        <c:crossBetween val="between"/>
      </c:valAx>
      <c:catAx>
        <c:axId val="203496815"/>
        <c:scaling>
          <c:orientation val="minMax"/>
        </c:scaling>
        <c:delete val="1"/>
        <c:axPos val="b"/>
        <c:numFmt formatCode="General" sourceLinked="1"/>
        <c:majorTickMark val="out"/>
        <c:minorTickMark val="none"/>
        <c:tickLblPos val="nextTo"/>
        <c:crossAx val="1139719919"/>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腸管出血性大腸菌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4957074711950752E-2"/>
          <c:y val="0.17685185185185184"/>
          <c:w val="0.77210613690956476"/>
          <c:h val="0.60984543598716823"/>
        </c:manualLayout>
      </c:layout>
      <c:lineChart>
        <c:grouping val="standard"/>
        <c:varyColors val="0"/>
        <c:ser>
          <c:idx val="6"/>
          <c:order val="0"/>
          <c:tx>
            <c:strRef>
              <c:f>'39　感染症統計'!$A$7</c:f>
              <c:strCache>
                <c:ptCount val="1"/>
                <c:pt idx="0">
                  <c:v>2023年</c:v>
                </c:pt>
              </c:strCache>
            </c:strRef>
          </c:tx>
          <c:spPr>
            <a:ln w="63500" cap="rnd">
              <a:solidFill>
                <a:srgbClr val="FF0000"/>
              </a:solidFill>
              <a:round/>
            </a:ln>
            <a:effectLst/>
          </c:spPr>
          <c:marker>
            <c:symbol val="none"/>
          </c:marker>
          <c:cat>
            <c:multiLvlStrRef>
              <c:f>'39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765 </c:v>
                  </c:pt>
                  <c:pt idx="9">
                    <c:v>437 </c:v>
                  </c:pt>
                </c:lvl>
              </c:multiLvlStrCache>
            </c:multiLvlStrRef>
          </c:cat>
          <c:val>
            <c:numRef>
              <c:f>'39　感染症統計'!$B$7:$J$7</c:f>
              <c:numCache>
                <c:formatCode>#,##0_ </c:formatCode>
                <c:ptCount val="9"/>
                <c:pt idx="0" formatCode="General">
                  <c:v>82</c:v>
                </c:pt>
                <c:pt idx="1">
                  <c:v>62</c:v>
                </c:pt>
                <c:pt idx="2">
                  <c:v>99</c:v>
                </c:pt>
                <c:pt idx="3">
                  <c:v>112</c:v>
                </c:pt>
                <c:pt idx="4" formatCode="General">
                  <c:v>224</c:v>
                </c:pt>
                <c:pt idx="5" formatCode="General">
                  <c:v>524</c:v>
                </c:pt>
                <c:pt idx="6" formatCode="General">
                  <c:v>521</c:v>
                </c:pt>
                <c:pt idx="7">
                  <c:v>765</c:v>
                </c:pt>
                <c:pt idx="8">
                  <c:v>437</c:v>
                </c:pt>
              </c:numCache>
            </c:numRef>
          </c:val>
          <c:smooth val="0"/>
          <c:extLst>
            <c:ext xmlns:c16="http://schemas.microsoft.com/office/drawing/2014/chart" uri="{C3380CC4-5D6E-409C-BE32-E72D297353CC}">
              <c16:uniqueId val="{00000000-EF25-4824-8530-875CCEE0B185}"/>
            </c:ext>
          </c:extLst>
        </c:ser>
        <c:ser>
          <c:idx val="7"/>
          <c:order val="1"/>
          <c:tx>
            <c:strRef>
              <c:f>'39　感染症統計'!$A$8</c:f>
              <c:strCache>
                <c:ptCount val="1"/>
                <c:pt idx="0">
                  <c:v>2022年</c:v>
                </c:pt>
              </c:strCache>
            </c:strRef>
          </c:tx>
          <c:spPr>
            <a:ln w="25400" cap="rnd">
              <a:solidFill>
                <a:schemeClr val="accent6">
                  <a:lumMod val="75000"/>
                </a:schemeClr>
              </a:solidFill>
              <a:round/>
            </a:ln>
            <a:effectLst/>
          </c:spPr>
          <c:marker>
            <c:symbol val="none"/>
          </c:marker>
          <c:cat>
            <c:multiLvlStrRef>
              <c:f>'39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765 </c:v>
                  </c:pt>
                  <c:pt idx="9">
                    <c:v>437 </c:v>
                  </c:pt>
                </c:lvl>
              </c:multiLvlStrCache>
            </c:multiLvlStrRef>
          </c:cat>
          <c:val>
            <c:numRef>
              <c:f>'39　感染症統計'!$B$8:$M$8</c:f>
              <c:numCache>
                <c:formatCode>#,##0_ </c:formatCode>
                <c:ptCount val="12"/>
                <c:pt idx="0" formatCode="General">
                  <c:v>81</c:v>
                </c:pt>
                <c:pt idx="1">
                  <c:v>39</c:v>
                </c:pt>
                <c:pt idx="2">
                  <c:v>72</c:v>
                </c:pt>
                <c:pt idx="3" formatCode="General">
                  <c:v>89</c:v>
                </c:pt>
                <c:pt idx="4" formatCode="General">
                  <c:v>258</c:v>
                </c:pt>
                <c:pt idx="5" formatCode="General">
                  <c:v>416</c:v>
                </c:pt>
                <c:pt idx="6" formatCode="General">
                  <c:v>554</c:v>
                </c:pt>
                <c:pt idx="7" formatCode="General">
                  <c:v>568</c:v>
                </c:pt>
                <c:pt idx="8" formatCode="General">
                  <c:v>578</c:v>
                </c:pt>
                <c:pt idx="9" formatCode="General">
                  <c:v>337</c:v>
                </c:pt>
                <c:pt idx="10" formatCode="General">
                  <c:v>169</c:v>
                </c:pt>
                <c:pt idx="11" formatCode="General">
                  <c:v>168</c:v>
                </c:pt>
              </c:numCache>
            </c:numRef>
          </c:val>
          <c:smooth val="0"/>
          <c:extLst>
            <c:ext xmlns:c16="http://schemas.microsoft.com/office/drawing/2014/chart" uri="{C3380CC4-5D6E-409C-BE32-E72D297353CC}">
              <c16:uniqueId val="{00000001-EF25-4824-8530-875CCEE0B185}"/>
            </c:ext>
          </c:extLst>
        </c:ser>
        <c:ser>
          <c:idx val="0"/>
          <c:order val="2"/>
          <c:tx>
            <c:strRef>
              <c:f>'39　感染症統計'!$A$9</c:f>
              <c:strCache>
                <c:ptCount val="1"/>
                <c:pt idx="0">
                  <c:v>2021年</c:v>
                </c:pt>
              </c:strCache>
            </c:strRef>
          </c:tx>
          <c:spPr>
            <a:ln w="28575" cap="rnd">
              <a:solidFill>
                <a:schemeClr val="accent6"/>
              </a:solidFill>
              <a:round/>
            </a:ln>
            <a:effectLst/>
          </c:spPr>
          <c:marker>
            <c:symbol val="none"/>
          </c:marker>
          <c:cat>
            <c:multiLvlStrRef>
              <c:f>'39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765 </c:v>
                  </c:pt>
                  <c:pt idx="9">
                    <c:v>437 </c:v>
                  </c:pt>
                </c:lvl>
              </c:multiLvlStrCache>
            </c:multiLvlStrRef>
          </c:cat>
          <c:val>
            <c:numRef>
              <c:f>'39　感染症統計'!$B$9:$M$9</c:f>
              <c:numCache>
                <c:formatCode>General</c:formatCode>
                <c:ptCount val="12"/>
                <c:pt idx="0">
                  <c:v>81</c:v>
                </c:pt>
                <c:pt idx="1">
                  <c:v>48</c:v>
                </c:pt>
                <c:pt idx="2">
                  <c:v>71</c:v>
                </c:pt>
                <c:pt idx="3">
                  <c:v>128</c:v>
                </c:pt>
                <c:pt idx="4">
                  <c:v>171</c:v>
                </c:pt>
                <c:pt idx="5">
                  <c:v>350</c:v>
                </c:pt>
                <c:pt idx="6">
                  <c:v>569</c:v>
                </c:pt>
                <c:pt idx="7">
                  <c:v>553</c:v>
                </c:pt>
                <c:pt idx="8">
                  <c:v>458</c:v>
                </c:pt>
                <c:pt idx="9">
                  <c:v>306</c:v>
                </c:pt>
                <c:pt idx="10">
                  <c:v>220</c:v>
                </c:pt>
                <c:pt idx="11">
                  <c:v>229</c:v>
                </c:pt>
              </c:numCache>
            </c:numRef>
          </c:val>
          <c:smooth val="0"/>
          <c:extLst>
            <c:ext xmlns:c16="http://schemas.microsoft.com/office/drawing/2014/chart" uri="{C3380CC4-5D6E-409C-BE32-E72D297353CC}">
              <c16:uniqueId val="{00000002-EF25-4824-8530-875CCEE0B185}"/>
            </c:ext>
          </c:extLst>
        </c:ser>
        <c:ser>
          <c:idx val="1"/>
          <c:order val="3"/>
          <c:tx>
            <c:strRef>
              <c:f>'39　感染症統計'!$A$10</c:f>
              <c:strCache>
                <c:ptCount val="1"/>
                <c:pt idx="0">
                  <c:v>2020年</c:v>
                </c:pt>
              </c:strCache>
            </c:strRef>
          </c:tx>
          <c:spPr>
            <a:ln w="12700" cap="rnd">
              <a:solidFill>
                <a:srgbClr val="FF0066"/>
              </a:solidFill>
              <a:round/>
            </a:ln>
            <a:effectLst/>
          </c:spPr>
          <c:marker>
            <c:symbol val="none"/>
          </c:marker>
          <c:cat>
            <c:multiLvlStrRef>
              <c:f>'39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765 </c:v>
                  </c:pt>
                  <c:pt idx="9">
                    <c:v>437 </c:v>
                  </c:pt>
                </c:lvl>
              </c:multiLvlStrCache>
            </c:multiLvlStrRef>
          </c:cat>
          <c:val>
            <c:numRef>
              <c:f>'39　感染症統計'!$B$10:$M$10</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3-EF25-4824-8530-875CCEE0B185}"/>
            </c:ext>
          </c:extLst>
        </c:ser>
        <c:ser>
          <c:idx val="2"/>
          <c:order val="4"/>
          <c:tx>
            <c:strRef>
              <c:f>'39　感染症統計'!$A$11</c:f>
              <c:strCache>
                <c:ptCount val="1"/>
                <c:pt idx="0">
                  <c:v>2019年</c:v>
                </c:pt>
              </c:strCache>
            </c:strRef>
          </c:tx>
          <c:spPr>
            <a:ln w="19050" cap="rnd">
              <a:solidFill>
                <a:srgbClr val="0070C0"/>
              </a:solidFill>
              <a:round/>
            </a:ln>
            <a:effectLst/>
          </c:spPr>
          <c:marker>
            <c:symbol val="none"/>
          </c:marker>
          <c:cat>
            <c:multiLvlStrRef>
              <c:f>'39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765 </c:v>
                  </c:pt>
                  <c:pt idx="9">
                    <c:v>437 </c:v>
                  </c:pt>
                </c:lvl>
              </c:multiLvlStrCache>
            </c:multiLvlStrRef>
          </c:cat>
          <c:val>
            <c:numRef>
              <c:f>'39　感染症統計'!$B$11:$M$11</c:f>
              <c:numCache>
                <c:formatCode>#,##0_ </c:formatCode>
                <c:ptCount val="12"/>
                <c:pt idx="0">
                  <c:v>84</c:v>
                </c:pt>
                <c:pt idx="1">
                  <c:v>100</c:v>
                </c:pt>
                <c:pt idx="2">
                  <c:v>77</c:v>
                </c:pt>
                <c:pt idx="3">
                  <c:v>80</c:v>
                </c:pt>
                <c:pt idx="4" formatCode="General">
                  <c:v>236</c:v>
                </c:pt>
                <c:pt idx="5" formatCode="General">
                  <c:v>438</c:v>
                </c:pt>
                <c:pt idx="6" formatCode="General">
                  <c:v>631</c:v>
                </c:pt>
                <c:pt idx="7" formatCode="General">
                  <c:v>752</c:v>
                </c:pt>
                <c:pt idx="8" formatCode="General">
                  <c:v>523</c:v>
                </c:pt>
                <c:pt idx="9" formatCode="General">
                  <c:v>427</c:v>
                </c:pt>
                <c:pt idx="10" formatCode="General">
                  <c:v>253</c:v>
                </c:pt>
                <c:pt idx="11">
                  <c:v>136</c:v>
                </c:pt>
              </c:numCache>
            </c:numRef>
          </c:val>
          <c:smooth val="0"/>
          <c:extLst>
            <c:ext xmlns:c16="http://schemas.microsoft.com/office/drawing/2014/chart" uri="{C3380CC4-5D6E-409C-BE32-E72D297353CC}">
              <c16:uniqueId val="{00000004-EF25-4824-8530-875CCEE0B185}"/>
            </c:ext>
          </c:extLst>
        </c:ser>
        <c:ser>
          <c:idx val="3"/>
          <c:order val="5"/>
          <c:tx>
            <c:strRef>
              <c:f>'39　感染症統計'!$A$12</c:f>
              <c:strCache>
                <c:ptCount val="1"/>
                <c:pt idx="0">
                  <c:v>2018年</c:v>
                </c:pt>
              </c:strCache>
            </c:strRef>
          </c:tx>
          <c:spPr>
            <a:ln w="12700" cap="rnd">
              <a:solidFill>
                <a:schemeClr val="accent4"/>
              </a:solidFill>
              <a:round/>
            </a:ln>
            <a:effectLst/>
          </c:spPr>
          <c:marker>
            <c:symbol val="none"/>
          </c:marker>
          <c:cat>
            <c:multiLvlStrRef>
              <c:f>'39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765 </c:v>
                  </c:pt>
                  <c:pt idx="9">
                    <c:v>437 </c:v>
                  </c:pt>
                </c:lvl>
              </c:multiLvlStrCache>
            </c:multiLvlStrRef>
          </c:cat>
          <c:val>
            <c:numRef>
              <c:f>'39　感染症統計'!$B$12:$M$12</c:f>
              <c:numCache>
                <c:formatCode>#,##0_ </c:formatCode>
                <c:ptCount val="12"/>
                <c:pt idx="0">
                  <c:v>41</c:v>
                </c:pt>
                <c:pt idx="1">
                  <c:v>44</c:v>
                </c:pt>
                <c:pt idx="2">
                  <c:v>67</c:v>
                </c:pt>
                <c:pt idx="3">
                  <c:v>103</c:v>
                </c:pt>
                <c:pt idx="4">
                  <c:v>311</c:v>
                </c:pt>
                <c:pt idx="5">
                  <c:v>415</c:v>
                </c:pt>
                <c:pt idx="6">
                  <c:v>539</c:v>
                </c:pt>
                <c:pt idx="7">
                  <c:v>1165</c:v>
                </c:pt>
                <c:pt idx="8">
                  <c:v>534</c:v>
                </c:pt>
                <c:pt idx="9">
                  <c:v>297</c:v>
                </c:pt>
                <c:pt idx="10">
                  <c:v>205</c:v>
                </c:pt>
                <c:pt idx="11">
                  <c:v>92</c:v>
                </c:pt>
              </c:numCache>
            </c:numRef>
          </c:val>
          <c:smooth val="0"/>
          <c:extLst>
            <c:ext xmlns:c16="http://schemas.microsoft.com/office/drawing/2014/chart" uri="{C3380CC4-5D6E-409C-BE32-E72D297353CC}">
              <c16:uniqueId val="{00000005-EF25-4824-8530-875CCEE0B185}"/>
            </c:ext>
          </c:extLst>
        </c:ser>
        <c:ser>
          <c:idx val="4"/>
          <c:order val="6"/>
          <c:tx>
            <c:strRef>
              <c:f>'39　感染症統計'!$A$13</c:f>
              <c:strCache>
                <c:ptCount val="1"/>
                <c:pt idx="0">
                  <c:v>2017年</c:v>
                </c:pt>
              </c:strCache>
            </c:strRef>
          </c:tx>
          <c:spPr>
            <a:ln w="12700" cap="rnd">
              <a:solidFill>
                <a:schemeClr val="accent5"/>
              </a:solidFill>
              <a:round/>
            </a:ln>
            <a:effectLst/>
          </c:spPr>
          <c:marker>
            <c:symbol val="none"/>
          </c:marker>
          <c:cat>
            <c:multiLvlStrRef>
              <c:f>'39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765 </c:v>
                  </c:pt>
                  <c:pt idx="9">
                    <c:v>437 </c:v>
                  </c:pt>
                </c:lvl>
              </c:multiLvlStrCache>
            </c:multiLvlStrRef>
          </c:cat>
          <c:val>
            <c:numRef>
              <c:f>'39　感染症統計'!$B$13:$M$13</c:f>
              <c:numCache>
                <c:formatCode>#,##0_ </c:formatCode>
                <c:ptCount val="12"/>
                <c:pt idx="0">
                  <c:v>57</c:v>
                </c:pt>
                <c:pt idx="1">
                  <c:v>35</c:v>
                </c:pt>
                <c:pt idx="2">
                  <c:v>95</c:v>
                </c:pt>
                <c:pt idx="3">
                  <c:v>112</c:v>
                </c:pt>
                <c:pt idx="4">
                  <c:v>131</c:v>
                </c:pt>
                <c:pt idx="5" formatCode="General">
                  <c:v>340</c:v>
                </c:pt>
                <c:pt idx="6" formatCode="General">
                  <c:v>483</c:v>
                </c:pt>
                <c:pt idx="7" formatCode="General">
                  <c:v>1339</c:v>
                </c:pt>
                <c:pt idx="8" formatCode="General">
                  <c:v>614</c:v>
                </c:pt>
                <c:pt idx="9" formatCode="General">
                  <c:v>349</c:v>
                </c:pt>
                <c:pt idx="10" formatCode="General">
                  <c:v>236</c:v>
                </c:pt>
                <c:pt idx="11" formatCode="General">
                  <c:v>68</c:v>
                </c:pt>
              </c:numCache>
            </c:numRef>
          </c:val>
          <c:smooth val="0"/>
          <c:extLst>
            <c:ext xmlns:c16="http://schemas.microsoft.com/office/drawing/2014/chart" uri="{C3380CC4-5D6E-409C-BE32-E72D297353CC}">
              <c16:uniqueId val="{00000006-EF25-4824-8530-875CCEE0B185}"/>
            </c:ext>
          </c:extLst>
        </c:ser>
        <c:ser>
          <c:idx val="5"/>
          <c:order val="7"/>
          <c:tx>
            <c:strRef>
              <c:f>'39　感染症統計'!$A$14</c:f>
              <c:strCache>
                <c:ptCount val="1"/>
                <c:pt idx="0">
                  <c:v>2016年</c:v>
                </c:pt>
              </c:strCache>
            </c:strRef>
          </c:tx>
          <c:spPr>
            <a:ln w="12700" cap="rnd">
              <a:solidFill>
                <a:schemeClr val="tx2"/>
              </a:solidFill>
              <a:round/>
            </a:ln>
            <a:effectLst/>
          </c:spPr>
          <c:marker>
            <c:symbol val="none"/>
          </c:marker>
          <c:cat>
            <c:multiLvlStrRef>
              <c:f>'39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765 </c:v>
                  </c:pt>
                  <c:pt idx="9">
                    <c:v>437 </c:v>
                  </c:pt>
                </c:lvl>
              </c:multiLvlStrCache>
            </c:multiLvlStrRef>
          </c:cat>
          <c:val>
            <c:numRef>
              <c:f>'39　感染症統計'!$B$14:$M$14</c:f>
              <c:numCache>
                <c:formatCode>#,##0_ </c:formatCode>
                <c:ptCount val="12"/>
                <c:pt idx="0" formatCode="General">
                  <c:v>68</c:v>
                </c:pt>
                <c:pt idx="1">
                  <c:v>42</c:v>
                </c:pt>
                <c:pt idx="2">
                  <c:v>44</c:v>
                </c:pt>
                <c:pt idx="3">
                  <c:v>75</c:v>
                </c:pt>
                <c:pt idx="4">
                  <c:v>135</c:v>
                </c:pt>
                <c:pt idx="5">
                  <c:v>448</c:v>
                </c:pt>
                <c:pt idx="6">
                  <c:v>507</c:v>
                </c:pt>
                <c:pt idx="7">
                  <c:v>808</c:v>
                </c:pt>
                <c:pt idx="8">
                  <c:v>795</c:v>
                </c:pt>
                <c:pt idx="9">
                  <c:v>313</c:v>
                </c:pt>
                <c:pt idx="10">
                  <c:v>246</c:v>
                </c:pt>
                <c:pt idx="11">
                  <c:v>143</c:v>
                </c:pt>
              </c:numCache>
            </c:numRef>
          </c:val>
          <c:smooth val="0"/>
          <c:extLst>
            <c:ext xmlns:c16="http://schemas.microsoft.com/office/drawing/2014/chart" uri="{C3380CC4-5D6E-409C-BE32-E72D297353CC}">
              <c16:uniqueId val="{00000007-EF25-4824-8530-875CCEE0B185}"/>
            </c:ext>
          </c:extLst>
        </c:ser>
        <c:ser>
          <c:idx val="8"/>
          <c:order val="8"/>
          <c:tx>
            <c:strRef>
              <c:f>'39　感染症統計'!$A$15</c:f>
              <c:strCache>
                <c:ptCount val="1"/>
                <c:pt idx="0">
                  <c:v>2015年</c:v>
                </c:pt>
              </c:strCache>
            </c:strRef>
          </c:tx>
          <c:spPr>
            <a:ln w="28575" cap="rnd">
              <a:solidFill>
                <a:schemeClr val="accent3">
                  <a:lumMod val="60000"/>
                </a:schemeClr>
              </a:solidFill>
              <a:round/>
            </a:ln>
            <a:effectLst/>
          </c:spPr>
          <c:marker>
            <c:symbol val="none"/>
          </c:marker>
          <c:cat>
            <c:multiLvlStrRef>
              <c:f>'39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765 </c:v>
                  </c:pt>
                  <c:pt idx="9">
                    <c:v>437 </c:v>
                  </c:pt>
                </c:lvl>
              </c:multiLvlStrCache>
            </c:multiLvlStrRef>
          </c:cat>
          <c:val>
            <c:numRef>
              <c:f>'39　感染症統計'!$B$15:$M$15</c:f>
            </c:numRef>
          </c:val>
          <c:smooth val="0"/>
          <c:extLst>
            <c:ext xmlns:c16="http://schemas.microsoft.com/office/drawing/2014/chart" uri="{C3380CC4-5D6E-409C-BE32-E72D297353CC}">
              <c16:uniqueId val="{00000000-6506-44AA-9707-A37582B7246C}"/>
            </c:ext>
          </c:extLst>
        </c:ser>
        <c:dLbls>
          <c:showLegendKey val="0"/>
          <c:showVal val="0"/>
          <c:showCatName val="0"/>
          <c:showSerName val="0"/>
          <c:showPercent val="0"/>
          <c:showBubbleSize val="0"/>
        </c:dLbls>
        <c:smooth val="0"/>
        <c:axId val="473875992"/>
        <c:axId val="473875208"/>
      </c:lineChart>
      <c:catAx>
        <c:axId val="473875992"/>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noFill/>
                <a:latin typeface="+mn-lt"/>
                <a:ea typeface="+mn-ea"/>
                <a:cs typeface="+mn-cs"/>
              </a:defRPr>
            </a:pPr>
            <a:endParaRPr lang="ja-JP"/>
          </a:p>
        </c:txPr>
        <c:crossAx val="473875208"/>
        <c:crosses val="autoZero"/>
        <c:auto val="1"/>
        <c:lblAlgn val="ctr"/>
        <c:lblOffset val="100"/>
        <c:noMultiLvlLbl val="0"/>
      </c:catAx>
      <c:valAx>
        <c:axId val="473875208"/>
        <c:scaling>
          <c:orientation val="minMax"/>
          <c:max val="14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992"/>
        <c:crosses val="autoZero"/>
        <c:crossBetween val="midCat"/>
      </c:valAx>
      <c:spPr>
        <a:noFill/>
        <a:ln>
          <a:noFill/>
        </a:ln>
        <a:effectLst/>
      </c:spPr>
    </c:plotArea>
    <c:legend>
      <c:legendPos val="b"/>
      <c:legendEntry>
        <c:idx val="2"/>
        <c:txPr>
          <a:bodyPr rot="0" spcFirstLastPara="1" vertOverflow="ellipsis" vert="horz" wrap="square" anchor="ctr" anchorCtr="1"/>
          <a:lstStyle/>
          <a:p>
            <a:pPr>
              <a:defRPr sz="900" b="0" i="0" u="none" strike="noStrike" kern="1200" baseline="0">
                <a:ln w="6350">
                  <a:solidFill>
                    <a:schemeClr val="accent1"/>
                  </a:solidFill>
                </a:ln>
                <a:solidFill>
                  <a:schemeClr val="tx1">
                    <a:lumMod val="65000"/>
                    <a:lumOff val="35000"/>
                  </a:schemeClr>
                </a:solidFill>
                <a:latin typeface="+mn-lt"/>
                <a:ea typeface="+mn-ea"/>
                <a:cs typeface="+mn-cs"/>
              </a:defRPr>
            </a:pPr>
            <a:endParaRPr lang="ja-JP"/>
          </a:p>
        </c:txPr>
      </c:legendEntry>
      <c:legendEntry>
        <c:idx val="3"/>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4"/>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5"/>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6"/>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ayout>
        <c:manualLayout>
          <c:xMode val="edge"/>
          <c:yMode val="edge"/>
          <c:x val="0.86971423242222412"/>
          <c:y val="0.15798556430446195"/>
          <c:w val="0.13028580731600248"/>
          <c:h val="0.842014388798628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prstDash val="sysDash"/>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2466823761346863E-2"/>
          <c:y val="0.1390935811110838"/>
          <c:w val="0.71832911183304882"/>
          <c:h val="0.62589415129079018"/>
        </c:manualLayout>
      </c:layout>
      <c:lineChart>
        <c:grouping val="standard"/>
        <c:varyColors val="0"/>
        <c:ser>
          <c:idx val="6"/>
          <c:order val="0"/>
          <c:tx>
            <c:strRef>
              <c:f>'39　感染症統計'!$P$7</c:f>
              <c:strCache>
                <c:ptCount val="1"/>
                <c:pt idx="0">
                  <c:v>2023年</c:v>
                </c:pt>
              </c:strCache>
            </c:strRef>
          </c:tx>
          <c:spPr>
            <a:ln w="63500" cap="rnd">
              <a:solidFill>
                <a:srgbClr val="FF0000"/>
              </a:solidFill>
              <a:round/>
            </a:ln>
            <a:effectLst/>
          </c:spPr>
          <c:marker>
            <c:symbol val="none"/>
          </c:marker>
          <c:val>
            <c:numRef>
              <c:f>'39　感染症統計'!$Q$7:$AB$7</c:f>
              <c:numCache>
                <c:formatCode>#,##0_ </c:formatCode>
                <c:ptCount val="12"/>
                <c:pt idx="0" formatCode="General">
                  <c:v>1</c:v>
                </c:pt>
                <c:pt idx="1">
                  <c:v>1</c:v>
                </c:pt>
                <c:pt idx="2">
                  <c:v>4</c:v>
                </c:pt>
                <c:pt idx="3">
                  <c:v>2</c:v>
                </c:pt>
                <c:pt idx="4">
                  <c:v>2</c:v>
                </c:pt>
                <c:pt idx="5">
                  <c:v>7</c:v>
                </c:pt>
                <c:pt idx="6">
                  <c:v>7</c:v>
                </c:pt>
                <c:pt idx="7">
                  <c:v>3</c:v>
                </c:pt>
                <c:pt idx="8">
                  <c:v>1</c:v>
                </c:pt>
              </c:numCache>
            </c:numRef>
          </c:val>
          <c:smooth val="0"/>
          <c:extLst>
            <c:ext xmlns:c16="http://schemas.microsoft.com/office/drawing/2014/chart" uri="{C3380CC4-5D6E-409C-BE32-E72D297353CC}">
              <c16:uniqueId val="{00000000-691A-4A61-BF12-3A5977548A2F}"/>
            </c:ext>
          </c:extLst>
        </c:ser>
        <c:ser>
          <c:idx val="7"/>
          <c:order val="1"/>
          <c:tx>
            <c:strRef>
              <c:f>'39　感染症統計'!$P$8</c:f>
              <c:strCache>
                <c:ptCount val="1"/>
                <c:pt idx="0">
                  <c:v>2022年</c:v>
                </c:pt>
              </c:strCache>
            </c:strRef>
          </c:tx>
          <c:spPr>
            <a:ln w="25400" cap="rnd">
              <a:solidFill>
                <a:schemeClr val="accent6">
                  <a:lumMod val="75000"/>
                </a:schemeClr>
              </a:solidFill>
              <a:round/>
            </a:ln>
            <a:effectLst/>
          </c:spPr>
          <c:marker>
            <c:symbol val="none"/>
          </c:marker>
          <c:val>
            <c:numRef>
              <c:f>'39　感染症統計'!$Q$8:$AB$8</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2</c:v>
                </c:pt>
              </c:numCache>
            </c:numRef>
          </c:val>
          <c:smooth val="0"/>
          <c:extLst>
            <c:ext xmlns:c16="http://schemas.microsoft.com/office/drawing/2014/chart" uri="{C3380CC4-5D6E-409C-BE32-E72D297353CC}">
              <c16:uniqueId val="{00000001-691A-4A61-BF12-3A5977548A2F}"/>
            </c:ext>
          </c:extLst>
        </c:ser>
        <c:ser>
          <c:idx val="0"/>
          <c:order val="2"/>
          <c:tx>
            <c:strRef>
              <c:f>'39　感染症統計'!$P$9</c:f>
              <c:strCache>
                <c:ptCount val="1"/>
                <c:pt idx="0">
                  <c:v>2021年</c:v>
                </c:pt>
              </c:strCache>
            </c:strRef>
          </c:tx>
          <c:spPr>
            <a:ln w="28575" cap="rnd">
              <a:solidFill>
                <a:srgbClr val="FF0066"/>
              </a:solidFill>
              <a:round/>
            </a:ln>
            <a:effectLst/>
          </c:spPr>
          <c:marker>
            <c:symbol val="none"/>
          </c:marker>
          <c:val>
            <c:numRef>
              <c:f>'39　感染症統計'!$Q$9:$AB$9</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2-691A-4A61-BF12-3A5977548A2F}"/>
            </c:ext>
          </c:extLst>
        </c:ser>
        <c:ser>
          <c:idx val="1"/>
          <c:order val="3"/>
          <c:tx>
            <c:strRef>
              <c:f>'39　感染症統計'!$P$10</c:f>
              <c:strCache>
                <c:ptCount val="1"/>
                <c:pt idx="0">
                  <c:v>2020年</c:v>
                </c:pt>
              </c:strCache>
            </c:strRef>
          </c:tx>
          <c:spPr>
            <a:ln w="28575" cap="rnd">
              <a:solidFill>
                <a:schemeClr val="accent2"/>
              </a:solidFill>
              <a:round/>
            </a:ln>
            <a:effectLst/>
          </c:spPr>
          <c:marker>
            <c:symbol val="none"/>
          </c:marker>
          <c:val>
            <c:numRef>
              <c:f>'39　感染症統計'!$Q$10:$AB$10</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2</c:v>
                </c:pt>
              </c:numCache>
            </c:numRef>
          </c:val>
          <c:smooth val="0"/>
          <c:extLst>
            <c:ext xmlns:c16="http://schemas.microsoft.com/office/drawing/2014/chart" uri="{C3380CC4-5D6E-409C-BE32-E72D297353CC}">
              <c16:uniqueId val="{00000003-691A-4A61-BF12-3A5977548A2F}"/>
            </c:ext>
          </c:extLst>
        </c:ser>
        <c:ser>
          <c:idx val="2"/>
          <c:order val="4"/>
          <c:tx>
            <c:strRef>
              <c:f>'39　感染症統計'!$P$11</c:f>
              <c:strCache>
                <c:ptCount val="1"/>
                <c:pt idx="0">
                  <c:v>2019年</c:v>
                </c:pt>
              </c:strCache>
            </c:strRef>
          </c:tx>
          <c:spPr>
            <a:ln w="28575" cap="rnd">
              <a:solidFill>
                <a:schemeClr val="accent3">
                  <a:lumMod val="50000"/>
                </a:schemeClr>
              </a:solidFill>
              <a:round/>
            </a:ln>
            <a:effectLst/>
          </c:spPr>
          <c:marker>
            <c:symbol val="none"/>
          </c:marker>
          <c:val>
            <c:numRef>
              <c:f>'39　感染症統計'!$Q$11:$AB$11</c:f>
              <c:numCache>
                <c:formatCode>#,##0_ </c:formatCode>
                <c:ptCount val="12"/>
                <c:pt idx="0">
                  <c:v>7</c:v>
                </c:pt>
                <c:pt idx="1">
                  <c:v>7</c:v>
                </c:pt>
                <c:pt idx="2">
                  <c:v>13</c:v>
                </c:pt>
                <c:pt idx="3">
                  <c:v>3</c:v>
                </c:pt>
                <c:pt idx="4">
                  <c:v>8</c:v>
                </c:pt>
                <c:pt idx="5">
                  <c:v>11</c:v>
                </c:pt>
                <c:pt idx="6">
                  <c:v>5</c:v>
                </c:pt>
                <c:pt idx="7">
                  <c:v>11</c:v>
                </c:pt>
                <c:pt idx="8">
                  <c:v>9</c:v>
                </c:pt>
                <c:pt idx="9">
                  <c:v>9</c:v>
                </c:pt>
                <c:pt idx="10">
                  <c:v>20</c:v>
                </c:pt>
                <c:pt idx="11">
                  <c:v>37</c:v>
                </c:pt>
              </c:numCache>
            </c:numRef>
          </c:val>
          <c:smooth val="0"/>
          <c:extLst>
            <c:ext xmlns:c16="http://schemas.microsoft.com/office/drawing/2014/chart" uri="{C3380CC4-5D6E-409C-BE32-E72D297353CC}">
              <c16:uniqueId val="{00000004-691A-4A61-BF12-3A5977548A2F}"/>
            </c:ext>
          </c:extLst>
        </c:ser>
        <c:ser>
          <c:idx val="3"/>
          <c:order val="5"/>
          <c:tx>
            <c:strRef>
              <c:f>'39　感染症統計'!$P$12</c:f>
              <c:strCache>
                <c:ptCount val="1"/>
                <c:pt idx="0">
                  <c:v>2018年</c:v>
                </c:pt>
              </c:strCache>
            </c:strRef>
          </c:tx>
          <c:spPr>
            <a:ln w="28575" cap="rnd">
              <a:solidFill>
                <a:schemeClr val="accent4">
                  <a:lumMod val="75000"/>
                </a:schemeClr>
              </a:solidFill>
              <a:round/>
            </a:ln>
            <a:effectLst/>
          </c:spPr>
          <c:marker>
            <c:symbol val="none"/>
          </c:marker>
          <c:val>
            <c:numRef>
              <c:f>'39　感染症統計'!$Q$12:$AB$12</c:f>
              <c:numCache>
                <c:formatCode>#,##0_ </c:formatCode>
                <c:ptCount val="12"/>
                <c:pt idx="0">
                  <c:v>9</c:v>
                </c:pt>
                <c:pt idx="1">
                  <c:v>22</c:v>
                </c:pt>
                <c:pt idx="2">
                  <c:v>18</c:v>
                </c:pt>
                <c:pt idx="3">
                  <c:v>9</c:v>
                </c:pt>
                <c:pt idx="4">
                  <c:v>21</c:v>
                </c:pt>
                <c:pt idx="5">
                  <c:v>14</c:v>
                </c:pt>
                <c:pt idx="6">
                  <c:v>6</c:v>
                </c:pt>
                <c:pt idx="7">
                  <c:v>13</c:v>
                </c:pt>
                <c:pt idx="8">
                  <c:v>7</c:v>
                </c:pt>
                <c:pt idx="9">
                  <c:v>81</c:v>
                </c:pt>
                <c:pt idx="10">
                  <c:v>31</c:v>
                </c:pt>
                <c:pt idx="11">
                  <c:v>37</c:v>
                </c:pt>
              </c:numCache>
            </c:numRef>
          </c:val>
          <c:smooth val="0"/>
          <c:extLst>
            <c:ext xmlns:c16="http://schemas.microsoft.com/office/drawing/2014/chart" uri="{C3380CC4-5D6E-409C-BE32-E72D297353CC}">
              <c16:uniqueId val="{00000005-691A-4A61-BF12-3A5977548A2F}"/>
            </c:ext>
          </c:extLst>
        </c:ser>
        <c:ser>
          <c:idx val="4"/>
          <c:order val="6"/>
          <c:tx>
            <c:strRef>
              <c:f>'39　感染症統計'!$P$13</c:f>
              <c:strCache>
                <c:ptCount val="1"/>
                <c:pt idx="0">
                  <c:v>2017年</c:v>
                </c:pt>
              </c:strCache>
            </c:strRef>
          </c:tx>
          <c:spPr>
            <a:ln w="28575" cap="rnd">
              <a:solidFill>
                <a:schemeClr val="accent5"/>
              </a:solidFill>
              <a:round/>
            </a:ln>
            <a:effectLst/>
          </c:spPr>
          <c:marker>
            <c:symbol val="none"/>
          </c:marker>
          <c:val>
            <c:numRef>
              <c:f>'39　感染症統計'!$Q$13:$AB$13</c:f>
              <c:numCache>
                <c:formatCode>#,##0_ </c:formatCode>
                <c:ptCount val="12"/>
                <c:pt idx="0">
                  <c:v>19</c:v>
                </c:pt>
                <c:pt idx="1">
                  <c:v>12</c:v>
                </c:pt>
                <c:pt idx="2">
                  <c:v>8</c:v>
                </c:pt>
                <c:pt idx="3">
                  <c:v>12</c:v>
                </c:pt>
                <c:pt idx="4">
                  <c:v>7</c:v>
                </c:pt>
                <c:pt idx="5">
                  <c:v>15</c:v>
                </c:pt>
                <c:pt idx="6" formatCode="General">
                  <c:v>16</c:v>
                </c:pt>
                <c:pt idx="7" formatCode="General">
                  <c:v>12</c:v>
                </c:pt>
                <c:pt idx="8">
                  <c:v>16</c:v>
                </c:pt>
                <c:pt idx="9">
                  <c:v>6</c:v>
                </c:pt>
                <c:pt idx="10">
                  <c:v>12</c:v>
                </c:pt>
                <c:pt idx="11">
                  <c:v>6</c:v>
                </c:pt>
              </c:numCache>
            </c:numRef>
          </c:val>
          <c:smooth val="0"/>
          <c:extLst>
            <c:ext xmlns:c16="http://schemas.microsoft.com/office/drawing/2014/chart" uri="{C3380CC4-5D6E-409C-BE32-E72D297353CC}">
              <c16:uniqueId val="{00000006-691A-4A61-BF12-3A5977548A2F}"/>
            </c:ext>
          </c:extLst>
        </c:ser>
        <c:ser>
          <c:idx val="5"/>
          <c:order val="7"/>
          <c:tx>
            <c:strRef>
              <c:f>'39　感染症統計'!$P$14</c:f>
              <c:strCache>
                <c:ptCount val="1"/>
                <c:pt idx="0">
                  <c:v>2016年</c:v>
                </c:pt>
              </c:strCache>
            </c:strRef>
          </c:tx>
          <c:spPr>
            <a:ln w="28575" cap="rnd">
              <a:solidFill>
                <a:srgbClr val="3399FF"/>
              </a:solidFill>
              <a:round/>
            </a:ln>
            <a:effectLst/>
          </c:spPr>
          <c:marker>
            <c:symbol val="none"/>
          </c:marker>
          <c:val>
            <c:numRef>
              <c:f>'39　感染症統計'!$Q$14:$AB$14</c:f>
              <c:numCache>
                <c:formatCode>#,##0_ </c:formatCode>
                <c:ptCount val="12"/>
                <c:pt idx="0" formatCode="General">
                  <c:v>9</c:v>
                </c:pt>
                <c:pt idx="1">
                  <c:v>16</c:v>
                </c:pt>
                <c:pt idx="2">
                  <c:v>12</c:v>
                </c:pt>
                <c:pt idx="3">
                  <c:v>6</c:v>
                </c:pt>
                <c:pt idx="4">
                  <c:v>7</c:v>
                </c:pt>
                <c:pt idx="5">
                  <c:v>14</c:v>
                </c:pt>
                <c:pt idx="6">
                  <c:v>9</c:v>
                </c:pt>
                <c:pt idx="7">
                  <c:v>14</c:v>
                </c:pt>
                <c:pt idx="8">
                  <c:v>9</c:v>
                </c:pt>
                <c:pt idx="9">
                  <c:v>9</c:v>
                </c:pt>
                <c:pt idx="10">
                  <c:v>8</c:v>
                </c:pt>
                <c:pt idx="11">
                  <c:v>7</c:v>
                </c:pt>
              </c:numCache>
            </c:numRef>
          </c:val>
          <c:smooth val="0"/>
          <c:extLst>
            <c:ext xmlns:c16="http://schemas.microsoft.com/office/drawing/2014/chart" uri="{C3380CC4-5D6E-409C-BE32-E72D297353CC}">
              <c16:uniqueId val="{00000000-1CAA-40BC-BA86-DDE164B336AE}"/>
            </c:ext>
          </c:extLst>
        </c:ser>
        <c:dLbls>
          <c:showLegendKey val="0"/>
          <c:showVal val="0"/>
          <c:showCatName val="0"/>
          <c:showSerName val="0"/>
          <c:showPercent val="0"/>
          <c:showBubbleSize val="0"/>
        </c:dLbls>
        <c:smooth val="0"/>
        <c:axId val="473874032"/>
        <c:axId val="473874424"/>
        <c:extLst/>
      </c:lineChart>
      <c:catAx>
        <c:axId val="473874032"/>
        <c:scaling>
          <c:orientation val="minMax"/>
        </c:scaling>
        <c:delete val="1"/>
        <c:axPos val="b"/>
        <c:numFmt formatCode="General" sourceLinked="1"/>
        <c:majorTickMark val="none"/>
        <c:minorTickMark val="none"/>
        <c:tickLblPos val="nextTo"/>
        <c:crossAx val="473874424"/>
        <c:crosses val="autoZero"/>
        <c:auto val="0"/>
        <c:lblAlgn val="ctr"/>
        <c:lblOffset val="100"/>
        <c:noMultiLvlLbl val="0"/>
      </c:catAx>
      <c:valAx>
        <c:axId val="473874424"/>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4032"/>
        <c:crosses val="max"/>
        <c:crossBetween val="between"/>
      </c:valAx>
      <c:spPr>
        <a:noFill/>
        <a:ln>
          <a:noFill/>
        </a:ln>
        <a:effectLst/>
      </c:spPr>
    </c:plotArea>
    <c:legend>
      <c:legendPos val="b"/>
      <c:layout>
        <c:manualLayout>
          <c:xMode val="edge"/>
          <c:yMode val="edge"/>
          <c:x val="0.85543391131567292"/>
          <c:y val="8.9866993536922485E-2"/>
          <c:w val="0.1445661342448421"/>
          <c:h val="0.9101329872319845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gif"/><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1.svg"/><Relationship Id="rId1" Type="http://schemas.openxmlformats.org/officeDocument/2006/relationships/image" Target="../media/image10.png"/></Relationships>
</file>

<file path=xl/drawings/_rels/drawing6.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2" Type="http://schemas.openxmlformats.org/officeDocument/2006/relationships/image" Target="../media/image14.png"/><Relationship Id="rId1" Type="http://schemas.openxmlformats.org/officeDocument/2006/relationships/image" Target="../media/image13.png"/></Relationships>
</file>

<file path=xl/drawings/_rels/drawing8.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image" Target="../media/image1.png"/><Relationship Id="rId4" Type="http://schemas.openxmlformats.org/officeDocument/2006/relationships/image" Target="../media/image15.png"/></Relationships>
</file>

<file path=xl/drawings/drawing1.xml><?xml version="1.0" encoding="utf-8"?>
<xdr:wsDr xmlns:xdr="http://schemas.openxmlformats.org/drawingml/2006/spreadsheetDrawing" xmlns:a="http://schemas.openxmlformats.org/drawingml/2006/main">
  <xdr:twoCellAnchor>
    <xdr:from>
      <xdr:col>1</xdr:col>
      <xdr:colOff>0</xdr:colOff>
      <xdr:row>27</xdr:row>
      <xdr:rowOff>76200</xdr:rowOff>
    </xdr:from>
    <xdr:to>
      <xdr:col>6</xdr:col>
      <xdr:colOff>28575</xdr:colOff>
      <xdr:row>33</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41</xdr:row>
      <xdr:rowOff>0</xdr:rowOff>
    </xdr:from>
    <xdr:to>
      <xdr:col>10</xdr:col>
      <xdr:colOff>47625</xdr:colOff>
      <xdr:row>41</xdr:row>
      <xdr:rowOff>9525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307730</xdr:colOff>
      <xdr:row>0</xdr:row>
      <xdr:rowOff>131885</xdr:rowOff>
    </xdr:from>
    <xdr:to>
      <xdr:col>17</xdr:col>
      <xdr:colOff>588065</xdr:colOff>
      <xdr:row>35</xdr:row>
      <xdr:rowOff>16565</xdr:rowOff>
    </xdr:to>
    <xdr:sp macro="" textlink="">
      <xdr:nvSpPr>
        <xdr:cNvPr id="33" name="正方形/長方形 32">
          <a:extLst>
            <a:ext uri="{FF2B5EF4-FFF2-40B4-BE49-F238E27FC236}">
              <a16:creationId xmlns:a16="http://schemas.microsoft.com/office/drawing/2014/main" id="{2EF42CF0-B203-426B-87A1-F9B6879B9E26}"/>
            </a:ext>
          </a:extLst>
        </xdr:cNvPr>
        <xdr:cNvSpPr/>
      </xdr:nvSpPr>
      <xdr:spPr>
        <a:xfrm>
          <a:off x="307730" y="131885"/>
          <a:ext cx="9001922" cy="6345115"/>
        </a:xfrm>
        <a:prstGeom prst="rect">
          <a:avLst/>
        </a:prstGeom>
        <a:noFill/>
        <a:ln w="57150">
          <a:solidFill>
            <a:srgbClr val="66CC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18</xdr:col>
      <xdr:colOff>41413</xdr:colOff>
      <xdr:row>0</xdr:row>
      <xdr:rowOff>132522</xdr:rowOff>
    </xdr:from>
    <xdr:to>
      <xdr:col>25</xdr:col>
      <xdr:colOff>422413</xdr:colOff>
      <xdr:row>35</xdr:row>
      <xdr:rowOff>8282</xdr:rowOff>
    </xdr:to>
    <xdr:sp macro="" textlink="">
      <xdr:nvSpPr>
        <xdr:cNvPr id="34" name="正方形/長方形 33">
          <a:extLst>
            <a:ext uri="{FF2B5EF4-FFF2-40B4-BE49-F238E27FC236}">
              <a16:creationId xmlns:a16="http://schemas.microsoft.com/office/drawing/2014/main" id="{550D7CB1-771A-41AE-BE78-1819AFD2B04B}"/>
            </a:ext>
          </a:extLst>
        </xdr:cNvPr>
        <xdr:cNvSpPr/>
      </xdr:nvSpPr>
      <xdr:spPr>
        <a:xfrm>
          <a:off x="9375913" y="132522"/>
          <a:ext cx="4671391" cy="6336195"/>
        </a:xfrm>
        <a:prstGeom prst="rect">
          <a:avLst/>
        </a:prstGeom>
        <a:noFill/>
        <a:ln w="57150">
          <a:solidFill>
            <a:srgbClr val="66CC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0</xdr:col>
      <xdr:colOff>347870</xdr:colOff>
      <xdr:row>0</xdr:row>
      <xdr:rowOff>173934</xdr:rowOff>
    </xdr:from>
    <xdr:to>
      <xdr:col>17</xdr:col>
      <xdr:colOff>550076</xdr:colOff>
      <xdr:row>15</xdr:row>
      <xdr:rowOff>70496</xdr:rowOff>
    </xdr:to>
    <xdr:pic>
      <xdr:nvPicPr>
        <xdr:cNvPr id="2" name="図 1">
          <a:extLst>
            <a:ext uri="{FF2B5EF4-FFF2-40B4-BE49-F238E27FC236}">
              <a16:creationId xmlns:a16="http://schemas.microsoft.com/office/drawing/2014/main" id="{7F21CCBB-8CBD-3F4F-E159-2A8F9AE2E52C}"/>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347870" y="173934"/>
          <a:ext cx="8923793" cy="3002540"/>
        </a:xfrm>
        <a:prstGeom prst="rect">
          <a:avLst/>
        </a:prstGeom>
      </xdr:spPr>
    </xdr:pic>
    <xdr:clientData/>
  </xdr:twoCellAnchor>
  <xdr:twoCellAnchor editAs="oneCell">
    <xdr:from>
      <xdr:col>0</xdr:col>
      <xdr:colOff>347869</xdr:colOff>
      <xdr:row>15</xdr:row>
      <xdr:rowOff>91109</xdr:rowOff>
    </xdr:from>
    <xdr:to>
      <xdr:col>17</xdr:col>
      <xdr:colOff>546651</xdr:colOff>
      <xdr:row>34</xdr:row>
      <xdr:rowOff>163947</xdr:rowOff>
    </xdr:to>
    <xdr:pic>
      <xdr:nvPicPr>
        <xdr:cNvPr id="3" name="図 2">
          <a:extLst>
            <a:ext uri="{FF2B5EF4-FFF2-40B4-BE49-F238E27FC236}">
              <a16:creationId xmlns:a16="http://schemas.microsoft.com/office/drawing/2014/main" id="{C0CA899B-AEFE-FD2E-C312-0A34219CB241}"/>
            </a:ext>
          </a:extLst>
        </xdr:cNvPr>
        <xdr:cNvPicPr>
          <a:picLocks noChangeAspect="1"/>
        </xdr:cNvPicPr>
      </xdr:nvPicPr>
      <xdr:blipFill>
        <a:blip xmlns:r="http://schemas.openxmlformats.org/officeDocument/2006/relationships" r:embed="rId2"/>
        <a:stretch>
          <a:fillRect/>
        </a:stretch>
      </xdr:blipFill>
      <xdr:spPr>
        <a:xfrm>
          <a:off x="347869" y="3197087"/>
          <a:ext cx="8920369" cy="3261643"/>
        </a:xfrm>
        <a:prstGeom prst="rect">
          <a:avLst/>
        </a:prstGeom>
      </xdr:spPr>
    </xdr:pic>
    <xdr:clientData/>
  </xdr:twoCellAnchor>
  <xdr:twoCellAnchor editAs="oneCell">
    <xdr:from>
      <xdr:col>18</xdr:col>
      <xdr:colOff>66261</xdr:colOff>
      <xdr:row>0</xdr:row>
      <xdr:rowOff>149086</xdr:rowOff>
    </xdr:from>
    <xdr:to>
      <xdr:col>25</xdr:col>
      <xdr:colOff>389283</xdr:colOff>
      <xdr:row>35</xdr:row>
      <xdr:rowOff>2246</xdr:rowOff>
    </xdr:to>
    <xdr:pic>
      <xdr:nvPicPr>
        <xdr:cNvPr id="4" name="図 3">
          <a:extLst>
            <a:ext uri="{FF2B5EF4-FFF2-40B4-BE49-F238E27FC236}">
              <a16:creationId xmlns:a16="http://schemas.microsoft.com/office/drawing/2014/main" id="{06BBA235-61B7-EA27-C1DA-6336EF6D05F8}"/>
            </a:ext>
          </a:extLst>
        </xdr:cNvPr>
        <xdr:cNvPicPr>
          <a:picLocks noChangeAspect="1"/>
        </xdr:cNvPicPr>
      </xdr:nvPicPr>
      <xdr:blipFill>
        <a:blip xmlns:r="http://schemas.openxmlformats.org/officeDocument/2006/relationships" r:embed="rId3"/>
        <a:stretch>
          <a:fillRect/>
        </a:stretch>
      </xdr:blipFill>
      <xdr:spPr>
        <a:xfrm>
          <a:off x="9400761" y="149086"/>
          <a:ext cx="4613413" cy="631359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0</xdr:colOff>
      <xdr:row>4</xdr:row>
      <xdr:rowOff>0</xdr:rowOff>
    </xdr:from>
    <xdr:to>
      <xdr:col>13</xdr:col>
      <xdr:colOff>137160</xdr:colOff>
      <xdr:row>18</xdr:row>
      <xdr:rowOff>0</xdr:rowOff>
    </xdr:to>
    <xdr:pic>
      <xdr:nvPicPr>
        <xdr:cNvPr id="28" name="図 27" descr="感染性胃腸炎患者報告数　直近5シーズン">
          <a:extLst>
            <a:ext uri="{FF2B5EF4-FFF2-40B4-BE49-F238E27FC236}">
              <a16:creationId xmlns:a16="http://schemas.microsoft.com/office/drawing/2014/main" id="{9BE9B125-5CA2-CD23-A674-4811905EF4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33900" y="990600"/>
          <a:ext cx="7345680" cy="2811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487679</xdr:colOff>
      <xdr:row>9</xdr:row>
      <xdr:rowOff>137139</xdr:rowOff>
    </xdr:from>
    <xdr:to>
      <xdr:col>13</xdr:col>
      <xdr:colOff>304800</xdr:colOff>
      <xdr:row>16</xdr:row>
      <xdr:rowOff>68563</xdr:rowOff>
    </xdr:to>
    <xdr:grpSp>
      <xdr:nvGrpSpPr>
        <xdr:cNvPr id="3" name="グループ化 4">
          <a:extLst>
            <a:ext uri="{FF2B5EF4-FFF2-40B4-BE49-F238E27FC236}">
              <a16:creationId xmlns:a16="http://schemas.microsoft.com/office/drawing/2014/main" id="{61AB0240-66CD-4792-82E4-1225C2B6728B}"/>
            </a:ext>
          </a:extLst>
        </xdr:cNvPr>
        <xdr:cNvGrpSpPr>
          <a:grpSpLocks/>
        </xdr:cNvGrpSpPr>
      </xdr:nvGrpSpPr>
      <xdr:grpSpPr bwMode="auto">
        <a:xfrm>
          <a:off x="5021579" y="2019279"/>
          <a:ext cx="7025641" cy="1104904"/>
          <a:chOff x="15480370" y="3871792"/>
          <a:chExt cx="7209369" cy="987253"/>
        </a:xfrm>
      </xdr:grpSpPr>
      <xdr:cxnSp macro="">
        <xdr:nvCxnSpPr>
          <xdr:cNvPr id="4" name="直線コネクタ 153">
            <a:extLst>
              <a:ext uri="{FF2B5EF4-FFF2-40B4-BE49-F238E27FC236}">
                <a16:creationId xmlns:a16="http://schemas.microsoft.com/office/drawing/2014/main" id="{99F8F55A-487B-4516-8A2D-22633CCBB0BC}"/>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5" name="直線コネクタ 153">
            <a:extLst>
              <a:ext uri="{FF2B5EF4-FFF2-40B4-BE49-F238E27FC236}">
                <a16:creationId xmlns:a16="http://schemas.microsoft.com/office/drawing/2014/main" id="{5DF74CB2-E763-467C-BBBF-850376D1C7FA}"/>
              </a:ext>
            </a:extLst>
          </xdr:cNvPr>
          <xdr:cNvCxnSpPr>
            <a:cxnSpLocks noChangeShapeType="1"/>
          </xdr:cNvCxnSpPr>
        </xdr:nvCxnSpPr>
        <xdr:spPr bwMode="auto">
          <a:xfrm>
            <a:off x="15526115" y="4651508"/>
            <a:ext cx="6959044" cy="38782"/>
          </a:xfrm>
          <a:prstGeom prst="line">
            <a:avLst/>
          </a:prstGeom>
          <a:noFill/>
          <a:ln w="9525" algn="ctr">
            <a:solidFill>
              <a:schemeClr val="tx1"/>
            </a:solidFill>
            <a:prstDash val="sysDash"/>
            <a:round/>
            <a:headEnd/>
            <a:tailEnd/>
          </a:ln>
        </xdr:spPr>
      </xdr:cxnSp>
      <xdr:cxnSp macro="">
        <xdr:nvCxnSpPr>
          <xdr:cNvPr id="6" name="直線コネクタ 153">
            <a:extLst>
              <a:ext uri="{FF2B5EF4-FFF2-40B4-BE49-F238E27FC236}">
                <a16:creationId xmlns:a16="http://schemas.microsoft.com/office/drawing/2014/main" id="{9B26C330-3774-409B-A3CA-A03319A58FFA}"/>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 name="直線コネクタ 153">
            <a:extLst>
              <a:ext uri="{FF2B5EF4-FFF2-40B4-BE49-F238E27FC236}">
                <a16:creationId xmlns:a16="http://schemas.microsoft.com/office/drawing/2014/main" id="{781B2B20-05AC-4F23-9459-005DCA279508}"/>
              </a:ext>
            </a:extLst>
          </xdr:cNvPr>
          <xdr:cNvCxnSpPr>
            <a:cxnSpLocks noChangeShapeType="1"/>
          </xdr:cNvCxnSpPr>
        </xdr:nvCxnSpPr>
        <xdr:spPr bwMode="auto">
          <a:xfrm flipV="1">
            <a:off x="15630977" y="4171099"/>
            <a:ext cx="7054374" cy="9695"/>
          </a:xfrm>
          <a:prstGeom prst="line">
            <a:avLst/>
          </a:prstGeom>
          <a:noFill/>
          <a:ln w="6350" algn="ctr">
            <a:solidFill>
              <a:srgbClr val="000000"/>
            </a:solidFill>
            <a:prstDash val="dash"/>
            <a:round/>
            <a:headEnd/>
            <a:tailEnd/>
          </a:ln>
        </xdr:spPr>
      </xdr:cxnSp>
      <xdr:cxnSp macro="">
        <xdr:nvCxnSpPr>
          <xdr:cNvPr id="8" name="直線コネクタ 153">
            <a:extLst>
              <a:ext uri="{FF2B5EF4-FFF2-40B4-BE49-F238E27FC236}">
                <a16:creationId xmlns:a16="http://schemas.microsoft.com/office/drawing/2014/main" id="{6E7EC974-79D1-4204-AE45-F76E9F19174B}"/>
              </a:ext>
            </a:extLst>
          </xdr:cNvPr>
          <xdr:cNvCxnSpPr>
            <a:cxnSpLocks noChangeShapeType="1"/>
          </xdr:cNvCxnSpPr>
        </xdr:nvCxnSpPr>
        <xdr:spPr bwMode="auto">
          <a:xfrm>
            <a:off x="15480370" y="4470969"/>
            <a:ext cx="7209369" cy="2736"/>
          </a:xfrm>
          <a:prstGeom prst="line">
            <a:avLst/>
          </a:prstGeom>
          <a:noFill/>
          <a:ln w="19050" algn="ctr">
            <a:solidFill>
              <a:srgbClr val="FF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9" name="Text Box 435">
          <a:extLst>
            <a:ext uri="{FF2B5EF4-FFF2-40B4-BE49-F238E27FC236}">
              <a16:creationId xmlns:a16="http://schemas.microsoft.com/office/drawing/2014/main" id="{285A2B2C-5EFD-41E6-9CAF-35C24FDBF8C8}"/>
            </a:ext>
          </a:extLst>
        </xdr:cNvPr>
        <xdr:cNvSpPr txBox="1">
          <a:spLocks noChangeArrowheads="1"/>
        </xdr:cNvSpPr>
      </xdr:nvSpPr>
      <xdr:spPr bwMode="auto">
        <a:xfrm>
          <a:off x="5514975" y="554656"/>
          <a:ext cx="609242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レベル </a:t>
          </a:r>
          <a:r>
            <a:rPr lang="en-US" altLang="ja-JP" sz="1200" b="1" i="0" u="none" strike="noStrike" baseline="0">
              <a:solidFill>
                <a:srgbClr val="FF0000"/>
              </a:solidFill>
              <a:latin typeface="ＭＳ Ｐゴシック"/>
              <a:ea typeface="ＭＳ Ｐゴシック"/>
            </a:rPr>
            <a:t>2</a:t>
          </a:r>
          <a:r>
            <a:rPr lang="en-US" altLang="ja-JP"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 </a:t>
          </a:r>
          <a:r>
            <a:rPr lang="ja-JP" altLang="en-US" sz="1200" b="1" i="0" u="none" strike="noStrike" baseline="0">
              <a:solidFill>
                <a:srgbClr val="FF0000"/>
              </a:solidFill>
              <a:latin typeface="ＭＳ Ｐゴシック"/>
              <a:ea typeface="ＭＳ Ｐゴシック"/>
            </a:rPr>
            <a:t> 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800" b="1" i="0" u="none" strike="noStrike" baseline="0">
              <a:solidFill>
                <a:srgbClr val="FF0000"/>
              </a:solidFill>
              <a:latin typeface="ＭＳ Ｐゴシック"/>
              <a:ea typeface="ＭＳ Ｐゴシック"/>
            </a:rPr>
            <a:t>2</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3.09</a:t>
          </a:r>
          <a:endParaRPr lang="ja-JP" altLang="en-US" sz="1000" b="0" i="0" u="none" strike="noStrike" baseline="0">
            <a:solidFill>
              <a:sysClr val="windowText" lastClr="000000"/>
            </a:solidFill>
            <a:effectLst/>
            <a:latin typeface="+mn-lt"/>
            <a:ea typeface="+mn-ea"/>
            <a:cs typeface="+mn-cs"/>
          </a:endParaRP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10" name="右矢印 4">
          <a:extLst>
            <a:ext uri="{FF2B5EF4-FFF2-40B4-BE49-F238E27FC236}">
              <a16:creationId xmlns:a16="http://schemas.microsoft.com/office/drawing/2014/main" id="{BB9A530A-E1A8-4D2A-821A-A787279950C2}"/>
            </a:ext>
          </a:extLst>
        </xdr:cNvPr>
        <xdr:cNvSpPr/>
      </xdr:nvSpPr>
      <xdr:spPr>
        <a:xfrm>
          <a:off x="2025014" y="181927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592282</xdr:colOff>
      <xdr:row>5</xdr:row>
      <xdr:rowOff>371</xdr:rowOff>
    </xdr:from>
    <xdr:to>
      <xdr:col>13</xdr:col>
      <xdr:colOff>726011</xdr:colOff>
      <xdr:row>8</xdr:row>
      <xdr:rowOff>38283</xdr:rowOff>
    </xdr:to>
    <xdr:sp macro="" textlink="">
      <xdr:nvSpPr>
        <xdr:cNvPr id="11" name="線吹き出し 2 (枠付き) 14">
          <a:extLst>
            <a:ext uri="{FF2B5EF4-FFF2-40B4-BE49-F238E27FC236}">
              <a16:creationId xmlns:a16="http://schemas.microsoft.com/office/drawing/2014/main" id="{76056B01-D9F9-4167-BF91-EEAC187535F7}"/>
            </a:ext>
          </a:extLst>
        </xdr:cNvPr>
        <xdr:cNvSpPr/>
      </xdr:nvSpPr>
      <xdr:spPr bwMode="auto">
        <a:xfrm>
          <a:off x="9873442" y="1158611"/>
          <a:ext cx="2594989" cy="594172"/>
        </a:xfrm>
        <a:prstGeom prst="borderCallout2">
          <a:avLst>
            <a:gd name="adj1" fmla="val 101279"/>
            <a:gd name="adj2" fmla="val 51060"/>
            <a:gd name="adj3" fmla="val 210486"/>
            <a:gd name="adj4" fmla="val 51057"/>
            <a:gd name="adj5" fmla="val 305757"/>
            <a:gd name="adj6" fmla="val -158120"/>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ノロウイルスのピークは</a:t>
          </a:r>
        </a:p>
        <a:p>
          <a:pPr algn="l" rtl="0">
            <a:defRPr sz="1000"/>
          </a:pPr>
          <a:r>
            <a:rPr lang="en-US" altLang="ja-JP" sz="1400" b="1" i="0" u="none" strike="noStrike" baseline="0">
              <a:solidFill>
                <a:srgbClr val="FF0000"/>
              </a:solidFill>
              <a:latin typeface="ＭＳ Ｐゴシック"/>
              <a:ea typeface="ＭＳ Ｐゴシック"/>
            </a:rPr>
            <a:t>11-12</a:t>
          </a:r>
          <a:r>
            <a:rPr lang="ja-JP" altLang="en-US" sz="1400" b="1" i="0" u="none" strike="noStrike" baseline="0">
              <a:solidFill>
                <a:srgbClr val="FF0000"/>
              </a:solidFill>
              <a:latin typeface="ＭＳ Ｐゴシック"/>
              <a:ea typeface="ＭＳ Ｐゴシック"/>
            </a:rPr>
            <a:t>月です。</a:t>
          </a:r>
          <a:r>
            <a:rPr lang="en-US" altLang="ja-JP" sz="1400" b="1" i="0" u="none" strike="noStrike" baseline="0">
              <a:solidFill>
                <a:srgbClr val="FF0000"/>
              </a:solidFill>
              <a:latin typeface="ＭＳ Ｐゴシック"/>
              <a:ea typeface="ＭＳ Ｐゴシック"/>
            </a:rPr>
            <a:t>1</a:t>
          </a:r>
        </a:p>
      </xdr:txBody>
    </xdr:sp>
    <xdr:clientData/>
  </xdr:twoCellAnchor>
  <xdr:twoCellAnchor>
    <xdr:from>
      <xdr:col>7</xdr:col>
      <xdr:colOff>1044664</xdr:colOff>
      <xdr:row>14</xdr:row>
      <xdr:rowOff>137160</xdr:rowOff>
    </xdr:from>
    <xdr:to>
      <xdr:col>7</xdr:col>
      <xdr:colOff>1367482</xdr:colOff>
      <xdr:row>16</xdr:row>
      <xdr:rowOff>106680</xdr:rowOff>
    </xdr:to>
    <xdr:sp macro="" textlink="">
      <xdr:nvSpPr>
        <xdr:cNvPr id="12" name="円/楕円 17">
          <a:extLst>
            <a:ext uri="{FF2B5EF4-FFF2-40B4-BE49-F238E27FC236}">
              <a16:creationId xmlns:a16="http://schemas.microsoft.com/office/drawing/2014/main" id="{26CB123A-9358-4833-A988-B4FD20522346}"/>
            </a:ext>
          </a:extLst>
        </xdr:cNvPr>
        <xdr:cNvSpPr>
          <a:spLocks noChangeArrowheads="1"/>
        </xdr:cNvSpPr>
      </xdr:nvSpPr>
      <xdr:spPr bwMode="auto">
        <a:xfrm>
          <a:off x="5578564" y="2857500"/>
          <a:ext cx="322818" cy="304800"/>
        </a:xfrm>
        <a:prstGeom prst="ellipse">
          <a:avLst/>
        </a:prstGeom>
        <a:noFill/>
        <a:ln w="25400" algn="ctr">
          <a:solidFill>
            <a:srgbClr val="000000"/>
          </a:solidFill>
          <a:round/>
          <a:headEnd/>
          <a:tailEnd/>
        </a:ln>
      </xdr:spPr>
    </xdr:sp>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 name="図 1">
          <a:extLst>
            <a:ext uri="{FF2B5EF4-FFF2-40B4-BE49-F238E27FC236}">
              <a16:creationId xmlns:a16="http://schemas.microsoft.com/office/drawing/2014/main" id="{2D16E8F2-B1AD-4ED1-A4D3-960FAA3937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4" name="図 13">
          <a:extLst>
            <a:ext uri="{FF2B5EF4-FFF2-40B4-BE49-F238E27FC236}">
              <a16:creationId xmlns:a16="http://schemas.microsoft.com/office/drawing/2014/main" id="{EB21ACAE-943D-4A31-B7F1-62A0BD139E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5" name="図 14">
          <a:extLst>
            <a:ext uri="{FF2B5EF4-FFF2-40B4-BE49-F238E27FC236}">
              <a16:creationId xmlns:a16="http://schemas.microsoft.com/office/drawing/2014/main" id="{FA10BB8C-BD8E-49FD-9A13-7E128D1B19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7" name="図 16">
          <a:extLst>
            <a:ext uri="{FF2B5EF4-FFF2-40B4-BE49-F238E27FC236}">
              <a16:creationId xmlns:a16="http://schemas.microsoft.com/office/drawing/2014/main" id="{AD2D2AB9-000A-4AEE-BBBE-31967CB0F6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5" name="図 24">
          <a:extLst>
            <a:ext uri="{FF2B5EF4-FFF2-40B4-BE49-F238E27FC236}">
              <a16:creationId xmlns:a16="http://schemas.microsoft.com/office/drawing/2014/main" id="{ED1C992E-D8CA-4418-ADCA-2F0D75A5A6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6" name="図 25">
          <a:extLst>
            <a:ext uri="{FF2B5EF4-FFF2-40B4-BE49-F238E27FC236}">
              <a16:creationId xmlns:a16="http://schemas.microsoft.com/office/drawing/2014/main" id="{794C03DF-CB0A-4E11-BA7A-EFA43DEF51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7" name="図 26">
          <a:extLst>
            <a:ext uri="{FF2B5EF4-FFF2-40B4-BE49-F238E27FC236}">
              <a16:creationId xmlns:a16="http://schemas.microsoft.com/office/drawing/2014/main" id="{1A2A6859-F065-411F-86FE-D677A0895D4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754380</xdr:colOff>
      <xdr:row>21</xdr:row>
      <xdr:rowOff>99060</xdr:rowOff>
    </xdr:from>
    <xdr:to>
      <xdr:col>10</xdr:col>
      <xdr:colOff>205740</xdr:colOff>
      <xdr:row>21</xdr:row>
      <xdr:rowOff>365760</xdr:rowOff>
    </xdr:to>
    <xdr:sp macro="" textlink="">
      <xdr:nvSpPr>
        <xdr:cNvPr id="30" name="テキスト ボックス 29">
          <a:extLst>
            <a:ext uri="{FF2B5EF4-FFF2-40B4-BE49-F238E27FC236}">
              <a16:creationId xmlns:a16="http://schemas.microsoft.com/office/drawing/2014/main" id="{02C65A6D-3A04-947A-2B56-E9ECE88156A7}"/>
            </a:ext>
          </a:extLst>
        </xdr:cNvPr>
        <xdr:cNvSpPr txBox="1"/>
      </xdr:nvSpPr>
      <xdr:spPr>
        <a:xfrm>
          <a:off x="8008620" y="4716780"/>
          <a:ext cx="556260" cy="2667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先週</a:t>
          </a:r>
        </a:p>
      </xdr:txBody>
    </xdr:sp>
    <xdr:clientData/>
  </xdr:twoCellAnchor>
  <xdr:twoCellAnchor>
    <xdr:from>
      <xdr:col>10</xdr:col>
      <xdr:colOff>259080</xdr:colOff>
      <xdr:row>21</xdr:row>
      <xdr:rowOff>106680</xdr:rowOff>
    </xdr:from>
    <xdr:to>
      <xdr:col>10</xdr:col>
      <xdr:colOff>838200</xdr:colOff>
      <xdr:row>21</xdr:row>
      <xdr:rowOff>373380</xdr:rowOff>
    </xdr:to>
    <xdr:sp macro="" textlink="">
      <xdr:nvSpPr>
        <xdr:cNvPr id="33" name="テキスト ボックス 32">
          <a:extLst>
            <a:ext uri="{FF2B5EF4-FFF2-40B4-BE49-F238E27FC236}">
              <a16:creationId xmlns:a16="http://schemas.microsoft.com/office/drawing/2014/main" id="{67036CB7-03DF-4E83-9651-8F18F051F9E9}"/>
            </a:ext>
          </a:extLst>
        </xdr:cNvPr>
        <xdr:cNvSpPr txBox="1"/>
      </xdr:nvSpPr>
      <xdr:spPr>
        <a:xfrm>
          <a:off x="8618220" y="4724400"/>
          <a:ext cx="579120" cy="2667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今週</a:t>
          </a:r>
        </a:p>
      </xdr:txBody>
    </xdr:sp>
    <xdr:clientData/>
  </xdr:twoCellAnchor>
  <xdr:twoCellAnchor editAs="oneCell">
    <xdr:from>
      <xdr:col>4</xdr:col>
      <xdr:colOff>0</xdr:colOff>
      <xdr:row>23</xdr:row>
      <xdr:rowOff>0</xdr:rowOff>
    </xdr:from>
    <xdr:to>
      <xdr:col>4</xdr:col>
      <xdr:colOff>45720</xdr:colOff>
      <xdr:row>23</xdr:row>
      <xdr:rowOff>7620</xdr:rowOff>
    </xdr:to>
    <xdr:pic>
      <xdr:nvPicPr>
        <xdr:cNvPr id="38" name="図 37">
          <a:extLst>
            <a:ext uri="{FF2B5EF4-FFF2-40B4-BE49-F238E27FC236}">
              <a16:creationId xmlns:a16="http://schemas.microsoft.com/office/drawing/2014/main" id="{E3FB0C9B-4FA0-4EFC-998B-3EAA57465FD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144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39" name="図 38">
          <a:extLst>
            <a:ext uri="{FF2B5EF4-FFF2-40B4-BE49-F238E27FC236}">
              <a16:creationId xmlns:a16="http://schemas.microsoft.com/office/drawing/2014/main" id="{A58AF400-0AD0-4B90-8751-2BB14F0D0D2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860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36</xdr:row>
      <xdr:rowOff>0</xdr:rowOff>
    </xdr:from>
    <xdr:to>
      <xdr:col>4</xdr:col>
      <xdr:colOff>45720</xdr:colOff>
      <xdr:row>36</xdr:row>
      <xdr:rowOff>7620</xdr:rowOff>
    </xdr:to>
    <xdr:pic>
      <xdr:nvPicPr>
        <xdr:cNvPr id="40" name="図 39">
          <a:extLst>
            <a:ext uri="{FF2B5EF4-FFF2-40B4-BE49-F238E27FC236}">
              <a16:creationId xmlns:a16="http://schemas.microsoft.com/office/drawing/2014/main" id="{04C67915-B922-49AF-8C6B-F06F7F1DD58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86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46</xdr:row>
      <xdr:rowOff>0</xdr:rowOff>
    </xdr:from>
    <xdr:to>
      <xdr:col>4</xdr:col>
      <xdr:colOff>45720</xdr:colOff>
      <xdr:row>46</xdr:row>
      <xdr:rowOff>7620</xdr:rowOff>
    </xdr:to>
    <xdr:pic>
      <xdr:nvPicPr>
        <xdr:cNvPr id="41" name="図 40">
          <a:extLst>
            <a:ext uri="{FF2B5EF4-FFF2-40B4-BE49-F238E27FC236}">
              <a16:creationId xmlns:a16="http://schemas.microsoft.com/office/drawing/2014/main" id="{2DB09E40-B22F-4534-B9A7-518A5BA9418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172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52</xdr:row>
      <xdr:rowOff>0</xdr:rowOff>
    </xdr:from>
    <xdr:to>
      <xdr:col>4</xdr:col>
      <xdr:colOff>45720</xdr:colOff>
      <xdr:row>52</xdr:row>
      <xdr:rowOff>7620</xdr:rowOff>
    </xdr:to>
    <xdr:pic>
      <xdr:nvPicPr>
        <xdr:cNvPr id="42" name="図 41">
          <a:extLst>
            <a:ext uri="{FF2B5EF4-FFF2-40B4-BE49-F238E27FC236}">
              <a16:creationId xmlns:a16="http://schemas.microsoft.com/office/drawing/2014/main" id="{A95777CC-1965-4058-BB35-71304C7A1CE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543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57</xdr:row>
      <xdr:rowOff>0</xdr:rowOff>
    </xdr:from>
    <xdr:to>
      <xdr:col>4</xdr:col>
      <xdr:colOff>45720</xdr:colOff>
      <xdr:row>57</xdr:row>
      <xdr:rowOff>7620</xdr:rowOff>
    </xdr:to>
    <xdr:pic>
      <xdr:nvPicPr>
        <xdr:cNvPr id="43" name="図 42">
          <a:extLst>
            <a:ext uri="{FF2B5EF4-FFF2-40B4-BE49-F238E27FC236}">
              <a16:creationId xmlns:a16="http://schemas.microsoft.com/office/drawing/2014/main" id="{43B6D77D-722F-4EC9-BDA6-CD7177E76E2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686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61</xdr:row>
      <xdr:rowOff>0</xdr:rowOff>
    </xdr:from>
    <xdr:to>
      <xdr:col>4</xdr:col>
      <xdr:colOff>45720</xdr:colOff>
      <xdr:row>61</xdr:row>
      <xdr:rowOff>7620</xdr:rowOff>
    </xdr:to>
    <xdr:pic>
      <xdr:nvPicPr>
        <xdr:cNvPr id="44" name="図 43">
          <a:extLst>
            <a:ext uri="{FF2B5EF4-FFF2-40B4-BE49-F238E27FC236}">
              <a16:creationId xmlns:a16="http://schemas.microsoft.com/office/drawing/2014/main" id="{3D4C9275-4456-408F-BED5-D9FE53D0255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601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15241</xdr:colOff>
      <xdr:row>2</xdr:row>
      <xdr:rowOff>6306</xdr:rowOff>
    </xdr:from>
    <xdr:to>
      <xdr:col>6</xdr:col>
      <xdr:colOff>762001</xdr:colOff>
      <xdr:row>16</xdr:row>
      <xdr:rowOff>53340</xdr:rowOff>
    </xdr:to>
    <xdr:pic>
      <xdr:nvPicPr>
        <xdr:cNvPr id="47" name="図 46">
          <a:extLst>
            <a:ext uri="{FF2B5EF4-FFF2-40B4-BE49-F238E27FC236}">
              <a16:creationId xmlns:a16="http://schemas.microsoft.com/office/drawing/2014/main" id="{32B33893-2806-10CC-CDE4-6E2E7568B93B}"/>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2872741" y="554946"/>
          <a:ext cx="1645920" cy="2554014"/>
        </a:xfrm>
        <a:prstGeom prst="rect">
          <a:avLst/>
        </a:prstGeom>
      </xdr:spPr>
    </xdr:pic>
    <xdr:clientData/>
  </xdr:twoCellAnchor>
  <xdr:twoCellAnchor editAs="oneCell">
    <xdr:from>
      <xdr:col>0</xdr:col>
      <xdr:colOff>0</xdr:colOff>
      <xdr:row>2</xdr:row>
      <xdr:rowOff>0</xdr:rowOff>
    </xdr:from>
    <xdr:to>
      <xdr:col>3</xdr:col>
      <xdr:colOff>160020</xdr:colOff>
      <xdr:row>16</xdr:row>
      <xdr:rowOff>47034</xdr:rowOff>
    </xdr:to>
    <xdr:pic>
      <xdr:nvPicPr>
        <xdr:cNvPr id="16" name="図 15">
          <a:extLst>
            <a:ext uri="{FF2B5EF4-FFF2-40B4-BE49-F238E27FC236}">
              <a16:creationId xmlns:a16="http://schemas.microsoft.com/office/drawing/2014/main" id="{304F96A9-E539-414A-B0C5-5DAEA44FDE38}"/>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0" y="548640"/>
          <a:ext cx="1645920" cy="25540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266700</xdr:colOff>
      <xdr:row>7</xdr:row>
      <xdr:rowOff>38100</xdr:rowOff>
    </xdr:from>
    <xdr:to>
      <xdr:col>6</xdr:col>
      <xdr:colOff>495300</xdr:colOff>
      <xdr:row>10</xdr:row>
      <xdr:rowOff>114300</xdr:rowOff>
    </xdr:to>
    <xdr:sp macro="" textlink="">
      <xdr:nvSpPr>
        <xdr:cNvPr id="2" name="右矢印 1">
          <a:extLst>
            <a:ext uri="{FF2B5EF4-FFF2-40B4-BE49-F238E27FC236}">
              <a16:creationId xmlns:a16="http://schemas.microsoft.com/office/drawing/2014/main" id="{3544C8FB-88E3-4D38-9D88-E433DBDBFAF1}"/>
            </a:ext>
          </a:extLst>
        </xdr:cNvPr>
        <xdr:cNvSpPr/>
      </xdr:nvSpPr>
      <xdr:spPr>
        <a:xfrm>
          <a:off x="3070860" y="2225040"/>
          <a:ext cx="845820" cy="9372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9525</xdr:colOff>
      <xdr:row>5</xdr:row>
      <xdr:rowOff>28575</xdr:rowOff>
    </xdr:from>
    <xdr:to>
      <xdr:col>4</xdr:col>
      <xdr:colOff>657225</xdr:colOff>
      <xdr:row>15</xdr:row>
      <xdr:rowOff>38100</xdr:rowOff>
    </xdr:to>
    <xdr:sp macro="" textlink="">
      <xdr:nvSpPr>
        <xdr:cNvPr id="3" name="正方形/長方形 2">
          <a:extLst>
            <a:ext uri="{FF2B5EF4-FFF2-40B4-BE49-F238E27FC236}">
              <a16:creationId xmlns:a16="http://schemas.microsoft.com/office/drawing/2014/main" id="{17A1C886-B211-4990-A783-038B24C2A151}"/>
            </a:ext>
          </a:extLst>
        </xdr:cNvPr>
        <xdr:cNvSpPr>
          <a:spLocks noChangeArrowheads="1"/>
        </xdr:cNvSpPr>
      </xdr:nvSpPr>
      <xdr:spPr bwMode="auto">
        <a:xfrm>
          <a:off x="344805" y="1666875"/>
          <a:ext cx="2461260" cy="2623185"/>
        </a:xfrm>
        <a:prstGeom prst="rect">
          <a:avLst/>
        </a:prstGeom>
        <a:noFill/>
        <a:ln w="63500" algn="ctr">
          <a:solidFill>
            <a:srgbClr val="0000FF"/>
          </a:solidFill>
          <a:round/>
          <a:headEnd/>
          <a:tailEnd/>
        </a:ln>
      </xdr:spPr>
    </xdr:sp>
    <xdr:clientData/>
  </xdr:twoCellAnchor>
  <xdr:twoCellAnchor editAs="oneCell">
    <xdr:from>
      <xdr:col>1</xdr:col>
      <xdr:colOff>28575</xdr:colOff>
      <xdr:row>5</xdr:row>
      <xdr:rowOff>95250</xdr:rowOff>
    </xdr:from>
    <xdr:to>
      <xdr:col>4</xdr:col>
      <xdr:colOff>609600</xdr:colOff>
      <xdr:row>14</xdr:row>
      <xdr:rowOff>266700</xdr:rowOff>
    </xdr:to>
    <xdr:pic>
      <xdr:nvPicPr>
        <xdr:cNvPr id="4" name="図 8">
          <a:extLst>
            <a:ext uri="{FF2B5EF4-FFF2-40B4-BE49-F238E27FC236}">
              <a16:creationId xmlns:a16="http://schemas.microsoft.com/office/drawing/2014/main" id="{D9998EBE-1653-4E19-A43A-DA1B9DD34BB1}"/>
            </a:ext>
          </a:extLst>
        </xdr:cNvPr>
        <xdr:cNvPicPr>
          <a:picLocks noChangeAspect="1"/>
        </xdr:cNvPicPr>
      </xdr:nvPicPr>
      <xdr:blipFill>
        <a:blip xmlns:r="http://schemas.openxmlformats.org/officeDocument/2006/relationships" r:embed="rId1" cstate="print"/>
        <a:srcRect/>
        <a:stretch>
          <a:fillRect/>
        </a:stretch>
      </xdr:blipFill>
      <xdr:spPr bwMode="auto">
        <a:xfrm>
          <a:off x="363855" y="1733550"/>
          <a:ext cx="2432685" cy="2510790"/>
        </a:xfrm>
        <a:prstGeom prst="rect">
          <a:avLst/>
        </a:prstGeom>
        <a:noFill/>
        <a:ln w="9525">
          <a:noFill/>
          <a:miter lim="800000"/>
          <a:headEnd/>
          <a:tailEnd/>
        </a:ln>
      </xdr:spPr>
    </xdr:pic>
    <xdr:clientData/>
  </xdr:twoCellAnchor>
  <xdr:twoCellAnchor editAs="oneCell">
    <xdr:from>
      <xdr:col>0</xdr:col>
      <xdr:colOff>88232</xdr:colOff>
      <xdr:row>17</xdr:row>
      <xdr:rowOff>8020</xdr:rowOff>
    </xdr:from>
    <xdr:to>
      <xdr:col>5</xdr:col>
      <xdr:colOff>465222</xdr:colOff>
      <xdr:row>24</xdr:row>
      <xdr:rowOff>449178</xdr:rowOff>
    </xdr:to>
    <xdr:pic>
      <xdr:nvPicPr>
        <xdr:cNvPr id="5" name="図 11">
          <a:extLst>
            <a:ext uri="{FF2B5EF4-FFF2-40B4-BE49-F238E27FC236}">
              <a16:creationId xmlns:a16="http://schemas.microsoft.com/office/drawing/2014/main" id="{99D6E909-AEC5-409A-9BA0-0A9B1294C218}"/>
            </a:ext>
          </a:extLst>
        </xdr:cNvPr>
        <xdr:cNvPicPr>
          <a:picLocks noChangeAspect="1"/>
        </xdr:cNvPicPr>
      </xdr:nvPicPr>
      <xdr:blipFill>
        <a:blip xmlns:r="http://schemas.openxmlformats.org/officeDocument/2006/relationships" r:embed="rId2" cstate="print"/>
        <a:srcRect/>
        <a:stretch>
          <a:fillRect/>
        </a:stretch>
      </xdr:blipFill>
      <xdr:spPr bwMode="auto">
        <a:xfrm>
          <a:off x="88232" y="4668252"/>
          <a:ext cx="3184358" cy="2494547"/>
        </a:xfrm>
        <a:prstGeom prst="rect">
          <a:avLst/>
        </a:prstGeom>
        <a:noFill/>
        <a:ln w="9525">
          <a:noFill/>
          <a:miter lim="800000"/>
          <a:headEnd/>
          <a:tailEnd/>
        </a:ln>
      </xdr:spPr>
    </xdr:pic>
    <xdr:clientData/>
  </xdr:twoCellAnchor>
  <xdr:twoCellAnchor>
    <xdr:from>
      <xdr:col>2</xdr:col>
      <xdr:colOff>556962</xdr:colOff>
      <xdr:row>18</xdr:row>
      <xdr:rowOff>36696</xdr:rowOff>
    </xdr:from>
    <xdr:to>
      <xdr:col>5</xdr:col>
      <xdr:colOff>312821</xdr:colOff>
      <xdr:row>19</xdr:row>
      <xdr:rowOff>304800</xdr:rowOff>
    </xdr:to>
    <xdr:sp macro="" textlink="">
      <xdr:nvSpPr>
        <xdr:cNvPr id="6" name="Text Box 5">
          <a:extLst>
            <a:ext uri="{FF2B5EF4-FFF2-40B4-BE49-F238E27FC236}">
              <a16:creationId xmlns:a16="http://schemas.microsoft.com/office/drawing/2014/main" id="{431981F5-1B38-4E76-B756-DBE6BBB8E00D}"/>
            </a:ext>
          </a:extLst>
        </xdr:cNvPr>
        <xdr:cNvSpPr txBox="1">
          <a:spLocks noChangeArrowheads="1"/>
        </xdr:cNvSpPr>
      </xdr:nvSpPr>
      <xdr:spPr bwMode="auto">
        <a:xfrm>
          <a:off x="1509462" y="4883016"/>
          <a:ext cx="1607519" cy="435744"/>
        </a:xfrm>
        <a:prstGeom prst="rect">
          <a:avLst/>
        </a:prstGeom>
        <a:solidFill>
          <a:srgbClr val="FFFFFF"/>
        </a:solidFill>
        <a:ln w="9525">
          <a:solidFill>
            <a:srgbClr val="000000"/>
          </a:solid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FF0000"/>
              </a:solidFill>
              <a:latin typeface="ＭＳ Ｐゴシック"/>
              <a:ea typeface="ＭＳ Ｐゴシック"/>
            </a:rPr>
            <a:t>細菌性原因菌のトップ</a:t>
          </a:r>
        </a:p>
      </xdr:txBody>
    </xdr:sp>
    <xdr:clientData/>
  </xdr:twoCellAnchor>
  <xdr:twoCellAnchor>
    <xdr:from>
      <xdr:col>1</xdr:col>
      <xdr:colOff>285750</xdr:colOff>
      <xdr:row>6</xdr:row>
      <xdr:rowOff>180975</xdr:rowOff>
    </xdr:from>
    <xdr:to>
      <xdr:col>1</xdr:col>
      <xdr:colOff>628650</xdr:colOff>
      <xdr:row>7</xdr:row>
      <xdr:rowOff>152400</xdr:rowOff>
    </xdr:to>
    <xdr:sp macro="" textlink="">
      <xdr:nvSpPr>
        <xdr:cNvPr id="7" name="Text Box 6">
          <a:extLst>
            <a:ext uri="{FF2B5EF4-FFF2-40B4-BE49-F238E27FC236}">
              <a16:creationId xmlns:a16="http://schemas.microsoft.com/office/drawing/2014/main" id="{43600FF3-FD55-440B-881A-A87CF958CA1C}"/>
            </a:ext>
          </a:extLst>
        </xdr:cNvPr>
        <xdr:cNvSpPr txBox="1">
          <a:spLocks noChangeArrowheads="1"/>
        </xdr:cNvSpPr>
      </xdr:nvSpPr>
      <xdr:spPr bwMode="auto">
        <a:xfrm>
          <a:off x="621030" y="2093595"/>
          <a:ext cx="327660" cy="245745"/>
        </a:xfrm>
        <a:prstGeom prst="rect">
          <a:avLst/>
        </a:prstGeom>
        <a:solidFill>
          <a:srgbClr val="FFFFFF"/>
        </a:solidFill>
        <a:ln w="9525">
          <a:noFill/>
          <a:miter lim="800000"/>
          <a:headEnd/>
          <a:tailEnd/>
        </a:ln>
      </xdr:spPr>
      <xdr:txBody>
        <a:bodyPr vertOverflow="clip" wrap="square" lIns="0" tIns="18288" rIns="36576" bIns="0" anchor="t" upright="1"/>
        <a:lstStyle/>
        <a:p>
          <a:pPr algn="r" rtl="0">
            <a:defRPr sz="1000"/>
          </a:pPr>
          <a:r>
            <a:rPr lang="ja-JP" altLang="en-US" sz="1100" b="1" i="0" u="none" strike="noStrike" baseline="0">
              <a:solidFill>
                <a:srgbClr val="000000"/>
              </a:solidFill>
              <a:latin typeface="ＭＳ Ｐゴシック"/>
              <a:ea typeface="ＭＳ Ｐゴシック"/>
            </a:rPr>
            <a:t>カン</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46</xdr:col>
      <xdr:colOff>37630</xdr:colOff>
      <xdr:row>12</xdr:row>
      <xdr:rowOff>47037</xdr:rowOff>
    </xdr:from>
    <xdr:to>
      <xdr:col>50</xdr:col>
      <xdr:colOff>212203</xdr:colOff>
      <xdr:row>20</xdr:row>
      <xdr:rowOff>37631</xdr:rowOff>
    </xdr:to>
    <xdr:sp macro="" textlink="">
      <xdr:nvSpPr>
        <xdr:cNvPr id="4" name="矢印: 五方向 3">
          <a:extLst>
            <a:ext uri="{FF2B5EF4-FFF2-40B4-BE49-F238E27FC236}">
              <a16:creationId xmlns:a16="http://schemas.microsoft.com/office/drawing/2014/main" id="{2EB26EA3-B800-7039-F82D-373A09FC65A6}"/>
            </a:ext>
          </a:extLst>
        </xdr:cNvPr>
        <xdr:cNvSpPr/>
      </xdr:nvSpPr>
      <xdr:spPr>
        <a:xfrm>
          <a:off x="11930617" y="2014733"/>
          <a:ext cx="1100548" cy="1302392"/>
        </a:xfrm>
        <a:prstGeom prst="homePlate">
          <a:avLst>
            <a:gd name="adj" fmla="val 48246"/>
          </a:avLst>
        </a:prstGeom>
        <a:solidFill>
          <a:schemeClr val="accent2">
            <a:lumMod val="20000"/>
            <a:lumOff val="8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rtlCol="0" anchor="b"/>
        <a:lstStyle/>
        <a:p>
          <a:pPr algn="l"/>
          <a:r>
            <a:rPr kumimoji="1" lang="ja-JP" altLang="en-US" sz="1100"/>
            <a:t>保健所の調べでは、一部外部惣菜を</a:t>
          </a:r>
        </a:p>
        <a:p>
          <a:pPr algn="l"/>
          <a:r>
            <a:rPr kumimoji="1" lang="ja-JP" altLang="en-US" sz="1100"/>
            <a:t>に</a:t>
          </a:r>
          <a:r>
            <a:rPr kumimoji="1" lang="ja-JP" altLang="en-US" sz="1100" b="1">
              <a:solidFill>
                <a:srgbClr val="FF0000"/>
              </a:solidFill>
            </a:rPr>
            <a:t>委託と矛盾</a:t>
          </a:r>
        </a:p>
        <a:p>
          <a:pPr algn="l"/>
          <a:endParaRPr kumimoji="1" lang="ja-JP" altLang="en-US" sz="1100"/>
        </a:p>
      </xdr:txBody>
    </xdr:sp>
    <xdr:clientData/>
  </xdr:twoCellAnchor>
  <xdr:twoCellAnchor editAs="oneCell">
    <xdr:from>
      <xdr:col>3</xdr:col>
      <xdr:colOff>329259</xdr:colOff>
      <xdr:row>15</xdr:row>
      <xdr:rowOff>159925</xdr:rowOff>
    </xdr:from>
    <xdr:to>
      <xdr:col>8</xdr:col>
      <xdr:colOff>39511</xdr:colOff>
      <xdr:row>20</xdr:row>
      <xdr:rowOff>84666</xdr:rowOff>
    </xdr:to>
    <xdr:pic>
      <xdr:nvPicPr>
        <xdr:cNvPr id="10" name="グラフィックス 9" descr="トラック 単色塗りつぶし">
          <a:extLst>
            <a:ext uri="{FF2B5EF4-FFF2-40B4-BE49-F238E27FC236}">
              <a16:creationId xmlns:a16="http://schemas.microsoft.com/office/drawing/2014/main" id="{8C6CEE77-5B43-F202-6089-97AD95CF186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276592" y="2699925"/>
          <a:ext cx="914400" cy="771408"/>
        </a:xfrm>
        <a:prstGeom prst="rect">
          <a:avLst/>
        </a:prstGeom>
      </xdr:spPr>
    </xdr:pic>
    <xdr:clientData/>
  </xdr:twoCellAnchor>
  <xdr:twoCellAnchor>
    <xdr:from>
      <xdr:col>8</xdr:col>
      <xdr:colOff>131704</xdr:colOff>
      <xdr:row>5</xdr:row>
      <xdr:rowOff>159926</xdr:rowOff>
    </xdr:from>
    <xdr:to>
      <xdr:col>43</xdr:col>
      <xdr:colOff>122297</xdr:colOff>
      <xdr:row>24</xdr:row>
      <xdr:rowOff>159926</xdr:rowOff>
    </xdr:to>
    <xdr:sp macro="" textlink="">
      <xdr:nvSpPr>
        <xdr:cNvPr id="14" name="フリーフォーム: 図形 13">
          <a:extLst>
            <a:ext uri="{FF2B5EF4-FFF2-40B4-BE49-F238E27FC236}">
              <a16:creationId xmlns:a16="http://schemas.microsoft.com/office/drawing/2014/main" id="{21B40834-1867-0F9D-57C1-C244CF38783A}"/>
            </a:ext>
          </a:extLst>
        </xdr:cNvPr>
        <xdr:cNvSpPr/>
      </xdr:nvSpPr>
      <xdr:spPr>
        <a:xfrm>
          <a:off x="3283185" y="1006593"/>
          <a:ext cx="8137408" cy="3217333"/>
        </a:xfrm>
        <a:custGeom>
          <a:avLst/>
          <a:gdLst>
            <a:gd name="connsiteX0" fmla="*/ 0 w 8137408"/>
            <a:gd name="connsiteY0" fmla="*/ 3217333 h 3217333"/>
            <a:gd name="connsiteX1" fmla="*/ 4242741 w 8137408"/>
            <a:gd name="connsiteY1" fmla="*/ 1862666 h 3217333"/>
            <a:gd name="connsiteX2" fmla="*/ 6274741 w 8137408"/>
            <a:gd name="connsiteY2" fmla="*/ 846666 h 3217333"/>
            <a:gd name="connsiteX3" fmla="*/ 8137408 w 8137408"/>
            <a:gd name="connsiteY3" fmla="*/ 0 h 3217333"/>
            <a:gd name="connsiteX4" fmla="*/ 8118593 w 8137408"/>
            <a:gd name="connsiteY4" fmla="*/ 18814 h 3217333"/>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8137408" h="3217333">
              <a:moveTo>
                <a:pt x="0" y="3217333"/>
              </a:moveTo>
              <a:lnTo>
                <a:pt x="4242741" y="1862666"/>
              </a:lnTo>
              <a:lnTo>
                <a:pt x="6274741" y="846666"/>
              </a:lnTo>
              <a:lnTo>
                <a:pt x="8137408" y="0"/>
              </a:lnTo>
              <a:lnTo>
                <a:pt x="8118593" y="18814"/>
              </a:lnTo>
            </a:path>
          </a:pathLst>
        </a:custGeom>
        <a:noFill/>
        <a:ln>
          <a:solidFill>
            <a:srgbClr val="C00000"/>
          </a:solidFill>
          <a:prstDash val="sysDot"/>
        </a:ln>
      </xdr:spPr>
      <xdr:style>
        <a:lnRef idx="2">
          <a:schemeClr val="accent6"/>
        </a:lnRef>
        <a:fillRef idx="1">
          <a:schemeClr val="lt1"/>
        </a:fillRef>
        <a:effectRef idx="0">
          <a:schemeClr val="accent6"/>
        </a:effectRef>
        <a:fontRef idx="minor">
          <a:schemeClr val="dk1"/>
        </a:fontRef>
      </xdr:style>
      <xdr:txBody>
        <a:bodyPr rtlCol="0" anchor="ctr"/>
        <a:lstStyle/>
        <a:p>
          <a:pPr algn="l"/>
          <a:endParaRPr kumimoji="1" lang="ja-JP" altLang="en-US" sz="1100"/>
        </a:p>
      </xdr:txBody>
    </xdr:sp>
    <xdr:clientData/>
  </xdr:twoCellAnchor>
  <xdr:twoCellAnchor>
    <xdr:from>
      <xdr:col>28</xdr:col>
      <xdr:colOff>0</xdr:colOff>
      <xdr:row>15</xdr:row>
      <xdr:rowOff>0</xdr:rowOff>
    </xdr:from>
    <xdr:to>
      <xdr:col>32</xdr:col>
      <xdr:colOff>56446</xdr:colOff>
      <xdr:row>22</xdr:row>
      <xdr:rowOff>159928</xdr:rowOff>
    </xdr:to>
    <xdr:sp macro="" textlink="">
      <xdr:nvSpPr>
        <xdr:cNvPr id="7" name="矢印: 五方向 6">
          <a:extLst>
            <a:ext uri="{FF2B5EF4-FFF2-40B4-BE49-F238E27FC236}">
              <a16:creationId xmlns:a16="http://schemas.microsoft.com/office/drawing/2014/main" id="{8EB51C8B-3C1D-46DC-92D0-18E261EEB420}"/>
            </a:ext>
          </a:extLst>
        </xdr:cNvPr>
        <xdr:cNvSpPr/>
      </xdr:nvSpPr>
      <xdr:spPr>
        <a:xfrm>
          <a:off x="7845778" y="2540000"/>
          <a:ext cx="1157112" cy="1345261"/>
        </a:xfrm>
        <a:prstGeom prst="homePlate">
          <a:avLst>
            <a:gd name="adj" fmla="val 48246"/>
          </a:avLst>
        </a:prstGeom>
        <a:solidFill>
          <a:schemeClr val="accent2">
            <a:lumMod val="20000"/>
            <a:lumOff val="8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rtlCol="0" anchor="b"/>
        <a:lstStyle/>
        <a:p>
          <a:pPr algn="l"/>
          <a:r>
            <a:rPr kumimoji="1" lang="ja-JP" altLang="en-US" sz="1100"/>
            <a:t>保健所の調べでは、米飯を</a:t>
          </a:r>
          <a:r>
            <a:rPr kumimoji="1" lang="ja-JP" altLang="en-US" sz="1100" b="1">
              <a:solidFill>
                <a:srgbClr val="FF0000"/>
              </a:solidFill>
            </a:rPr>
            <a:t>委託と公表</a:t>
          </a:r>
          <a:endParaRPr kumimoji="1" lang="ja-JP" altLang="en-US" sz="1100"/>
        </a:p>
      </xdr:txBody>
    </xdr:sp>
    <xdr:clientData/>
  </xdr:twoCellAnchor>
  <xdr:twoCellAnchor>
    <xdr:from>
      <xdr:col>27</xdr:col>
      <xdr:colOff>225778</xdr:colOff>
      <xdr:row>4</xdr:row>
      <xdr:rowOff>159926</xdr:rowOff>
    </xdr:from>
    <xdr:to>
      <xdr:col>32</xdr:col>
      <xdr:colOff>18815</xdr:colOff>
      <xdr:row>14</xdr:row>
      <xdr:rowOff>18814</xdr:rowOff>
    </xdr:to>
    <xdr:sp macro="" textlink="">
      <xdr:nvSpPr>
        <xdr:cNvPr id="8" name="波線 7">
          <a:extLst>
            <a:ext uri="{FF2B5EF4-FFF2-40B4-BE49-F238E27FC236}">
              <a16:creationId xmlns:a16="http://schemas.microsoft.com/office/drawing/2014/main" id="{E58D8BB9-7F13-385D-FDCD-6CAE2574F44B}"/>
            </a:ext>
          </a:extLst>
        </xdr:cNvPr>
        <xdr:cNvSpPr/>
      </xdr:nvSpPr>
      <xdr:spPr>
        <a:xfrm>
          <a:off x="7826963" y="837259"/>
          <a:ext cx="1138296" cy="1552222"/>
        </a:xfrm>
        <a:prstGeom prst="wave">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100"/>
            <a:t>米飯の納品温度測定を怠っていた　</a:t>
          </a:r>
          <a:r>
            <a:rPr kumimoji="1" lang="en-US" altLang="ja-JP" sz="1100"/>
            <a:t>30℃</a:t>
          </a:r>
          <a:r>
            <a:rPr kumimoji="1" lang="ja-JP" altLang="en-US" sz="1100"/>
            <a:t>の設定に対して</a:t>
          </a:r>
          <a:r>
            <a:rPr kumimoji="1" lang="en-US" altLang="ja-JP" sz="1100"/>
            <a:t>50℃</a:t>
          </a:r>
          <a:endParaRPr kumimoji="1" lang="ja-JP" altLang="en-US" sz="1100"/>
        </a:p>
        <a:p>
          <a:pPr algn="l"/>
          <a:endParaRPr kumimoji="1" lang="ja-JP" altLang="en-US" sz="1100"/>
        </a:p>
      </xdr:txBody>
    </xdr:sp>
    <xdr:clientData/>
  </xdr:twoCellAnchor>
  <xdr:twoCellAnchor>
    <xdr:from>
      <xdr:col>43</xdr:col>
      <xdr:colOff>19052</xdr:colOff>
      <xdr:row>0</xdr:row>
      <xdr:rowOff>8691</xdr:rowOff>
    </xdr:from>
    <xdr:to>
      <xdr:col>72</xdr:col>
      <xdr:colOff>1915</xdr:colOff>
      <xdr:row>4</xdr:row>
      <xdr:rowOff>86809</xdr:rowOff>
    </xdr:to>
    <xdr:sp macro="" textlink="">
      <xdr:nvSpPr>
        <xdr:cNvPr id="15" name="テキスト ボックス 14">
          <a:extLst>
            <a:ext uri="{FF2B5EF4-FFF2-40B4-BE49-F238E27FC236}">
              <a16:creationId xmlns:a16="http://schemas.microsoft.com/office/drawing/2014/main" id="{55868C6C-2244-6097-913E-6BF3564D51E2}"/>
            </a:ext>
          </a:extLst>
        </xdr:cNvPr>
        <xdr:cNvSpPr txBox="1"/>
      </xdr:nvSpPr>
      <xdr:spPr>
        <a:xfrm>
          <a:off x="11275432" y="8691"/>
          <a:ext cx="6522559" cy="7340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400" b="1">
              <a:solidFill>
                <a:srgbClr val="FF0000"/>
              </a:solidFill>
            </a:rPr>
            <a:t>既に製造品は止まっているので被害は収束することだろう</a:t>
          </a:r>
          <a:endParaRPr kumimoji="1" lang="en-US" altLang="ja-JP" sz="1400" b="1">
            <a:solidFill>
              <a:srgbClr val="FF0000"/>
            </a:solidFill>
          </a:endParaRPr>
        </a:p>
        <a:p>
          <a:pPr algn="l"/>
          <a:r>
            <a:rPr kumimoji="1" lang="ja-JP" altLang="en-US" sz="1400" b="1">
              <a:solidFill>
                <a:srgbClr val="FF0000"/>
              </a:solidFill>
            </a:rPr>
            <a:t>発生以降まだ　会社からの経過説明がなされていない</a:t>
          </a:r>
        </a:p>
        <a:p>
          <a:pPr algn="l"/>
          <a:endParaRPr kumimoji="1" lang="ja-JP" altLang="en-US" sz="1400" b="1">
            <a:solidFill>
              <a:srgbClr val="FF0000"/>
            </a:solidFill>
          </a:endParaRPr>
        </a:p>
        <a:p>
          <a:pPr algn="l"/>
          <a:endParaRPr kumimoji="1" lang="ja-JP" altLang="en-US" sz="2000">
            <a:solidFill>
              <a:srgbClr val="FF0000"/>
            </a:solidFill>
          </a:endParaRPr>
        </a:p>
      </xdr:txBody>
    </xdr:sp>
    <xdr:clientData/>
  </xdr:twoCellAnchor>
  <xdr:twoCellAnchor>
    <xdr:from>
      <xdr:col>43</xdr:col>
      <xdr:colOff>103630</xdr:colOff>
      <xdr:row>5</xdr:row>
      <xdr:rowOff>19292</xdr:rowOff>
    </xdr:from>
    <xdr:to>
      <xdr:col>55</xdr:col>
      <xdr:colOff>96456</xdr:colOff>
      <xdr:row>6</xdr:row>
      <xdr:rowOff>14170</xdr:rowOff>
    </xdr:to>
    <xdr:cxnSp macro="">
      <xdr:nvCxnSpPr>
        <xdr:cNvPr id="3" name="直線コネクタ 2">
          <a:extLst>
            <a:ext uri="{FF2B5EF4-FFF2-40B4-BE49-F238E27FC236}">
              <a16:creationId xmlns:a16="http://schemas.microsoft.com/office/drawing/2014/main" id="{C30FB4A2-120F-60CD-60EF-02A8CAD2F40F}"/>
            </a:ext>
          </a:extLst>
        </xdr:cNvPr>
        <xdr:cNvCxnSpPr>
          <a:stCxn id="14" idx="4"/>
        </xdr:cNvCxnSpPr>
      </xdr:nvCxnSpPr>
      <xdr:spPr>
        <a:xfrm flipV="1">
          <a:off x="11360010" y="839165"/>
          <a:ext cx="2712876" cy="158853"/>
        </a:xfrm>
        <a:prstGeom prst="line">
          <a:avLst/>
        </a:prstGeom>
        <a:ln>
          <a:prstDash val="sysDot"/>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55</xdr:col>
      <xdr:colOff>53474</xdr:colOff>
      <xdr:row>5</xdr:row>
      <xdr:rowOff>0</xdr:rowOff>
    </xdr:from>
    <xdr:to>
      <xdr:col>64</xdr:col>
      <xdr:colOff>144684</xdr:colOff>
      <xdr:row>5</xdr:row>
      <xdr:rowOff>12242</xdr:rowOff>
    </xdr:to>
    <xdr:cxnSp macro="">
      <xdr:nvCxnSpPr>
        <xdr:cNvPr id="2" name="直線コネクタ 1">
          <a:extLst>
            <a:ext uri="{FF2B5EF4-FFF2-40B4-BE49-F238E27FC236}">
              <a16:creationId xmlns:a16="http://schemas.microsoft.com/office/drawing/2014/main" id="{EB0ADB6C-581E-41AD-8355-E093105A1CF7}"/>
            </a:ext>
          </a:extLst>
        </xdr:cNvPr>
        <xdr:cNvCxnSpPr/>
      </xdr:nvCxnSpPr>
      <xdr:spPr>
        <a:xfrm flipV="1">
          <a:off x="14029904" y="819873"/>
          <a:ext cx="2174653" cy="12242"/>
        </a:xfrm>
        <a:prstGeom prst="line">
          <a:avLst/>
        </a:prstGeom>
        <a:ln>
          <a:prstDash val="sysDot"/>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11</xdr:row>
      <xdr:rowOff>91440</xdr:rowOff>
    </xdr:from>
    <xdr:to>
      <xdr:col>12</xdr:col>
      <xdr:colOff>30480</xdr:colOff>
      <xdr:row>21</xdr:row>
      <xdr:rowOff>15240</xdr:rowOff>
    </xdr:to>
    <xdr:graphicFrame macro="">
      <xdr:nvGraphicFramePr>
        <xdr:cNvPr id="4" name="グラフ 3">
          <a:extLst>
            <a:ext uri="{FF2B5EF4-FFF2-40B4-BE49-F238E27FC236}">
              <a16:creationId xmlns:a16="http://schemas.microsoft.com/office/drawing/2014/main" id="{04BAA059-CE38-2A96-1976-1D966469868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4</xdr:col>
      <xdr:colOff>7620</xdr:colOff>
      <xdr:row>1</xdr:row>
      <xdr:rowOff>15240</xdr:rowOff>
    </xdr:from>
    <xdr:to>
      <xdr:col>12</xdr:col>
      <xdr:colOff>30724</xdr:colOff>
      <xdr:row>11</xdr:row>
      <xdr:rowOff>91440</xdr:rowOff>
    </xdr:to>
    <xdr:pic>
      <xdr:nvPicPr>
        <xdr:cNvPr id="7" name="図 6">
          <a:extLst>
            <a:ext uri="{FF2B5EF4-FFF2-40B4-BE49-F238E27FC236}">
              <a16:creationId xmlns:a16="http://schemas.microsoft.com/office/drawing/2014/main" id="{7F44F22C-3D12-2DC8-976B-100DE096E94C}"/>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4998720" y="190500"/>
          <a:ext cx="4899904" cy="319278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49306</xdr:colOff>
      <xdr:row>0</xdr:row>
      <xdr:rowOff>13335</xdr:rowOff>
    </xdr:from>
    <xdr:to>
      <xdr:col>2</xdr:col>
      <xdr:colOff>245204</xdr:colOff>
      <xdr:row>0</xdr:row>
      <xdr:rowOff>230505</xdr:rowOff>
    </xdr:to>
    <xdr:pic>
      <xdr:nvPicPr>
        <xdr:cNvPr id="2" name="図 1" descr="感染症・食中毒情報">
          <a:extLst>
            <a:ext uri="{FF2B5EF4-FFF2-40B4-BE49-F238E27FC236}">
              <a16:creationId xmlns:a16="http://schemas.microsoft.com/office/drawing/2014/main" id="{F3DC39EB-F9B0-439D-9039-ED38C533729B}"/>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49306" y="13335"/>
          <a:ext cx="2303817" cy="217170"/>
        </a:xfrm>
        <a:prstGeom prst="rect">
          <a:avLst/>
        </a:prstGeom>
        <a:noFill/>
        <a:ln w="9525">
          <a:noFill/>
          <a:miter lim="800000"/>
          <a:headEnd/>
          <a:tailEnd/>
        </a:ln>
      </xdr:spPr>
    </xdr:pic>
    <xdr:clientData/>
  </xdr:twoCellAnchor>
  <xdr:twoCellAnchor editAs="oneCell">
    <xdr:from>
      <xdr:col>2</xdr:col>
      <xdr:colOff>152338</xdr:colOff>
      <xdr:row>14</xdr:row>
      <xdr:rowOff>30480</xdr:rowOff>
    </xdr:from>
    <xdr:to>
      <xdr:col>2</xdr:col>
      <xdr:colOff>4538515</xdr:colOff>
      <xdr:row>32</xdr:row>
      <xdr:rowOff>69215</xdr:rowOff>
    </xdr:to>
    <xdr:pic>
      <xdr:nvPicPr>
        <xdr:cNvPr id="4" name="図 3">
          <a:extLst>
            <a:ext uri="{FF2B5EF4-FFF2-40B4-BE49-F238E27FC236}">
              <a16:creationId xmlns:a16="http://schemas.microsoft.com/office/drawing/2014/main" id="{C33D8464-2EEF-3AEA-ADF4-D85A55E0E971}"/>
            </a:ext>
          </a:extLst>
        </xdr:cNvPr>
        <xdr:cNvPicPr>
          <a:picLocks noChangeAspect="1"/>
        </xdr:cNvPicPr>
      </xdr:nvPicPr>
      <xdr:blipFill>
        <a:blip xmlns:r="http://schemas.openxmlformats.org/officeDocument/2006/relationships" r:embed="rId2"/>
        <a:stretch>
          <a:fillRect/>
        </a:stretch>
      </xdr:blipFill>
      <xdr:spPr>
        <a:xfrm>
          <a:off x="2265618" y="6431280"/>
          <a:ext cx="4386177" cy="32289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oneCellAnchor>
    <xdr:from>
      <xdr:col>0</xdr:col>
      <xdr:colOff>0</xdr:colOff>
      <xdr:row>35</xdr:row>
      <xdr:rowOff>0</xdr:rowOff>
    </xdr:from>
    <xdr:ext cx="47625" cy="9525"/>
    <xdr:pic>
      <xdr:nvPicPr>
        <xdr:cNvPr id="2" name="図 4" descr="http://www1.pref.shimane.lg.jp/contents/kansen/dis/zensu/sp.gif">
          <a:extLst>
            <a:ext uri="{FF2B5EF4-FFF2-40B4-BE49-F238E27FC236}">
              <a16:creationId xmlns:a16="http://schemas.microsoft.com/office/drawing/2014/main" id="{D0BF3FAD-8B78-4829-B409-A1954F13E75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737860"/>
          <a:ext cx="47625" cy="9525"/>
        </a:xfrm>
        <a:prstGeom prst="rect">
          <a:avLst/>
        </a:prstGeom>
        <a:noFill/>
        <a:ln w="9525">
          <a:noFill/>
          <a:miter lim="800000"/>
          <a:headEnd/>
          <a:tailEnd/>
        </a:ln>
      </xdr:spPr>
    </xdr:pic>
    <xdr:clientData/>
  </xdr:oneCellAnchor>
  <xdr:twoCellAnchor>
    <xdr:from>
      <xdr:col>6</xdr:col>
      <xdr:colOff>457199</xdr:colOff>
      <xdr:row>23</xdr:row>
      <xdr:rowOff>66675</xdr:rowOff>
    </xdr:from>
    <xdr:to>
      <xdr:col>9</xdr:col>
      <xdr:colOff>447674</xdr:colOff>
      <xdr:row>25</xdr:row>
      <xdr:rowOff>811</xdr:rowOff>
    </xdr:to>
    <xdr:sp macro="" textlink="">
      <xdr:nvSpPr>
        <xdr:cNvPr id="3" name="テキスト ボックス 2">
          <a:extLst>
            <a:ext uri="{FF2B5EF4-FFF2-40B4-BE49-F238E27FC236}">
              <a16:creationId xmlns:a16="http://schemas.microsoft.com/office/drawing/2014/main" id="{9874C449-DF02-47AB-A1B5-1BE9F751027B}"/>
            </a:ext>
          </a:extLst>
        </xdr:cNvPr>
        <xdr:cNvSpPr txBox="1"/>
      </xdr:nvSpPr>
      <xdr:spPr>
        <a:xfrm>
          <a:off x="3284219" y="3815715"/>
          <a:ext cx="1384935" cy="238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15</xdr:row>
      <xdr:rowOff>0</xdr:rowOff>
    </xdr:from>
    <xdr:to>
      <xdr:col>24</xdr:col>
      <xdr:colOff>851</xdr:colOff>
      <xdr:row>21</xdr:row>
      <xdr:rowOff>90488</xdr:rowOff>
    </xdr:to>
    <xdr:cxnSp macro="">
      <xdr:nvCxnSpPr>
        <xdr:cNvPr id="4" name="直線矢印コネクタ 3">
          <a:extLst>
            <a:ext uri="{FF2B5EF4-FFF2-40B4-BE49-F238E27FC236}">
              <a16:creationId xmlns:a16="http://schemas.microsoft.com/office/drawing/2014/main" id="{5BE9AAA2-3CF1-4EB9-ADD2-016A5D44ED73}"/>
            </a:ext>
          </a:extLst>
        </xdr:cNvPr>
        <xdr:cNvCxnSpPr>
          <a:stCxn id="5" idx="1"/>
        </xdr:cNvCxnSpPr>
      </xdr:nvCxnSpPr>
      <xdr:spPr>
        <a:xfrm flipV="1">
          <a:off x="9925050" y="3025140"/>
          <a:ext cx="1300061" cy="42576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19</xdr:row>
      <xdr:rowOff>95250</xdr:rowOff>
    </xdr:from>
    <xdr:to>
      <xdr:col>27</xdr:col>
      <xdr:colOff>171450</xdr:colOff>
      <xdr:row>23</xdr:row>
      <xdr:rowOff>28575</xdr:rowOff>
    </xdr:to>
    <xdr:sp macro="" textlink="">
      <xdr:nvSpPr>
        <xdr:cNvPr id="5" name="テキスト ボックス 4">
          <a:extLst>
            <a:ext uri="{FF2B5EF4-FFF2-40B4-BE49-F238E27FC236}">
              <a16:creationId xmlns:a16="http://schemas.microsoft.com/office/drawing/2014/main" id="{45ED006D-DD6E-4DF8-A09F-29C04193D3D4}"/>
            </a:ext>
          </a:extLst>
        </xdr:cNvPr>
        <xdr:cNvSpPr txBox="1"/>
      </xdr:nvSpPr>
      <xdr:spPr>
        <a:xfrm>
          <a:off x="9925050" y="3120390"/>
          <a:ext cx="286512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11</xdr:row>
      <xdr:rowOff>9525</xdr:rowOff>
    </xdr:from>
    <xdr:to>
      <xdr:col>31</xdr:col>
      <xdr:colOff>613410</xdr:colOff>
      <xdr:row>15</xdr:row>
      <xdr:rowOff>0</xdr:rowOff>
    </xdr:to>
    <xdr:grpSp>
      <xdr:nvGrpSpPr>
        <xdr:cNvPr id="6" name="グループ化 8580">
          <a:extLst>
            <a:ext uri="{FF2B5EF4-FFF2-40B4-BE49-F238E27FC236}">
              <a16:creationId xmlns:a16="http://schemas.microsoft.com/office/drawing/2014/main" id="{A1FB5C9D-4D8F-41EE-8774-C92108824141}"/>
            </a:ext>
          </a:extLst>
        </xdr:cNvPr>
        <xdr:cNvGrpSpPr>
          <a:grpSpLocks/>
        </xdr:cNvGrpSpPr>
      </xdr:nvGrpSpPr>
      <xdr:grpSpPr bwMode="auto">
        <a:xfrm>
          <a:off x="12021608" y="2515658"/>
          <a:ext cx="3493135" cy="676275"/>
          <a:chOff x="13125451" y="1438276"/>
          <a:chExt cx="3733799" cy="628650"/>
        </a:xfrm>
      </xdr:grpSpPr>
      <xdr:sp macro="" textlink="">
        <xdr:nvSpPr>
          <xdr:cNvPr id="7" name="テキスト ボックス 6">
            <a:extLst>
              <a:ext uri="{FF2B5EF4-FFF2-40B4-BE49-F238E27FC236}">
                <a16:creationId xmlns:a16="http://schemas.microsoft.com/office/drawing/2014/main" id="{369D07B1-2BE8-B005-7442-FCBB27DC269E}"/>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EEF2FA7D-E6F0-ECF9-D8A0-55043142E6B4}"/>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12</xdr:row>
      <xdr:rowOff>129541</xdr:rowOff>
    </xdr:from>
    <xdr:to>
      <xdr:col>13</xdr:col>
      <xdr:colOff>447675</xdr:colOff>
      <xdr:row>22</xdr:row>
      <xdr:rowOff>190501</xdr:rowOff>
    </xdr:to>
    <xdr:grpSp>
      <xdr:nvGrpSpPr>
        <xdr:cNvPr id="9" name="グループ化 8584">
          <a:extLst>
            <a:ext uri="{FF2B5EF4-FFF2-40B4-BE49-F238E27FC236}">
              <a16:creationId xmlns:a16="http://schemas.microsoft.com/office/drawing/2014/main" id="{AD25D3A4-E7CF-4BE7-9153-B13E42E8A083}"/>
            </a:ext>
          </a:extLst>
        </xdr:cNvPr>
        <xdr:cNvGrpSpPr>
          <a:grpSpLocks/>
        </xdr:cNvGrpSpPr>
      </xdr:nvGrpSpPr>
      <xdr:grpSpPr bwMode="auto">
        <a:xfrm>
          <a:off x="4147820" y="2864274"/>
          <a:ext cx="2387388" cy="1034627"/>
          <a:chOff x="4514850" y="1800225"/>
          <a:chExt cx="2619375" cy="1809750"/>
        </a:xfrm>
      </xdr:grpSpPr>
      <xdr:sp macro="" textlink="">
        <xdr:nvSpPr>
          <xdr:cNvPr id="10" name="テキスト ボックス 9">
            <a:extLst>
              <a:ext uri="{FF2B5EF4-FFF2-40B4-BE49-F238E27FC236}">
                <a16:creationId xmlns:a16="http://schemas.microsoft.com/office/drawing/2014/main" id="{7ABD20E2-3584-7111-C688-E2BBD454D021}"/>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B028657F-0923-CEB3-13FA-9782CECAE55B}"/>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15</xdr:row>
      <xdr:rowOff>0</xdr:rowOff>
    </xdr:from>
    <xdr:to>
      <xdr:col>9</xdr:col>
      <xdr:colOff>68580</xdr:colOff>
      <xdr:row>22</xdr:row>
      <xdr:rowOff>190500</xdr:rowOff>
    </xdr:to>
    <xdr:grpSp>
      <xdr:nvGrpSpPr>
        <xdr:cNvPr id="12" name="グループ化 8588">
          <a:extLst>
            <a:ext uri="{FF2B5EF4-FFF2-40B4-BE49-F238E27FC236}">
              <a16:creationId xmlns:a16="http://schemas.microsoft.com/office/drawing/2014/main" id="{AD6FB91A-FC0A-431C-AE93-C95D7FDA015E}"/>
            </a:ext>
          </a:extLst>
        </xdr:cNvPr>
        <xdr:cNvGrpSpPr>
          <a:grpSpLocks/>
        </xdr:cNvGrpSpPr>
      </xdr:nvGrpSpPr>
      <xdr:grpSpPr bwMode="auto">
        <a:xfrm>
          <a:off x="2514600" y="3191933"/>
          <a:ext cx="1778847" cy="706967"/>
          <a:chOff x="2697628" y="2705100"/>
          <a:chExt cx="1969622" cy="904876"/>
        </a:xfrm>
      </xdr:grpSpPr>
      <xdr:sp macro="" textlink="">
        <xdr:nvSpPr>
          <xdr:cNvPr id="13" name="テキスト ボックス 12">
            <a:extLst>
              <a:ext uri="{FF2B5EF4-FFF2-40B4-BE49-F238E27FC236}">
                <a16:creationId xmlns:a16="http://schemas.microsoft.com/office/drawing/2014/main" id="{D1644F0A-6F85-2AC0-63E7-16EE67D92D0D}"/>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5783C007-B86C-84C9-EAD4-5A9AE3A2C294}"/>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187960</xdr:colOff>
      <xdr:row>25</xdr:row>
      <xdr:rowOff>39794</xdr:rowOff>
    </xdr:from>
    <xdr:to>
      <xdr:col>14</xdr:col>
      <xdr:colOff>5080</xdr:colOff>
      <xdr:row>52</xdr:row>
      <xdr:rowOff>85514</xdr:rowOff>
    </xdr:to>
    <xdr:graphicFrame macro="">
      <xdr:nvGraphicFramePr>
        <xdr:cNvPr id="15" name="グラフ 14">
          <a:extLst>
            <a:ext uri="{FF2B5EF4-FFF2-40B4-BE49-F238E27FC236}">
              <a16:creationId xmlns:a16="http://schemas.microsoft.com/office/drawing/2014/main" id="{8AFFB15A-B59B-446B-B3EE-D335EE6590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25</xdr:row>
      <xdr:rowOff>45720</xdr:rowOff>
    </xdr:from>
    <xdr:to>
      <xdr:col>29</xdr:col>
      <xdr:colOff>7620</xdr:colOff>
      <xdr:row>52</xdr:row>
      <xdr:rowOff>114300</xdr:rowOff>
    </xdr:to>
    <xdr:graphicFrame macro="">
      <xdr:nvGraphicFramePr>
        <xdr:cNvPr id="16" name="グラフ 15">
          <a:extLst>
            <a:ext uri="{FF2B5EF4-FFF2-40B4-BE49-F238E27FC236}">
              <a16:creationId xmlns:a16="http://schemas.microsoft.com/office/drawing/2014/main" id="{65600D1D-0D0E-4857-B616-BC62B2EF26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15</xdr:col>
      <xdr:colOff>398420</xdr:colOff>
      <xdr:row>46</xdr:row>
      <xdr:rowOff>144457</xdr:rowOff>
    </xdr:from>
    <xdr:ext cx="4553463" cy="261674"/>
    <xdr:pic>
      <xdr:nvPicPr>
        <xdr:cNvPr id="17" name="図 16">
          <a:extLst>
            <a:ext uri="{FF2B5EF4-FFF2-40B4-BE49-F238E27FC236}">
              <a16:creationId xmlns:a16="http://schemas.microsoft.com/office/drawing/2014/main" id="{F64DD475-14BE-4FFE-8C20-C05DD39895B7}"/>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7501953" y="8043857"/>
          <a:ext cx="4553463" cy="261674"/>
        </a:xfrm>
        <a:prstGeom prst="rect">
          <a:avLst/>
        </a:prstGeom>
      </xdr:spPr>
    </xdr:pic>
    <xdr:clientData/>
  </xdr:oneCellAnchor>
  <xdr:twoCellAnchor>
    <xdr:from>
      <xdr:col>18</xdr:col>
      <xdr:colOff>18887</xdr:colOff>
      <xdr:row>23</xdr:row>
      <xdr:rowOff>24319</xdr:rowOff>
    </xdr:from>
    <xdr:to>
      <xdr:col>22</xdr:col>
      <xdr:colOff>320040</xdr:colOff>
      <xdr:row>45</xdr:row>
      <xdr:rowOff>129540</xdr:rowOff>
    </xdr:to>
    <xdr:cxnSp macro="">
      <xdr:nvCxnSpPr>
        <xdr:cNvPr id="18" name="直線矢印コネクタ 17">
          <a:extLst>
            <a:ext uri="{FF2B5EF4-FFF2-40B4-BE49-F238E27FC236}">
              <a16:creationId xmlns:a16="http://schemas.microsoft.com/office/drawing/2014/main" id="{D21625EA-34DF-4C50-B7D6-2A0A7EA30A32}"/>
            </a:ext>
          </a:extLst>
        </xdr:cNvPr>
        <xdr:cNvCxnSpPr/>
      </xdr:nvCxnSpPr>
      <xdr:spPr>
        <a:xfrm>
          <a:off x="8553287" y="3925759"/>
          <a:ext cx="2160433" cy="3877121"/>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6079</xdr:colOff>
      <xdr:row>23</xdr:row>
      <xdr:rowOff>20267</xdr:rowOff>
    </xdr:from>
    <xdr:to>
      <xdr:col>8</xdr:col>
      <xdr:colOff>321733</xdr:colOff>
      <xdr:row>40</xdr:row>
      <xdr:rowOff>152400</xdr:rowOff>
    </xdr:to>
    <xdr:cxnSp macro="">
      <xdr:nvCxnSpPr>
        <xdr:cNvPr id="19" name="直線矢印コネクタ 18">
          <a:extLst>
            <a:ext uri="{FF2B5EF4-FFF2-40B4-BE49-F238E27FC236}">
              <a16:creationId xmlns:a16="http://schemas.microsoft.com/office/drawing/2014/main" id="{D249B7C0-7F55-40B6-935B-264CF8BDD566}"/>
            </a:ext>
          </a:extLst>
        </xdr:cNvPr>
        <xdr:cNvCxnSpPr/>
      </xdr:nvCxnSpPr>
      <xdr:spPr>
        <a:xfrm>
          <a:off x="1902612" y="3940334"/>
          <a:ext cx="2178321" cy="3095466"/>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9</xdr:col>
      <xdr:colOff>137160</xdr:colOff>
      <xdr:row>27</xdr:row>
      <xdr:rowOff>53340</xdr:rowOff>
    </xdr:from>
    <xdr:to>
      <xdr:col>18</xdr:col>
      <xdr:colOff>15240</xdr:colOff>
      <xdr:row>29</xdr:row>
      <xdr:rowOff>190500</xdr:rowOff>
    </xdr:to>
    <xdr:sp macro="" textlink="">
      <xdr:nvSpPr>
        <xdr:cNvPr id="22" name="吹き出し: 折線 21">
          <a:extLst>
            <a:ext uri="{FF2B5EF4-FFF2-40B4-BE49-F238E27FC236}">
              <a16:creationId xmlns:a16="http://schemas.microsoft.com/office/drawing/2014/main" id="{8A32EA83-7289-2A49-BFC3-05E401CCD300}"/>
            </a:ext>
          </a:extLst>
        </xdr:cNvPr>
        <xdr:cNvSpPr/>
      </xdr:nvSpPr>
      <xdr:spPr>
        <a:xfrm>
          <a:off x="4358640" y="4594860"/>
          <a:ext cx="4191000" cy="472440"/>
        </a:xfrm>
        <a:prstGeom prst="borderCallout2">
          <a:avLst>
            <a:gd name="adj1" fmla="val 21976"/>
            <a:gd name="adj2" fmla="val 394"/>
            <a:gd name="adj3" fmla="val 18751"/>
            <a:gd name="adj4" fmla="val -485"/>
            <a:gd name="adj5" fmla="val 13890"/>
            <a:gd name="adj6" fmla="val 236"/>
          </a:avLst>
        </a:prstGeom>
        <a:solidFill>
          <a:schemeClr val="accent4">
            <a:lumMod val="20000"/>
            <a:lumOff val="80000"/>
          </a:schemeClr>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コロナ５類移行に伴う　人の往来の増加、会食機会の増加。　　　　　　食肉原材不足から　衛生度合いの低い原材料の市場への放出</a:t>
          </a:r>
          <a:r>
            <a:rPr kumimoji="1" lang="en-US" altLang="ja-JP" sz="1100" b="1"/>
            <a:t>?</a:t>
          </a:r>
          <a:endParaRPr kumimoji="1" lang="ja-JP" altLang="en-US" sz="1100" b="1"/>
        </a:p>
      </xdr:txBody>
    </xdr:sp>
    <xdr:clientData/>
  </xdr:twoCellAnchor>
  <xdr:twoCellAnchor>
    <xdr:from>
      <xdr:col>6</xdr:col>
      <xdr:colOff>381000</xdr:colOff>
      <xdr:row>6</xdr:row>
      <xdr:rowOff>182880</xdr:rowOff>
    </xdr:from>
    <xdr:to>
      <xdr:col>11</xdr:col>
      <xdr:colOff>259080</xdr:colOff>
      <xdr:row>26</xdr:row>
      <xdr:rowOff>129540</xdr:rowOff>
    </xdr:to>
    <xdr:cxnSp macro="">
      <xdr:nvCxnSpPr>
        <xdr:cNvPr id="24" name="直線矢印コネクタ 23">
          <a:extLst>
            <a:ext uri="{FF2B5EF4-FFF2-40B4-BE49-F238E27FC236}">
              <a16:creationId xmlns:a16="http://schemas.microsoft.com/office/drawing/2014/main" id="{7550AFDD-42A5-9905-4905-A7277AED0E56}"/>
            </a:ext>
          </a:extLst>
        </xdr:cNvPr>
        <xdr:cNvCxnSpPr/>
      </xdr:nvCxnSpPr>
      <xdr:spPr>
        <a:xfrm flipH="1" flipV="1">
          <a:off x="3208020" y="1531620"/>
          <a:ext cx="2202180" cy="2971800"/>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oneCellAnchor>
    <xdr:from>
      <xdr:col>1</xdr:col>
      <xdr:colOff>118534</xdr:colOff>
      <xdr:row>46</xdr:row>
      <xdr:rowOff>152401</xdr:rowOff>
    </xdr:from>
    <xdr:ext cx="5009237" cy="287866"/>
    <xdr:pic>
      <xdr:nvPicPr>
        <xdr:cNvPr id="25" name="図 24">
          <a:extLst>
            <a:ext uri="{FF2B5EF4-FFF2-40B4-BE49-F238E27FC236}">
              <a16:creationId xmlns:a16="http://schemas.microsoft.com/office/drawing/2014/main" id="{47EB66A0-2030-4501-95D6-8B954730864F}"/>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618067" y="8051801"/>
          <a:ext cx="5009237" cy="287866"/>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txDef>
      <a:spPr>
        <a:solidFill>
          <a:schemeClr val="lt1"/>
        </a:solidFill>
        <a:ln w="9525" cmpd="sng">
          <a:solidFill>
            <a:schemeClr val="lt1">
              <a:shade val="50000"/>
            </a:schemeClr>
          </a:solidFill>
        </a:ln>
      </a:spPr>
      <a:bodyPr vertOverflow="clip" horzOverflow="clip" wrap="square" rtlCol="0" anchor="t"/>
      <a:lstStyle>
        <a:defPPr algn="l">
          <a:defRPr kumimoji="1" sz="2000">
            <a:solidFill>
              <a:srgbClr val="FF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www.mhlw.go.jp/stf/covid-19/kokunainohasseijoukyou.html" TargetMode="Externa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3" Type="http://schemas.openxmlformats.org/officeDocument/2006/relationships/hyperlink" Target="https://article.auone.jp/detail/1/2/4/339_4_r_20231007_1696654896816055" TargetMode="External"/><Relationship Id="rId2" Type="http://schemas.openxmlformats.org/officeDocument/2006/relationships/hyperlink" Target="https://www.recordchina.co.jp/b921556-s25-c100-d0192.html" TargetMode="External"/><Relationship Id="rId1" Type="http://schemas.openxmlformats.org/officeDocument/2006/relationships/hyperlink" Target="https://ifas.mhlw.go.jp/faspub/_link.do?i=IO_S020502&amp;p=RCL202302559" TargetMode="External"/><Relationship Id="rId4"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viet-jo.com/news/social/231004181354.html" TargetMode="External"/><Relationship Id="rId13" Type="http://schemas.openxmlformats.org/officeDocument/2006/relationships/hyperlink" Target="https://www.city.fujisawa.kanagawa.jp/seiei/press/20231003shokuchudoku.html" TargetMode="External"/><Relationship Id="rId3" Type="http://schemas.openxmlformats.org/officeDocument/2006/relationships/hyperlink" Target="https://www3.nhk.or.jp/lnews/nagasaki/20231006/5030019175.html" TargetMode="External"/><Relationship Id="rId7" Type="http://schemas.openxmlformats.org/officeDocument/2006/relationships/hyperlink" Target="https://newsdig.tbs.co.jp/articles/-/763072?page=2" TargetMode="External"/><Relationship Id="rId12" Type="http://schemas.openxmlformats.org/officeDocument/2006/relationships/hyperlink" Target="https://news.yahoo.co.jp/articles/dc629ff3402536f4f93e10d47c11a619aa307937" TargetMode="External"/><Relationship Id="rId2" Type="http://schemas.openxmlformats.org/officeDocument/2006/relationships/hyperlink" Target="https://nordot.app/1082572228780687541?c=110564226228225532" TargetMode="External"/><Relationship Id="rId16" Type="http://schemas.openxmlformats.org/officeDocument/2006/relationships/printerSettings" Target="../printerSettings/printerSettings5.bin"/><Relationship Id="rId1" Type="http://schemas.openxmlformats.org/officeDocument/2006/relationships/hyperlink" Target="https://newsdig.tbs.co.jp/articles/-/763702?display=1" TargetMode="External"/><Relationship Id="rId6" Type="http://schemas.openxmlformats.org/officeDocument/2006/relationships/hyperlink" Target="https://www.pref.nagasaki.jp/press-contents/631620/index.html" TargetMode="External"/><Relationship Id="rId11" Type="http://schemas.openxmlformats.org/officeDocument/2006/relationships/hyperlink" Target="https://shonanjin.com/news/food-poisoning-yokosuka-230928/" TargetMode="External"/><Relationship Id="rId5" Type="http://schemas.openxmlformats.org/officeDocument/2006/relationships/hyperlink" Target="https://news.yahoo.co.jp/articles/4f8d1dc7ee2d58387f0485d1986509ec963dc467" TargetMode="External"/><Relationship Id="rId15" Type="http://schemas.openxmlformats.org/officeDocument/2006/relationships/hyperlink" Target="https://tv-wakayama.co.jp/news/detail.php?id=76235" TargetMode="External"/><Relationship Id="rId10" Type="http://schemas.openxmlformats.org/officeDocument/2006/relationships/hyperlink" Target="https://news.yahoo.co.jp/articles/f8125e09397065124c5d1cba2aeff6dc55efe0c6" TargetMode="External"/><Relationship Id="rId4" Type="http://schemas.openxmlformats.org/officeDocument/2006/relationships/hyperlink" Target="https://news.infoseek.co.jp/article/sankein__life_body_ALP4YZ7RZ5P7NGAYEBQVPKUWPQ/" TargetMode="External"/><Relationship Id="rId9" Type="http://schemas.openxmlformats.org/officeDocument/2006/relationships/hyperlink" Target="https://news.yahoo.co.jp/articles/5e13fe1bea8184bc809e9ceaaf226b2f0dae3fb5" TargetMode="External"/><Relationship Id="rId14" Type="http://schemas.openxmlformats.org/officeDocument/2006/relationships/hyperlink" Target="https://www.gourmetbiz.net/172978/"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https://news.livedoor.com/article/detail/25050442/" TargetMode="Externa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8" Type="http://schemas.openxmlformats.org/officeDocument/2006/relationships/hyperlink" Target="https://www.maff.go.jp/j/kokusai/kokkyo/attach/pdf/platform-208.pdf" TargetMode="External"/><Relationship Id="rId3" Type="http://schemas.openxmlformats.org/officeDocument/2006/relationships/hyperlink" Target="https://www.bloomberg.co.jp/news/articles/2023-10-02/S1WMYDT0AFB401?utm_source=headtopics&amp;utm_medium=news&amp;utm_campaign=2023-10-02" TargetMode="External"/><Relationship Id="rId7" Type="http://schemas.openxmlformats.org/officeDocument/2006/relationships/hyperlink" Target="https://www.maff.go.jp/j/export/e-shorisui/kaiyou_houshutsu.html" TargetMode="External"/><Relationship Id="rId12" Type="http://schemas.openxmlformats.org/officeDocument/2006/relationships/printerSettings" Target="../printerSettings/printerSettings6.bin"/><Relationship Id="rId2" Type="http://schemas.openxmlformats.org/officeDocument/2006/relationships/hyperlink" Target="https://news.yahoo.co.jp/articles/5cedb1a9399598bcfda381363db7f6d5f3837749" TargetMode="External"/><Relationship Id="rId1" Type="http://schemas.openxmlformats.org/officeDocument/2006/relationships/hyperlink" Target="https://www.jetro.go.jp/biznews/2023/09/da8ca2a26260b12d.html" TargetMode="External"/><Relationship Id="rId6" Type="http://schemas.openxmlformats.org/officeDocument/2006/relationships/hyperlink" Target="https://www.recordchina.co.jp/b921556-s25-c100-d0192.html" TargetMode="External"/><Relationship Id="rId11" Type="http://schemas.openxmlformats.org/officeDocument/2006/relationships/hyperlink" Target="https://www.nna.jp/news/2573003" TargetMode="External"/><Relationship Id="rId5" Type="http://schemas.openxmlformats.org/officeDocument/2006/relationships/hyperlink" Target="https://japanese.joins.com/JArticle/309829" TargetMode="External"/><Relationship Id="rId10" Type="http://schemas.openxmlformats.org/officeDocument/2006/relationships/hyperlink" Target="https://www.nna.jp/news/2572790" TargetMode="External"/><Relationship Id="rId4" Type="http://schemas.openxmlformats.org/officeDocument/2006/relationships/hyperlink" Target="https://www.afpbb.com/articles/-/3484890" TargetMode="External"/><Relationship Id="rId9" Type="http://schemas.openxmlformats.org/officeDocument/2006/relationships/hyperlink" Target="https://www.maff.go.jp/j/kokusai/kokkyo/attach/pdf/platform-20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65"/>
  <sheetViews>
    <sheetView zoomScaleNormal="100" workbookViewId="0">
      <selection activeCell="N11" sqref="N11:N12"/>
    </sheetView>
  </sheetViews>
  <sheetFormatPr defaultRowHeight="13.2"/>
  <cols>
    <col min="1" max="1" width="16.77734375" customWidth="1"/>
    <col min="2" max="2" width="10.4414062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9" ht="13.8" thickTop="1">
      <c r="A1" s="142" t="s">
        <v>197</v>
      </c>
      <c r="B1" s="143"/>
      <c r="C1" s="143" t="s">
        <v>167</v>
      </c>
      <c r="D1" s="143"/>
      <c r="E1" s="143"/>
      <c r="F1" s="143"/>
      <c r="G1" s="143"/>
      <c r="H1" s="143"/>
      <c r="I1" s="101"/>
    </row>
    <row r="2" spans="1:9">
      <c r="A2" s="144" t="s">
        <v>116</v>
      </c>
      <c r="B2" s="145"/>
      <c r="C2" s="145"/>
      <c r="D2" s="145"/>
      <c r="E2" s="145"/>
      <c r="F2" s="145"/>
      <c r="G2" s="145"/>
      <c r="H2" s="145"/>
      <c r="I2" s="101"/>
    </row>
    <row r="3" spans="1:9" ht="15.75" customHeight="1">
      <c r="A3" s="546" t="s">
        <v>28</v>
      </c>
      <c r="B3" s="547"/>
      <c r="C3" s="547"/>
      <c r="D3" s="547"/>
      <c r="E3" s="547"/>
      <c r="F3" s="547"/>
      <c r="G3" s="547"/>
      <c r="H3" s="548"/>
      <c r="I3" s="101"/>
    </row>
    <row r="4" spans="1:9">
      <c r="A4" s="144" t="s">
        <v>146</v>
      </c>
      <c r="B4" s="145"/>
      <c r="C4" s="145"/>
      <c r="D4" s="145"/>
      <c r="E4" s="145"/>
      <c r="F4" s="145"/>
      <c r="G4" s="145"/>
      <c r="H4" s="145"/>
      <c r="I4" s="101"/>
    </row>
    <row r="5" spans="1:9">
      <c r="A5" s="144" t="s">
        <v>117</v>
      </c>
      <c r="B5" s="145"/>
      <c r="C5" s="145"/>
      <c r="D5" s="145"/>
      <c r="E5" s="145"/>
      <c r="F5" s="145"/>
      <c r="G5" s="145"/>
      <c r="H5" s="145"/>
      <c r="I5" s="101"/>
    </row>
    <row r="6" spans="1:9">
      <c r="A6" s="146" t="s">
        <v>116</v>
      </c>
      <c r="B6" s="147"/>
      <c r="C6" s="147"/>
      <c r="D6" s="147"/>
      <c r="E6" s="147"/>
      <c r="F6" s="147"/>
      <c r="G6" s="147"/>
      <c r="H6" s="147"/>
      <c r="I6" s="101"/>
    </row>
    <row r="7" spans="1:9">
      <c r="A7" s="146" t="s">
        <v>118</v>
      </c>
      <c r="B7" s="147"/>
      <c r="C7" s="147"/>
      <c r="D7" s="147"/>
      <c r="E7" s="147"/>
      <c r="F7" s="147"/>
      <c r="G7" s="147"/>
      <c r="H7" s="147"/>
      <c r="I7" s="101"/>
    </row>
    <row r="8" spans="1:9">
      <c r="A8" s="148" t="s">
        <v>119</v>
      </c>
      <c r="B8" s="149"/>
      <c r="C8" s="149"/>
      <c r="D8" s="149"/>
      <c r="E8" s="149"/>
      <c r="F8" s="149"/>
      <c r="G8" s="149"/>
      <c r="H8" s="149"/>
      <c r="I8" s="101"/>
    </row>
    <row r="9" spans="1:9" ht="15" customHeight="1">
      <c r="A9" s="360" t="s">
        <v>177</v>
      </c>
      <c r="C9" s="173"/>
      <c r="D9" s="173"/>
      <c r="E9" s="173"/>
      <c r="F9" s="173"/>
      <c r="G9" s="173"/>
      <c r="H9" s="173"/>
      <c r="I9" s="101"/>
    </row>
    <row r="10" spans="1:9" ht="15" customHeight="1">
      <c r="A10" s="360" t="s">
        <v>181</v>
      </c>
      <c r="B10" s="172"/>
      <c r="C10" s="173"/>
      <c r="D10" s="173"/>
      <c r="E10" s="173"/>
      <c r="F10" s="173"/>
      <c r="G10" s="173"/>
      <c r="H10" s="173"/>
      <c r="I10" s="101"/>
    </row>
    <row r="11" spans="1:9" ht="15" customHeight="1">
      <c r="A11" s="360" t="s">
        <v>182</v>
      </c>
      <c r="B11" s="172"/>
      <c r="C11" s="173"/>
      <c r="D11" s="173"/>
      <c r="E11" s="173"/>
      <c r="F11" s="173"/>
      <c r="G11" s="173"/>
      <c r="H11" s="173"/>
      <c r="I11" s="101"/>
    </row>
    <row r="12" spans="1:9" ht="15" customHeight="1">
      <c r="A12" s="360" t="s">
        <v>183</v>
      </c>
      <c r="G12" s="173" t="s">
        <v>28</v>
      </c>
      <c r="H12" s="173"/>
      <c r="I12" s="101"/>
    </row>
    <row r="13" spans="1:9" ht="15" customHeight="1">
      <c r="A13" s="360"/>
      <c r="G13" s="173"/>
      <c r="H13" s="173"/>
      <c r="I13" s="101"/>
    </row>
    <row r="14" spans="1:9" ht="15" customHeight="1">
      <c r="A14" s="360" t="s">
        <v>184</v>
      </c>
      <c r="B14" s="172" t="str">
        <f>+'39　食中毒記事等 '!A2</f>
        <v xml:space="preserve">【速報】「吉田屋」の弁当 保健所が食中毒患者数の調査結果とりまとめる 静岡県で1人増の521人  </v>
      </c>
      <c r="C14" s="172"/>
      <c r="D14" s="174"/>
      <c r="E14" s="172"/>
      <c r="F14" s="175"/>
      <c r="G14" s="173"/>
      <c r="H14" s="173"/>
      <c r="I14" s="101"/>
    </row>
    <row r="15" spans="1:9" ht="15" customHeight="1">
      <c r="A15" s="360" t="s">
        <v>185</v>
      </c>
      <c r="B15" s="172" t="s">
        <v>186</v>
      </c>
      <c r="C15" s="172"/>
      <c r="D15" s="172" t="s">
        <v>187</v>
      </c>
      <c r="E15" s="172"/>
      <c r="F15" s="174">
        <f>+'39　ノロウイルス関連情報 '!G73</f>
        <v>3.09</v>
      </c>
      <c r="G15" s="172" t="str">
        <f>+'39　ノロウイルス関連情報 '!H73</f>
        <v>　：先週より</v>
      </c>
      <c r="H15" s="407">
        <f>+'39　ノロウイルス関連情報 '!I73</f>
        <v>0.56999999999999984</v>
      </c>
      <c r="I15" s="101"/>
    </row>
    <row r="16" spans="1:9" s="113" customFormat="1" ht="15" customHeight="1">
      <c r="A16" s="176" t="s">
        <v>120</v>
      </c>
      <c r="B16" s="552" t="str">
        <f>+'39　残留農薬　等 '!A2</f>
        <v xml:space="preserve">えいこく屋 「紅茶5商品 一部原料に残留農薬検出」 回収＆返金/交換 - リコールプラス </v>
      </c>
      <c r="C16" s="552"/>
      <c r="D16" s="552"/>
      <c r="E16" s="552"/>
      <c r="F16" s="552"/>
      <c r="G16" s="552"/>
      <c r="H16" s="177"/>
      <c r="I16" s="112"/>
    </row>
    <row r="17" spans="1:16" ht="15" customHeight="1">
      <c r="A17" s="171" t="s">
        <v>121</v>
      </c>
      <c r="B17" s="552" t="str">
        <f>+'39　食品表示'!A2</f>
        <v>インドネシア産マグロの「まぐろ漬け丼」を国産と偽る…山口市の業者を行政指導～中国四国農政局～</v>
      </c>
      <c r="C17" s="552"/>
      <c r="D17" s="552"/>
      <c r="E17" s="552"/>
      <c r="F17" s="552"/>
      <c r="G17" s="552"/>
      <c r="H17" s="173"/>
      <c r="I17" s="101"/>
    </row>
    <row r="18" spans="1:16" ht="15" customHeight="1">
      <c r="A18" s="171" t="s">
        <v>122</v>
      </c>
      <c r="B18" s="173" t="str">
        <f>+'39　海外情報'!A2</f>
        <v>大麻入りの菓子食べ小学生60人以上搬送　嘔吐などの症状訴え　ジャマイカ（日テレNEWS） - Yahoo!ニュース</v>
      </c>
      <c r="D18" s="173"/>
      <c r="E18" s="173"/>
      <c r="F18" s="173"/>
      <c r="G18" s="173"/>
      <c r="H18" s="173"/>
      <c r="I18" s="101"/>
    </row>
    <row r="19" spans="1:16" ht="15" customHeight="1">
      <c r="A19" s="178" t="s">
        <v>123</v>
      </c>
      <c r="B19" s="179" t="str">
        <f>+'39　海外情報'!A5</f>
        <v>米ＩＳＭ製造業総合景況指数、９月は49.0に上昇－市場予想は47.9</v>
      </c>
      <c r="C19" s="549" t="s">
        <v>192</v>
      </c>
      <c r="D19" s="549"/>
      <c r="E19" s="549"/>
      <c r="F19" s="549"/>
      <c r="G19" s="549"/>
      <c r="H19" s="550"/>
      <c r="I19" s="101"/>
    </row>
    <row r="20" spans="1:16" ht="15" customHeight="1">
      <c r="A20" s="171" t="s">
        <v>124</v>
      </c>
      <c r="B20" s="172" t="str">
        <f>+'39　感染症統計'!A21</f>
        <v>※2023年 第39週（9/25～10/1） 現在</v>
      </c>
      <c r="C20" s="173"/>
      <c r="D20" s="172" t="s">
        <v>21</v>
      </c>
      <c r="E20" s="173"/>
      <c r="F20" s="173"/>
      <c r="G20" s="173"/>
      <c r="H20" s="173"/>
      <c r="I20" s="101"/>
    </row>
    <row r="21" spans="1:16" ht="15" customHeight="1">
      <c r="A21" s="171" t="s">
        <v>125</v>
      </c>
      <c r="B21" s="551" t="s">
        <v>542</v>
      </c>
      <c r="C21" s="551"/>
      <c r="D21" s="551"/>
      <c r="E21" s="551"/>
      <c r="F21" s="551"/>
      <c r="G21" s="551"/>
      <c r="H21" s="173"/>
      <c r="I21" s="101"/>
    </row>
    <row r="22" spans="1:16" ht="15" customHeight="1">
      <c r="A22" s="171" t="s">
        <v>163</v>
      </c>
      <c r="B22" s="286" t="str">
        <f>+'39  衛生訓話 '!A2</f>
        <v>　今週のお題(鳥肉の加熱不足に注意：カンピロバクタ－が怖い)</v>
      </c>
      <c r="C22" s="173"/>
      <c r="D22" s="173"/>
      <c r="E22" s="173"/>
      <c r="F22" s="180"/>
      <c r="G22" s="173"/>
      <c r="H22" s="173"/>
      <c r="I22" s="101"/>
    </row>
    <row r="23" spans="1:16" ht="15" customHeight="1">
      <c r="A23" s="171" t="s">
        <v>195</v>
      </c>
      <c r="B23" s="318" t="s">
        <v>541</v>
      </c>
      <c r="C23" s="173"/>
      <c r="D23" s="173"/>
      <c r="E23" s="173"/>
      <c r="F23" s="173" t="s">
        <v>21</v>
      </c>
      <c r="G23" s="173"/>
      <c r="H23" s="173"/>
      <c r="I23" s="101"/>
      <c r="P23" t="s">
        <v>173</v>
      </c>
    </row>
    <row r="24" spans="1:16" ht="15" customHeight="1">
      <c r="A24" s="171" t="s">
        <v>21</v>
      </c>
      <c r="C24" s="173"/>
      <c r="D24" s="173"/>
      <c r="E24" s="173"/>
      <c r="F24" s="173"/>
      <c r="G24" s="173"/>
      <c r="H24" s="173"/>
      <c r="I24" s="101"/>
      <c r="L24" t="s">
        <v>192</v>
      </c>
    </row>
    <row r="25" spans="1:16">
      <c r="A25" s="148" t="s">
        <v>119</v>
      </c>
      <c r="B25" s="149"/>
      <c r="C25" s="149"/>
      <c r="D25" s="149"/>
      <c r="E25" s="149"/>
      <c r="F25" s="149"/>
      <c r="G25" s="149"/>
      <c r="H25" s="149"/>
      <c r="I25" s="101"/>
    </row>
    <row r="26" spans="1:16">
      <c r="A26" s="146" t="s">
        <v>21</v>
      </c>
      <c r="B26" s="147"/>
      <c r="C26" s="147"/>
      <c r="D26" s="147"/>
      <c r="E26" s="147"/>
      <c r="F26" s="147"/>
      <c r="G26" s="147"/>
      <c r="H26" s="147"/>
      <c r="I26" s="101"/>
    </row>
    <row r="27" spans="1:16">
      <c r="A27" s="102" t="s">
        <v>126</v>
      </c>
      <c r="I27" s="101"/>
    </row>
    <row r="28" spans="1:16">
      <c r="A28" s="101"/>
      <c r="I28" s="101"/>
    </row>
    <row r="29" spans="1:16">
      <c r="A29" s="101"/>
      <c r="I29" s="101"/>
    </row>
    <row r="30" spans="1:16">
      <c r="A30" s="101"/>
      <c r="I30" s="101"/>
    </row>
    <row r="31" spans="1:16">
      <c r="A31" s="101"/>
      <c r="I31" s="101"/>
    </row>
    <row r="32" spans="1:16">
      <c r="A32" s="101"/>
      <c r="I32" s="101"/>
    </row>
    <row r="33" spans="1:9">
      <c r="A33" s="101"/>
      <c r="I33" s="101"/>
    </row>
    <row r="34" spans="1:9">
      <c r="A34" s="101"/>
      <c r="H34" t="s">
        <v>175</v>
      </c>
      <c r="I34" s="101"/>
    </row>
    <row r="35" spans="1:9">
      <c r="A35" s="101"/>
      <c r="I35" s="101"/>
    </row>
    <row r="36" spans="1:9">
      <c r="A36" s="101"/>
      <c r="I36" s="101"/>
    </row>
    <row r="37" spans="1:9">
      <c r="A37" s="101"/>
      <c r="I37" s="101"/>
    </row>
    <row r="38" spans="1:9" ht="13.8" thickBot="1">
      <c r="A38" s="103"/>
      <c r="B38" s="104"/>
      <c r="C38" s="104"/>
      <c r="D38" s="104"/>
      <c r="E38" s="104"/>
      <c r="F38" s="104"/>
      <c r="G38" s="104"/>
      <c r="H38" s="104"/>
      <c r="I38" s="101"/>
    </row>
    <row r="39" spans="1:9" ht="13.8" thickTop="1"/>
    <row r="42" spans="1:9" ht="24.6">
      <c r="A42" s="117" t="s">
        <v>129</v>
      </c>
    </row>
    <row r="43" spans="1:9" ht="40.5" customHeight="1">
      <c r="A43" s="553" t="s">
        <v>130</v>
      </c>
      <c r="B43" s="553"/>
      <c r="C43" s="553"/>
      <c r="D43" s="553"/>
      <c r="E43" s="553"/>
      <c r="F43" s="553"/>
      <c r="G43" s="553"/>
    </row>
    <row r="44" spans="1:9" ht="30.75" customHeight="1">
      <c r="A44" s="557" t="s">
        <v>131</v>
      </c>
      <c r="B44" s="557"/>
      <c r="C44" s="557"/>
      <c r="D44" s="557"/>
      <c r="E44" s="557"/>
      <c r="F44" s="557"/>
      <c r="G44" s="557"/>
    </row>
    <row r="45" spans="1:9" ht="15">
      <c r="A45" s="118"/>
    </row>
    <row r="46" spans="1:9" ht="69.75" customHeight="1">
      <c r="A46" s="555" t="s">
        <v>139</v>
      </c>
      <c r="B46" s="555"/>
      <c r="C46" s="555"/>
      <c r="D46" s="555"/>
      <c r="E46" s="555"/>
      <c r="F46" s="555"/>
      <c r="G46" s="555"/>
    </row>
    <row r="47" spans="1:9" ht="35.25" customHeight="1">
      <c r="A47" s="557" t="s">
        <v>132</v>
      </c>
      <c r="B47" s="557"/>
      <c r="C47" s="557"/>
      <c r="D47" s="557"/>
      <c r="E47" s="557"/>
      <c r="F47" s="557"/>
      <c r="G47" s="557"/>
    </row>
    <row r="48" spans="1:9" ht="59.25" customHeight="1">
      <c r="A48" s="555" t="s">
        <v>133</v>
      </c>
      <c r="B48" s="555"/>
      <c r="C48" s="555"/>
      <c r="D48" s="555"/>
      <c r="E48" s="555"/>
      <c r="F48" s="555"/>
      <c r="G48" s="555"/>
    </row>
    <row r="49" spans="1:7" ht="15">
      <c r="A49" s="119"/>
    </row>
    <row r="50" spans="1:7" ht="27.75" customHeight="1">
      <c r="A50" s="556" t="s">
        <v>134</v>
      </c>
      <c r="B50" s="556"/>
      <c r="C50" s="556"/>
      <c r="D50" s="556"/>
      <c r="E50" s="556"/>
      <c r="F50" s="556"/>
      <c r="G50" s="556"/>
    </row>
    <row r="51" spans="1:7" ht="53.25" customHeight="1">
      <c r="A51" s="554" t="s">
        <v>140</v>
      </c>
      <c r="B51" s="555"/>
      <c r="C51" s="555"/>
      <c r="D51" s="555"/>
      <c r="E51" s="555"/>
      <c r="F51" s="555"/>
      <c r="G51" s="555"/>
    </row>
    <row r="52" spans="1:7" ht="15">
      <c r="A52" s="119"/>
    </row>
    <row r="53" spans="1:7" ht="32.25" customHeight="1">
      <c r="A53" s="556" t="s">
        <v>135</v>
      </c>
      <c r="B53" s="556"/>
      <c r="C53" s="556"/>
      <c r="D53" s="556"/>
      <c r="E53" s="556"/>
      <c r="F53" s="556"/>
      <c r="G53" s="556"/>
    </row>
    <row r="54" spans="1:7" ht="15">
      <c r="A54" s="118"/>
    </row>
    <row r="55" spans="1:7" ht="87" customHeight="1">
      <c r="A55" s="554" t="s">
        <v>141</v>
      </c>
      <c r="B55" s="555"/>
      <c r="C55" s="555"/>
      <c r="D55" s="555"/>
      <c r="E55" s="555"/>
      <c r="F55" s="555"/>
      <c r="G55" s="555"/>
    </row>
    <row r="56" spans="1:7" ht="15">
      <c r="A56" s="119"/>
    </row>
    <row r="57" spans="1:7" ht="32.25" customHeight="1">
      <c r="A57" s="556" t="s">
        <v>136</v>
      </c>
      <c r="B57" s="556"/>
      <c r="C57" s="556"/>
      <c r="D57" s="556"/>
      <c r="E57" s="556"/>
      <c r="F57" s="556"/>
      <c r="G57" s="556"/>
    </row>
    <row r="58" spans="1:7" ht="29.25" customHeight="1">
      <c r="A58" s="555" t="s">
        <v>137</v>
      </c>
      <c r="B58" s="555"/>
      <c r="C58" s="555"/>
      <c r="D58" s="555"/>
      <c r="E58" s="555"/>
      <c r="F58" s="555"/>
      <c r="G58" s="555"/>
    </row>
    <row r="59" spans="1:7" ht="15">
      <c r="A59" s="119"/>
    </row>
    <row r="60" spans="1:7" s="113" customFormat="1" ht="110.25" customHeight="1">
      <c r="A60" s="558" t="s">
        <v>142</v>
      </c>
      <c r="B60" s="559"/>
      <c r="C60" s="559"/>
      <c r="D60" s="559"/>
      <c r="E60" s="559"/>
      <c r="F60" s="559"/>
      <c r="G60" s="559"/>
    </row>
    <row r="61" spans="1:7" ht="34.5" customHeight="1">
      <c r="A61" s="557" t="s">
        <v>138</v>
      </c>
      <c r="B61" s="557"/>
      <c r="C61" s="557"/>
      <c r="D61" s="557"/>
      <c r="E61" s="557"/>
      <c r="F61" s="557"/>
      <c r="G61" s="557"/>
    </row>
    <row r="62" spans="1:7" ht="114" customHeight="1">
      <c r="A62" s="554" t="s">
        <v>143</v>
      </c>
      <c r="B62" s="555"/>
      <c r="C62" s="555"/>
      <c r="D62" s="555"/>
      <c r="E62" s="555"/>
      <c r="F62" s="555"/>
      <c r="G62" s="555"/>
    </row>
    <row r="63" spans="1:7" ht="109.5" customHeight="1">
      <c r="A63" s="555"/>
      <c r="B63" s="555"/>
      <c r="C63" s="555"/>
      <c r="D63" s="555"/>
      <c r="E63" s="555"/>
      <c r="F63" s="555"/>
      <c r="G63" s="555"/>
    </row>
    <row r="64" spans="1:7" ht="15">
      <c r="A64" s="119"/>
    </row>
    <row r="65" spans="1:7" s="116" customFormat="1" ht="57.75" customHeight="1">
      <c r="A65" s="555"/>
      <c r="B65" s="555"/>
      <c r="C65" s="555"/>
      <c r="D65" s="555"/>
      <c r="E65" s="555"/>
      <c r="F65" s="555"/>
      <c r="G65" s="555"/>
    </row>
  </sheetData>
  <mergeCells count="21">
    <mergeCell ref="A63:G63"/>
    <mergeCell ref="A62:G62"/>
    <mergeCell ref="A65:G65"/>
    <mergeCell ref="A55:G55"/>
    <mergeCell ref="A53:G53"/>
    <mergeCell ref="A60:G60"/>
    <mergeCell ref="A58:G58"/>
    <mergeCell ref="A61:G61"/>
    <mergeCell ref="A51:G51"/>
    <mergeCell ref="A50:G50"/>
    <mergeCell ref="A57:G57"/>
    <mergeCell ref="A44:G44"/>
    <mergeCell ref="A46:G46"/>
    <mergeCell ref="A48:G48"/>
    <mergeCell ref="A47:G47"/>
    <mergeCell ref="A3:H3"/>
    <mergeCell ref="C19:H19"/>
    <mergeCell ref="B21:G21"/>
    <mergeCell ref="B16:G16"/>
    <mergeCell ref="A43:G43"/>
    <mergeCell ref="B17:G17"/>
  </mergeCells>
  <phoneticPr fontId="33"/>
  <hyperlinks>
    <hyperlink ref="A43"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6CDF-B498-48B9-BEC1-BF904EFF0737}">
  <sheetPr codeName="Sheet9">
    <tabColor rgb="FFFF0000"/>
  </sheetPr>
  <dimension ref="A1:G33"/>
  <sheetViews>
    <sheetView view="pageBreakPreview" topLeftCell="A3" zoomScaleNormal="112" zoomScaleSheetLayoutView="100" workbookViewId="0">
      <selection activeCell="I7" sqref="I7"/>
    </sheetView>
  </sheetViews>
  <sheetFormatPr defaultColWidth="9" defaultRowHeight="13.2"/>
  <cols>
    <col min="1" max="1" width="5" style="1" customWidth="1"/>
    <col min="2" max="2" width="25.77734375" style="90" customWidth="1"/>
    <col min="3" max="3" width="69.109375" style="1" customWidth="1"/>
    <col min="4" max="4" width="104.77734375" style="1" customWidth="1"/>
    <col min="5" max="5" width="3.88671875" style="1" customWidth="1"/>
    <col min="6" max="16384" width="9" style="1"/>
  </cols>
  <sheetData>
    <row r="1" spans="1:7" ht="18.75" customHeight="1">
      <c r="B1" s="90" t="s">
        <v>109</v>
      </c>
    </row>
    <row r="2" spans="1:7" ht="17.25" customHeight="1" thickBot="1">
      <c r="B2" t="s">
        <v>249</v>
      </c>
      <c r="D2" s="712"/>
      <c r="E2" s="713"/>
    </row>
    <row r="3" spans="1:7" ht="16.5" customHeight="1" thickBot="1">
      <c r="B3" s="91" t="s">
        <v>110</v>
      </c>
      <c r="C3" s="181" t="s">
        <v>111</v>
      </c>
      <c r="D3" s="140" t="s">
        <v>153</v>
      </c>
    </row>
    <row r="4" spans="1:7" ht="17.25" customHeight="1" thickBot="1">
      <c r="B4" s="92" t="s">
        <v>112</v>
      </c>
      <c r="C4" s="114" t="s">
        <v>203</v>
      </c>
      <c r="D4" s="93"/>
    </row>
    <row r="5" spans="1:7" ht="17.25" customHeight="1">
      <c r="B5" s="714" t="s">
        <v>145</v>
      </c>
      <c r="C5" s="717" t="s">
        <v>150</v>
      </c>
      <c r="D5" s="718"/>
    </row>
    <row r="6" spans="1:7" ht="19.2" customHeight="1">
      <c r="B6" s="715"/>
      <c r="C6" s="719" t="s">
        <v>151</v>
      </c>
      <c r="D6" s="720"/>
      <c r="G6" s="154"/>
    </row>
    <row r="7" spans="1:7" ht="19.95" customHeight="1">
      <c r="B7" s="715"/>
      <c r="C7" s="182" t="s">
        <v>152</v>
      </c>
      <c r="D7" s="183"/>
      <c r="G7" s="154"/>
    </row>
    <row r="8" spans="1:7" ht="25.2" customHeight="1" thickBot="1">
      <c r="B8" s="716"/>
      <c r="C8" s="156" t="s">
        <v>154</v>
      </c>
      <c r="D8" s="155"/>
      <c r="G8" s="154"/>
    </row>
    <row r="9" spans="1:7" ht="49.2" customHeight="1" thickBot="1">
      <c r="B9" s="94" t="s">
        <v>191</v>
      </c>
      <c r="C9" s="721" t="s">
        <v>250</v>
      </c>
      <c r="D9" s="722"/>
    </row>
    <row r="10" spans="1:7" ht="79.2" customHeight="1" thickBot="1">
      <c r="B10" s="95" t="s">
        <v>113</v>
      </c>
      <c r="C10" s="723" t="s">
        <v>251</v>
      </c>
      <c r="D10" s="724"/>
    </row>
    <row r="11" spans="1:7" ht="66" customHeight="1" thickBot="1">
      <c r="B11" s="96"/>
      <c r="C11" s="97" t="s">
        <v>253</v>
      </c>
      <c r="D11" s="160" t="s">
        <v>252</v>
      </c>
      <c r="F11" s="1" t="s">
        <v>21</v>
      </c>
    </row>
    <row r="12" spans="1:7" ht="37.799999999999997" hidden="1" customHeight="1" thickBot="1">
      <c r="B12" s="94" t="s">
        <v>205</v>
      </c>
      <c r="C12" s="723" t="s">
        <v>204</v>
      </c>
      <c r="D12" s="724"/>
    </row>
    <row r="13" spans="1:7" ht="93" customHeight="1" thickBot="1">
      <c r="B13" s="98" t="s">
        <v>114</v>
      </c>
      <c r="C13" s="99" t="s">
        <v>254</v>
      </c>
      <c r="D13" s="137" t="s">
        <v>255</v>
      </c>
      <c r="F13" t="s">
        <v>28</v>
      </c>
    </row>
    <row r="14" spans="1:7" ht="66.599999999999994" customHeight="1" thickBot="1">
      <c r="A14" t="s">
        <v>149</v>
      </c>
      <c r="B14" s="100" t="s">
        <v>115</v>
      </c>
      <c r="C14" s="710" t="s">
        <v>256</v>
      </c>
      <c r="D14" s="711"/>
    </row>
    <row r="15" spans="1:7" ht="17.25" customHeight="1"/>
    <row r="16" spans="1:7" ht="17.25" customHeight="1">
      <c r="B16" s="707" t="s">
        <v>193</v>
      </c>
      <c r="C16" s="303"/>
      <c r="D16" s="1" t="s">
        <v>149</v>
      </c>
    </row>
    <row r="17" spans="2:5">
      <c r="B17" s="707"/>
      <c r="C17"/>
    </row>
    <row r="18" spans="2:5">
      <c r="B18" s="707"/>
      <c r="E18" s="1" t="s">
        <v>21</v>
      </c>
    </row>
    <row r="19" spans="2:5">
      <c r="B19" s="707"/>
    </row>
    <row r="20" spans="2:5">
      <c r="B20" s="707"/>
    </row>
    <row r="21" spans="2:5">
      <c r="B21" s="707"/>
    </row>
    <row r="22" spans="2:5">
      <c r="B22" s="707"/>
    </row>
    <row r="23" spans="2:5">
      <c r="B23" s="707"/>
      <c r="D23" s="708" t="s">
        <v>283</v>
      </c>
    </row>
    <row r="24" spans="2:5">
      <c r="B24" s="707"/>
      <c r="D24" s="709"/>
    </row>
    <row r="25" spans="2:5">
      <c r="B25" s="707"/>
      <c r="D25" s="709"/>
    </row>
    <row r="26" spans="2:5">
      <c r="B26" s="707"/>
      <c r="D26" s="709"/>
    </row>
    <row r="27" spans="2:5">
      <c r="B27" s="707"/>
      <c r="D27" s="709"/>
    </row>
    <row r="28" spans="2:5">
      <c r="B28" s="707"/>
    </row>
    <row r="29" spans="2:5">
      <c r="B29" s="707"/>
      <c r="D29" s="1" t="s">
        <v>149</v>
      </c>
    </row>
    <row r="30" spans="2:5">
      <c r="B30" s="707"/>
      <c r="D30" s="1" t="s">
        <v>149</v>
      </c>
    </row>
    <row r="31" spans="2:5">
      <c r="B31" s="707"/>
    </row>
    <row r="32" spans="2:5">
      <c r="B32" s="707"/>
    </row>
    <row r="33" spans="2:2">
      <c r="B33" s="707"/>
    </row>
  </sheetData>
  <mergeCells count="10">
    <mergeCell ref="B16:B33"/>
    <mergeCell ref="D23:D27"/>
    <mergeCell ref="C14:D14"/>
    <mergeCell ref="D2:E2"/>
    <mergeCell ref="B5:B8"/>
    <mergeCell ref="C5:D5"/>
    <mergeCell ref="C6:D6"/>
    <mergeCell ref="C9:D9"/>
    <mergeCell ref="C10:D10"/>
    <mergeCell ref="C12:D12"/>
  </mergeCells>
  <phoneticPr fontId="86"/>
  <hyperlinks>
    <hyperlink ref="C6" r:id="rId1" location="h2_1" xr:uid="{B5E764AE-5943-4A97-AD1C-025941C051BF}"/>
  </hyperlinks>
  <pageMargins left="0.7" right="0.7" top="0.75" bottom="0.75" header="0.3" footer="0.3"/>
  <pageSetup paperSize="9" scale="42" orientation="portrait" horizontalDpi="1200" verticalDpi="1200" r:id="rId2"/>
  <headerFooter alignWithMargins="0"/>
  <colBreaks count="1" manualBreakCount="1">
    <brk id="4" max="1048575" man="1"/>
  </colBreaks>
  <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5B539-B7C8-4B9A-AF45-81CD3C93087E}">
  <sheetPr codeName="Sheet8">
    <tabColor indexed="46"/>
  </sheetPr>
  <dimension ref="A1:AE39"/>
  <sheetViews>
    <sheetView topLeftCell="A20" zoomScale="90" zoomScaleNormal="90" zoomScaleSheetLayoutView="100" workbookViewId="0">
      <selection activeCell="A21" sqref="A21:N21"/>
    </sheetView>
  </sheetViews>
  <sheetFormatPr defaultColWidth="9" defaultRowHeight="13.2"/>
  <cols>
    <col min="1" max="1" width="7.33203125" style="1" customWidth="1"/>
    <col min="2" max="13" width="6.77734375" style="1" customWidth="1"/>
    <col min="14" max="14" width="8.88671875" style="1" customWidth="1"/>
    <col min="15" max="15" width="5.88671875" style="1" customWidth="1"/>
    <col min="16" max="16" width="7.44140625" style="1" customWidth="1"/>
    <col min="17" max="29" width="6.77734375" style="1" customWidth="1"/>
    <col min="30" max="16384" width="9" style="1"/>
  </cols>
  <sheetData>
    <row r="1" spans="1:29" ht="15" customHeight="1">
      <c r="A1" s="728" t="s">
        <v>3</v>
      </c>
      <c r="B1" s="729"/>
      <c r="C1" s="729"/>
      <c r="D1" s="729"/>
      <c r="E1" s="729"/>
      <c r="F1" s="729"/>
      <c r="G1" s="729"/>
      <c r="H1" s="729"/>
      <c r="I1" s="729"/>
      <c r="J1" s="729"/>
      <c r="K1" s="729"/>
      <c r="L1" s="729"/>
      <c r="M1" s="729"/>
      <c r="N1" s="730"/>
      <c r="P1" s="731" t="s">
        <v>4</v>
      </c>
      <c r="Q1" s="732"/>
      <c r="R1" s="732"/>
      <c r="S1" s="732"/>
      <c r="T1" s="732"/>
      <c r="U1" s="732"/>
      <c r="V1" s="732"/>
      <c r="W1" s="732"/>
      <c r="X1" s="732"/>
      <c r="Y1" s="732"/>
      <c r="Z1" s="732"/>
      <c r="AA1" s="732"/>
      <c r="AB1" s="732"/>
      <c r="AC1" s="733"/>
    </row>
    <row r="2" spans="1:29" ht="18" customHeight="1" thickBot="1">
      <c r="A2" s="734" t="s">
        <v>5</v>
      </c>
      <c r="B2" s="735"/>
      <c r="C2" s="735"/>
      <c r="D2" s="735"/>
      <c r="E2" s="735"/>
      <c r="F2" s="735"/>
      <c r="G2" s="735"/>
      <c r="H2" s="735"/>
      <c r="I2" s="735"/>
      <c r="J2" s="735"/>
      <c r="K2" s="735"/>
      <c r="L2" s="735"/>
      <c r="M2" s="735"/>
      <c r="N2" s="736"/>
      <c r="P2" s="737" t="s">
        <v>6</v>
      </c>
      <c r="Q2" s="735"/>
      <c r="R2" s="735"/>
      <c r="S2" s="735"/>
      <c r="T2" s="735"/>
      <c r="U2" s="735"/>
      <c r="V2" s="735"/>
      <c r="W2" s="735"/>
      <c r="X2" s="735"/>
      <c r="Y2" s="735"/>
      <c r="Z2" s="735"/>
      <c r="AA2" s="735"/>
      <c r="AB2" s="735"/>
      <c r="AC2" s="738"/>
    </row>
    <row r="3" spans="1:29" ht="13.8" thickBot="1">
      <c r="A3" s="6"/>
      <c r="B3" s="141" t="s">
        <v>166</v>
      </c>
      <c r="C3" s="141" t="s">
        <v>7</v>
      </c>
      <c r="D3" s="141" t="s">
        <v>8</v>
      </c>
      <c r="E3" s="141" t="s">
        <v>9</v>
      </c>
      <c r="F3" s="141" t="s">
        <v>10</v>
      </c>
      <c r="G3" s="141" t="s">
        <v>11</v>
      </c>
      <c r="H3" s="141" t="s">
        <v>12</v>
      </c>
      <c r="I3" s="141" t="s">
        <v>13</v>
      </c>
      <c r="J3" s="138" t="s">
        <v>14</v>
      </c>
      <c r="K3" s="141" t="s">
        <v>15</v>
      </c>
      <c r="L3" s="141" t="s">
        <v>16</v>
      </c>
      <c r="M3" s="141" t="s">
        <v>17</v>
      </c>
      <c r="N3" s="7" t="s">
        <v>18</v>
      </c>
      <c r="P3" s="8"/>
      <c r="Q3" s="141" t="s">
        <v>166</v>
      </c>
      <c r="R3" s="141" t="s">
        <v>7</v>
      </c>
      <c r="S3" s="141" t="s">
        <v>8</v>
      </c>
      <c r="T3" s="141" t="s">
        <v>9</v>
      </c>
      <c r="U3" s="141" t="s">
        <v>10</v>
      </c>
      <c r="V3" s="141" t="s">
        <v>11</v>
      </c>
      <c r="W3" s="141" t="s">
        <v>12</v>
      </c>
      <c r="X3" s="141" t="s">
        <v>13</v>
      </c>
      <c r="Y3" s="138" t="s">
        <v>14</v>
      </c>
      <c r="Z3" s="141" t="s">
        <v>15</v>
      </c>
      <c r="AA3" s="141" t="s">
        <v>16</v>
      </c>
      <c r="AB3" s="141" t="s">
        <v>17</v>
      </c>
      <c r="AC3" s="9" t="s">
        <v>19</v>
      </c>
    </row>
    <row r="4" spans="1:29" ht="19.8" thickBot="1">
      <c r="A4" s="337" t="s">
        <v>164</v>
      </c>
      <c r="B4" s="338">
        <f>AVERAGE(B7:B18)</f>
        <v>68.083333333333329</v>
      </c>
      <c r="C4" s="338">
        <f t="shared" ref="C4:M4" si="0">AVERAGE(C7:C18)</f>
        <v>56.083333333333336</v>
      </c>
      <c r="D4" s="338">
        <f t="shared" si="0"/>
        <v>67.333333333333329</v>
      </c>
      <c r="E4" s="338">
        <f t="shared" si="0"/>
        <v>103.25</v>
      </c>
      <c r="F4" s="338">
        <f t="shared" si="0"/>
        <v>188.08333333333334</v>
      </c>
      <c r="G4" s="338">
        <f t="shared" si="0"/>
        <v>415.16666666666669</v>
      </c>
      <c r="H4" s="338">
        <f t="shared" si="0"/>
        <v>607.08333333333337</v>
      </c>
      <c r="I4" s="338">
        <f t="shared" si="0"/>
        <v>866</v>
      </c>
      <c r="J4" s="338">
        <f t="shared" si="0"/>
        <v>554.08333333333337</v>
      </c>
      <c r="K4" s="338">
        <f t="shared" si="0"/>
        <v>363.72727272727275</v>
      </c>
      <c r="L4" s="338">
        <f t="shared" si="0"/>
        <v>207</v>
      </c>
      <c r="M4" s="338">
        <f t="shared" si="0"/>
        <v>134.81818181818181</v>
      </c>
      <c r="N4" s="338">
        <f>AVERAGE(N7:N18)</f>
        <v>3639.7272727272725</v>
      </c>
      <c r="O4" s="10"/>
      <c r="P4" s="339" t="str">
        <f>+A4</f>
        <v>12-21年月平均</v>
      </c>
      <c r="Q4" s="338">
        <f>AVERAGE(Q7:Q18)</f>
        <v>8.1666666666666661</v>
      </c>
      <c r="R4" s="338">
        <f t="shared" ref="R4:AC4" si="1">AVERAGE(R7:R18)</f>
        <v>8.75</v>
      </c>
      <c r="S4" s="338">
        <f t="shared" si="1"/>
        <v>13.25</v>
      </c>
      <c r="T4" s="338">
        <f t="shared" si="1"/>
        <v>6.5</v>
      </c>
      <c r="U4" s="338">
        <f t="shared" si="1"/>
        <v>9.1666666666666661</v>
      </c>
      <c r="V4" s="338">
        <f t="shared" si="1"/>
        <v>8.9166666666666661</v>
      </c>
      <c r="W4" s="338">
        <f t="shared" si="1"/>
        <v>8.0833333333333339</v>
      </c>
      <c r="X4" s="338">
        <f t="shared" si="1"/>
        <v>10.833333333333334</v>
      </c>
      <c r="Y4" s="338">
        <f t="shared" si="1"/>
        <v>9.1666666666666661</v>
      </c>
      <c r="Z4" s="338">
        <f t="shared" si="1"/>
        <v>19.818181818181817</v>
      </c>
      <c r="AA4" s="338">
        <f t="shared" si="1"/>
        <v>11.636363636363637</v>
      </c>
      <c r="AB4" s="338">
        <f t="shared" si="1"/>
        <v>12.181818181818182</v>
      </c>
      <c r="AC4" s="338">
        <f t="shared" si="1"/>
        <v>131.45454545454547</v>
      </c>
    </row>
    <row r="5" spans="1:29" ht="19.8" customHeight="1" thickBot="1">
      <c r="A5" s="251"/>
      <c r="B5" s="251"/>
      <c r="C5" s="251"/>
      <c r="D5" s="251"/>
      <c r="E5" s="251"/>
      <c r="F5" s="251"/>
      <c r="G5" s="251"/>
      <c r="H5" s="251"/>
      <c r="I5" s="251"/>
      <c r="J5" s="11" t="s">
        <v>20</v>
      </c>
      <c r="K5" s="105"/>
      <c r="L5" s="105"/>
      <c r="M5" s="105"/>
      <c r="N5" s="218"/>
      <c r="O5" s="106"/>
      <c r="P5" s="139"/>
      <c r="Q5" s="139"/>
      <c r="R5" s="139"/>
      <c r="S5" s="251"/>
      <c r="T5" s="251"/>
      <c r="U5" s="251"/>
      <c r="V5" s="251"/>
      <c r="W5" s="251"/>
      <c r="X5" s="251"/>
      <c r="Y5" s="11" t="s">
        <v>20</v>
      </c>
      <c r="Z5" s="105"/>
      <c r="AA5" s="105"/>
      <c r="AB5" s="105"/>
      <c r="AC5" s="218"/>
    </row>
    <row r="6" spans="1:29" ht="19.8" customHeight="1" thickBot="1">
      <c r="A6" s="251"/>
      <c r="B6" s="251"/>
      <c r="C6" s="251"/>
      <c r="D6" s="251"/>
      <c r="E6" s="251"/>
      <c r="F6" s="251"/>
      <c r="G6" s="251"/>
      <c r="H6" s="251"/>
      <c r="I6" s="251"/>
      <c r="J6" s="327">
        <v>98</v>
      </c>
      <c r="K6" s="326"/>
      <c r="L6" s="326"/>
      <c r="M6" s="326"/>
      <c r="N6" s="320"/>
      <c r="O6" s="106"/>
      <c r="P6" s="139"/>
      <c r="Q6" s="139"/>
      <c r="R6" s="139"/>
      <c r="S6" s="251"/>
      <c r="T6" s="251"/>
      <c r="U6" s="251"/>
      <c r="V6" s="251"/>
      <c r="W6" s="251"/>
      <c r="X6" s="251"/>
      <c r="Y6" s="327">
        <v>1</v>
      </c>
      <c r="Z6" s="326"/>
      <c r="AA6" s="326"/>
      <c r="AB6" s="326"/>
      <c r="AC6" s="320"/>
    </row>
    <row r="7" spans="1:29" ht="18" customHeight="1" thickBot="1">
      <c r="A7" s="321" t="s">
        <v>170</v>
      </c>
      <c r="B7" s="334">
        <v>82</v>
      </c>
      <c r="C7" s="332">
        <v>62</v>
      </c>
      <c r="D7" s="387">
        <v>99</v>
      </c>
      <c r="E7" s="332">
        <v>112</v>
      </c>
      <c r="F7" s="413">
        <v>224</v>
      </c>
      <c r="G7" s="413">
        <v>524</v>
      </c>
      <c r="H7" s="449">
        <v>521</v>
      </c>
      <c r="I7" s="332">
        <v>765</v>
      </c>
      <c r="J7" s="332">
        <v>437</v>
      </c>
      <c r="K7" s="332"/>
      <c r="L7" s="332"/>
      <c r="M7" s="335"/>
      <c r="N7" s="333"/>
      <c r="O7" s="10"/>
      <c r="P7" s="325" t="s">
        <v>170</v>
      </c>
      <c r="Q7" s="437">
        <v>1</v>
      </c>
      <c r="R7" s="438">
        <v>1</v>
      </c>
      <c r="S7" s="438">
        <v>4</v>
      </c>
      <c r="T7" s="438">
        <v>2</v>
      </c>
      <c r="U7" s="438">
        <v>2</v>
      </c>
      <c r="V7" s="332">
        <v>7</v>
      </c>
      <c r="W7" s="332">
        <v>7</v>
      </c>
      <c r="X7" s="332">
        <v>3</v>
      </c>
      <c r="Y7" s="332">
        <v>1</v>
      </c>
      <c r="Z7" s="332"/>
      <c r="AA7" s="332"/>
      <c r="AB7" s="336"/>
      <c r="AC7" s="333"/>
    </row>
    <row r="8" spans="1:29" ht="18" customHeight="1" thickBot="1">
      <c r="A8" s="321" t="s">
        <v>165</v>
      </c>
      <c r="B8" s="328">
        <v>81</v>
      </c>
      <c r="C8" s="329">
        <v>39</v>
      </c>
      <c r="D8" s="329">
        <v>72</v>
      </c>
      <c r="E8" s="330">
        <v>89</v>
      </c>
      <c r="F8" s="330">
        <v>258</v>
      </c>
      <c r="G8" s="330">
        <v>416</v>
      </c>
      <c r="H8" s="330">
        <v>554</v>
      </c>
      <c r="I8" s="330">
        <v>568</v>
      </c>
      <c r="J8" s="330">
        <v>578</v>
      </c>
      <c r="K8" s="330">
        <v>337</v>
      </c>
      <c r="L8" s="330">
        <v>169</v>
      </c>
      <c r="M8" s="330">
        <v>168</v>
      </c>
      <c r="N8" s="331">
        <f t="shared" ref="N8:N19" si="2">SUM(B8:M8)</f>
        <v>3329</v>
      </c>
      <c r="O8" s="111" t="s">
        <v>21</v>
      </c>
      <c r="P8" s="435" t="s">
        <v>165</v>
      </c>
      <c r="Q8" s="484">
        <v>0</v>
      </c>
      <c r="R8" s="485">
        <v>5</v>
      </c>
      <c r="S8" s="485">
        <v>4</v>
      </c>
      <c r="T8" s="485">
        <v>1</v>
      </c>
      <c r="U8" s="485">
        <v>1</v>
      </c>
      <c r="V8" s="485">
        <v>1</v>
      </c>
      <c r="W8" s="485">
        <v>1</v>
      </c>
      <c r="X8" s="485">
        <v>1</v>
      </c>
      <c r="Y8" s="484">
        <v>0</v>
      </c>
      <c r="Z8" s="484">
        <v>0</v>
      </c>
      <c r="AA8" s="484">
        <v>0</v>
      </c>
      <c r="AB8" s="484">
        <v>2</v>
      </c>
      <c r="AC8" s="436">
        <f t="shared" ref="AC8:AC19" si="3">SUM(Q8:AB8)</f>
        <v>16</v>
      </c>
    </row>
    <row r="9" spans="1:29" ht="18" customHeight="1" thickBot="1">
      <c r="A9" s="252" t="s">
        <v>148</v>
      </c>
      <c r="B9" s="272">
        <v>81</v>
      </c>
      <c r="C9" s="272">
        <v>48</v>
      </c>
      <c r="D9" s="273">
        <v>71</v>
      </c>
      <c r="E9" s="272">
        <v>128</v>
      </c>
      <c r="F9" s="272">
        <v>171</v>
      </c>
      <c r="G9" s="272">
        <v>350</v>
      </c>
      <c r="H9" s="272">
        <v>569</v>
      </c>
      <c r="I9" s="272">
        <v>553</v>
      </c>
      <c r="J9" s="272">
        <v>458</v>
      </c>
      <c r="K9" s="272">
        <v>306</v>
      </c>
      <c r="L9" s="272">
        <v>220</v>
      </c>
      <c r="M9" s="273">
        <v>229</v>
      </c>
      <c r="N9" s="308">
        <f t="shared" si="2"/>
        <v>3184</v>
      </c>
      <c r="O9" s="250"/>
      <c r="P9" s="435" t="s">
        <v>147</v>
      </c>
      <c r="Q9" s="482">
        <v>1</v>
      </c>
      <c r="R9" s="482">
        <v>2</v>
      </c>
      <c r="S9" s="482">
        <v>1</v>
      </c>
      <c r="T9" s="482">
        <v>0</v>
      </c>
      <c r="U9" s="482">
        <v>0</v>
      </c>
      <c r="V9" s="482">
        <v>0</v>
      </c>
      <c r="W9" s="482">
        <v>1</v>
      </c>
      <c r="X9" s="482">
        <v>1</v>
      </c>
      <c r="Y9" s="482">
        <v>0</v>
      </c>
      <c r="Z9" s="482">
        <v>1</v>
      </c>
      <c r="AA9" s="482">
        <v>0</v>
      </c>
      <c r="AB9" s="482">
        <v>0</v>
      </c>
      <c r="AC9" s="483">
        <f t="shared" si="3"/>
        <v>7</v>
      </c>
    </row>
    <row r="10" spans="1:29" ht="18" customHeight="1" thickBot="1">
      <c r="A10" s="253" t="s">
        <v>128</v>
      </c>
      <c r="B10" s="168">
        <v>112</v>
      </c>
      <c r="C10" s="168">
        <v>85</v>
      </c>
      <c r="D10" s="168">
        <v>60</v>
      </c>
      <c r="E10" s="168">
        <v>97</v>
      </c>
      <c r="F10" s="168">
        <v>95</v>
      </c>
      <c r="G10" s="168">
        <v>305</v>
      </c>
      <c r="H10" s="168">
        <v>544</v>
      </c>
      <c r="I10" s="168">
        <v>449</v>
      </c>
      <c r="J10" s="168">
        <v>475</v>
      </c>
      <c r="K10" s="168">
        <v>505</v>
      </c>
      <c r="L10" s="168">
        <v>219</v>
      </c>
      <c r="M10" s="169">
        <v>98</v>
      </c>
      <c r="N10" s="266">
        <f t="shared" si="2"/>
        <v>3044</v>
      </c>
      <c r="O10" s="111"/>
      <c r="P10" s="322" t="s">
        <v>128</v>
      </c>
      <c r="Q10" s="217">
        <v>16</v>
      </c>
      <c r="R10" s="217">
        <v>1</v>
      </c>
      <c r="S10" s="217">
        <v>19</v>
      </c>
      <c r="T10" s="217">
        <v>3</v>
      </c>
      <c r="U10" s="217">
        <v>13</v>
      </c>
      <c r="V10" s="217">
        <v>1</v>
      </c>
      <c r="W10" s="217">
        <v>2</v>
      </c>
      <c r="X10" s="217">
        <v>2</v>
      </c>
      <c r="Y10" s="217">
        <v>0</v>
      </c>
      <c r="Z10" s="217">
        <v>24</v>
      </c>
      <c r="AA10" s="217">
        <v>4</v>
      </c>
      <c r="AB10" s="217">
        <v>2</v>
      </c>
      <c r="AC10" s="265">
        <f t="shared" si="3"/>
        <v>87</v>
      </c>
    </row>
    <row r="11" spans="1:29" ht="18" customHeight="1" thickBot="1">
      <c r="A11" s="254" t="s">
        <v>29</v>
      </c>
      <c r="B11" s="219">
        <v>84</v>
      </c>
      <c r="C11" s="219">
        <v>100</v>
      </c>
      <c r="D11" s="220">
        <v>77</v>
      </c>
      <c r="E11" s="220">
        <v>80</v>
      </c>
      <c r="F11" s="127">
        <v>236</v>
      </c>
      <c r="G11" s="127">
        <v>438</v>
      </c>
      <c r="H11" s="128">
        <v>631</v>
      </c>
      <c r="I11" s="127">
        <v>752</v>
      </c>
      <c r="J11" s="126">
        <v>523</v>
      </c>
      <c r="K11" s="127">
        <v>427</v>
      </c>
      <c r="L11" s="126">
        <v>253</v>
      </c>
      <c r="M11" s="221">
        <v>136</v>
      </c>
      <c r="N11" s="256">
        <f t="shared" si="2"/>
        <v>3737</v>
      </c>
      <c r="O11" s="111"/>
      <c r="P11" s="323" t="s">
        <v>22</v>
      </c>
      <c r="Q11" s="222">
        <v>7</v>
      </c>
      <c r="R11" s="222">
        <v>7</v>
      </c>
      <c r="S11" s="223">
        <v>13</v>
      </c>
      <c r="T11" s="223">
        <v>3</v>
      </c>
      <c r="U11" s="223">
        <v>8</v>
      </c>
      <c r="V11" s="223">
        <v>11</v>
      </c>
      <c r="W11" s="222">
        <v>5</v>
      </c>
      <c r="X11" s="223">
        <v>11</v>
      </c>
      <c r="Y11" s="223">
        <v>9</v>
      </c>
      <c r="Z11" s="223">
        <v>9</v>
      </c>
      <c r="AA11" s="224">
        <v>20</v>
      </c>
      <c r="AB11" s="224">
        <v>37</v>
      </c>
      <c r="AC11" s="263">
        <f t="shared" si="3"/>
        <v>140</v>
      </c>
    </row>
    <row r="12" spans="1:29" ht="18" customHeight="1" thickBot="1">
      <c r="A12" s="254" t="s">
        <v>30</v>
      </c>
      <c r="B12" s="223">
        <v>41</v>
      </c>
      <c r="C12" s="223">
        <v>44</v>
      </c>
      <c r="D12" s="223">
        <v>67</v>
      </c>
      <c r="E12" s="223">
        <v>103</v>
      </c>
      <c r="F12" s="225">
        <v>311</v>
      </c>
      <c r="G12" s="223">
        <v>415</v>
      </c>
      <c r="H12" s="223">
        <v>539</v>
      </c>
      <c r="I12" s="225">
        <v>1165</v>
      </c>
      <c r="J12" s="223">
        <v>534</v>
      </c>
      <c r="K12" s="223">
        <v>297</v>
      </c>
      <c r="L12" s="222">
        <v>205</v>
      </c>
      <c r="M12" s="226">
        <v>92</v>
      </c>
      <c r="N12" s="257">
        <f t="shared" si="2"/>
        <v>3813</v>
      </c>
      <c r="O12" s="111"/>
      <c r="P12" s="324" t="s">
        <v>30</v>
      </c>
      <c r="Q12" s="223">
        <v>9</v>
      </c>
      <c r="R12" s="223">
        <v>22</v>
      </c>
      <c r="S12" s="222">
        <v>18</v>
      </c>
      <c r="T12" s="223">
        <v>9</v>
      </c>
      <c r="U12" s="227">
        <v>21</v>
      </c>
      <c r="V12" s="223">
        <v>14</v>
      </c>
      <c r="W12" s="223">
        <v>6</v>
      </c>
      <c r="X12" s="223">
        <v>13</v>
      </c>
      <c r="Y12" s="223">
        <v>7</v>
      </c>
      <c r="Z12" s="228">
        <v>81</v>
      </c>
      <c r="AA12" s="227">
        <v>31</v>
      </c>
      <c r="AB12" s="228">
        <v>37</v>
      </c>
      <c r="AC12" s="264">
        <f t="shared" si="3"/>
        <v>268</v>
      </c>
    </row>
    <row r="13" spans="1:29" ht="18" customHeight="1" thickBot="1">
      <c r="A13" s="254" t="s">
        <v>31</v>
      </c>
      <c r="B13" s="223">
        <v>57</v>
      </c>
      <c r="C13" s="222">
        <v>35</v>
      </c>
      <c r="D13" s="223">
        <v>95</v>
      </c>
      <c r="E13" s="222">
        <v>112</v>
      </c>
      <c r="F13" s="223">
        <v>131</v>
      </c>
      <c r="G13" s="14">
        <v>340</v>
      </c>
      <c r="H13" s="14">
        <v>483</v>
      </c>
      <c r="I13" s="15">
        <v>1339</v>
      </c>
      <c r="J13" s="14">
        <v>614</v>
      </c>
      <c r="K13" s="14">
        <v>349</v>
      </c>
      <c r="L13" s="14">
        <v>236</v>
      </c>
      <c r="M13" s="229">
        <v>68</v>
      </c>
      <c r="N13" s="256">
        <f t="shared" si="2"/>
        <v>3859</v>
      </c>
      <c r="O13" s="111"/>
      <c r="P13" s="324" t="s">
        <v>31</v>
      </c>
      <c r="Q13" s="223">
        <v>19</v>
      </c>
      <c r="R13" s="223">
        <v>12</v>
      </c>
      <c r="S13" s="223">
        <v>8</v>
      </c>
      <c r="T13" s="222">
        <v>12</v>
      </c>
      <c r="U13" s="223">
        <v>7</v>
      </c>
      <c r="V13" s="223">
        <v>15</v>
      </c>
      <c r="W13" s="14">
        <v>16</v>
      </c>
      <c r="X13" s="229">
        <v>12</v>
      </c>
      <c r="Y13" s="222">
        <v>16</v>
      </c>
      <c r="Z13" s="223">
        <v>6</v>
      </c>
      <c r="AA13" s="222">
        <v>12</v>
      </c>
      <c r="AB13" s="222">
        <v>6</v>
      </c>
      <c r="AC13" s="263">
        <f t="shared" si="3"/>
        <v>141</v>
      </c>
    </row>
    <row r="14" spans="1:29" ht="18" customHeight="1" thickBot="1">
      <c r="A14" s="254" t="s">
        <v>32</v>
      </c>
      <c r="B14" s="230">
        <v>68</v>
      </c>
      <c r="C14" s="223">
        <v>42</v>
      </c>
      <c r="D14" s="223">
        <v>44</v>
      </c>
      <c r="E14" s="222">
        <v>75</v>
      </c>
      <c r="F14" s="222">
        <v>135</v>
      </c>
      <c r="G14" s="222">
        <v>448</v>
      </c>
      <c r="H14" s="223">
        <v>507</v>
      </c>
      <c r="I14" s="223">
        <v>808</v>
      </c>
      <c r="J14" s="227">
        <v>795</v>
      </c>
      <c r="K14" s="222">
        <v>313</v>
      </c>
      <c r="L14" s="222">
        <v>246</v>
      </c>
      <c r="M14" s="222">
        <v>143</v>
      </c>
      <c r="N14" s="256">
        <f t="shared" si="2"/>
        <v>3624</v>
      </c>
      <c r="O14" s="111"/>
      <c r="P14" s="324" t="s">
        <v>32</v>
      </c>
      <c r="Q14" s="232">
        <v>9</v>
      </c>
      <c r="R14" s="223">
        <v>16</v>
      </c>
      <c r="S14" s="223">
        <v>12</v>
      </c>
      <c r="T14" s="222">
        <v>6</v>
      </c>
      <c r="U14" s="233">
        <v>7</v>
      </c>
      <c r="V14" s="233">
        <v>14</v>
      </c>
      <c r="W14" s="223">
        <v>9</v>
      </c>
      <c r="X14" s="223">
        <v>14</v>
      </c>
      <c r="Y14" s="223">
        <v>9</v>
      </c>
      <c r="Z14" s="223">
        <v>9</v>
      </c>
      <c r="AA14" s="233">
        <v>8</v>
      </c>
      <c r="AB14" s="233">
        <v>7</v>
      </c>
      <c r="AC14" s="263">
        <f t="shared" si="3"/>
        <v>120</v>
      </c>
    </row>
    <row r="15" spans="1:29" ht="18" hidden="1" customHeight="1" thickBot="1">
      <c r="A15" s="13" t="s">
        <v>33</v>
      </c>
      <c r="B15" s="234">
        <v>71</v>
      </c>
      <c r="C15" s="234">
        <v>97</v>
      </c>
      <c r="D15" s="234">
        <v>61</v>
      </c>
      <c r="E15" s="235">
        <v>105</v>
      </c>
      <c r="F15" s="235">
        <v>198</v>
      </c>
      <c r="G15" s="235">
        <v>442</v>
      </c>
      <c r="H15" s="236">
        <v>790</v>
      </c>
      <c r="I15" s="16">
        <v>674</v>
      </c>
      <c r="J15" s="16">
        <v>594</v>
      </c>
      <c r="K15" s="235">
        <v>275</v>
      </c>
      <c r="L15" s="235">
        <v>133</v>
      </c>
      <c r="M15" s="235">
        <v>108</v>
      </c>
      <c r="N15" s="256">
        <f t="shared" si="2"/>
        <v>3548</v>
      </c>
      <c r="O15" s="10"/>
      <c r="P15" s="255" t="s">
        <v>33</v>
      </c>
      <c r="Q15" s="234">
        <v>7</v>
      </c>
      <c r="R15" s="234">
        <v>13</v>
      </c>
      <c r="S15" s="234">
        <v>12</v>
      </c>
      <c r="T15" s="235">
        <v>11</v>
      </c>
      <c r="U15" s="235">
        <v>12</v>
      </c>
      <c r="V15" s="235">
        <v>15</v>
      </c>
      <c r="W15" s="235">
        <v>20</v>
      </c>
      <c r="X15" s="235">
        <v>15</v>
      </c>
      <c r="Y15" s="235">
        <v>15</v>
      </c>
      <c r="Z15" s="235">
        <v>20</v>
      </c>
      <c r="AA15" s="235">
        <v>9</v>
      </c>
      <c r="AB15" s="235">
        <v>7</v>
      </c>
      <c r="AC15" s="262">
        <f t="shared" si="3"/>
        <v>156</v>
      </c>
    </row>
    <row r="16" spans="1:29" ht="13.8" hidden="1" thickBot="1">
      <c r="A16" s="18" t="s">
        <v>34</v>
      </c>
      <c r="B16" s="232">
        <v>38</v>
      </c>
      <c r="C16" s="235">
        <v>19</v>
      </c>
      <c r="D16" s="235">
        <v>38</v>
      </c>
      <c r="E16" s="235">
        <v>203</v>
      </c>
      <c r="F16" s="235">
        <v>146</v>
      </c>
      <c r="G16" s="235">
        <v>439</v>
      </c>
      <c r="H16" s="236">
        <v>964</v>
      </c>
      <c r="I16" s="236">
        <v>1154</v>
      </c>
      <c r="J16" s="235">
        <v>423</v>
      </c>
      <c r="K16" s="235">
        <v>388</v>
      </c>
      <c r="L16" s="235">
        <v>176</v>
      </c>
      <c r="M16" s="235">
        <v>143</v>
      </c>
      <c r="N16" s="237">
        <f t="shared" si="2"/>
        <v>4131</v>
      </c>
      <c r="O16" s="10"/>
      <c r="P16" s="17" t="s">
        <v>34</v>
      </c>
      <c r="Q16" s="235">
        <v>7</v>
      </c>
      <c r="R16" s="235">
        <v>7</v>
      </c>
      <c r="S16" s="235">
        <v>8</v>
      </c>
      <c r="T16" s="235">
        <v>12</v>
      </c>
      <c r="U16" s="235">
        <v>9</v>
      </c>
      <c r="V16" s="235">
        <v>6</v>
      </c>
      <c r="W16" s="235">
        <v>11</v>
      </c>
      <c r="X16" s="235">
        <v>8</v>
      </c>
      <c r="Y16" s="235">
        <v>16</v>
      </c>
      <c r="Z16" s="235">
        <v>40</v>
      </c>
      <c r="AA16" s="235">
        <v>17</v>
      </c>
      <c r="AB16" s="235">
        <v>16</v>
      </c>
      <c r="AC16" s="235">
        <f t="shared" si="3"/>
        <v>157</v>
      </c>
    </row>
    <row r="17" spans="1:31" ht="13.8" hidden="1" thickBot="1">
      <c r="A17" s="238" t="s">
        <v>35</v>
      </c>
      <c r="B17" s="16">
        <v>49</v>
      </c>
      <c r="C17" s="16">
        <v>63</v>
      </c>
      <c r="D17" s="16">
        <v>50</v>
      </c>
      <c r="E17" s="16">
        <v>71</v>
      </c>
      <c r="F17" s="16">
        <v>144</v>
      </c>
      <c r="G17" s="16">
        <v>374</v>
      </c>
      <c r="H17" s="108">
        <v>729</v>
      </c>
      <c r="I17" s="108">
        <v>1097</v>
      </c>
      <c r="J17" s="108">
        <v>650</v>
      </c>
      <c r="K17" s="16">
        <v>397</v>
      </c>
      <c r="L17" s="16">
        <v>192</v>
      </c>
      <c r="M17" s="16">
        <v>217</v>
      </c>
      <c r="N17" s="237">
        <f t="shared" si="2"/>
        <v>4033</v>
      </c>
      <c r="O17" s="10"/>
      <c r="P17" s="19" t="s">
        <v>35</v>
      </c>
      <c r="Q17" s="16">
        <v>10</v>
      </c>
      <c r="R17" s="16">
        <v>6</v>
      </c>
      <c r="S17" s="16">
        <v>14</v>
      </c>
      <c r="T17" s="16">
        <v>10</v>
      </c>
      <c r="U17" s="16">
        <v>10</v>
      </c>
      <c r="V17" s="16">
        <v>19</v>
      </c>
      <c r="W17" s="16">
        <v>11</v>
      </c>
      <c r="X17" s="16">
        <v>20</v>
      </c>
      <c r="Y17" s="16">
        <v>15</v>
      </c>
      <c r="Z17" s="16">
        <v>8</v>
      </c>
      <c r="AA17" s="16">
        <v>11</v>
      </c>
      <c r="AB17" s="16">
        <v>8</v>
      </c>
      <c r="AC17" s="235">
        <f t="shared" si="3"/>
        <v>142</v>
      </c>
    </row>
    <row r="18" spans="1:31" ht="13.8" hidden="1" thickBot="1">
      <c r="A18" s="18" t="s">
        <v>36</v>
      </c>
      <c r="B18" s="16">
        <v>53</v>
      </c>
      <c r="C18" s="16">
        <v>39</v>
      </c>
      <c r="D18" s="16">
        <v>74</v>
      </c>
      <c r="E18" s="16">
        <v>64</v>
      </c>
      <c r="F18" s="16">
        <v>208</v>
      </c>
      <c r="G18" s="16">
        <v>491</v>
      </c>
      <c r="H18" s="16">
        <v>454</v>
      </c>
      <c r="I18" s="108">
        <v>1068</v>
      </c>
      <c r="J18" s="16">
        <v>568</v>
      </c>
      <c r="K18" s="16">
        <v>407</v>
      </c>
      <c r="L18" s="16">
        <v>228</v>
      </c>
      <c r="M18" s="16">
        <v>81</v>
      </c>
      <c r="N18" s="231">
        <f t="shared" si="2"/>
        <v>3735</v>
      </c>
      <c r="O18" s="10"/>
      <c r="P18" s="17" t="s">
        <v>36</v>
      </c>
      <c r="Q18" s="16">
        <v>12</v>
      </c>
      <c r="R18" s="16">
        <v>13</v>
      </c>
      <c r="S18" s="16">
        <v>46</v>
      </c>
      <c r="T18" s="16">
        <v>9</v>
      </c>
      <c r="U18" s="16">
        <v>20</v>
      </c>
      <c r="V18" s="16">
        <v>4</v>
      </c>
      <c r="W18" s="16">
        <v>8</v>
      </c>
      <c r="X18" s="16">
        <v>30</v>
      </c>
      <c r="Y18" s="16">
        <v>22</v>
      </c>
      <c r="Z18" s="16">
        <v>20</v>
      </c>
      <c r="AA18" s="16">
        <v>16</v>
      </c>
      <c r="AB18" s="16">
        <v>12</v>
      </c>
      <c r="AC18" s="239">
        <f t="shared" si="3"/>
        <v>212</v>
      </c>
    </row>
    <row r="19" spans="1:31" ht="13.8" hidden="1" thickBot="1">
      <c r="A19" s="18" t="s">
        <v>23</v>
      </c>
      <c r="B19" s="109">
        <v>67</v>
      </c>
      <c r="C19" s="109">
        <v>62</v>
      </c>
      <c r="D19" s="109">
        <v>57</v>
      </c>
      <c r="E19" s="109">
        <v>77</v>
      </c>
      <c r="F19" s="109">
        <v>473</v>
      </c>
      <c r="G19" s="109">
        <v>468</v>
      </c>
      <c r="H19" s="110">
        <v>659</v>
      </c>
      <c r="I19" s="109">
        <v>851</v>
      </c>
      <c r="J19" s="109">
        <v>542</v>
      </c>
      <c r="K19" s="109">
        <v>270</v>
      </c>
      <c r="L19" s="109">
        <v>208</v>
      </c>
      <c r="M19" s="109">
        <v>174</v>
      </c>
      <c r="N19" s="240">
        <f t="shared" si="2"/>
        <v>3908</v>
      </c>
      <c r="O19" s="10" t="s">
        <v>28</v>
      </c>
      <c r="P19" s="19" t="s">
        <v>23</v>
      </c>
      <c r="Q19" s="16">
        <v>6</v>
      </c>
      <c r="R19" s="16">
        <v>25</v>
      </c>
      <c r="S19" s="16">
        <v>29</v>
      </c>
      <c r="T19" s="16">
        <v>4</v>
      </c>
      <c r="U19" s="16">
        <v>17</v>
      </c>
      <c r="V19" s="16">
        <v>19</v>
      </c>
      <c r="W19" s="16">
        <v>14</v>
      </c>
      <c r="X19" s="16">
        <v>37</v>
      </c>
      <c r="Y19" s="20">
        <v>76</v>
      </c>
      <c r="Z19" s="16">
        <v>34</v>
      </c>
      <c r="AA19" s="16">
        <v>17</v>
      </c>
      <c r="AB19" s="16">
        <v>18</v>
      </c>
      <c r="AC19" s="239">
        <f t="shared" si="3"/>
        <v>296</v>
      </c>
    </row>
    <row r="20" spans="1:31">
      <c r="A20" s="21"/>
      <c r="B20" s="241"/>
      <c r="C20" s="241"/>
      <c r="D20" s="241"/>
      <c r="E20" s="241"/>
      <c r="F20" s="241"/>
      <c r="G20" s="241"/>
      <c r="H20" s="241"/>
      <c r="I20" s="241"/>
      <c r="J20" s="241"/>
      <c r="K20" s="241"/>
      <c r="L20" s="241"/>
      <c r="M20" s="241"/>
      <c r="N20" s="22"/>
      <c r="O20" s="10"/>
      <c r="P20" s="23"/>
      <c r="Q20" s="242"/>
      <c r="R20" s="242"/>
      <c r="S20" s="242"/>
      <c r="T20" s="242"/>
      <c r="U20" s="242"/>
      <c r="V20" s="242"/>
      <c r="W20" s="242"/>
      <c r="X20" s="242"/>
      <c r="Y20" s="242"/>
      <c r="Z20" s="242"/>
      <c r="AA20" s="242"/>
      <c r="AB20" s="242"/>
      <c r="AC20" s="241"/>
    </row>
    <row r="21" spans="1:31" ht="13.5" customHeight="1">
      <c r="A21" s="739" t="s">
        <v>248</v>
      </c>
      <c r="B21" s="740"/>
      <c r="C21" s="740"/>
      <c r="D21" s="740"/>
      <c r="E21" s="740"/>
      <c r="F21" s="740"/>
      <c r="G21" s="740"/>
      <c r="H21" s="740"/>
      <c r="I21" s="740"/>
      <c r="J21" s="740"/>
      <c r="K21" s="740"/>
      <c r="L21" s="740"/>
      <c r="M21" s="740"/>
      <c r="N21" s="741"/>
      <c r="O21" s="10"/>
      <c r="P21" s="739" t="str">
        <f>+A21</f>
        <v>※2023年 第39週（9/25～10/1） 現在</v>
      </c>
      <c r="Q21" s="740"/>
      <c r="R21" s="740"/>
      <c r="S21" s="740"/>
      <c r="T21" s="740"/>
      <c r="U21" s="740"/>
      <c r="V21" s="740"/>
      <c r="W21" s="740"/>
      <c r="X21" s="740"/>
      <c r="Y21" s="740"/>
      <c r="Z21" s="740"/>
      <c r="AA21" s="740"/>
      <c r="AB21" s="740"/>
      <c r="AC21" s="741"/>
    </row>
    <row r="22" spans="1:31" ht="13.8" thickBot="1">
      <c r="A22" s="304" t="s">
        <v>149</v>
      </c>
      <c r="B22" s="10"/>
      <c r="C22" s="10"/>
      <c r="D22" s="10"/>
      <c r="E22" s="10"/>
      <c r="F22" s="10"/>
      <c r="G22" s="10" t="s">
        <v>21</v>
      </c>
      <c r="H22" s="10"/>
      <c r="I22" s="10"/>
      <c r="J22" s="10"/>
      <c r="K22" s="10"/>
      <c r="L22" s="10"/>
      <c r="M22" s="10"/>
      <c r="N22" s="25"/>
      <c r="O22" s="10"/>
      <c r="P22" s="305"/>
      <c r="Q22" s="10"/>
      <c r="R22" s="10"/>
      <c r="S22" s="10"/>
      <c r="T22" s="10"/>
      <c r="U22" s="10"/>
      <c r="V22" s="10"/>
      <c r="W22" s="10"/>
      <c r="X22" s="10"/>
      <c r="Y22" s="10"/>
      <c r="Z22" s="10"/>
      <c r="AA22" s="10"/>
      <c r="AB22" s="10"/>
      <c r="AC22" s="27"/>
    </row>
    <row r="23" spans="1:31" ht="17.25" customHeight="1" thickBot="1">
      <c r="A23" s="24"/>
      <c r="B23" s="243" t="s">
        <v>158</v>
      </c>
      <c r="C23" s="10"/>
      <c r="D23" s="302" t="s">
        <v>202</v>
      </c>
      <c r="E23" s="28"/>
      <c r="F23" s="10"/>
      <c r="G23" s="10" t="s">
        <v>21</v>
      </c>
      <c r="H23" s="10"/>
      <c r="I23" s="10"/>
      <c r="J23" s="10"/>
      <c r="K23" s="10"/>
      <c r="L23" s="10"/>
      <c r="M23" s="10"/>
      <c r="N23" s="25"/>
      <c r="O23" s="111" t="s">
        <v>21</v>
      </c>
      <c r="P23" s="151"/>
      <c r="Q23" s="398" t="s">
        <v>159</v>
      </c>
      <c r="R23" s="725" t="s">
        <v>201</v>
      </c>
      <c r="S23" s="726"/>
      <c r="T23" s="727"/>
      <c r="U23" s="10"/>
      <c r="V23" s="10"/>
      <c r="W23" s="10"/>
      <c r="X23" s="10"/>
      <c r="Y23" s="10"/>
      <c r="Z23" s="10"/>
      <c r="AA23" s="10"/>
      <c r="AB23" s="10"/>
      <c r="AC23" s="27"/>
    </row>
    <row r="24" spans="1:31" ht="15" customHeight="1">
      <c r="A24" s="24"/>
      <c r="B24" s="10"/>
      <c r="C24" s="10"/>
      <c r="D24" s="10" t="s">
        <v>28</v>
      </c>
      <c r="E24" s="10"/>
      <c r="F24" s="10"/>
      <c r="G24" s="10"/>
      <c r="H24" s="10"/>
      <c r="I24" s="10"/>
      <c r="J24" s="10"/>
      <c r="K24" s="10"/>
      <c r="L24" s="10"/>
      <c r="M24" s="10"/>
      <c r="N24" s="25"/>
      <c r="O24" s="111" t="s">
        <v>21</v>
      </c>
      <c r="P24" s="150"/>
      <c r="Q24" s="10"/>
      <c r="R24" s="10"/>
      <c r="S24" s="10"/>
      <c r="T24" s="10"/>
      <c r="U24" s="10"/>
      <c r="V24" s="10"/>
      <c r="W24" s="10"/>
      <c r="X24" s="10"/>
      <c r="Y24" s="10"/>
      <c r="Z24" s="10"/>
      <c r="AA24" s="10"/>
      <c r="AB24" s="10"/>
      <c r="AC24" s="27"/>
    </row>
    <row r="25" spans="1:31" ht="9" customHeight="1">
      <c r="A25" s="24"/>
      <c r="B25" s="10"/>
      <c r="C25" s="10"/>
      <c r="D25" s="10"/>
      <c r="E25" s="10"/>
      <c r="F25" s="10"/>
      <c r="G25" s="10"/>
      <c r="H25" s="10"/>
      <c r="I25" s="10"/>
      <c r="J25" s="10"/>
      <c r="K25" s="10"/>
      <c r="L25" s="10"/>
      <c r="M25" s="10"/>
      <c r="N25" s="25"/>
      <c r="O25" s="111" t="s">
        <v>21</v>
      </c>
      <c r="P25" s="26"/>
      <c r="Q25" s="10"/>
      <c r="R25" s="10"/>
      <c r="S25" s="10"/>
      <c r="T25" s="10"/>
      <c r="U25" s="10"/>
      <c r="V25" s="10"/>
      <c r="W25" s="10"/>
      <c r="X25" s="10"/>
      <c r="Y25" s="10"/>
      <c r="Z25" s="10"/>
      <c r="AA25" s="10"/>
      <c r="AB25" s="10"/>
      <c r="AC25" s="27"/>
      <c r="AE25" s="1" t="s">
        <v>149</v>
      </c>
    </row>
    <row r="26" spans="1:31">
      <c r="A26" s="24"/>
      <c r="B26" s="10"/>
      <c r="C26" s="10"/>
      <c r="D26" s="10"/>
      <c r="E26" s="10"/>
      <c r="F26" s="10"/>
      <c r="G26" s="10"/>
      <c r="H26" s="10"/>
      <c r="I26" s="10"/>
      <c r="J26" s="10"/>
      <c r="K26" s="10"/>
      <c r="L26" s="10"/>
      <c r="M26" s="10"/>
      <c r="N26" s="25"/>
      <c r="O26" s="10" t="s">
        <v>21</v>
      </c>
      <c r="P26" s="12"/>
      <c r="AC26" s="29"/>
    </row>
    <row r="27" spans="1:31">
      <c r="A27" s="24"/>
      <c r="B27" s="10"/>
      <c r="C27" s="10"/>
      <c r="D27" s="10"/>
      <c r="E27" s="10"/>
      <c r="F27" s="10"/>
      <c r="G27" s="10"/>
      <c r="H27" s="10"/>
      <c r="I27" s="10"/>
      <c r="J27" s="10"/>
      <c r="K27" s="10"/>
      <c r="L27" s="10"/>
      <c r="M27" s="10"/>
      <c r="N27" s="25"/>
      <c r="O27" s="10" t="s">
        <v>21</v>
      </c>
      <c r="P27" s="12"/>
      <c r="AC27" s="29"/>
    </row>
    <row r="28" spans="1:31">
      <c r="A28" s="24"/>
      <c r="B28" s="10"/>
      <c r="C28" s="10"/>
      <c r="D28" s="10"/>
      <c r="E28" s="10"/>
      <c r="F28" s="10"/>
      <c r="G28" s="10"/>
      <c r="H28" s="10"/>
      <c r="I28" s="10"/>
      <c r="J28" s="10"/>
      <c r="K28" s="10"/>
      <c r="L28" s="10"/>
      <c r="M28" s="10"/>
      <c r="N28" s="25"/>
      <c r="O28" s="10" t="s">
        <v>21</v>
      </c>
      <c r="P28" s="12"/>
      <c r="AC28" s="29"/>
      <c r="AD28" s="170"/>
    </row>
    <row r="29" spans="1:31">
      <c r="A29" s="24"/>
      <c r="B29" s="10"/>
      <c r="C29" s="10"/>
      <c r="D29" s="10"/>
      <c r="E29" s="10"/>
      <c r="F29" s="10"/>
      <c r="G29" s="10"/>
      <c r="H29" s="10"/>
      <c r="I29" s="10"/>
      <c r="J29" s="10"/>
      <c r="K29" s="10"/>
      <c r="L29" s="10"/>
      <c r="M29" s="10"/>
      <c r="N29" s="25"/>
      <c r="O29" s="10"/>
      <c r="P29" s="12"/>
      <c r="AC29" s="29"/>
    </row>
    <row r="30" spans="1:31" ht="21.6">
      <c r="A30" s="349" t="s">
        <v>176</v>
      </c>
      <c r="B30" s="10"/>
      <c r="C30" s="10"/>
      <c r="D30" s="10"/>
      <c r="E30" s="10"/>
      <c r="F30" s="10"/>
      <c r="G30" s="10"/>
      <c r="H30" s="10"/>
      <c r="I30" s="10"/>
      <c r="J30" s="10"/>
      <c r="K30" s="10"/>
      <c r="L30" s="10"/>
      <c r="M30" s="10"/>
      <c r="N30" s="25"/>
      <c r="O30" s="10"/>
      <c r="P30" s="12"/>
      <c r="AC30" s="29"/>
    </row>
    <row r="31" spans="1:31" ht="13.8" thickBot="1">
      <c r="A31" s="30"/>
      <c r="B31" s="31"/>
      <c r="C31" s="31"/>
      <c r="D31" s="31"/>
      <c r="E31" s="31"/>
      <c r="F31" s="31"/>
      <c r="G31" s="31"/>
      <c r="H31" s="31"/>
      <c r="I31" s="31"/>
      <c r="J31" s="31"/>
      <c r="K31" s="31"/>
      <c r="L31" s="31"/>
      <c r="M31" s="31"/>
      <c r="N31" s="32"/>
      <c r="O31" s="10"/>
      <c r="P31" s="33"/>
      <c r="Q31" s="34"/>
      <c r="R31" s="34"/>
      <c r="S31" s="34"/>
      <c r="T31" s="34"/>
      <c r="U31" s="34"/>
      <c r="V31" s="34"/>
      <c r="W31" s="34"/>
      <c r="X31" s="34"/>
      <c r="Y31" s="34"/>
      <c r="Z31" s="34"/>
      <c r="AA31" s="34"/>
      <c r="AB31" s="34"/>
      <c r="AC31" s="35"/>
    </row>
    <row r="32" spans="1:31">
      <c r="A32" s="36"/>
      <c r="C32" s="10"/>
      <c r="D32" s="10"/>
      <c r="E32" s="10"/>
      <c r="F32" s="10"/>
      <c r="G32" s="10"/>
      <c r="H32" s="10"/>
      <c r="I32" s="10"/>
      <c r="J32" s="10"/>
      <c r="K32" s="10"/>
      <c r="L32" s="10"/>
      <c r="M32" s="10"/>
      <c r="N32" s="10"/>
      <c r="O32" s="10"/>
    </row>
    <row r="33" spans="1:29">
      <c r="O33" s="10"/>
    </row>
    <row r="34" spans="1:29">
      <c r="K34" s="244" t="s">
        <v>28</v>
      </c>
      <c r="O34" s="10"/>
    </row>
    <row r="35" spans="1:29">
      <c r="O35" s="10"/>
    </row>
    <row r="36" spans="1:29">
      <c r="O36" s="10"/>
    </row>
    <row r="37" spans="1:29">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row>
    <row r="38" spans="1:29">
      <c r="Q38" s="122" t="s">
        <v>160</v>
      </c>
      <c r="R38" s="122"/>
      <c r="S38" s="122"/>
      <c r="T38" s="122"/>
      <c r="U38" s="122"/>
      <c r="V38" s="122"/>
      <c r="W38" s="122"/>
      <c r="X38" s="122"/>
    </row>
    <row r="39" spans="1:29">
      <c r="Q39" s="122" t="s">
        <v>161</v>
      </c>
      <c r="R39" s="122"/>
      <c r="S39" s="122"/>
      <c r="T39" s="122"/>
      <c r="U39" s="122"/>
      <c r="V39" s="122"/>
      <c r="W39" s="122"/>
      <c r="X39" s="122"/>
    </row>
  </sheetData>
  <mergeCells count="7">
    <mergeCell ref="R23:T23"/>
    <mergeCell ref="A1:N1"/>
    <mergeCell ref="P1:AC1"/>
    <mergeCell ref="A2:N2"/>
    <mergeCell ref="P2:AC2"/>
    <mergeCell ref="A21:N21"/>
    <mergeCell ref="P21:AC21"/>
  </mergeCells>
  <phoneticPr fontId="86"/>
  <pageMargins left="0.75" right="0.75" top="1" bottom="1" header="0.51200000000000001" footer="0.51200000000000001"/>
  <pageSetup paperSize="9" scale="44" orientation="portrait" horizontalDpi="1200" verticalDpi="1200"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42"/>
  <sheetViews>
    <sheetView view="pageBreakPreview" zoomScale="123" zoomScaleNormal="100" zoomScaleSheetLayoutView="123" workbookViewId="0">
      <selection activeCell="C6" sqref="C6"/>
    </sheetView>
  </sheetViews>
  <sheetFormatPr defaultColWidth="9" defaultRowHeight="13.2"/>
  <cols>
    <col min="1" max="1" width="21.33203125" style="42" customWidth="1"/>
    <col min="2" max="2" width="19.77734375" style="42" customWidth="1"/>
    <col min="3" max="3" width="80.21875" style="260" customWidth="1"/>
    <col min="4" max="4" width="14.44140625" style="43" customWidth="1"/>
    <col min="5" max="5" width="13.6640625" style="43" customWidth="1"/>
    <col min="6" max="6" width="13.88671875" style="1" customWidth="1"/>
    <col min="7" max="7" width="58.6640625" style="1" customWidth="1"/>
    <col min="8" max="10" width="9" style="1"/>
    <col min="11" max="11" width="14.109375" style="1" customWidth="1"/>
    <col min="12" max="16384" width="9" style="1"/>
  </cols>
  <sheetData>
    <row r="1" spans="1:5" ht="44.25" customHeight="1">
      <c r="A1" s="274" t="s">
        <v>245</v>
      </c>
      <c r="B1" s="275" t="s">
        <v>157</v>
      </c>
      <c r="C1" s="343" t="s">
        <v>172</v>
      </c>
      <c r="D1" s="276" t="s">
        <v>25</v>
      </c>
      <c r="E1" s="277" t="s">
        <v>26</v>
      </c>
    </row>
    <row r="2" spans="1:5" s="106" customFormat="1" ht="22.95" customHeight="1">
      <c r="A2" s="508" t="s">
        <v>284</v>
      </c>
      <c r="B2" s="432" t="s">
        <v>285</v>
      </c>
      <c r="C2" s="529" t="s">
        <v>337</v>
      </c>
      <c r="D2" s="433">
        <v>45205</v>
      </c>
      <c r="E2" s="434">
        <v>45205</v>
      </c>
    </row>
    <row r="3" spans="1:5" s="106" customFormat="1" ht="22.95" customHeight="1">
      <c r="A3" s="431" t="s">
        <v>286</v>
      </c>
      <c r="B3" s="432" t="s">
        <v>287</v>
      </c>
      <c r="C3" s="529" t="s">
        <v>338</v>
      </c>
      <c r="D3" s="433">
        <v>45205</v>
      </c>
      <c r="E3" s="434">
        <v>45205</v>
      </c>
    </row>
    <row r="4" spans="1:5" s="106" customFormat="1" ht="22.95" customHeight="1">
      <c r="A4" s="106" t="s">
        <v>284</v>
      </c>
      <c r="B4" s="432" t="s">
        <v>288</v>
      </c>
      <c r="C4" s="531" t="s">
        <v>339</v>
      </c>
      <c r="D4" s="433">
        <v>45204</v>
      </c>
      <c r="E4" s="434">
        <v>45205</v>
      </c>
    </row>
    <row r="5" spans="1:5" s="106" customFormat="1" ht="22.95" customHeight="1">
      <c r="A5" s="431" t="s">
        <v>284</v>
      </c>
      <c r="B5" s="432" t="s">
        <v>289</v>
      </c>
      <c r="C5" s="531" t="s">
        <v>340</v>
      </c>
      <c r="D5" s="433">
        <v>45204</v>
      </c>
      <c r="E5" s="434">
        <v>45205</v>
      </c>
    </row>
    <row r="6" spans="1:5" s="106" customFormat="1" ht="22.95" customHeight="1">
      <c r="A6" s="475" t="s">
        <v>284</v>
      </c>
      <c r="B6" s="476" t="s">
        <v>290</v>
      </c>
      <c r="C6" s="533" t="s">
        <v>341</v>
      </c>
      <c r="D6" s="477">
        <v>45204</v>
      </c>
      <c r="E6" s="478">
        <v>45205</v>
      </c>
    </row>
    <row r="7" spans="1:5" s="106" customFormat="1" ht="22.95" customHeight="1">
      <c r="A7" s="475" t="s">
        <v>291</v>
      </c>
      <c r="B7" s="476" t="s">
        <v>292</v>
      </c>
      <c r="C7" s="534" t="s">
        <v>342</v>
      </c>
      <c r="D7" s="477">
        <v>45204</v>
      </c>
      <c r="E7" s="478">
        <v>45205</v>
      </c>
    </row>
    <row r="8" spans="1:5" s="106" customFormat="1" ht="22.95" customHeight="1">
      <c r="A8" s="475" t="s">
        <v>286</v>
      </c>
      <c r="B8" s="476" t="s">
        <v>293</v>
      </c>
      <c r="C8" s="476" t="s">
        <v>343</v>
      </c>
      <c r="D8" s="477">
        <v>45204</v>
      </c>
      <c r="E8" s="478">
        <v>45205</v>
      </c>
    </row>
    <row r="9" spans="1:5" s="106" customFormat="1" ht="22.95" customHeight="1">
      <c r="A9" s="475" t="s">
        <v>284</v>
      </c>
      <c r="B9" s="476" t="s">
        <v>294</v>
      </c>
      <c r="C9" s="476" t="s">
        <v>344</v>
      </c>
      <c r="D9" s="477">
        <v>45204</v>
      </c>
      <c r="E9" s="478">
        <v>45205</v>
      </c>
    </row>
    <row r="10" spans="1:5" s="106" customFormat="1" ht="22.95" customHeight="1">
      <c r="A10" s="475" t="s">
        <v>284</v>
      </c>
      <c r="B10" s="476" t="s">
        <v>295</v>
      </c>
      <c r="C10" s="476" t="s">
        <v>345</v>
      </c>
      <c r="D10" s="477">
        <v>45204</v>
      </c>
      <c r="E10" s="478">
        <v>45205</v>
      </c>
    </row>
    <row r="11" spans="1:5" s="106" customFormat="1" ht="22.95" customHeight="1">
      <c r="A11" s="475" t="s">
        <v>296</v>
      </c>
      <c r="B11" s="476" t="s">
        <v>297</v>
      </c>
      <c r="C11" s="533" t="s">
        <v>346</v>
      </c>
      <c r="D11" s="477">
        <v>45202</v>
      </c>
      <c r="E11" s="478">
        <v>45205</v>
      </c>
    </row>
    <row r="12" spans="1:5" s="106" customFormat="1" ht="22.95" customHeight="1">
      <c r="A12" s="475" t="s">
        <v>284</v>
      </c>
      <c r="B12" s="476" t="s">
        <v>298</v>
      </c>
      <c r="C12" s="476" t="s">
        <v>347</v>
      </c>
      <c r="D12" s="477">
        <v>45204</v>
      </c>
      <c r="E12" s="478">
        <v>45204</v>
      </c>
    </row>
    <row r="13" spans="1:5" s="106" customFormat="1" ht="22.95" customHeight="1">
      <c r="A13" s="475" t="s">
        <v>284</v>
      </c>
      <c r="B13" s="476" t="s">
        <v>299</v>
      </c>
      <c r="C13" s="476" t="s">
        <v>348</v>
      </c>
      <c r="D13" s="477">
        <v>45204</v>
      </c>
      <c r="E13" s="478">
        <v>45204</v>
      </c>
    </row>
    <row r="14" spans="1:5" s="106" customFormat="1" ht="22.95" customHeight="1">
      <c r="A14" s="431" t="s">
        <v>284</v>
      </c>
      <c r="B14" s="432" t="s">
        <v>295</v>
      </c>
      <c r="C14" s="529" t="s">
        <v>349</v>
      </c>
      <c r="D14" s="433">
        <v>45203</v>
      </c>
      <c r="E14" s="434">
        <v>45204</v>
      </c>
    </row>
    <row r="15" spans="1:5" s="106" customFormat="1" ht="22.95" customHeight="1">
      <c r="A15" s="431" t="s">
        <v>296</v>
      </c>
      <c r="B15" s="432" t="s">
        <v>300</v>
      </c>
      <c r="C15" s="535" t="s">
        <v>350</v>
      </c>
      <c r="D15" s="433">
        <v>45203</v>
      </c>
      <c r="E15" s="434">
        <v>45204</v>
      </c>
    </row>
    <row r="16" spans="1:5" s="106" customFormat="1" ht="22.95" customHeight="1">
      <c r="A16" s="431" t="s">
        <v>286</v>
      </c>
      <c r="B16" s="432" t="s">
        <v>301</v>
      </c>
      <c r="C16" s="531" t="s">
        <v>351</v>
      </c>
      <c r="D16" s="433">
        <v>45203</v>
      </c>
      <c r="E16" s="434">
        <v>45204</v>
      </c>
    </row>
    <row r="17" spans="1:5" s="106" customFormat="1" ht="22.95" customHeight="1">
      <c r="A17" s="431" t="s">
        <v>284</v>
      </c>
      <c r="B17" s="432" t="s">
        <v>302</v>
      </c>
      <c r="C17" s="531" t="s">
        <v>352</v>
      </c>
      <c r="D17" s="433">
        <v>45203</v>
      </c>
      <c r="E17" s="434">
        <v>45203</v>
      </c>
    </row>
    <row r="18" spans="1:5" s="106" customFormat="1" ht="22.95" customHeight="1">
      <c r="A18" s="431" t="s">
        <v>291</v>
      </c>
      <c r="B18" s="432" t="s">
        <v>303</v>
      </c>
      <c r="C18" s="529" t="s">
        <v>353</v>
      </c>
      <c r="D18" s="433">
        <v>45203</v>
      </c>
      <c r="E18" s="434">
        <v>45203</v>
      </c>
    </row>
    <row r="19" spans="1:5" s="106" customFormat="1" ht="22.95" customHeight="1">
      <c r="A19" s="431" t="s">
        <v>284</v>
      </c>
      <c r="B19" s="432" t="s">
        <v>304</v>
      </c>
      <c r="C19" s="529" t="s">
        <v>354</v>
      </c>
      <c r="D19" s="433">
        <v>45203</v>
      </c>
      <c r="E19" s="434">
        <v>45203</v>
      </c>
    </row>
    <row r="20" spans="1:5" s="106" customFormat="1" ht="22.95" customHeight="1">
      <c r="A20" s="431" t="s">
        <v>284</v>
      </c>
      <c r="B20" s="432" t="s">
        <v>305</v>
      </c>
      <c r="C20" s="529" t="s">
        <v>355</v>
      </c>
      <c r="D20" s="433">
        <v>45203</v>
      </c>
      <c r="E20" s="434">
        <v>45203</v>
      </c>
    </row>
    <row r="21" spans="1:5" s="106" customFormat="1" ht="22.95" customHeight="1">
      <c r="A21" s="431" t="s">
        <v>296</v>
      </c>
      <c r="B21" s="432" t="s">
        <v>295</v>
      </c>
      <c r="C21" s="432" t="s">
        <v>306</v>
      </c>
      <c r="D21" s="433">
        <v>45202</v>
      </c>
      <c r="E21" s="434">
        <v>45203</v>
      </c>
    </row>
    <row r="22" spans="1:5" s="106" customFormat="1" ht="22.95" customHeight="1">
      <c r="A22" s="431" t="s">
        <v>284</v>
      </c>
      <c r="B22" s="432" t="s">
        <v>307</v>
      </c>
      <c r="C22" s="529" t="s">
        <v>308</v>
      </c>
      <c r="D22" s="433">
        <v>45202</v>
      </c>
      <c r="E22" s="434">
        <v>45203</v>
      </c>
    </row>
    <row r="23" spans="1:5" s="106" customFormat="1" ht="22.95" customHeight="1">
      <c r="A23" s="431" t="s">
        <v>284</v>
      </c>
      <c r="B23" s="432" t="s">
        <v>309</v>
      </c>
      <c r="C23" s="531" t="s">
        <v>310</v>
      </c>
      <c r="D23" s="433">
        <v>45202</v>
      </c>
      <c r="E23" s="434">
        <v>45203</v>
      </c>
    </row>
    <row r="24" spans="1:5" s="106" customFormat="1" ht="22.95" customHeight="1">
      <c r="A24" s="431" t="s">
        <v>284</v>
      </c>
      <c r="B24" s="432" t="s">
        <v>311</v>
      </c>
      <c r="C24" s="432" t="s">
        <v>312</v>
      </c>
      <c r="D24" s="433">
        <v>45202</v>
      </c>
      <c r="E24" s="434">
        <v>45202</v>
      </c>
    </row>
    <row r="25" spans="1:5" s="106" customFormat="1" ht="22.95" customHeight="1">
      <c r="A25" s="475" t="s">
        <v>284</v>
      </c>
      <c r="B25" s="476" t="s">
        <v>313</v>
      </c>
      <c r="C25" s="476" t="s">
        <v>314</v>
      </c>
      <c r="D25" s="477">
        <v>45202</v>
      </c>
      <c r="E25" s="478">
        <v>45202</v>
      </c>
    </row>
    <row r="26" spans="1:5" s="106" customFormat="1" ht="22.95" customHeight="1">
      <c r="A26" s="475" t="s">
        <v>286</v>
      </c>
      <c r="B26" s="476" t="s">
        <v>315</v>
      </c>
      <c r="C26" s="532" t="s">
        <v>316</v>
      </c>
      <c r="D26" s="477">
        <v>45202</v>
      </c>
      <c r="E26" s="478">
        <v>45202</v>
      </c>
    </row>
    <row r="27" spans="1:5" s="106" customFormat="1" ht="22.95" customHeight="1">
      <c r="A27" s="475" t="s">
        <v>284</v>
      </c>
      <c r="B27" s="476" t="s">
        <v>285</v>
      </c>
      <c r="C27" s="537" t="s">
        <v>317</v>
      </c>
      <c r="D27" s="477">
        <v>45202</v>
      </c>
      <c r="E27" s="478">
        <v>45202</v>
      </c>
    </row>
    <row r="28" spans="1:5" s="106" customFormat="1" ht="22.95" customHeight="1">
      <c r="A28" s="475" t="s">
        <v>284</v>
      </c>
      <c r="B28" s="476" t="s">
        <v>288</v>
      </c>
      <c r="C28" s="530" t="s">
        <v>318</v>
      </c>
      <c r="D28" s="477">
        <v>45201</v>
      </c>
      <c r="E28" s="478">
        <v>45202</v>
      </c>
    </row>
    <row r="29" spans="1:5" s="106" customFormat="1" ht="22.95" customHeight="1">
      <c r="A29" s="475" t="s">
        <v>284</v>
      </c>
      <c r="B29" s="476" t="s">
        <v>319</v>
      </c>
      <c r="C29" s="532" t="s">
        <v>320</v>
      </c>
      <c r="D29" s="477">
        <v>45201</v>
      </c>
      <c r="E29" s="478">
        <v>45202</v>
      </c>
    </row>
    <row r="30" spans="1:5" s="106" customFormat="1" ht="22.95" customHeight="1">
      <c r="A30" s="475" t="s">
        <v>296</v>
      </c>
      <c r="B30" s="476" t="s">
        <v>321</v>
      </c>
      <c r="C30" s="530" t="s">
        <v>322</v>
      </c>
      <c r="D30" s="477">
        <v>45201</v>
      </c>
      <c r="E30" s="478">
        <v>45201</v>
      </c>
    </row>
    <row r="31" spans="1:5" s="106" customFormat="1" ht="22.95" customHeight="1">
      <c r="A31" s="475" t="s">
        <v>286</v>
      </c>
      <c r="B31" s="476" t="s">
        <v>323</v>
      </c>
      <c r="C31" s="530" t="s">
        <v>324</v>
      </c>
      <c r="D31" s="477">
        <v>45199</v>
      </c>
      <c r="E31" s="478">
        <v>45201</v>
      </c>
    </row>
    <row r="32" spans="1:5" s="106" customFormat="1" ht="22.95" customHeight="1">
      <c r="A32" s="475" t="s">
        <v>284</v>
      </c>
      <c r="B32" s="476" t="s">
        <v>325</v>
      </c>
      <c r="C32" s="536" t="s">
        <v>326</v>
      </c>
      <c r="D32" s="477">
        <v>45198</v>
      </c>
      <c r="E32" s="478">
        <v>45201</v>
      </c>
    </row>
    <row r="33" spans="1:11" s="106" customFormat="1" ht="22.95" customHeight="1">
      <c r="A33" s="475" t="s">
        <v>296</v>
      </c>
      <c r="B33" s="476" t="s">
        <v>327</v>
      </c>
      <c r="C33" s="532" t="s">
        <v>328</v>
      </c>
      <c r="D33" s="477">
        <v>45198</v>
      </c>
      <c r="E33" s="478">
        <v>45201</v>
      </c>
    </row>
    <row r="34" spans="1:11" s="106" customFormat="1" ht="22.95" customHeight="1">
      <c r="A34" s="475" t="s">
        <v>291</v>
      </c>
      <c r="B34" s="476" t="s">
        <v>329</v>
      </c>
      <c r="C34" s="532" t="s">
        <v>330</v>
      </c>
      <c r="D34" s="477">
        <v>45198</v>
      </c>
      <c r="E34" s="478">
        <v>45201</v>
      </c>
    </row>
    <row r="35" spans="1:11" s="106" customFormat="1" ht="22.95" customHeight="1">
      <c r="A35" s="475" t="s">
        <v>284</v>
      </c>
      <c r="B35" s="476" t="s">
        <v>331</v>
      </c>
      <c r="C35" s="532" t="s">
        <v>332</v>
      </c>
      <c r="D35" s="477">
        <v>45198</v>
      </c>
      <c r="E35" s="478">
        <v>45201</v>
      </c>
    </row>
    <row r="36" spans="1:11" s="106" customFormat="1" ht="22.95" customHeight="1">
      <c r="A36" s="475" t="s">
        <v>284</v>
      </c>
      <c r="B36" s="476" t="s">
        <v>333</v>
      </c>
      <c r="C36" s="536" t="s">
        <v>334</v>
      </c>
      <c r="D36" s="477">
        <v>45198</v>
      </c>
      <c r="E36" s="478">
        <v>45201</v>
      </c>
    </row>
    <row r="37" spans="1:11" s="106" customFormat="1" ht="22.95" customHeight="1">
      <c r="A37" s="431" t="s">
        <v>291</v>
      </c>
      <c r="B37" s="432" t="s">
        <v>335</v>
      </c>
      <c r="C37" s="432" t="s">
        <v>336</v>
      </c>
      <c r="D37" s="433">
        <v>45198</v>
      </c>
      <c r="E37" s="434">
        <v>45201</v>
      </c>
    </row>
    <row r="38" spans="1:11" ht="20.25" customHeight="1">
      <c r="A38" s="309"/>
      <c r="B38" s="310"/>
      <c r="C38" s="258"/>
      <c r="D38" s="311"/>
      <c r="E38" s="311"/>
      <c r="J38" s="124"/>
      <c r="K38" s="124"/>
    </row>
    <row r="39" spans="1:11" ht="20.25" customHeight="1">
      <c r="A39" s="39"/>
      <c r="B39" s="40"/>
      <c r="C39" s="258" t="s">
        <v>168</v>
      </c>
      <c r="D39" s="41"/>
      <c r="E39" s="41"/>
      <c r="J39" s="124"/>
      <c r="K39" s="124"/>
    </row>
    <row r="40" spans="1:11" ht="20.25" customHeight="1">
      <c r="A40" s="309"/>
      <c r="B40" s="310"/>
      <c r="C40" s="258"/>
      <c r="D40" s="311"/>
      <c r="E40" s="311"/>
      <c r="J40" s="124"/>
      <c r="K40" s="124"/>
    </row>
    <row r="41" spans="1:11">
      <c r="A41" s="259" t="s">
        <v>144</v>
      </c>
      <c r="B41" s="259"/>
      <c r="C41" s="259"/>
      <c r="D41" s="312"/>
      <c r="E41" s="312"/>
    </row>
    <row r="42" spans="1:11">
      <c r="A42" s="742" t="s">
        <v>27</v>
      </c>
      <c r="B42" s="742"/>
      <c r="C42" s="742"/>
      <c r="D42" s="313"/>
      <c r="E42" s="313"/>
    </row>
  </sheetData>
  <mergeCells count="1">
    <mergeCell ref="A42:C42"/>
  </mergeCells>
  <phoneticPr fontId="30"/>
  <printOptions horizontalCentered="1" verticalCentered="1"/>
  <pageMargins left="0.64" right="0.39" top="0.98425196850393704" bottom="0.7" header="0.51181102362204722" footer="0.51181102362204722"/>
  <pageSetup paperSize="9" scale="34" orientation="landscape" horizontalDpi="300" verticalDpi="300" r:id="rId1"/>
  <headerFooter alignWithMargins="0"/>
  <colBreaks count="1" manualBreakCount="1">
    <brk id="5" max="29"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726"/>
  <sheetViews>
    <sheetView zoomScale="92" zoomScaleNormal="92" zoomScaleSheetLayoutView="100" workbookViewId="0">
      <selection activeCell="G21" sqref="G21"/>
    </sheetView>
  </sheetViews>
  <sheetFormatPr defaultColWidth="9" defaultRowHeight="16.8" customHeight="1"/>
  <cols>
    <col min="1" max="13" width="9" style="1"/>
    <col min="14" max="14" width="108.6640625" style="1" customWidth="1"/>
    <col min="15" max="15" width="26.88671875" style="10" customWidth="1"/>
    <col min="16" max="16384" width="9" style="1"/>
  </cols>
  <sheetData>
    <row r="1" spans="1:16" ht="43.8" customHeight="1" thickBot="1">
      <c r="A1" s="761" t="s">
        <v>474</v>
      </c>
      <c r="B1" s="762"/>
      <c r="C1" s="762"/>
      <c r="D1" s="762"/>
      <c r="E1" s="762"/>
      <c r="F1" s="762"/>
      <c r="G1" s="762"/>
      <c r="H1" s="762"/>
      <c r="I1" s="762"/>
      <c r="J1" s="762"/>
      <c r="K1" s="762"/>
      <c r="L1" s="762"/>
      <c r="M1" s="762"/>
      <c r="N1" s="763"/>
    </row>
    <row r="2" spans="1:16" ht="47.4" customHeight="1">
      <c r="A2" s="764" t="s">
        <v>475</v>
      </c>
      <c r="B2" s="765"/>
      <c r="C2" s="765"/>
      <c r="D2" s="765"/>
      <c r="E2" s="765"/>
      <c r="F2" s="765"/>
      <c r="G2" s="765"/>
      <c r="H2" s="765"/>
      <c r="I2" s="765"/>
      <c r="J2" s="765"/>
      <c r="K2" s="765"/>
      <c r="L2" s="765"/>
      <c r="M2" s="765"/>
      <c r="N2" s="766"/>
    </row>
    <row r="3" spans="1:16" ht="144" customHeight="1" thickBot="1">
      <c r="A3" s="767" t="s">
        <v>476</v>
      </c>
      <c r="B3" s="768"/>
      <c r="C3" s="768"/>
      <c r="D3" s="768"/>
      <c r="E3" s="768"/>
      <c r="F3" s="768"/>
      <c r="G3" s="768"/>
      <c r="H3" s="768"/>
      <c r="I3" s="768"/>
      <c r="J3" s="768"/>
      <c r="K3" s="768"/>
      <c r="L3" s="768"/>
      <c r="M3" s="768"/>
      <c r="N3" s="769"/>
      <c r="P3" s="299"/>
    </row>
    <row r="4" spans="1:16" ht="46.2" customHeight="1">
      <c r="A4" s="770" t="s">
        <v>477</v>
      </c>
      <c r="B4" s="771"/>
      <c r="C4" s="771"/>
      <c r="D4" s="771"/>
      <c r="E4" s="771"/>
      <c r="F4" s="771"/>
      <c r="G4" s="771"/>
      <c r="H4" s="771"/>
      <c r="I4" s="771"/>
      <c r="J4" s="771"/>
      <c r="K4" s="771"/>
      <c r="L4" s="771"/>
      <c r="M4" s="771"/>
      <c r="N4" s="772"/>
    </row>
    <row r="5" spans="1:16" ht="116.4" customHeight="1" thickBot="1">
      <c r="A5" s="773" t="s">
        <v>478</v>
      </c>
      <c r="B5" s="774"/>
      <c r="C5" s="774"/>
      <c r="D5" s="774"/>
      <c r="E5" s="774"/>
      <c r="F5" s="774"/>
      <c r="G5" s="774"/>
      <c r="H5" s="774"/>
      <c r="I5" s="774"/>
      <c r="J5" s="774"/>
      <c r="K5" s="774"/>
      <c r="L5" s="774"/>
      <c r="M5" s="774"/>
      <c r="N5" s="775"/>
    </row>
    <row r="6" spans="1:16" ht="58.2" customHeight="1" thickBot="1">
      <c r="A6" s="743" t="s">
        <v>479</v>
      </c>
      <c r="B6" s="744"/>
      <c r="C6" s="744"/>
      <c r="D6" s="744"/>
      <c r="E6" s="744"/>
      <c r="F6" s="744"/>
      <c r="G6" s="744"/>
      <c r="H6" s="744"/>
      <c r="I6" s="744"/>
      <c r="J6" s="744"/>
      <c r="K6" s="744"/>
      <c r="L6" s="744"/>
      <c r="M6" s="744"/>
      <c r="N6" s="745"/>
    </row>
    <row r="7" spans="1:16" ht="208.8" customHeight="1" thickBot="1">
      <c r="A7" s="746" t="s">
        <v>480</v>
      </c>
      <c r="B7" s="747"/>
      <c r="C7" s="747"/>
      <c r="D7" s="747"/>
      <c r="E7" s="747"/>
      <c r="F7" s="747"/>
      <c r="G7" s="747"/>
      <c r="H7" s="747"/>
      <c r="I7" s="747"/>
      <c r="J7" s="747"/>
      <c r="K7" s="747"/>
      <c r="L7" s="747"/>
      <c r="M7" s="747"/>
      <c r="N7" s="748"/>
      <c r="O7" s="44" t="s">
        <v>188</v>
      </c>
    </row>
    <row r="8" spans="1:16" ht="50.4" customHeight="1" thickBot="1">
      <c r="A8" s="752" t="s">
        <v>481</v>
      </c>
      <c r="B8" s="753"/>
      <c r="C8" s="753"/>
      <c r="D8" s="753"/>
      <c r="E8" s="753"/>
      <c r="F8" s="753"/>
      <c r="G8" s="753"/>
      <c r="H8" s="753"/>
      <c r="I8" s="753"/>
      <c r="J8" s="753"/>
      <c r="K8" s="753"/>
      <c r="L8" s="753"/>
      <c r="M8" s="753"/>
      <c r="N8" s="754"/>
      <c r="O8" s="47"/>
    </row>
    <row r="9" spans="1:16" ht="361.2" customHeight="1" thickBot="1">
      <c r="A9" s="778" t="s">
        <v>482</v>
      </c>
      <c r="B9" s="779"/>
      <c r="C9" s="779"/>
      <c r="D9" s="779"/>
      <c r="E9" s="779"/>
      <c r="F9" s="779"/>
      <c r="G9" s="779"/>
      <c r="H9" s="779"/>
      <c r="I9" s="779"/>
      <c r="J9" s="779"/>
      <c r="K9" s="779"/>
      <c r="L9" s="779"/>
      <c r="M9" s="779"/>
      <c r="N9" s="780"/>
      <c r="O9" s="47"/>
    </row>
    <row r="10" spans="1:16" s="106" customFormat="1" ht="46.8" customHeight="1">
      <c r="A10" s="755" t="s">
        <v>483</v>
      </c>
      <c r="B10" s="756"/>
      <c r="C10" s="756"/>
      <c r="D10" s="756"/>
      <c r="E10" s="756"/>
      <c r="F10" s="756"/>
      <c r="G10" s="756"/>
      <c r="H10" s="756"/>
      <c r="I10" s="756"/>
      <c r="J10" s="756"/>
      <c r="K10" s="756"/>
      <c r="L10" s="756"/>
      <c r="M10" s="756"/>
      <c r="N10" s="757"/>
      <c r="O10" s="280"/>
    </row>
    <row r="11" spans="1:16" s="106" customFormat="1" ht="81.599999999999994" customHeight="1" thickBot="1">
      <c r="A11" s="758" t="s">
        <v>484</v>
      </c>
      <c r="B11" s="759"/>
      <c r="C11" s="759"/>
      <c r="D11" s="759"/>
      <c r="E11" s="759"/>
      <c r="F11" s="759"/>
      <c r="G11" s="759"/>
      <c r="H11" s="759"/>
      <c r="I11" s="759"/>
      <c r="J11" s="759"/>
      <c r="K11" s="759"/>
      <c r="L11" s="759"/>
      <c r="M11" s="759"/>
      <c r="N11" s="760"/>
      <c r="O11" s="280"/>
    </row>
    <row r="12" spans="1:16" ht="48.6" customHeight="1">
      <c r="A12" s="755" t="s">
        <v>485</v>
      </c>
      <c r="B12" s="756"/>
      <c r="C12" s="756"/>
      <c r="D12" s="756"/>
      <c r="E12" s="756"/>
      <c r="F12" s="756"/>
      <c r="G12" s="756"/>
      <c r="H12" s="756"/>
      <c r="I12" s="756"/>
      <c r="J12" s="756"/>
      <c r="K12" s="756"/>
      <c r="L12" s="756"/>
      <c r="M12" s="756"/>
      <c r="N12" s="757"/>
    </row>
    <row r="13" spans="1:16" ht="174" customHeight="1" thickBot="1">
      <c r="A13" s="758" t="s">
        <v>486</v>
      </c>
      <c r="B13" s="759"/>
      <c r="C13" s="759"/>
      <c r="D13" s="759"/>
      <c r="E13" s="759"/>
      <c r="F13" s="759"/>
      <c r="G13" s="759"/>
      <c r="H13" s="759"/>
      <c r="I13" s="759"/>
      <c r="J13" s="759"/>
      <c r="K13" s="759"/>
      <c r="L13" s="759"/>
      <c r="M13" s="759"/>
      <c r="N13" s="760"/>
    </row>
    <row r="14" spans="1:16" ht="24.6" customHeight="1">
      <c r="A14" s="751" t="s">
        <v>28</v>
      </c>
      <c r="B14" s="751"/>
      <c r="C14" s="751"/>
      <c r="D14" s="751"/>
      <c r="E14" s="751"/>
      <c r="F14" s="751"/>
      <c r="G14" s="751"/>
      <c r="H14" s="751"/>
      <c r="I14" s="751"/>
      <c r="J14" s="751"/>
      <c r="K14" s="751"/>
      <c r="L14" s="751"/>
      <c r="M14" s="751"/>
      <c r="N14" s="751"/>
    </row>
    <row r="15" spans="1:16" ht="24.6" customHeight="1">
      <c r="A15" s="749" t="s">
        <v>27</v>
      </c>
      <c r="B15" s="750"/>
      <c r="C15" s="750"/>
      <c r="D15" s="750"/>
      <c r="E15" s="750"/>
      <c r="F15" s="750"/>
      <c r="G15" s="750"/>
      <c r="H15" s="750"/>
      <c r="I15" s="750"/>
      <c r="J15" s="750"/>
      <c r="K15" s="750"/>
      <c r="L15" s="750"/>
      <c r="M15" s="750"/>
      <c r="N15" s="750"/>
    </row>
    <row r="16" spans="1:16" ht="18.600000000000001" customHeight="1"/>
    <row r="17" spans="1:1" ht="18.600000000000001" customHeight="1"/>
    <row r="18" spans="1:1" ht="18.600000000000001" customHeight="1"/>
    <row r="19" spans="1:1" ht="18.600000000000001" customHeight="1"/>
    <row r="20" spans="1:1" ht="18.600000000000001" customHeight="1"/>
    <row r="21" spans="1:1" ht="18.600000000000001" customHeight="1"/>
    <row r="22" spans="1:1" ht="18.600000000000001" customHeight="1">
      <c r="A22" s="781"/>
    </row>
    <row r="23" spans="1:1" ht="18.600000000000001" customHeight="1"/>
    <row r="24" spans="1:1" ht="18.600000000000001" customHeight="1"/>
    <row r="25" spans="1:1" ht="18.600000000000001" customHeight="1"/>
    <row r="26" spans="1:1" ht="18.600000000000001" customHeight="1"/>
    <row r="27" spans="1:1" ht="18.600000000000001" customHeight="1"/>
    <row r="28" spans="1:1" ht="18.600000000000001" customHeight="1"/>
    <row r="29" spans="1:1" ht="18.600000000000001" customHeight="1"/>
    <row r="30" spans="1:1" ht="18.600000000000001" customHeight="1"/>
    <row r="31" spans="1:1" ht="18.600000000000001" customHeight="1"/>
    <row r="32" spans="1:1" ht="18.600000000000001" customHeight="1"/>
    <row r="33" ht="18.600000000000001" customHeight="1"/>
    <row r="34" ht="18.600000000000001" customHeight="1"/>
    <row r="35" ht="18.600000000000001" customHeight="1"/>
    <row r="36" ht="18.600000000000001" customHeight="1"/>
    <row r="37" ht="18.600000000000001" customHeight="1"/>
    <row r="38" ht="18.600000000000001" customHeight="1"/>
    <row r="39" ht="18.600000000000001" customHeight="1"/>
    <row r="40" ht="18.600000000000001" customHeight="1"/>
    <row r="41" ht="18.600000000000001" customHeight="1"/>
    <row r="42" ht="18.600000000000001" customHeight="1"/>
    <row r="43" ht="18.600000000000001" customHeight="1"/>
    <row r="44" ht="18.600000000000001" customHeight="1"/>
    <row r="45" ht="18.600000000000001" customHeight="1"/>
    <row r="46" ht="18.600000000000001" customHeight="1"/>
    <row r="47" ht="18.600000000000001" customHeight="1"/>
    <row r="48" ht="18.600000000000001" customHeight="1"/>
    <row r="49" ht="18.600000000000001" customHeight="1"/>
    <row r="50" ht="18.600000000000001" customHeight="1"/>
    <row r="51" ht="18.600000000000001" customHeight="1"/>
    <row r="52" ht="18.600000000000001" customHeight="1"/>
    <row r="53" ht="18.600000000000001" customHeight="1"/>
    <row r="54" ht="18.600000000000001" customHeight="1"/>
    <row r="55" ht="18.600000000000001" customHeight="1"/>
    <row r="56" ht="18.600000000000001" customHeight="1"/>
    <row r="57" ht="18.600000000000001" customHeight="1"/>
    <row r="58" ht="18.600000000000001" customHeight="1"/>
    <row r="59" ht="18.600000000000001" customHeight="1"/>
    <row r="60" ht="18.600000000000001" customHeight="1"/>
    <row r="61" ht="18.600000000000001" customHeight="1"/>
    <row r="62" ht="18.600000000000001" customHeight="1"/>
    <row r="63" ht="18.600000000000001" customHeight="1"/>
    <row r="64" ht="18.600000000000001" customHeight="1"/>
    <row r="65" ht="18.600000000000001" customHeight="1"/>
    <row r="66" ht="18.600000000000001" customHeight="1"/>
    <row r="67" ht="18.600000000000001" customHeight="1"/>
    <row r="68" ht="18.600000000000001" customHeight="1"/>
    <row r="69" ht="18.600000000000001" customHeight="1"/>
    <row r="70" ht="18.600000000000001" customHeight="1"/>
    <row r="71" ht="18.600000000000001" customHeight="1"/>
    <row r="72" ht="18.600000000000001" customHeight="1"/>
    <row r="73" ht="18.600000000000001" customHeight="1"/>
    <row r="74" ht="18.600000000000001" customHeight="1"/>
    <row r="75" ht="18.600000000000001" customHeight="1"/>
    <row r="76" ht="18.600000000000001" customHeight="1"/>
    <row r="77" ht="18.600000000000001" customHeight="1"/>
    <row r="78" ht="18.600000000000001" customHeight="1"/>
    <row r="79" ht="18.600000000000001" customHeight="1"/>
    <row r="80" ht="18.600000000000001" customHeight="1"/>
    <row r="81" ht="18.600000000000001" customHeight="1"/>
    <row r="82" ht="18.600000000000001" customHeight="1"/>
    <row r="83" ht="18.600000000000001" customHeight="1"/>
    <row r="84" ht="18.600000000000001" customHeight="1"/>
    <row r="85" ht="18.600000000000001" customHeight="1"/>
    <row r="86" ht="18.600000000000001" customHeight="1"/>
    <row r="87" ht="18.600000000000001" customHeight="1"/>
    <row r="88" ht="18.600000000000001" customHeight="1"/>
    <row r="89" ht="18.600000000000001" customHeight="1"/>
    <row r="90" ht="18.600000000000001" customHeight="1"/>
    <row r="91" ht="18.600000000000001" customHeight="1"/>
    <row r="92" ht="18.600000000000001" customHeight="1"/>
    <row r="93" ht="18.600000000000001" customHeight="1"/>
    <row r="94" ht="18.600000000000001" customHeight="1"/>
    <row r="95" ht="18.600000000000001" customHeight="1"/>
    <row r="96" ht="18.600000000000001" customHeight="1"/>
    <row r="97" ht="18.600000000000001" customHeight="1"/>
    <row r="98" ht="18.600000000000001" customHeight="1"/>
    <row r="99" ht="18.600000000000001" customHeight="1"/>
    <row r="100" ht="18.600000000000001" customHeight="1"/>
    <row r="101" ht="18.600000000000001" customHeight="1"/>
    <row r="102" ht="18.600000000000001" customHeight="1"/>
    <row r="103" ht="18.600000000000001" customHeight="1"/>
    <row r="104" ht="18.600000000000001" customHeight="1"/>
    <row r="105" ht="18.600000000000001" customHeight="1"/>
    <row r="106" ht="18.600000000000001" customHeight="1"/>
    <row r="107" ht="18.600000000000001" customHeight="1"/>
    <row r="108" ht="18.600000000000001" customHeight="1"/>
    <row r="109" ht="18.600000000000001" customHeight="1"/>
    <row r="110" ht="18.600000000000001" customHeight="1"/>
    <row r="111" ht="18.600000000000001" customHeight="1"/>
    <row r="112" ht="18.600000000000001" customHeight="1"/>
    <row r="113" ht="18.600000000000001" customHeight="1"/>
    <row r="114" ht="18.600000000000001" customHeight="1"/>
    <row r="115" ht="18.600000000000001" customHeight="1"/>
    <row r="116" ht="18.600000000000001" customHeight="1"/>
    <row r="117" ht="18.600000000000001" customHeight="1"/>
    <row r="118" ht="18.600000000000001" customHeight="1"/>
    <row r="119" ht="18.600000000000001" customHeight="1"/>
    <row r="120" ht="18.600000000000001" customHeight="1"/>
    <row r="121" ht="18.600000000000001" customHeight="1"/>
    <row r="122" ht="18.600000000000001" customHeight="1"/>
    <row r="123" ht="18.600000000000001" customHeight="1"/>
    <row r="124" ht="18.600000000000001" customHeight="1"/>
    <row r="125" ht="18.600000000000001" customHeight="1"/>
    <row r="126" ht="18.600000000000001" customHeight="1"/>
    <row r="127" ht="18.600000000000001" customHeight="1"/>
    <row r="128" ht="18.600000000000001" customHeight="1"/>
    <row r="129" ht="18.600000000000001" customHeight="1"/>
    <row r="130" ht="18.600000000000001" customHeight="1"/>
    <row r="131" ht="18.600000000000001" customHeight="1"/>
    <row r="132" ht="18.600000000000001" customHeight="1"/>
    <row r="133" ht="18.600000000000001" customHeight="1"/>
    <row r="134" ht="18.600000000000001" customHeight="1"/>
    <row r="135" ht="18.600000000000001" customHeight="1"/>
    <row r="136" ht="18.600000000000001" customHeight="1"/>
    <row r="137" ht="18.600000000000001" customHeight="1"/>
    <row r="138" ht="18.600000000000001" customHeight="1"/>
    <row r="139" ht="18.600000000000001" customHeight="1"/>
    <row r="140" ht="18.600000000000001" customHeight="1"/>
    <row r="141" ht="18.600000000000001" customHeight="1"/>
    <row r="142" ht="18.600000000000001" customHeight="1"/>
    <row r="143" ht="18.600000000000001" customHeight="1"/>
    <row r="144" ht="18.600000000000001" customHeight="1"/>
    <row r="145" ht="18.600000000000001" customHeight="1"/>
    <row r="146" ht="18.600000000000001" customHeight="1"/>
    <row r="147" ht="18.600000000000001" customHeight="1"/>
    <row r="148" ht="18.600000000000001" customHeight="1"/>
    <row r="149" ht="18.600000000000001" customHeight="1"/>
    <row r="150" ht="18.600000000000001" customHeight="1"/>
    <row r="151" ht="18.600000000000001" customHeight="1"/>
    <row r="152" ht="18.600000000000001" customHeight="1"/>
    <row r="153" ht="18.600000000000001" customHeight="1"/>
    <row r="154" ht="18.600000000000001" customHeight="1"/>
    <row r="155" ht="18.600000000000001" customHeight="1"/>
    <row r="156" ht="18.600000000000001" customHeight="1"/>
    <row r="157" ht="18.600000000000001" customHeight="1"/>
    <row r="158" ht="18.600000000000001" customHeight="1"/>
    <row r="159" ht="18.600000000000001" customHeight="1"/>
    <row r="160" ht="18.600000000000001" customHeight="1"/>
    <row r="161" ht="18.600000000000001" customHeight="1"/>
    <row r="162" ht="18.600000000000001" customHeight="1"/>
    <row r="163" ht="18.600000000000001" customHeight="1"/>
    <row r="164" ht="18.600000000000001" customHeight="1"/>
    <row r="165" ht="18.600000000000001" customHeight="1"/>
    <row r="166" ht="18.600000000000001" customHeight="1"/>
    <row r="167" ht="18.600000000000001" customHeight="1"/>
    <row r="168" ht="18.600000000000001" customHeight="1"/>
    <row r="169" ht="18.600000000000001" customHeight="1"/>
    <row r="170" ht="18.600000000000001" customHeight="1"/>
    <row r="171" ht="18.600000000000001" customHeight="1"/>
    <row r="172" ht="18.600000000000001" customHeight="1"/>
    <row r="173" ht="18.600000000000001" customHeight="1"/>
    <row r="174" ht="18.600000000000001" customHeight="1"/>
    <row r="175" ht="18.600000000000001" customHeight="1"/>
    <row r="176" ht="18.600000000000001" customHeight="1"/>
    <row r="177" ht="18.600000000000001" customHeight="1"/>
    <row r="178" ht="18.600000000000001" customHeight="1"/>
    <row r="179" ht="18.600000000000001" customHeight="1"/>
    <row r="180" ht="18.600000000000001" customHeight="1"/>
    <row r="181" ht="18.600000000000001" customHeight="1"/>
    <row r="182" ht="18.600000000000001" customHeight="1"/>
    <row r="183" ht="18.600000000000001" customHeight="1"/>
    <row r="184" ht="18.600000000000001" customHeight="1"/>
    <row r="185" ht="18.600000000000001" customHeight="1"/>
    <row r="186" ht="18.600000000000001" customHeight="1"/>
    <row r="187" ht="18.600000000000001" customHeight="1"/>
    <row r="188" ht="18.600000000000001" customHeight="1"/>
    <row r="189" ht="18.600000000000001" customHeight="1"/>
    <row r="190" ht="18.600000000000001" customHeight="1"/>
    <row r="191" ht="18.600000000000001" customHeight="1"/>
    <row r="192" ht="18.600000000000001" customHeight="1"/>
    <row r="193" ht="18.600000000000001" customHeight="1"/>
    <row r="194" ht="18.600000000000001" customHeight="1"/>
    <row r="195" ht="18.600000000000001" customHeight="1"/>
    <row r="196" ht="18.600000000000001" customHeight="1"/>
    <row r="197" ht="18.600000000000001" customHeight="1"/>
    <row r="198" ht="18.600000000000001" customHeight="1"/>
    <row r="199" ht="18.600000000000001" customHeight="1"/>
    <row r="200" ht="18.600000000000001" customHeight="1"/>
    <row r="201" ht="18.600000000000001" customHeight="1"/>
    <row r="202" ht="18.600000000000001" customHeight="1"/>
    <row r="203" ht="18.600000000000001" customHeight="1"/>
    <row r="204" ht="18.600000000000001" customHeight="1"/>
    <row r="205" ht="18.600000000000001" customHeight="1"/>
    <row r="206" ht="18.600000000000001" customHeight="1"/>
    <row r="207" ht="18.600000000000001" customHeight="1"/>
    <row r="208" ht="18.600000000000001" customHeight="1"/>
    <row r="209" ht="18.600000000000001" customHeight="1"/>
    <row r="210" ht="18.600000000000001" customHeight="1"/>
    <row r="211" ht="18.600000000000001" customHeight="1"/>
    <row r="212" ht="18.600000000000001" customHeight="1"/>
    <row r="213" ht="18.600000000000001" customHeight="1"/>
    <row r="214" ht="18.600000000000001" customHeight="1"/>
    <row r="215" ht="18.600000000000001" customHeight="1"/>
    <row r="216" ht="18.600000000000001" customHeight="1"/>
    <row r="217" ht="18.600000000000001" customHeight="1"/>
    <row r="218" ht="18.600000000000001" customHeight="1"/>
    <row r="219" ht="18.600000000000001" customHeight="1"/>
    <row r="220" ht="18.600000000000001" customHeight="1"/>
    <row r="221" ht="18.600000000000001" customHeight="1"/>
    <row r="222" ht="18.600000000000001" customHeight="1"/>
    <row r="223" ht="18.600000000000001" customHeight="1"/>
    <row r="224" ht="18.600000000000001" customHeight="1"/>
    <row r="225" ht="18.600000000000001" customHeight="1"/>
    <row r="226" ht="18.600000000000001" customHeight="1"/>
    <row r="227" ht="18.600000000000001" customHeight="1"/>
    <row r="228" ht="18.600000000000001" customHeight="1"/>
    <row r="229" ht="18.600000000000001" customHeight="1"/>
    <row r="230" ht="18.600000000000001" customHeight="1"/>
    <row r="231" ht="18.600000000000001" customHeight="1"/>
    <row r="232" ht="18.600000000000001" customHeight="1"/>
    <row r="233" ht="18.600000000000001" customHeight="1"/>
    <row r="234" ht="18.600000000000001" customHeight="1"/>
    <row r="235" ht="18.600000000000001" customHeight="1"/>
    <row r="236" ht="18.600000000000001" customHeight="1"/>
    <row r="237" ht="18.600000000000001" customHeight="1"/>
    <row r="238" ht="18.600000000000001" customHeight="1"/>
    <row r="239" ht="18.600000000000001" customHeight="1"/>
    <row r="240" ht="18.600000000000001" customHeight="1"/>
    <row r="241" ht="18.600000000000001" customHeight="1"/>
    <row r="242" ht="18.600000000000001" customHeight="1"/>
    <row r="243" ht="18.600000000000001" customHeight="1"/>
    <row r="244" ht="18.600000000000001" customHeight="1"/>
    <row r="245" ht="18.600000000000001" customHeight="1"/>
    <row r="246" ht="18.600000000000001" customHeight="1"/>
    <row r="247" ht="18.600000000000001" customHeight="1"/>
    <row r="248" ht="18.600000000000001" customHeight="1"/>
    <row r="249" ht="18.600000000000001" customHeight="1"/>
    <row r="250" ht="18.600000000000001" customHeight="1"/>
    <row r="251" ht="18.600000000000001" customHeight="1"/>
    <row r="252" ht="18.600000000000001" customHeight="1"/>
    <row r="253" ht="18.600000000000001" customHeight="1"/>
    <row r="254" ht="18.600000000000001" customHeight="1"/>
    <row r="255" ht="18.600000000000001" customHeight="1"/>
    <row r="256" ht="18.600000000000001" customHeight="1"/>
    <row r="257" ht="18.600000000000001" customHeight="1"/>
    <row r="258" ht="18.600000000000001" customHeight="1"/>
    <row r="259" ht="18.600000000000001" customHeight="1"/>
    <row r="260" ht="18.600000000000001" customHeight="1"/>
    <row r="261" ht="18.600000000000001" customHeight="1"/>
    <row r="262" ht="18.600000000000001" customHeight="1"/>
    <row r="263" ht="18.600000000000001" customHeight="1"/>
    <row r="264" ht="18.600000000000001" customHeight="1"/>
    <row r="265" ht="18.600000000000001" customHeight="1"/>
    <row r="266" ht="18.600000000000001" customHeight="1"/>
    <row r="267" ht="18.600000000000001" customHeight="1"/>
    <row r="268" ht="18.600000000000001" customHeight="1"/>
    <row r="269" ht="18.600000000000001" customHeight="1"/>
    <row r="270" ht="18.600000000000001" customHeight="1"/>
    <row r="271" ht="18.600000000000001" customHeight="1"/>
    <row r="272" ht="18.600000000000001" customHeight="1"/>
    <row r="273" ht="18.600000000000001" customHeight="1"/>
    <row r="274" ht="18.600000000000001" customHeight="1"/>
    <row r="275" ht="18.600000000000001" customHeight="1"/>
    <row r="276" ht="18.600000000000001" customHeight="1"/>
    <row r="277" ht="18.600000000000001" customHeight="1"/>
    <row r="278" ht="18.600000000000001" customHeight="1"/>
    <row r="279" ht="18.600000000000001" customHeight="1"/>
    <row r="280" ht="18.600000000000001" customHeight="1"/>
    <row r="281" ht="18.600000000000001" customHeight="1"/>
    <row r="282" ht="18.600000000000001" customHeight="1"/>
    <row r="283" ht="18.600000000000001" customHeight="1"/>
    <row r="284" ht="18.600000000000001" customHeight="1"/>
    <row r="285" ht="18.600000000000001" customHeight="1"/>
    <row r="286" ht="18.600000000000001" customHeight="1"/>
    <row r="287" ht="18.600000000000001" customHeight="1"/>
    <row r="288" ht="18.600000000000001" customHeight="1"/>
    <row r="289" ht="18.600000000000001" customHeight="1"/>
    <row r="290" ht="18.600000000000001" customHeight="1"/>
    <row r="291" ht="18.600000000000001" customHeight="1"/>
    <row r="292" ht="18.600000000000001" customHeight="1"/>
    <row r="293" ht="18.600000000000001" customHeight="1"/>
    <row r="294" ht="18.600000000000001" customHeight="1"/>
    <row r="295" ht="18.600000000000001" customHeight="1"/>
    <row r="296" ht="18.600000000000001" customHeight="1"/>
    <row r="297" ht="18.600000000000001" customHeight="1"/>
    <row r="298" ht="18.600000000000001" customHeight="1"/>
    <row r="299" ht="18.600000000000001" customHeight="1"/>
    <row r="300" ht="18.600000000000001" customHeight="1"/>
    <row r="301" ht="18.600000000000001" customHeight="1"/>
    <row r="302" ht="18.600000000000001" customHeight="1"/>
    <row r="303" ht="18.600000000000001" customHeight="1"/>
    <row r="304" ht="18.600000000000001" customHeight="1"/>
    <row r="305" ht="18.600000000000001" customHeight="1"/>
    <row r="306" ht="18.600000000000001" customHeight="1"/>
    <row r="307" ht="18.600000000000001" customHeight="1"/>
    <row r="308" ht="18.600000000000001" customHeight="1"/>
    <row r="309" ht="18.600000000000001" customHeight="1"/>
    <row r="310" ht="18.600000000000001" customHeight="1"/>
    <row r="311" ht="18.600000000000001" customHeight="1"/>
    <row r="312" ht="18.600000000000001" customHeight="1"/>
    <row r="313" ht="18.600000000000001" customHeight="1"/>
    <row r="314" ht="18.600000000000001" customHeight="1"/>
    <row r="315" ht="18.600000000000001" customHeight="1"/>
    <row r="316" ht="18.600000000000001" customHeight="1"/>
    <row r="317" ht="18.600000000000001" customHeight="1"/>
    <row r="318" ht="18.600000000000001" customHeight="1"/>
    <row r="319" ht="18.600000000000001" customHeight="1"/>
    <row r="320" ht="18.600000000000001" customHeight="1"/>
    <row r="321" ht="18.600000000000001" customHeight="1"/>
    <row r="322" ht="18.600000000000001" customHeight="1"/>
    <row r="323" ht="18.600000000000001" customHeight="1"/>
    <row r="324" ht="18.600000000000001" customHeight="1"/>
    <row r="325" ht="18.600000000000001" customHeight="1"/>
    <row r="326" ht="18.600000000000001" customHeight="1"/>
    <row r="327" ht="18.600000000000001" customHeight="1"/>
    <row r="328" ht="18.600000000000001" customHeight="1"/>
    <row r="329" ht="18.600000000000001" customHeight="1"/>
    <row r="330" ht="18.600000000000001" customHeight="1"/>
    <row r="331" ht="18.600000000000001" customHeight="1"/>
    <row r="332" ht="18.600000000000001" customHeight="1"/>
    <row r="333" ht="18.600000000000001" customHeight="1"/>
    <row r="334" ht="18.600000000000001" customHeight="1"/>
    <row r="335" ht="18.600000000000001" customHeight="1"/>
    <row r="336" ht="18.600000000000001" customHeight="1"/>
    <row r="337" ht="18.600000000000001" customHeight="1"/>
    <row r="338" ht="18.600000000000001" customHeight="1"/>
    <row r="339" ht="18.600000000000001" customHeight="1"/>
    <row r="340" ht="18.600000000000001" customHeight="1"/>
    <row r="341" ht="18.600000000000001" customHeight="1"/>
    <row r="342" ht="18.600000000000001" customHeight="1"/>
    <row r="343" ht="18.600000000000001" customHeight="1"/>
    <row r="344" ht="18.600000000000001" customHeight="1"/>
    <row r="345" ht="18.600000000000001" customHeight="1"/>
    <row r="346" ht="18.600000000000001" customHeight="1"/>
    <row r="347" ht="18.600000000000001" customHeight="1"/>
    <row r="348" ht="18.600000000000001" customHeight="1"/>
    <row r="349" ht="18.600000000000001" customHeight="1"/>
    <row r="350" ht="18.600000000000001" customHeight="1"/>
    <row r="351" ht="18.600000000000001" customHeight="1"/>
    <row r="352" ht="18.600000000000001" customHeight="1"/>
    <row r="353" ht="18.600000000000001" customHeight="1"/>
    <row r="354" ht="18.600000000000001" customHeight="1"/>
    <row r="355" ht="18.600000000000001" customHeight="1"/>
    <row r="356" ht="18.600000000000001" customHeight="1"/>
    <row r="357" ht="18.600000000000001" customHeight="1"/>
    <row r="358" ht="18.600000000000001" customHeight="1"/>
    <row r="359" ht="18.600000000000001" customHeight="1"/>
    <row r="360" ht="18.600000000000001" customHeight="1"/>
    <row r="361" ht="18.600000000000001" customHeight="1"/>
    <row r="362" ht="18.600000000000001" customHeight="1"/>
    <row r="363" ht="18.600000000000001" customHeight="1"/>
    <row r="364" ht="18.600000000000001" customHeight="1"/>
    <row r="365" ht="18.600000000000001" customHeight="1"/>
    <row r="366" ht="18.600000000000001" customHeight="1"/>
    <row r="367" ht="18.600000000000001" customHeight="1"/>
    <row r="368" ht="18.600000000000001" customHeight="1"/>
    <row r="369" ht="18.600000000000001" customHeight="1"/>
    <row r="370" ht="18.600000000000001" customHeight="1"/>
    <row r="371" ht="18.600000000000001" customHeight="1"/>
    <row r="372" ht="18.600000000000001" customHeight="1"/>
    <row r="373" ht="18.600000000000001" customHeight="1"/>
    <row r="374" ht="18.600000000000001" customHeight="1"/>
    <row r="375" ht="18.600000000000001" customHeight="1"/>
    <row r="376" ht="18.600000000000001" customHeight="1"/>
    <row r="377" ht="18.600000000000001" customHeight="1"/>
    <row r="378" ht="18.600000000000001" customHeight="1"/>
    <row r="379" ht="18.600000000000001" customHeight="1"/>
    <row r="380" ht="18.600000000000001" customHeight="1"/>
    <row r="381" ht="18.600000000000001" customHeight="1"/>
    <row r="382" ht="18.600000000000001" customHeight="1"/>
    <row r="383" ht="18.600000000000001" customHeight="1"/>
    <row r="384" ht="18.600000000000001" customHeight="1"/>
    <row r="385" ht="18.600000000000001" customHeight="1"/>
    <row r="386" ht="18.600000000000001" customHeight="1"/>
    <row r="387" ht="18.600000000000001" customHeight="1"/>
    <row r="388" ht="18.600000000000001" customHeight="1"/>
    <row r="389" ht="18.600000000000001" customHeight="1"/>
    <row r="390" ht="18.600000000000001" customHeight="1"/>
    <row r="391" ht="18.600000000000001" customHeight="1"/>
    <row r="392" ht="18.600000000000001" customHeight="1"/>
    <row r="393" ht="18.600000000000001" customHeight="1"/>
    <row r="394" ht="18.600000000000001" customHeight="1"/>
    <row r="395" ht="18.600000000000001" customHeight="1"/>
    <row r="396" ht="18.600000000000001" customHeight="1"/>
    <row r="397" ht="18.600000000000001" customHeight="1"/>
    <row r="398" ht="18.600000000000001" customHeight="1"/>
    <row r="399" ht="18.600000000000001" customHeight="1"/>
    <row r="400" ht="18.600000000000001" customHeight="1"/>
    <row r="401" ht="18.600000000000001" customHeight="1"/>
    <row r="402" ht="18.600000000000001" customHeight="1"/>
    <row r="403" ht="18.600000000000001" customHeight="1"/>
    <row r="404" ht="18.600000000000001" customHeight="1"/>
    <row r="405" ht="18.600000000000001" customHeight="1"/>
    <row r="406" ht="18.600000000000001" customHeight="1"/>
    <row r="407" ht="18.600000000000001" customHeight="1"/>
    <row r="408" ht="18.600000000000001" customHeight="1"/>
    <row r="409" ht="18.600000000000001" customHeight="1"/>
    <row r="410" ht="18.600000000000001" customHeight="1"/>
    <row r="411" ht="18.600000000000001" customHeight="1"/>
    <row r="412" ht="18.600000000000001" customHeight="1"/>
    <row r="413" ht="18.600000000000001" customHeight="1"/>
    <row r="414" ht="18.600000000000001" customHeight="1"/>
    <row r="415" ht="18.600000000000001" customHeight="1"/>
    <row r="416" ht="18.600000000000001" customHeight="1"/>
    <row r="417" ht="18.600000000000001" customHeight="1"/>
    <row r="418" ht="18.600000000000001" customHeight="1"/>
    <row r="419" ht="18.600000000000001" customHeight="1"/>
    <row r="420" ht="18.600000000000001" customHeight="1"/>
    <row r="421" ht="18.600000000000001" customHeight="1"/>
    <row r="422" ht="18.600000000000001" customHeight="1"/>
    <row r="423" ht="18.600000000000001" customHeight="1"/>
    <row r="424" ht="18.600000000000001" customHeight="1"/>
    <row r="425" ht="18.600000000000001" customHeight="1"/>
    <row r="426" ht="18.600000000000001" customHeight="1"/>
    <row r="427" ht="18.600000000000001" customHeight="1"/>
    <row r="428" ht="18.600000000000001" customHeight="1"/>
    <row r="429" ht="18.600000000000001" customHeight="1"/>
    <row r="430" ht="18.600000000000001" customHeight="1"/>
    <row r="431" ht="18.600000000000001" customHeight="1"/>
    <row r="432" ht="18.600000000000001" customHeight="1"/>
    <row r="433" ht="18.600000000000001" customHeight="1"/>
    <row r="434" ht="18.600000000000001" customHeight="1"/>
    <row r="435" ht="18.600000000000001" customHeight="1"/>
    <row r="436" ht="18.600000000000001" customHeight="1"/>
    <row r="437" ht="18.600000000000001" customHeight="1"/>
    <row r="438" ht="18.600000000000001" customHeight="1"/>
    <row r="439" ht="18.600000000000001" customHeight="1"/>
    <row r="440" ht="18.600000000000001" customHeight="1"/>
    <row r="441" ht="18.600000000000001" customHeight="1"/>
    <row r="442" ht="18.600000000000001" customHeight="1"/>
    <row r="443" ht="18.600000000000001" customHeight="1"/>
    <row r="444" ht="18.600000000000001" customHeight="1"/>
    <row r="445" ht="18.600000000000001" customHeight="1"/>
    <row r="446" ht="18.600000000000001" customHeight="1"/>
    <row r="447" ht="18.600000000000001" customHeight="1"/>
    <row r="448" ht="18.600000000000001" customHeight="1"/>
    <row r="449" ht="18.600000000000001" customHeight="1"/>
    <row r="450" ht="18.600000000000001" customHeight="1"/>
    <row r="451" ht="18.600000000000001" customHeight="1"/>
    <row r="452" ht="18.600000000000001" customHeight="1"/>
    <row r="453" ht="18.600000000000001" customHeight="1"/>
    <row r="454" ht="18.600000000000001" customHeight="1"/>
    <row r="455" ht="18.600000000000001" customHeight="1"/>
    <row r="456" ht="18.600000000000001" customHeight="1"/>
    <row r="457" ht="18.600000000000001" customHeight="1"/>
    <row r="458" ht="18.600000000000001" customHeight="1"/>
    <row r="459" ht="18.600000000000001" customHeight="1"/>
    <row r="460" ht="18.600000000000001" customHeight="1"/>
    <row r="461" ht="18.600000000000001" customHeight="1"/>
    <row r="462" ht="18.600000000000001" customHeight="1"/>
    <row r="463" ht="18.600000000000001" customHeight="1"/>
    <row r="464" ht="18.600000000000001" customHeight="1"/>
    <row r="465" ht="18.600000000000001" customHeight="1"/>
    <row r="466" ht="18.600000000000001" customHeight="1"/>
    <row r="467" ht="18.600000000000001" customHeight="1"/>
    <row r="468" ht="18.600000000000001" customHeight="1"/>
    <row r="469" ht="18.600000000000001" customHeight="1"/>
    <row r="470" ht="18.600000000000001" customHeight="1"/>
    <row r="471" ht="18.600000000000001" customHeight="1"/>
    <row r="472" ht="18.600000000000001" customHeight="1"/>
    <row r="473" ht="18.600000000000001" customHeight="1"/>
    <row r="474" ht="18.600000000000001" customHeight="1"/>
    <row r="475" ht="18.600000000000001" customHeight="1"/>
    <row r="476" ht="18.600000000000001" customHeight="1"/>
    <row r="477" ht="18.600000000000001" customHeight="1"/>
    <row r="478" ht="18.600000000000001" customHeight="1"/>
    <row r="479" ht="18.600000000000001" customHeight="1"/>
    <row r="480" ht="18.600000000000001" customHeight="1"/>
    <row r="481" ht="18.600000000000001" customHeight="1"/>
    <row r="482" ht="18.600000000000001" customHeight="1"/>
    <row r="483" ht="18.600000000000001" customHeight="1"/>
    <row r="484" ht="18.600000000000001" customHeight="1"/>
    <row r="485" ht="18.600000000000001" customHeight="1"/>
    <row r="486" ht="18.600000000000001" customHeight="1"/>
    <row r="487" ht="18.600000000000001" customHeight="1"/>
    <row r="488" ht="18.600000000000001" customHeight="1"/>
    <row r="489" ht="18.600000000000001" customHeight="1"/>
    <row r="490" ht="18.600000000000001" customHeight="1"/>
    <row r="491" ht="18.600000000000001" customHeight="1"/>
    <row r="492" ht="18.600000000000001" customHeight="1"/>
    <row r="493" ht="18.600000000000001" customHeight="1"/>
    <row r="494" ht="18.600000000000001" customHeight="1"/>
    <row r="495" ht="18.600000000000001" customHeight="1"/>
    <row r="496" ht="18.600000000000001" customHeight="1"/>
    <row r="497" ht="18.600000000000001" customHeight="1"/>
    <row r="498" ht="18.600000000000001" customHeight="1"/>
    <row r="499" ht="18.600000000000001" customHeight="1"/>
    <row r="500" ht="18.600000000000001" customHeight="1"/>
    <row r="501" ht="18.600000000000001" customHeight="1"/>
    <row r="502" ht="18.600000000000001" customHeight="1"/>
    <row r="503" ht="18.600000000000001" customHeight="1"/>
    <row r="504" ht="18.600000000000001" customHeight="1"/>
    <row r="505" ht="18.600000000000001" customHeight="1"/>
    <row r="506" ht="18.600000000000001" customHeight="1"/>
    <row r="507" ht="18.600000000000001" customHeight="1"/>
    <row r="508" ht="18.600000000000001" customHeight="1"/>
    <row r="509" ht="18.600000000000001" customHeight="1"/>
    <row r="510" ht="18.600000000000001" customHeight="1"/>
    <row r="511" ht="18.600000000000001" customHeight="1"/>
    <row r="512" ht="18.600000000000001" customHeight="1"/>
    <row r="513" ht="18.600000000000001" customHeight="1"/>
    <row r="514" ht="18.600000000000001" customHeight="1"/>
    <row r="515" ht="18.600000000000001" customHeight="1"/>
    <row r="516" ht="18.600000000000001" customHeight="1"/>
    <row r="517" ht="18.600000000000001" customHeight="1"/>
    <row r="518" ht="18.600000000000001" customHeight="1"/>
    <row r="519" ht="18.600000000000001" customHeight="1"/>
    <row r="520" ht="18.600000000000001" customHeight="1"/>
    <row r="521" ht="18.600000000000001" customHeight="1"/>
    <row r="522" ht="18.600000000000001" customHeight="1"/>
    <row r="523" ht="18.600000000000001" customHeight="1"/>
    <row r="524" ht="18.600000000000001" customHeight="1"/>
    <row r="525" ht="18.600000000000001" customHeight="1"/>
    <row r="526" ht="18.600000000000001" customHeight="1"/>
    <row r="527" ht="18.600000000000001" customHeight="1"/>
    <row r="528" ht="18.600000000000001" customHeight="1"/>
    <row r="529" ht="18.600000000000001" customHeight="1"/>
    <row r="530" ht="18.600000000000001" customHeight="1"/>
    <row r="531" ht="18.600000000000001" customHeight="1"/>
    <row r="532" ht="18.600000000000001" customHeight="1"/>
    <row r="533" ht="18.600000000000001" customHeight="1"/>
    <row r="534" ht="18.600000000000001" customHeight="1"/>
    <row r="535" ht="18.600000000000001" customHeight="1"/>
    <row r="536" ht="18.600000000000001" customHeight="1"/>
    <row r="537" ht="18.600000000000001" customHeight="1"/>
    <row r="538" ht="18.600000000000001" customHeight="1"/>
    <row r="539" ht="18.600000000000001" customHeight="1"/>
    <row r="540" ht="18.600000000000001" customHeight="1"/>
    <row r="541" ht="18.600000000000001" customHeight="1"/>
    <row r="542" ht="18.600000000000001" customHeight="1"/>
    <row r="543" ht="18.600000000000001" customHeight="1"/>
    <row r="544" ht="18.600000000000001" customHeight="1"/>
    <row r="545" ht="18.600000000000001" customHeight="1"/>
    <row r="546" ht="18.600000000000001" customHeight="1"/>
    <row r="547" ht="18.600000000000001" customHeight="1"/>
    <row r="548" ht="18.600000000000001" customHeight="1"/>
    <row r="549" ht="18.600000000000001" customHeight="1"/>
    <row r="550" ht="18.600000000000001" customHeight="1"/>
    <row r="551" ht="18.600000000000001" customHeight="1"/>
    <row r="552" ht="18.600000000000001" customHeight="1"/>
    <row r="553" ht="18.600000000000001" customHeight="1"/>
    <row r="554" ht="18.600000000000001" customHeight="1"/>
    <row r="555" ht="18.600000000000001" customHeight="1"/>
    <row r="556" ht="18.600000000000001" customHeight="1"/>
    <row r="557" ht="18.600000000000001" customHeight="1"/>
    <row r="558" ht="18.600000000000001" customHeight="1"/>
    <row r="559" ht="18.600000000000001" customHeight="1"/>
    <row r="560" ht="18.600000000000001" customHeight="1"/>
    <row r="561" ht="18.600000000000001" customHeight="1"/>
    <row r="562" ht="18.600000000000001" customHeight="1"/>
    <row r="563" ht="18.600000000000001" customHeight="1"/>
    <row r="564" ht="18.600000000000001" customHeight="1"/>
    <row r="565" ht="18.600000000000001" customHeight="1"/>
    <row r="566" ht="18.600000000000001" customHeight="1"/>
    <row r="567" ht="18.600000000000001" customHeight="1"/>
    <row r="568" ht="18.600000000000001" customHeight="1"/>
    <row r="569" ht="18.600000000000001" customHeight="1"/>
    <row r="570" ht="18.600000000000001" customHeight="1"/>
    <row r="571" ht="18.600000000000001" customHeight="1"/>
    <row r="572" ht="18.600000000000001" customHeight="1"/>
    <row r="573" ht="18.600000000000001" customHeight="1"/>
    <row r="574" ht="18.600000000000001" customHeight="1"/>
    <row r="575" ht="18.600000000000001" customHeight="1"/>
    <row r="576" ht="18.600000000000001" customHeight="1"/>
    <row r="577" ht="18.600000000000001" customHeight="1"/>
    <row r="578" ht="18.600000000000001" customHeight="1"/>
    <row r="579" ht="18.600000000000001" customHeight="1"/>
    <row r="580" ht="18.600000000000001" customHeight="1"/>
    <row r="581" ht="18.600000000000001" customHeight="1"/>
    <row r="582" ht="18.600000000000001" customHeight="1"/>
    <row r="583" ht="18.600000000000001" customHeight="1"/>
    <row r="584" ht="18.600000000000001" customHeight="1"/>
    <row r="585" ht="18.600000000000001" customHeight="1"/>
    <row r="586" ht="18.600000000000001" customHeight="1"/>
    <row r="587" ht="18.600000000000001" customHeight="1"/>
    <row r="588" ht="18.600000000000001" customHeight="1"/>
    <row r="589" ht="18.600000000000001" customHeight="1"/>
    <row r="590" ht="18.600000000000001" customHeight="1"/>
    <row r="591" ht="18.600000000000001" customHeight="1"/>
    <row r="592" ht="18.600000000000001" customHeight="1"/>
    <row r="593" ht="18.600000000000001" customHeight="1"/>
    <row r="594" ht="18.600000000000001" customHeight="1"/>
    <row r="595" ht="18.600000000000001" customHeight="1"/>
    <row r="596" ht="18.600000000000001" customHeight="1"/>
    <row r="597" ht="18.600000000000001" customHeight="1"/>
    <row r="598" ht="18.600000000000001" customHeight="1"/>
    <row r="599" ht="18.600000000000001" customHeight="1"/>
    <row r="600" ht="18.600000000000001" customHeight="1"/>
    <row r="601" ht="18.600000000000001" customHeight="1"/>
    <row r="602" ht="18.600000000000001" customHeight="1"/>
    <row r="603" ht="18.600000000000001" customHeight="1"/>
    <row r="604" ht="18.600000000000001" customHeight="1"/>
    <row r="605" ht="18.600000000000001" customHeight="1"/>
    <row r="606" ht="18.600000000000001" customHeight="1"/>
    <row r="607" ht="18.600000000000001" customHeight="1"/>
    <row r="608" ht="18.600000000000001" customHeight="1"/>
    <row r="609" ht="18.600000000000001" customHeight="1"/>
    <row r="610" ht="18.600000000000001" customHeight="1"/>
    <row r="611" ht="18.600000000000001" customHeight="1"/>
    <row r="612" ht="18.600000000000001" customHeight="1"/>
    <row r="613" ht="18.600000000000001" customHeight="1"/>
    <row r="614" ht="18.600000000000001" customHeight="1"/>
    <row r="615" ht="18.600000000000001" customHeight="1"/>
    <row r="616" ht="18.600000000000001" customHeight="1"/>
    <row r="617" ht="18.600000000000001" customHeight="1"/>
    <row r="618" ht="18.600000000000001" customHeight="1"/>
    <row r="619" ht="18.600000000000001" customHeight="1"/>
    <row r="620" ht="18.600000000000001" customHeight="1"/>
    <row r="621" ht="18.600000000000001" customHeight="1"/>
    <row r="622" ht="18.600000000000001" customHeight="1"/>
    <row r="623" ht="18.600000000000001" customHeight="1"/>
    <row r="624" ht="18.600000000000001" customHeight="1"/>
    <row r="625" ht="18.600000000000001" customHeight="1"/>
    <row r="626" ht="18.600000000000001" customHeight="1"/>
    <row r="627" ht="18.600000000000001" customHeight="1"/>
    <row r="628" ht="18.600000000000001" customHeight="1"/>
    <row r="629" ht="18.600000000000001" customHeight="1"/>
    <row r="630" ht="18.600000000000001" customHeight="1"/>
    <row r="631" ht="18.600000000000001" customHeight="1"/>
    <row r="632" ht="18.600000000000001" customHeight="1"/>
    <row r="633" ht="18.600000000000001" customHeight="1"/>
    <row r="634" ht="18.600000000000001" customHeight="1"/>
    <row r="635" ht="18.600000000000001" customHeight="1"/>
    <row r="636" ht="18.600000000000001" customHeight="1"/>
    <row r="637" ht="18.600000000000001" customHeight="1"/>
    <row r="638" ht="18.600000000000001" customHeight="1"/>
    <row r="639" ht="18.600000000000001" customHeight="1"/>
    <row r="640" ht="18.600000000000001" customHeight="1"/>
    <row r="641" ht="18.600000000000001" customHeight="1"/>
    <row r="642" ht="18.600000000000001" customHeight="1"/>
    <row r="643" ht="18.600000000000001" customHeight="1"/>
    <row r="644" ht="18.600000000000001" customHeight="1"/>
    <row r="645" ht="18.600000000000001" customHeight="1"/>
    <row r="646" ht="18.600000000000001" customHeight="1"/>
    <row r="647" ht="18.600000000000001" customHeight="1"/>
    <row r="648" ht="18.600000000000001" customHeight="1"/>
    <row r="649" ht="18.600000000000001" customHeight="1"/>
    <row r="650" ht="18.600000000000001" customHeight="1"/>
    <row r="651" ht="18.600000000000001" customHeight="1"/>
    <row r="652" ht="18.600000000000001" customHeight="1"/>
    <row r="653" ht="18.600000000000001" customHeight="1"/>
    <row r="654" ht="18.600000000000001" customHeight="1"/>
    <row r="655" ht="18.600000000000001" customHeight="1"/>
    <row r="656" ht="18.600000000000001" customHeight="1"/>
    <row r="657" ht="18.600000000000001" customHeight="1"/>
    <row r="658" ht="18.600000000000001" customHeight="1"/>
    <row r="659" ht="18.600000000000001" customHeight="1"/>
    <row r="660" ht="18.600000000000001" customHeight="1"/>
    <row r="661" ht="18.600000000000001" customHeight="1"/>
    <row r="662" ht="18.600000000000001" customHeight="1"/>
    <row r="663" ht="18.600000000000001" customHeight="1"/>
    <row r="664" ht="18.600000000000001" customHeight="1"/>
    <row r="665" ht="18.600000000000001" customHeight="1"/>
    <row r="666" ht="18.600000000000001" customHeight="1"/>
    <row r="667" ht="18.600000000000001" customHeight="1"/>
    <row r="668" ht="18.600000000000001" customHeight="1"/>
    <row r="669" ht="18.600000000000001" customHeight="1"/>
    <row r="670" ht="18.600000000000001" customHeight="1"/>
    <row r="671" ht="18.600000000000001" customHeight="1"/>
    <row r="672" ht="18.600000000000001" customHeight="1"/>
    <row r="673" ht="18.600000000000001" customHeight="1"/>
    <row r="674" ht="18.600000000000001" customHeight="1"/>
    <row r="675" ht="18.600000000000001" customHeight="1"/>
    <row r="676" ht="18.600000000000001" customHeight="1"/>
    <row r="677" ht="18.600000000000001" customHeight="1"/>
    <row r="678" ht="18.600000000000001" customHeight="1"/>
    <row r="679" ht="18.600000000000001" customHeight="1"/>
    <row r="680" ht="18.600000000000001" customHeight="1"/>
    <row r="681" ht="18.600000000000001" customHeight="1"/>
    <row r="682" ht="18.600000000000001" customHeight="1"/>
    <row r="683" ht="18.600000000000001" customHeight="1"/>
    <row r="684" ht="18.600000000000001" customHeight="1"/>
    <row r="685" ht="18.600000000000001" customHeight="1"/>
    <row r="686" ht="18.600000000000001" customHeight="1"/>
    <row r="687" ht="18.600000000000001" customHeight="1"/>
    <row r="688" ht="18.600000000000001" customHeight="1"/>
    <row r="689" ht="18.600000000000001" customHeight="1"/>
    <row r="690" ht="18.600000000000001" customHeight="1"/>
    <row r="691" ht="18.600000000000001" customHeight="1"/>
    <row r="692" ht="18.600000000000001" customHeight="1"/>
    <row r="693" ht="18.600000000000001" customHeight="1"/>
    <row r="694" ht="18.600000000000001" customHeight="1"/>
    <row r="695" ht="18.600000000000001" customHeight="1"/>
    <row r="696" ht="18.600000000000001" customHeight="1"/>
    <row r="697" ht="18.600000000000001" customHeight="1"/>
    <row r="698" ht="18.600000000000001" customHeight="1"/>
    <row r="699" ht="18.600000000000001" customHeight="1"/>
    <row r="700" ht="18.600000000000001" customHeight="1"/>
    <row r="701" ht="18.600000000000001" customHeight="1"/>
    <row r="702" ht="18.600000000000001" customHeight="1"/>
    <row r="703" ht="18.600000000000001" customHeight="1"/>
    <row r="704" ht="18.600000000000001" customHeight="1"/>
    <row r="705" ht="18.600000000000001" customHeight="1"/>
    <row r="706" ht="18.600000000000001" customHeight="1"/>
    <row r="707" ht="18.600000000000001" customHeight="1"/>
    <row r="708" ht="18.600000000000001" customHeight="1"/>
    <row r="709" ht="18.600000000000001" customHeight="1"/>
    <row r="710" ht="18.600000000000001" customHeight="1"/>
    <row r="711" ht="18.600000000000001" customHeight="1"/>
    <row r="712" ht="18.600000000000001" customHeight="1"/>
    <row r="713" ht="18.600000000000001" customHeight="1"/>
    <row r="714" ht="18.600000000000001" customHeight="1"/>
    <row r="715" ht="18.600000000000001" customHeight="1"/>
    <row r="716" ht="18.600000000000001" customHeight="1"/>
    <row r="717" ht="18.600000000000001" customHeight="1"/>
    <row r="718" ht="18.600000000000001" customHeight="1"/>
    <row r="719" ht="18.600000000000001" customHeight="1"/>
    <row r="720" ht="18.600000000000001" customHeight="1"/>
    <row r="721" ht="18.600000000000001" customHeight="1"/>
    <row r="722" ht="18.600000000000001" customHeight="1"/>
    <row r="723" ht="18.600000000000001" customHeight="1"/>
    <row r="724" ht="18.600000000000001" customHeight="1"/>
    <row r="725" ht="18.600000000000001" customHeight="1"/>
    <row r="726" ht="18.600000000000001" customHeight="1"/>
  </sheetData>
  <mergeCells count="15">
    <mergeCell ref="A1:N1"/>
    <mergeCell ref="A2:N2"/>
    <mergeCell ref="A3:N3"/>
    <mergeCell ref="A4:N4"/>
    <mergeCell ref="A5:N5"/>
    <mergeCell ref="A6:N6"/>
    <mergeCell ref="A7:N7"/>
    <mergeCell ref="A15:N15"/>
    <mergeCell ref="A14:N14"/>
    <mergeCell ref="A8:N8"/>
    <mergeCell ref="A9:N9"/>
    <mergeCell ref="A10:N10"/>
    <mergeCell ref="A11:N11"/>
    <mergeCell ref="A12:N12"/>
    <mergeCell ref="A13:N13"/>
  </mergeCells>
  <phoneticPr fontId="16"/>
  <pageMargins left="0.7" right="0.7" top="0.75" bottom="0.75" header="0.3" footer="0.3"/>
  <pageSetup paperSize="9" scale="59" orientation="portrait" horizontalDpi="300" verticalDpi="300" r:id="rId1"/>
  <colBreaks count="1" manualBreakCount="1">
    <brk id="14"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1"/>
  </sheetPr>
  <dimension ref="A1:C43"/>
  <sheetViews>
    <sheetView view="pageBreakPreview" zoomScaleNormal="75" zoomScaleSheetLayoutView="100" workbookViewId="0">
      <selection activeCell="A26" sqref="A26"/>
    </sheetView>
  </sheetViews>
  <sheetFormatPr defaultColWidth="9" defaultRowHeight="14.4"/>
  <cols>
    <col min="1" max="1" width="216.77734375" style="5" customWidth="1"/>
    <col min="2" max="2" width="33.109375" style="3" hidden="1" customWidth="1"/>
    <col min="3" max="3" width="23.109375" style="4" hidden="1" customWidth="1"/>
    <col min="4" max="16384" width="9" style="1"/>
  </cols>
  <sheetData>
    <row r="1" spans="1:3" s="42" customFormat="1" ht="46.2" customHeight="1" thickBot="1">
      <c r="A1" s="129" t="s">
        <v>246</v>
      </c>
      <c r="B1" s="45" t="s">
        <v>0</v>
      </c>
      <c r="C1" s="46" t="s">
        <v>2</v>
      </c>
    </row>
    <row r="2" spans="1:3" ht="46.8" customHeight="1">
      <c r="A2" s="306" t="s">
        <v>487</v>
      </c>
      <c r="B2" s="2"/>
      <c r="C2" s="776"/>
    </row>
    <row r="3" spans="1:3" ht="108.6" customHeight="1">
      <c r="A3" s="443" t="s">
        <v>488</v>
      </c>
      <c r="B3" s="48"/>
      <c r="C3" s="777"/>
    </row>
    <row r="4" spans="1:3" ht="34.799999999999997" customHeight="1" thickBot="1">
      <c r="A4" s="120" t="s">
        <v>489</v>
      </c>
      <c r="B4" s="1"/>
      <c r="C4" s="1"/>
    </row>
    <row r="5" spans="1:3" ht="41.4" customHeight="1">
      <c r="A5" s="450" t="s">
        <v>490</v>
      </c>
      <c r="B5" s="2"/>
      <c r="C5" s="776"/>
    </row>
    <row r="6" spans="1:3" ht="143.4" customHeight="1">
      <c r="A6" s="392" t="s">
        <v>491</v>
      </c>
      <c r="B6" s="48"/>
      <c r="C6" s="777"/>
    </row>
    <row r="7" spans="1:3" ht="33.6" customHeight="1">
      <c r="A7" s="299" t="s">
        <v>493</v>
      </c>
      <c r="B7" s="1"/>
      <c r="C7" s="1"/>
    </row>
    <row r="8" spans="1:3" ht="43.2" customHeight="1">
      <c r="A8" s="488" t="s">
        <v>492</v>
      </c>
      <c r="B8" s="157"/>
      <c r="C8" s="776"/>
    </row>
    <row r="9" spans="1:3" ht="341.4" customHeight="1" thickBot="1">
      <c r="A9" s="415" t="s">
        <v>494</v>
      </c>
      <c r="B9" s="158"/>
      <c r="C9" s="777"/>
    </row>
    <row r="10" spans="1:3" ht="36" customHeight="1">
      <c r="A10" s="351" t="s">
        <v>495</v>
      </c>
      <c r="B10" s="1"/>
      <c r="C10" s="1"/>
    </row>
    <row r="11" spans="1:3" s="354" customFormat="1" ht="42.6" hidden="1" customHeight="1">
      <c r="A11" s="352"/>
      <c r="B11" s="353"/>
      <c r="C11" s="353"/>
    </row>
    <row r="12" spans="1:3" ht="214.8" hidden="1" customHeight="1" thickBot="1">
      <c r="A12" s="393"/>
      <c r="B12" s="355"/>
      <c r="C12" s="355"/>
    </row>
    <row r="13" spans="1:3" s="357" customFormat="1" ht="34.200000000000003" hidden="1" customHeight="1">
      <c r="A13" s="356"/>
    </row>
    <row r="14" spans="1:3" s="354" customFormat="1" ht="42.6" hidden="1" customHeight="1">
      <c r="A14" s="352"/>
      <c r="B14" s="353"/>
      <c r="C14" s="353"/>
    </row>
    <row r="15" spans="1:3" ht="300" hidden="1" customHeight="1" thickBot="1">
      <c r="A15" s="393"/>
      <c r="B15" s="355"/>
      <c r="C15" s="355"/>
    </row>
    <row r="16" spans="1:3" ht="33.6" hidden="1" customHeight="1">
      <c r="A16" s="359"/>
      <c r="B16" s="358"/>
      <c r="C16" s="358"/>
    </row>
    <row r="17" spans="1:3" ht="33.6" hidden="1" customHeight="1">
      <c r="A17" s="394"/>
      <c r="B17" s="358"/>
      <c r="C17" s="358"/>
    </row>
    <row r="18" spans="1:3" s="357" customFormat="1" ht="126.6" hidden="1" customHeight="1">
      <c r="A18" s="396"/>
    </row>
    <row r="19" spans="1:3" ht="29.4" hidden="1" customHeight="1">
      <c r="A19" s="395"/>
      <c r="B19" s="1"/>
      <c r="C19" s="1"/>
    </row>
    <row r="20" spans="1:3" ht="29.4" customHeight="1">
      <c r="A20" s="395"/>
      <c r="B20" s="1"/>
      <c r="C20" s="1"/>
    </row>
    <row r="21" spans="1:3" ht="39" customHeight="1">
      <c r="A21" s="1" t="s">
        <v>155</v>
      </c>
      <c r="B21" s="1"/>
      <c r="C21" s="1"/>
    </row>
    <row r="22" spans="1:3" ht="32.25" customHeight="1">
      <c r="A22" s="1" t="s">
        <v>156</v>
      </c>
      <c r="B22" s="1"/>
      <c r="C22" s="1"/>
    </row>
    <row r="23" spans="1:3" ht="36.75" customHeight="1"/>
    <row r="24" spans="1:3" ht="33" customHeight="1"/>
    <row r="25" spans="1:3" ht="36.75" customHeight="1"/>
    <row r="26" spans="1:3" ht="36.75" customHeight="1"/>
    <row r="27" spans="1:3" ht="25.5" customHeight="1"/>
    <row r="28" spans="1:3" ht="32.25" customHeight="1"/>
    <row r="29" spans="1:3" ht="30.75" customHeight="1"/>
    <row r="30" spans="1:3" ht="42.75" customHeight="1"/>
    <row r="31" spans="1:3" ht="43.5" customHeight="1"/>
    <row r="32" spans="1:3" ht="27.75" customHeight="1"/>
    <row r="33" ht="30.75" customHeight="1"/>
    <row r="34" ht="29.25" customHeight="1"/>
    <row r="35" ht="27" customHeight="1"/>
    <row r="36" ht="27" customHeight="1"/>
    <row r="37" ht="27" customHeight="1"/>
    <row r="38" ht="27" customHeight="1"/>
    <row r="39" ht="27" customHeight="1"/>
    <row r="40" ht="27" customHeight="1"/>
    <row r="41" ht="27" customHeight="1"/>
    <row r="42" ht="27" customHeight="1"/>
    <row r="43" ht="27" customHeight="1"/>
  </sheetData>
  <mergeCells count="3">
    <mergeCell ref="C2:C3"/>
    <mergeCell ref="C5:C6"/>
    <mergeCell ref="C8:C9"/>
  </mergeCells>
  <phoneticPr fontId="16"/>
  <hyperlinks>
    <hyperlink ref="A4" r:id="rId1" xr:uid="{AE472DCB-F117-4526-A858-28F12897135B}"/>
    <hyperlink ref="A7" r:id="rId2" xr:uid="{05A1FD72-D953-45C1-930B-CEB41609AD66}"/>
    <hyperlink ref="A10" r:id="rId3" xr:uid="{A536F330-C2AC-4E31-89EC-ECC2033ED048}"/>
  </hyperlinks>
  <pageMargins left="0" right="0" top="0.19685039370078741" bottom="0.39370078740157483" header="0" footer="0.19685039370078741"/>
  <pageSetup paperSize="9" scale="66" orientation="portrait" r:id="rId4"/>
  <headerFooter alignWithMargins="0"/>
  <rowBreaks count="1" manualBreakCount="1">
    <brk id="1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177C5-1616-4CA5-A211-6B1BE283E847}">
  <sheetPr codeName="Sheet2"/>
  <dimension ref="A1:AF35"/>
  <sheetViews>
    <sheetView view="pageBreakPreview" zoomScale="92" zoomScaleNormal="100" zoomScaleSheetLayoutView="92" workbookViewId="0">
      <selection activeCell="AC1" sqref="AC1"/>
    </sheetView>
  </sheetViews>
  <sheetFormatPr defaultRowHeight="13.2"/>
  <cols>
    <col min="1" max="1" width="5.44140625" customWidth="1"/>
    <col min="3" max="3" width="8.88671875" customWidth="1"/>
    <col min="8" max="8" width="8.88671875" customWidth="1"/>
    <col min="9" max="9" width="8.88671875" hidden="1" customWidth="1"/>
    <col min="10" max="10" width="0.77734375" customWidth="1"/>
    <col min="15" max="15" width="4.88671875" customWidth="1"/>
    <col min="26" max="26" width="6.109375" customWidth="1"/>
  </cols>
  <sheetData>
    <row r="1" spans="1:32" ht="24.6" customHeight="1">
      <c r="A1" s="461"/>
      <c r="B1" s="461"/>
      <c r="C1" s="461"/>
      <c r="D1" s="461"/>
      <c r="E1" s="461"/>
      <c r="F1" s="461"/>
      <c r="G1" s="461"/>
      <c r="H1" s="461"/>
      <c r="I1" s="461"/>
      <c r="J1" s="461"/>
      <c r="K1" s="461"/>
      <c r="L1" s="461"/>
      <c r="M1" s="461"/>
      <c r="N1" s="461"/>
      <c r="O1" s="461"/>
      <c r="P1" s="461"/>
      <c r="Q1" s="461"/>
      <c r="R1" s="461"/>
      <c r="S1" s="461"/>
      <c r="T1" s="461"/>
      <c r="U1" s="461"/>
      <c r="V1" s="461"/>
      <c r="W1" s="461"/>
      <c r="X1" s="461"/>
      <c r="Y1" s="461"/>
      <c r="Z1" s="461"/>
      <c r="AA1" s="461"/>
      <c r="AB1" s="444"/>
      <c r="AC1" s="444"/>
      <c r="AD1" s="444"/>
      <c r="AE1" s="444"/>
      <c r="AF1" s="444"/>
    </row>
    <row r="2" spans="1:32" ht="24.6" customHeight="1">
      <c r="A2" s="461"/>
      <c r="B2" s="462"/>
      <c r="C2" s="463"/>
      <c r="D2" s="464"/>
      <c r="E2" s="464"/>
      <c r="F2" s="464"/>
      <c r="G2" s="464"/>
      <c r="H2" s="464"/>
      <c r="I2" s="464"/>
      <c r="J2" s="464"/>
      <c r="K2" s="464"/>
      <c r="L2" s="464"/>
      <c r="M2" s="464"/>
      <c r="N2" s="464"/>
      <c r="O2" s="464"/>
      <c r="P2" s="465"/>
      <c r="Q2" s="461"/>
      <c r="R2" s="461"/>
      <c r="S2" s="461"/>
      <c r="T2" s="461"/>
      <c r="U2" s="461"/>
      <c r="V2" s="461"/>
      <c r="W2" s="461"/>
      <c r="X2" s="461"/>
      <c r="Y2" s="461"/>
      <c r="Z2" s="461"/>
      <c r="AA2" s="461"/>
      <c r="AB2" s="444"/>
      <c r="AC2" s="444"/>
      <c r="AD2" s="444"/>
      <c r="AE2" s="444"/>
      <c r="AF2" s="444"/>
    </row>
    <row r="3" spans="1:32" ht="24.6" customHeight="1">
      <c r="A3" s="461"/>
      <c r="B3" s="461"/>
      <c r="C3" s="466"/>
      <c r="D3" s="467"/>
      <c r="E3" s="467"/>
      <c r="F3" s="467"/>
      <c r="G3" s="467"/>
      <c r="H3" s="467"/>
      <c r="I3" s="467"/>
      <c r="J3" s="467"/>
      <c r="K3" s="467"/>
      <c r="L3" s="467"/>
      <c r="M3" s="468"/>
      <c r="N3" s="468"/>
      <c r="O3" s="468"/>
      <c r="P3" s="468"/>
      <c r="Q3" s="461"/>
      <c r="R3" s="461"/>
      <c r="S3" s="461"/>
      <c r="T3" s="461"/>
      <c r="U3" s="461"/>
      <c r="V3" s="461"/>
      <c r="W3" s="461"/>
      <c r="X3" s="461"/>
      <c r="Y3" s="461"/>
      <c r="Z3" s="461"/>
      <c r="AA3" s="461"/>
      <c r="AB3" s="444"/>
      <c r="AC3" s="444"/>
      <c r="AD3" s="444"/>
      <c r="AE3" s="444"/>
      <c r="AF3" s="444"/>
    </row>
    <row r="4" spans="1:32" ht="7.2" customHeight="1">
      <c r="A4" s="461"/>
      <c r="B4" s="461"/>
      <c r="C4" s="466"/>
      <c r="D4" s="461"/>
      <c r="E4" s="461"/>
      <c r="F4" s="461"/>
      <c r="G4" s="461"/>
      <c r="H4" s="469"/>
      <c r="I4" s="469"/>
      <c r="J4" s="469"/>
      <c r="K4" s="469"/>
      <c r="L4" s="469"/>
      <c r="M4" s="469"/>
      <c r="N4" s="469"/>
      <c r="O4" s="469"/>
      <c r="P4" s="469"/>
      <c r="Q4" s="461"/>
      <c r="R4" s="461"/>
      <c r="S4" s="461"/>
      <c r="T4" s="461"/>
      <c r="U4" s="461"/>
      <c r="V4" s="461"/>
      <c r="W4" s="461"/>
      <c r="X4" s="461"/>
      <c r="Y4" s="461"/>
      <c r="Z4" s="461"/>
      <c r="AA4" s="461"/>
      <c r="AB4" s="444"/>
      <c r="AC4" s="444"/>
      <c r="AD4" s="444"/>
      <c r="AE4" s="444"/>
      <c r="AF4" s="444"/>
    </row>
    <row r="5" spans="1:32" ht="24.6" customHeight="1">
      <c r="A5" s="461"/>
      <c r="B5" s="461"/>
      <c r="C5" s="470"/>
      <c r="D5" s="471"/>
      <c r="E5" s="471"/>
      <c r="F5" s="471"/>
      <c r="G5" s="471"/>
      <c r="H5" s="471"/>
      <c r="I5" s="471"/>
      <c r="J5" s="471"/>
      <c r="K5" s="471"/>
      <c r="L5" s="471"/>
      <c r="M5" s="471"/>
      <c r="N5" s="471"/>
      <c r="O5" s="471"/>
      <c r="P5" s="471"/>
      <c r="Q5" s="461"/>
      <c r="R5" s="461"/>
      <c r="S5" s="461"/>
      <c r="T5" s="461"/>
      <c r="U5" s="461"/>
      <c r="V5" s="461"/>
      <c r="W5" s="461"/>
      <c r="X5" s="461"/>
      <c r="Y5" s="461"/>
      <c r="Z5" s="461"/>
      <c r="AA5" s="461"/>
      <c r="AB5" s="444"/>
      <c r="AC5" s="444"/>
      <c r="AD5" s="444"/>
      <c r="AE5" s="444"/>
      <c r="AF5" s="444"/>
    </row>
    <row r="6" spans="1:32" ht="13.2" customHeight="1">
      <c r="A6" s="461"/>
      <c r="B6" s="461"/>
      <c r="C6" s="461"/>
      <c r="D6" s="461"/>
      <c r="E6" s="461"/>
      <c r="F6" s="461"/>
      <c r="G6" s="461"/>
      <c r="H6" s="469"/>
      <c r="I6" s="469"/>
      <c r="J6" s="469"/>
      <c r="K6" s="469"/>
      <c r="L6" s="469"/>
      <c r="M6" s="469"/>
      <c r="N6" s="469"/>
      <c r="O6" s="469"/>
      <c r="P6" s="469"/>
      <c r="Q6" s="461"/>
      <c r="R6" s="461"/>
      <c r="S6" s="461"/>
      <c r="T6" s="461"/>
      <c r="U6" s="461"/>
      <c r="V6" s="461"/>
      <c r="W6" s="461"/>
      <c r="X6" s="461"/>
      <c r="Y6" s="461"/>
      <c r="Z6" s="461"/>
      <c r="AA6" s="461"/>
      <c r="AB6" s="444"/>
      <c r="AC6" s="444"/>
      <c r="AD6" s="444"/>
      <c r="AE6" s="444"/>
      <c r="AF6" s="444"/>
    </row>
    <row r="7" spans="1:32" ht="13.2" customHeight="1">
      <c r="A7" s="461"/>
      <c r="B7" s="461"/>
      <c r="C7" s="461"/>
      <c r="D7" s="461"/>
      <c r="E7" s="461"/>
      <c r="F7" s="461"/>
      <c r="G7" s="461"/>
      <c r="H7" s="469"/>
      <c r="I7" s="469"/>
      <c r="J7" s="469"/>
      <c r="K7" s="469"/>
      <c r="L7" s="469"/>
      <c r="M7" s="469"/>
      <c r="N7" s="469"/>
      <c r="O7" s="469"/>
      <c r="P7" s="469"/>
      <c r="Q7" s="461"/>
      <c r="R7" s="461"/>
      <c r="S7" s="461"/>
      <c r="T7" s="461"/>
      <c r="U7" s="461"/>
      <c r="V7" s="461"/>
      <c r="W7" s="461"/>
      <c r="X7" s="461"/>
      <c r="Y7" s="461"/>
      <c r="Z7" s="461"/>
      <c r="AA7" s="461"/>
      <c r="AB7" s="444"/>
      <c r="AC7" s="444"/>
      <c r="AD7" s="444"/>
      <c r="AE7" s="444"/>
      <c r="AF7" s="444"/>
    </row>
    <row r="8" spans="1:32" ht="13.2" customHeight="1">
      <c r="A8" s="461"/>
      <c r="B8" s="461"/>
      <c r="C8" s="461"/>
      <c r="D8" s="461"/>
      <c r="E8" s="461"/>
      <c r="F8" s="461"/>
      <c r="G8" s="461"/>
      <c r="H8" s="469"/>
      <c r="I8" s="469"/>
      <c r="J8" s="469"/>
      <c r="K8" s="469"/>
      <c r="L8" s="469"/>
      <c r="M8" s="469"/>
      <c r="N8" s="469"/>
      <c r="O8" s="469"/>
      <c r="P8" s="469"/>
      <c r="Q8" s="469"/>
      <c r="R8" s="469"/>
      <c r="S8" s="469"/>
      <c r="T8" s="469"/>
      <c r="U8" s="469"/>
      <c r="V8" s="461"/>
      <c r="W8" s="461"/>
      <c r="X8" s="461"/>
      <c r="Y8" s="461"/>
      <c r="Z8" s="461"/>
      <c r="AA8" s="461"/>
      <c r="AB8" s="444"/>
      <c r="AC8" s="444"/>
      <c r="AD8" s="444"/>
      <c r="AE8" s="444"/>
      <c r="AF8" s="444"/>
    </row>
    <row r="9" spans="1:32" ht="13.2" customHeight="1">
      <c r="A9" s="461"/>
      <c r="B9" s="461"/>
      <c r="C9" s="461"/>
      <c r="D9" s="461"/>
      <c r="E9" s="461"/>
      <c r="F9" s="461"/>
      <c r="G9" s="461"/>
      <c r="H9" s="469"/>
      <c r="I9" s="469"/>
      <c r="J9" s="469"/>
      <c r="K9" s="469"/>
      <c r="L9" s="469"/>
      <c r="M9" s="469"/>
      <c r="N9" s="469"/>
      <c r="O9" s="469"/>
      <c r="P9" s="469"/>
      <c r="Q9" s="469"/>
      <c r="R9" s="469"/>
      <c r="S9" s="469"/>
      <c r="T9" s="469"/>
      <c r="U9" s="469"/>
      <c r="V9" s="461"/>
      <c r="W9" s="461"/>
      <c r="X9" s="461"/>
      <c r="Y9" s="461"/>
      <c r="Z9" s="461"/>
      <c r="AA9" s="461"/>
      <c r="AB9" s="444"/>
      <c r="AC9" s="444"/>
      <c r="AD9" s="444"/>
      <c r="AE9" s="444"/>
      <c r="AF9" s="444"/>
    </row>
    <row r="10" spans="1:32">
      <c r="A10" s="461"/>
      <c r="B10" s="461"/>
      <c r="C10" s="461"/>
      <c r="D10" s="461"/>
      <c r="E10" s="461"/>
      <c r="F10" s="461"/>
      <c r="G10" s="461"/>
      <c r="H10" s="461"/>
      <c r="I10" s="461"/>
      <c r="J10" s="461"/>
      <c r="K10" s="461"/>
      <c r="L10" s="461"/>
      <c r="M10" s="461"/>
      <c r="N10" s="461"/>
      <c r="O10" s="461"/>
      <c r="P10" s="461"/>
      <c r="Q10" s="461"/>
      <c r="R10" s="461"/>
      <c r="S10" s="461"/>
      <c r="T10" s="461"/>
      <c r="U10" s="461"/>
      <c r="V10" s="461"/>
      <c r="W10" s="461"/>
      <c r="X10" s="461"/>
      <c r="Y10" s="461"/>
      <c r="Z10" s="461"/>
      <c r="AA10" s="461"/>
      <c r="AB10" s="444"/>
      <c r="AC10" s="444"/>
      <c r="AD10" s="444"/>
      <c r="AE10" s="444"/>
      <c r="AF10" s="444"/>
    </row>
    <row r="11" spans="1:32" ht="21" customHeight="1">
      <c r="A11" s="461"/>
      <c r="B11" s="461"/>
      <c r="C11" s="461"/>
      <c r="D11" s="461"/>
      <c r="E11" s="461"/>
      <c r="F11" s="461"/>
      <c r="G11" s="461"/>
      <c r="H11" s="461"/>
      <c r="I11" s="461"/>
      <c r="J11" s="461"/>
      <c r="K11" s="461"/>
      <c r="L11" s="461"/>
      <c r="M11" s="461"/>
      <c r="N11" s="461"/>
      <c r="O11" s="461"/>
      <c r="P11" s="461"/>
      <c r="Q11" s="461"/>
      <c r="R11" s="461"/>
      <c r="S11" s="461"/>
      <c r="T11" s="461"/>
      <c r="U11" s="461"/>
      <c r="V11" s="461"/>
      <c r="W11" s="461"/>
      <c r="X11" s="461"/>
      <c r="Y11" s="461"/>
      <c r="Z11" s="461"/>
      <c r="AA11" s="461"/>
      <c r="AB11" s="444"/>
      <c r="AC11" s="444"/>
      <c r="AD11" s="444"/>
      <c r="AE11" s="444"/>
      <c r="AF11" s="444"/>
    </row>
    <row r="12" spans="1:32" ht="13.2" customHeight="1">
      <c r="A12" s="461"/>
      <c r="B12" s="461"/>
      <c r="C12" s="461"/>
      <c r="D12" s="461"/>
      <c r="E12" s="461"/>
      <c r="F12" s="461"/>
      <c r="G12" s="461"/>
      <c r="H12" s="461"/>
      <c r="I12" s="461"/>
      <c r="J12" s="461"/>
      <c r="K12" s="461"/>
      <c r="L12" s="461"/>
      <c r="M12" s="461"/>
      <c r="N12" s="461"/>
      <c r="O12" s="461"/>
      <c r="P12" s="461"/>
      <c r="Q12" s="461"/>
      <c r="R12" s="461"/>
      <c r="S12" s="461"/>
      <c r="T12" s="461"/>
      <c r="U12" s="461"/>
      <c r="V12" s="461"/>
      <c r="W12" s="461"/>
      <c r="X12" s="461"/>
      <c r="Y12" s="461"/>
      <c r="Z12" s="461"/>
      <c r="AA12" s="461"/>
      <c r="AB12" s="444"/>
      <c r="AC12" s="444"/>
      <c r="AD12" s="444"/>
      <c r="AE12" s="444"/>
      <c r="AF12" s="444"/>
    </row>
    <row r="13" spans="1:32" ht="13.2" customHeight="1">
      <c r="A13" s="461"/>
      <c r="B13" s="461"/>
      <c r="C13" s="461"/>
      <c r="D13" s="461"/>
      <c r="E13" s="461"/>
      <c r="F13" s="461"/>
      <c r="G13" s="461"/>
      <c r="H13" s="461"/>
      <c r="I13" s="461"/>
      <c r="J13" s="461"/>
      <c r="K13" s="461"/>
      <c r="L13" s="461"/>
      <c r="M13" s="461"/>
      <c r="N13" s="461"/>
      <c r="O13" s="461"/>
      <c r="P13" s="461"/>
      <c r="Q13" s="461"/>
      <c r="R13" s="461"/>
      <c r="S13" s="461"/>
      <c r="T13" s="461"/>
      <c r="U13" s="461"/>
      <c r="V13" s="461"/>
      <c r="W13" s="461"/>
      <c r="X13" s="461"/>
      <c r="Y13" s="461"/>
      <c r="Z13" s="461"/>
      <c r="AA13" s="461"/>
      <c r="AB13" s="444"/>
      <c r="AC13" s="444"/>
      <c r="AD13" s="444"/>
      <c r="AE13" s="444"/>
      <c r="AF13" s="444"/>
    </row>
    <row r="14" spans="1:32">
      <c r="A14" s="461"/>
      <c r="B14" s="461"/>
      <c r="C14" s="461"/>
      <c r="D14" s="461"/>
      <c r="E14" s="461"/>
      <c r="F14" s="461"/>
      <c r="G14" s="461"/>
      <c r="H14" s="461"/>
      <c r="I14" s="461"/>
      <c r="J14" s="461"/>
      <c r="K14" s="461"/>
      <c r="L14" s="461"/>
      <c r="M14" s="461"/>
      <c r="N14" s="461"/>
      <c r="O14" s="461"/>
      <c r="P14" s="461"/>
      <c r="Q14" s="461"/>
      <c r="R14" s="461"/>
      <c r="S14" s="461"/>
      <c r="T14" s="461"/>
      <c r="U14" s="461"/>
      <c r="V14" s="461"/>
      <c r="W14" s="461"/>
      <c r="X14" s="461"/>
      <c r="Y14" s="461"/>
      <c r="Z14" s="461"/>
      <c r="AA14" s="461"/>
      <c r="AB14" s="444"/>
      <c r="AC14" s="444"/>
      <c r="AD14" s="444"/>
      <c r="AE14" s="444"/>
      <c r="AF14" s="444"/>
    </row>
    <row r="15" spans="1:32">
      <c r="A15" s="461"/>
      <c r="B15" s="461"/>
      <c r="C15" s="461"/>
      <c r="D15" s="461"/>
      <c r="E15" s="461"/>
      <c r="F15" s="461"/>
      <c r="G15" s="461"/>
      <c r="H15" s="461"/>
      <c r="I15" s="461"/>
      <c r="J15" s="461"/>
      <c r="K15" s="461"/>
      <c r="L15" s="461"/>
      <c r="M15" s="461"/>
      <c r="N15" s="461"/>
      <c r="O15" s="461"/>
      <c r="P15" s="461"/>
      <c r="Q15" s="461"/>
      <c r="R15" s="461"/>
      <c r="S15" s="461"/>
      <c r="T15" s="461"/>
      <c r="U15" s="461"/>
      <c r="V15" s="461"/>
      <c r="W15" s="461"/>
      <c r="X15" s="461"/>
      <c r="Y15" s="461"/>
      <c r="Z15" s="461"/>
      <c r="AA15" s="461"/>
      <c r="AB15" s="444"/>
      <c r="AC15" s="444"/>
      <c r="AD15" s="444"/>
      <c r="AE15" s="444"/>
      <c r="AF15" s="474"/>
    </row>
    <row r="16" spans="1:32">
      <c r="A16" s="461"/>
      <c r="B16" s="461"/>
      <c r="C16" s="461"/>
      <c r="D16" s="461"/>
      <c r="E16" s="461"/>
      <c r="F16" s="461"/>
      <c r="G16" s="461"/>
      <c r="H16" s="461"/>
      <c r="I16" s="461"/>
      <c r="J16" s="461"/>
      <c r="K16" s="461"/>
      <c r="L16" s="461"/>
      <c r="M16" s="461"/>
      <c r="N16" s="461"/>
      <c r="O16" s="461"/>
      <c r="P16" s="461"/>
      <c r="Q16" s="461"/>
      <c r="R16" s="461"/>
      <c r="S16" s="461"/>
      <c r="T16" s="461"/>
      <c r="U16" s="461"/>
      <c r="V16" s="461"/>
      <c r="W16" s="461"/>
      <c r="X16" s="461"/>
      <c r="Y16" s="461"/>
      <c r="Z16" s="461"/>
      <c r="AA16" s="461"/>
      <c r="AB16" s="444"/>
      <c r="AC16" s="444"/>
      <c r="AD16" s="444"/>
      <c r="AE16" s="444"/>
      <c r="AF16" s="444"/>
    </row>
    <row r="17" spans="1:32">
      <c r="A17" s="461"/>
      <c r="B17" s="560"/>
      <c r="C17" s="560"/>
      <c r="D17" s="560"/>
      <c r="E17" s="560"/>
      <c r="F17" s="560"/>
      <c r="G17" s="560"/>
      <c r="H17" s="461"/>
      <c r="I17" s="461"/>
      <c r="J17" s="461"/>
      <c r="K17" s="461"/>
      <c r="L17" s="461"/>
      <c r="M17" s="461"/>
      <c r="N17" s="461"/>
      <c r="O17" s="461"/>
      <c r="P17" s="461"/>
      <c r="Q17" s="461"/>
      <c r="R17" s="461"/>
      <c r="S17" s="461"/>
      <c r="T17" s="461"/>
      <c r="U17" s="461"/>
      <c r="V17" s="461"/>
      <c r="W17" s="461"/>
      <c r="X17" s="461"/>
      <c r="Y17" s="461"/>
      <c r="Z17" s="461"/>
      <c r="AA17" s="461"/>
      <c r="AB17" s="444"/>
      <c r="AC17" s="444"/>
      <c r="AD17" s="444"/>
      <c r="AE17" s="444"/>
      <c r="AF17" s="444"/>
    </row>
    <row r="18" spans="1:32">
      <c r="A18" s="461"/>
      <c r="B18" s="560"/>
      <c r="C18" s="560"/>
      <c r="D18" s="560"/>
      <c r="E18" s="560"/>
      <c r="F18" s="560"/>
      <c r="G18" s="560"/>
      <c r="H18" s="461"/>
      <c r="I18" s="461"/>
      <c r="J18" s="461"/>
      <c r="K18" s="461"/>
      <c r="L18" s="461"/>
      <c r="M18" s="461"/>
      <c r="N18" s="461"/>
      <c r="O18" s="461"/>
      <c r="P18" s="461"/>
      <c r="Q18" s="461"/>
      <c r="R18" s="461"/>
      <c r="S18" s="461"/>
      <c r="T18" s="461"/>
      <c r="U18" s="461"/>
      <c r="V18" s="461"/>
      <c r="W18" s="461"/>
      <c r="X18" s="461"/>
      <c r="Y18" s="461"/>
      <c r="Z18" s="461"/>
      <c r="AA18" s="461"/>
      <c r="AB18" s="444"/>
      <c r="AC18" s="444"/>
      <c r="AD18" s="444"/>
      <c r="AE18" s="444"/>
      <c r="AF18" s="444"/>
    </row>
    <row r="19" spans="1:32">
      <c r="A19" s="461"/>
      <c r="B19" s="560"/>
      <c r="C19" s="560"/>
      <c r="D19" s="560"/>
      <c r="E19" s="560"/>
      <c r="F19" s="560"/>
      <c r="G19" s="560"/>
      <c r="H19" s="461"/>
      <c r="I19" s="461"/>
      <c r="J19" s="461"/>
      <c r="K19" s="461"/>
      <c r="L19" s="461"/>
      <c r="M19" s="461"/>
      <c r="N19" s="461"/>
      <c r="O19" s="461"/>
      <c r="P19" s="461"/>
      <c r="Q19" s="461"/>
      <c r="R19" s="461"/>
      <c r="S19" s="461"/>
      <c r="T19" s="461"/>
      <c r="U19" s="461"/>
      <c r="V19" s="461"/>
      <c r="W19" s="461"/>
      <c r="X19" s="461"/>
      <c r="Y19" s="461"/>
      <c r="Z19" s="461"/>
      <c r="AA19" s="461"/>
      <c r="AB19" s="444"/>
      <c r="AC19" s="444"/>
      <c r="AD19" s="444"/>
      <c r="AE19" s="444"/>
      <c r="AF19" s="444"/>
    </row>
    <row r="20" spans="1:32">
      <c r="A20" s="461"/>
      <c r="B20" s="560"/>
      <c r="C20" s="560"/>
      <c r="D20" s="560"/>
      <c r="E20" s="560"/>
      <c r="F20" s="560"/>
      <c r="G20" s="560"/>
      <c r="H20" s="461"/>
      <c r="I20" s="461"/>
      <c r="J20" s="461"/>
      <c r="K20" s="461"/>
      <c r="L20" s="461"/>
      <c r="M20" s="461"/>
      <c r="N20" s="461"/>
      <c r="O20" s="461"/>
      <c r="P20" s="461"/>
      <c r="Q20" s="461"/>
      <c r="R20" s="461"/>
      <c r="S20" s="461"/>
      <c r="T20" s="461"/>
      <c r="U20" s="461"/>
      <c r="V20" s="461"/>
      <c r="W20" s="461"/>
      <c r="X20" s="461"/>
      <c r="Y20" s="461"/>
      <c r="Z20" s="461"/>
      <c r="AA20" s="461"/>
      <c r="AB20" s="444"/>
      <c r="AC20" s="444"/>
      <c r="AD20" s="444"/>
      <c r="AE20" s="444"/>
      <c r="AF20" s="444"/>
    </row>
    <row r="21" spans="1:32">
      <c r="A21" s="461"/>
      <c r="B21" s="560"/>
      <c r="C21" s="560"/>
      <c r="D21" s="560"/>
      <c r="E21" s="560"/>
      <c r="F21" s="560"/>
      <c r="G21" s="560"/>
      <c r="H21" s="461"/>
      <c r="I21" s="461"/>
      <c r="J21" s="461"/>
      <c r="K21" s="461"/>
      <c r="L21" s="461"/>
      <c r="M21" s="461"/>
      <c r="N21" s="461"/>
      <c r="O21" s="461"/>
      <c r="P21" s="461"/>
      <c r="Q21" s="461"/>
      <c r="R21" s="461"/>
      <c r="S21" s="461"/>
      <c r="T21" s="461"/>
      <c r="U21" s="461"/>
      <c r="V21" s="461"/>
      <c r="W21" s="461"/>
      <c r="X21" s="461"/>
      <c r="Y21" s="461"/>
      <c r="Z21" s="461"/>
      <c r="AA21" s="461"/>
      <c r="AB21" s="444"/>
      <c r="AC21" s="444"/>
      <c r="AD21" s="444"/>
      <c r="AE21" s="444"/>
      <c r="AF21" s="444"/>
    </row>
    <row r="22" spans="1:32">
      <c r="A22" s="461"/>
      <c r="B22" s="560"/>
      <c r="C22" s="560"/>
      <c r="D22" s="560"/>
      <c r="E22" s="560"/>
      <c r="F22" s="560"/>
      <c r="G22" s="560"/>
      <c r="H22" s="461"/>
      <c r="I22" s="461"/>
      <c r="J22" s="461"/>
      <c r="K22" s="461"/>
      <c r="L22" s="461"/>
      <c r="M22" s="461"/>
      <c r="N22" s="461"/>
      <c r="O22" s="461"/>
      <c r="P22" s="461"/>
      <c r="Q22" s="461"/>
      <c r="R22" s="461"/>
      <c r="S22" s="461"/>
      <c r="T22" s="461"/>
      <c r="U22" s="461"/>
      <c r="V22" s="461"/>
      <c r="W22" s="461"/>
      <c r="X22" s="461"/>
      <c r="Y22" s="461"/>
      <c r="Z22" s="461"/>
      <c r="AA22" s="461"/>
      <c r="AB22" s="444"/>
      <c r="AC22" s="444"/>
      <c r="AD22" s="444"/>
      <c r="AE22" s="444"/>
      <c r="AF22" s="444"/>
    </row>
    <row r="23" spans="1:32">
      <c r="A23" s="461"/>
      <c r="B23" s="560"/>
      <c r="C23" s="560"/>
      <c r="D23" s="560"/>
      <c r="E23" s="560"/>
      <c r="F23" s="560"/>
      <c r="G23" s="560"/>
      <c r="H23" s="461"/>
      <c r="I23" s="461"/>
      <c r="J23" s="461"/>
      <c r="K23" s="461"/>
      <c r="L23" s="461"/>
      <c r="M23" s="461"/>
      <c r="N23" s="461"/>
      <c r="O23" s="461"/>
      <c r="P23" s="461"/>
      <c r="Q23" s="461"/>
      <c r="R23" s="461"/>
      <c r="S23" s="461"/>
      <c r="T23" s="461"/>
      <c r="U23" s="461"/>
      <c r="V23" s="461"/>
      <c r="W23" s="461"/>
      <c r="X23" s="461"/>
      <c r="Y23" s="461"/>
      <c r="Z23" s="461"/>
      <c r="AA23" s="461"/>
      <c r="AB23" s="444"/>
      <c r="AC23" s="444"/>
      <c r="AD23" s="444"/>
      <c r="AE23" s="444"/>
      <c r="AF23" s="444"/>
    </row>
    <row r="24" spans="1:32">
      <c r="A24" s="461"/>
      <c r="B24" s="560"/>
      <c r="C24" s="560"/>
      <c r="D24" s="560"/>
      <c r="E24" s="560"/>
      <c r="F24" s="560"/>
      <c r="G24" s="560"/>
      <c r="H24" s="461"/>
      <c r="I24" s="461"/>
      <c r="J24" s="461"/>
      <c r="K24" s="461"/>
      <c r="L24" s="461"/>
      <c r="M24" s="461"/>
      <c r="N24" s="461"/>
      <c r="O24" s="461"/>
      <c r="P24" s="461"/>
      <c r="Q24" s="461"/>
      <c r="R24" s="461"/>
      <c r="S24" s="461"/>
      <c r="T24" s="461"/>
      <c r="U24" s="461"/>
      <c r="V24" s="461"/>
      <c r="W24" s="461"/>
      <c r="X24" s="461"/>
      <c r="Y24" s="461"/>
      <c r="Z24" s="461"/>
      <c r="AA24" s="461"/>
      <c r="AB24" s="444"/>
      <c r="AC24" s="444"/>
      <c r="AD24" s="444"/>
      <c r="AE24" s="444"/>
      <c r="AF24" s="444"/>
    </row>
    <row r="25" spans="1:32">
      <c r="A25" s="461"/>
      <c r="B25" s="560"/>
      <c r="C25" s="560"/>
      <c r="D25" s="560"/>
      <c r="E25" s="560"/>
      <c r="F25" s="560"/>
      <c r="G25" s="560"/>
      <c r="H25" s="461"/>
      <c r="I25" s="461"/>
      <c r="J25" s="461"/>
      <c r="K25" s="461"/>
      <c r="L25" s="461"/>
      <c r="M25" s="461"/>
      <c r="N25" s="461"/>
      <c r="O25" s="461"/>
      <c r="P25" s="461"/>
      <c r="Q25" s="461"/>
      <c r="R25" s="461"/>
      <c r="S25" s="461"/>
      <c r="T25" s="461"/>
      <c r="U25" s="461"/>
      <c r="V25" s="461"/>
      <c r="W25" s="461"/>
      <c r="X25" s="461"/>
      <c r="Y25" s="461"/>
      <c r="Z25" s="461"/>
      <c r="AA25" s="461"/>
      <c r="AB25" s="444"/>
      <c r="AC25" s="444"/>
      <c r="AD25" s="444"/>
      <c r="AE25" s="444"/>
      <c r="AF25" s="444"/>
    </row>
    <row r="26" spans="1:32">
      <c r="A26" s="461"/>
      <c r="B26" s="560"/>
      <c r="C26" s="560"/>
      <c r="D26" s="560"/>
      <c r="E26" s="560"/>
      <c r="F26" s="560"/>
      <c r="G26" s="560"/>
      <c r="H26" s="461"/>
      <c r="I26" s="461"/>
      <c r="J26" s="461"/>
      <c r="K26" s="461"/>
      <c r="L26" s="461"/>
      <c r="M26" s="461"/>
      <c r="N26" s="461"/>
      <c r="O26" s="461"/>
      <c r="P26" s="461"/>
      <c r="Q26" s="461"/>
      <c r="R26" s="461"/>
      <c r="S26" s="461"/>
      <c r="T26" s="461"/>
      <c r="U26" s="461"/>
      <c r="V26" s="461"/>
      <c r="W26" s="461"/>
      <c r="X26" s="461"/>
      <c r="Y26" s="461"/>
      <c r="Z26" s="461"/>
      <c r="AA26" s="461"/>
      <c r="AB26" s="444"/>
      <c r="AC26" s="444"/>
      <c r="AD26" s="444"/>
      <c r="AE26" s="444"/>
      <c r="AF26" s="444"/>
    </row>
    <row r="27" spans="1:32">
      <c r="A27" s="461"/>
      <c r="B27" s="560"/>
      <c r="C27" s="560"/>
      <c r="D27" s="560"/>
      <c r="E27" s="560"/>
      <c r="F27" s="560"/>
      <c r="G27" s="560"/>
      <c r="H27" s="461"/>
      <c r="I27" s="461"/>
      <c r="J27" s="461"/>
      <c r="K27" s="461"/>
      <c r="L27" s="461"/>
      <c r="M27" s="461"/>
      <c r="N27" s="461"/>
      <c r="O27" s="461"/>
      <c r="P27" s="461"/>
      <c r="Q27" s="461"/>
      <c r="R27" s="461"/>
      <c r="S27" s="461"/>
      <c r="T27" s="461"/>
      <c r="U27" s="461"/>
      <c r="V27" s="461"/>
      <c r="W27" s="461"/>
      <c r="X27" s="461"/>
      <c r="Y27" s="461"/>
      <c r="Z27" s="461"/>
      <c r="AA27" s="461"/>
      <c r="AB27" s="444"/>
      <c r="AC27" s="444"/>
      <c r="AD27" s="444"/>
      <c r="AE27" s="444"/>
      <c r="AF27" s="444"/>
    </row>
    <row r="28" spans="1:32">
      <c r="A28" s="461"/>
      <c r="B28" s="461"/>
      <c r="C28" s="461"/>
      <c r="D28" s="461"/>
      <c r="E28" s="461"/>
      <c r="F28" s="461"/>
      <c r="G28" s="461"/>
      <c r="H28" s="461"/>
      <c r="I28" s="461"/>
      <c r="J28" s="461"/>
      <c r="K28" s="461"/>
      <c r="L28" s="461"/>
      <c r="M28" s="461"/>
      <c r="N28" s="461"/>
      <c r="O28" s="461"/>
      <c r="P28" s="461"/>
      <c r="Q28" s="461"/>
      <c r="R28" s="461"/>
      <c r="S28" s="461"/>
      <c r="T28" s="461"/>
      <c r="U28" s="461"/>
      <c r="V28" s="461"/>
      <c r="W28" s="461"/>
      <c r="X28" s="461"/>
      <c r="Y28" s="461"/>
      <c r="Z28" s="461"/>
      <c r="AA28" s="461"/>
      <c r="AB28" s="444"/>
      <c r="AC28" s="444"/>
      <c r="AD28" s="444"/>
      <c r="AE28" s="444"/>
      <c r="AF28" s="444"/>
    </row>
    <row r="29" spans="1:32" ht="16.2">
      <c r="A29" s="461"/>
      <c r="B29" s="472"/>
      <c r="C29" s="473"/>
      <c r="D29" s="473"/>
      <c r="E29" s="473"/>
      <c r="F29" s="473"/>
      <c r="G29" s="473"/>
      <c r="H29" s="473"/>
      <c r="I29" s="461"/>
      <c r="J29" s="461"/>
      <c r="K29" s="461"/>
      <c r="L29" s="461"/>
      <c r="M29" s="461"/>
      <c r="N29" s="461"/>
      <c r="O29" s="461"/>
      <c r="P29" s="461"/>
      <c r="Q29" s="461"/>
      <c r="R29" s="461"/>
      <c r="S29" s="461"/>
      <c r="T29" s="461"/>
      <c r="U29" s="461"/>
      <c r="V29" s="461"/>
      <c r="W29" s="461"/>
      <c r="X29" s="461"/>
      <c r="Y29" s="461"/>
      <c r="Z29" s="461"/>
      <c r="AA29" s="461"/>
      <c r="AB29" s="444"/>
      <c r="AC29" s="444"/>
      <c r="AD29" s="444"/>
      <c r="AE29" s="444"/>
      <c r="AF29" s="444"/>
    </row>
    <row r="30" spans="1:32">
      <c r="A30" s="461"/>
      <c r="B30" s="461"/>
      <c r="C30" s="461"/>
      <c r="D30" s="461"/>
      <c r="E30" s="461"/>
      <c r="F30" s="461"/>
      <c r="G30" s="461"/>
      <c r="H30" s="461"/>
      <c r="I30" s="461"/>
      <c r="J30" s="461"/>
      <c r="K30" s="461"/>
      <c r="L30" s="461"/>
      <c r="M30" s="461"/>
      <c r="N30" s="461"/>
      <c r="O30" s="461"/>
      <c r="P30" s="461"/>
      <c r="Q30" s="461"/>
      <c r="R30" s="461"/>
      <c r="S30" s="461"/>
      <c r="T30" s="461"/>
      <c r="U30" s="461"/>
      <c r="V30" s="461"/>
      <c r="W30" s="461"/>
      <c r="X30" s="461"/>
      <c r="Y30" s="461"/>
      <c r="Z30" s="461"/>
      <c r="AA30" s="461"/>
      <c r="AB30" s="444"/>
      <c r="AC30" s="444"/>
      <c r="AD30" s="444"/>
      <c r="AE30" s="444"/>
      <c r="AF30" s="444"/>
    </row>
    <row r="31" spans="1:32">
      <c r="A31" s="461"/>
      <c r="B31" s="461"/>
      <c r="C31" s="461"/>
      <c r="D31" s="461"/>
      <c r="E31" s="461"/>
      <c r="F31" s="461"/>
      <c r="G31" s="461"/>
      <c r="H31" s="461"/>
      <c r="I31" s="461"/>
      <c r="J31" s="461"/>
      <c r="K31" s="461"/>
      <c r="L31" s="461"/>
      <c r="M31" s="461"/>
      <c r="N31" s="461"/>
      <c r="O31" s="461"/>
      <c r="P31" s="461"/>
      <c r="Q31" s="461"/>
      <c r="R31" s="461"/>
      <c r="S31" s="461"/>
      <c r="T31" s="461"/>
      <c r="U31" s="461"/>
      <c r="V31" s="461"/>
      <c r="W31" s="461"/>
      <c r="X31" s="461"/>
      <c r="Y31" s="461"/>
      <c r="Z31" s="461"/>
      <c r="AA31" s="461"/>
      <c r="AB31" s="444"/>
      <c r="AC31" s="444"/>
      <c r="AD31" s="444"/>
      <c r="AE31" s="444"/>
      <c r="AF31" s="444"/>
    </row>
    <row r="32" spans="1:32">
      <c r="A32" s="461"/>
      <c r="B32" s="461"/>
      <c r="C32" s="461"/>
      <c r="D32" s="461"/>
      <c r="E32" s="461"/>
      <c r="F32" s="461"/>
      <c r="G32" s="461"/>
      <c r="H32" s="461"/>
      <c r="I32" s="461"/>
      <c r="J32" s="461"/>
      <c r="K32" s="461"/>
      <c r="L32" s="461"/>
      <c r="M32" s="461"/>
      <c r="N32" s="461"/>
      <c r="O32" s="461"/>
      <c r="P32" s="461"/>
      <c r="Q32" s="461"/>
      <c r="R32" s="461"/>
      <c r="S32" s="461"/>
      <c r="T32" s="461"/>
      <c r="U32" s="461"/>
      <c r="V32" s="461"/>
      <c r="W32" s="461"/>
      <c r="X32" s="461"/>
      <c r="Y32" s="461"/>
      <c r="Z32" s="461"/>
      <c r="AA32" s="461"/>
      <c r="AB32" s="444"/>
      <c r="AC32" s="444"/>
      <c r="AD32" s="444"/>
      <c r="AE32" s="444"/>
      <c r="AF32" s="444"/>
    </row>
    <row r="33" spans="1:32">
      <c r="A33" s="461"/>
      <c r="B33" s="461"/>
      <c r="C33" s="461"/>
      <c r="D33" s="461"/>
      <c r="E33" s="461"/>
      <c r="F33" s="461"/>
      <c r="G33" s="461"/>
      <c r="H33" s="461"/>
      <c r="I33" s="461"/>
      <c r="J33" s="461"/>
      <c r="K33" s="461"/>
      <c r="L33" s="461"/>
      <c r="M33" s="461"/>
      <c r="N33" s="461"/>
      <c r="O33" s="461"/>
      <c r="P33" s="461"/>
      <c r="Q33" s="461"/>
      <c r="R33" s="461"/>
      <c r="S33" s="461"/>
      <c r="T33" s="461"/>
      <c r="U33" s="461"/>
      <c r="V33" s="461"/>
      <c r="W33" s="461"/>
      <c r="X33" s="461"/>
      <c r="Y33" s="461"/>
      <c r="Z33" s="461"/>
      <c r="AA33" s="461"/>
      <c r="AB33" s="444"/>
      <c r="AC33" s="444"/>
      <c r="AD33" s="444"/>
      <c r="AE33" s="444"/>
      <c r="AF33" s="444"/>
    </row>
    <row r="34" spans="1:32">
      <c r="A34" s="461"/>
      <c r="B34" s="461"/>
      <c r="C34" s="461"/>
      <c r="D34" s="461"/>
      <c r="E34" s="461"/>
      <c r="F34" s="461"/>
      <c r="G34" s="461"/>
      <c r="H34" s="461"/>
      <c r="I34" s="461"/>
      <c r="J34" s="461"/>
      <c r="K34" s="461"/>
      <c r="L34" s="461"/>
      <c r="M34" s="461"/>
      <c r="N34" s="461"/>
      <c r="O34" s="461"/>
      <c r="P34" s="461"/>
      <c r="Q34" s="461"/>
      <c r="R34" s="461"/>
      <c r="S34" s="461"/>
      <c r="T34" s="461"/>
      <c r="U34" s="461"/>
      <c r="V34" s="461"/>
      <c r="W34" s="461"/>
      <c r="X34" s="461"/>
      <c r="Y34" s="461"/>
      <c r="Z34" s="461"/>
      <c r="AA34" s="461"/>
    </row>
    <row r="35" spans="1:32">
      <c r="A35" s="461"/>
      <c r="B35" s="461"/>
      <c r="C35" s="461"/>
      <c r="D35" s="461"/>
      <c r="E35" s="461"/>
      <c r="F35" s="461"/>
      <c r="G35" s="461"/>
      <c r="H35" s="461"/>
      <c r="I35" s="461"/>
      <c r="J35" s="461"/>
      <c r="K35" s="461"/>
      <c r="L35" s="461"/>
      <c r="M35" s="461"/>
      <c r="N35" s="461"/>
      <c r="O35" s="461"/>
      <c r="P35" s="461"/>
      <c r="Q35" s="461"/>
      <c r="R35" s="461"/>
      <c r="S35" s="461"/>
      <c r="T35" s="461"/>
      <c r="U35" s="461"/>
      <c r="V35" s="461"/>
      <c r="W35" s="461"/>
      <c r="X35" s="461"/>
      <c r="Y35" s="461"/>
      <c r="Z35" s="461"/>
      <c r="AA35" s="461"/>
    </row>
  </sheetData>
  <sheetProtection formatCells="0" formatColumns="0" formatRows="0" insertColumns="0" insertRows="0" insertHyperlinks="0" deleteColumns="0" deleteRows="0" sort="0" autoFilter="0" pivotTables="0"/>
  <mergeCells count="1">
    <mergeCell ref="B17:G27"/>
  </mergeCells>
  <phoneticPr fontId="86"/>
  <pageMargins left="0.7" right="0.7" top="0.75" bottom="0.75" header="0.3" footer="0.3"/>
  <pageSetup paperSize="9" scale="39" orientation="portrait" r:id="rId1"/>
  <colBreaks count="1" manualBreakCount="1">
    <brk id="28" max="3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codeName="Sheet3">
    <tabColor theme="2" tint="-0.249977111117893"/>
    <pageSetUpPr fitToPage="1"/>
  </sheetPr>
  <dimension ref="A1:S84"/>
  <sheetViews>
    <sheetView tabSelected="1" zoomScaleNormal="100" zoomScaleSheetLayoutView="100" workbookViewId="0">
      <selection activeCell="N6" sqref="N6"/>
    </sheetView>
  </sheetViews>
  <sheetFormatPr defaultColWidth="9" defaultRowHeight="13.2"/>
  <cols>
    <col min="1" max="1" width="12.77734375" style="54" customWidth="1"/>
    <col min="2" max="2" width="5.109375" style="54" customWidth="1"/>
    <col min="3" max="3" width="3.77734375" style="54" customWidth="1"/>
    <col min="4" max="4" width="6.88671875" style="54" customWidth="1"/>
    <col min="5" max="5" width="13.109375" style="54" customWidth="1"/>
    <col min="6" max="6" width="13.109375" style="89" customWidth="1"/>
    <col min="7" max="7" width="11.33203125" style="54" customWidth="1"/>
    <col min="8" max="8" width="26.6640625" style="66" customWidth="1"/>
    <col min="9" max="9" width="13" style="59" customWidth="1"/>
    <col min="10" max="10" width="16.109375" style="59" customWidth="1"/>
    <col min="11" max="11" width="13.44140625" style="89" customWidth="1"/>
    <col min="12" max="12" width="22.44140625" style="89" customWidth="1"/>
    <col min="13" max="13" width="13.44140625" style="64" customWidth="1"/>
    <col min="14" max="14" width="22.44140625" style="54" customWidth="1"/>
    <col min="15" max="15" width="9" style="55"/>
    <col min="16" max="16384" width="9" style="54"/>
  </cols>
  <sheetData>
    <row r="1" spans="1:16" ht="26.25" customHeight="1" thickTop="1">
      <c r="A1" s="49" t="s">
        <v>171</v>
      </c>
      <c r="B1" s="50"/>
      <c r="C1" s="50"/>
      <c r="D1" s="51"/>
      <c r="E1" s="51"/>
      <c r="F1" s="52"/>
      <c r="G1" s="53"/>
      <c r="H1" s="361"/>
      <c r="I1" s="362" t="s">
        <v>37</v>
      </c>
      <c r="J1" s="363"/>
      <c r="K1" s="364"/>
      <c r="L1" s="365"/>
      <c r="M1" s="366"/>
    </row>
    <row r="2" spans="1:16" ht="17.399999999999999">
      <c r="A2" s="56"/>
      <c r="B2" s="184"/>
      <c r="C2" s="184"/>
      <c r="D2" s="184"/>
      <c r="E2" s="184"/>
      <c r="F2" s="184"/>
      <c r="G2" s="57"/>
      <c r="H2" s="367"/>
      <c r="I2" s="561" t="s">
        <v>189</v>
      </c>
      <c r="J2" s="561"/>
      <c r="K2" s="561"/>
      <c r="L2" s="561"/>
      <c r="M2" s="561"/>
      <c r="N2" s="159"/>
      <c r="P2" s="121"/>
    </row>
    <row r="3" spans="1:16" ht="17.399999999999999">
      <c r="A3" s="185" t="s">
        <v>28</v>
      </c>
      <c r="B3" s="186"/>
      <c r="D3" s="187"/>
      <c r="E3" s="187"/>
      <c r="F3" s="187"/>
      <c r="G3" s="58"/>
      <c r="H3" s="107"/>
      <c r="I3" s="370"/>
      <c r="J3" s="371"/>
      <c r="K3" s="372"/>
      <c r="L3" s="364"/>
      <c r="M3" s="373"/>
    </row>
    <row r="4" spans="1:16" ht="17.399999999999999">
      <c r="A4" s="60"/>
      <c r="B4" s="186"/>
      <c r="C4" s="89"/>
      <c r="D4" s="187"/>
      <c r="E4" s="187"/>
      <c r="F4" s="188"/>
      <c r="G4" s="61"/>
      <c r="H4" s="374"/>
      <c r="I4" s="374"/>
      <c r="J4" s="363"/>
      <c r="K4" s="372"/>
      <c r="L4" s="364"/>
      <c r="M4" s="373"/>
      <c r="N4" s="248"/>
    </row>
    <row r="5" spans="1:16">
      <c r="A5" s="189"/>
      <c r="D5" s="187"/>
      <c r="E5" s="62"/>
      <c r="F5" s="190"/>
      <c r="G5" s="63"/>
      <c r="H5"/>
      <c r="I5" s="375"/>
      <c r="J5" s="363"/>
      <c r="K5" s="372"/>
      <c r="L5" s="372"/>
      <c r="M5" s="373"/>
    </row>
    <row r="6" spans="1:16" ht="17.399999999999999">
      <c r="A6" s="189"/>
      <c r="D6" s="187"/>
      <c r="E6" s="190"/>
      <c r="F6" s="190"/>
      <c r="G6" s="63"/>
      <c r="H6" s="367"/>
      <c r="I6" s="376"/>
      <c r="J6" s="363"/>
      <c r="K6" s="372"/>
      <c r="L6" s="372"/>
      <c r="M6" s="373"/>
    </row>
    <row r="7" spans="1:16">
      <c r="A7" s="189"/>
      <c r="D7" s="187"/>
      <c r="E7" s="190"/>
      <c r="F7" s="190"/>
      <c r="G7" s="63"/>
      <c r="H7" s="377"/>
      <c r="I7" s="375"/>
      <c r="J7" s="363"/>
      <c r="K7" s="372"/>
      <c r="L7" s="372"/>
      <c r="M7" s="373"/>
    </row>
    <row r="8" spans="1:16">
      <c r="A8" s="189"/>
      <c r="D8" s="187"/>
      <c r="E8" s="190"/>
      <c r="F8" s="190"/>
      <c r="G8" s="63"/>
      <c r="H8" s="368"/>
      <c r="I8" s="378"/>
      <c r="J8" s="378"/>
      <c r="K8" s="378"/>
      <c r="L8" s="372"/>
      <c r="M8" s="379"/>
    </row>
    <row r="9" spans="1:16">
      <c r="A9" s="189"/>
      <c r="D9" s="187"/>
      <c r="E9" s="190"/>
      <c r="F9" s="190"/>
      <c r="G9" s="63"/>
      <c r="H9" s="378"/>
      <c r="I9" s="378"/>
      <c r="J9" s="378"/>
      <c r="K9" s="378"/>
      <c r="L9" s="372"/>
      <c r="M9" s="379"/>
      <c r="N9" s="65"/>
    </row>
    <row r="10" spans="1:16">
      <c r="A10" s="189"/>
      <c r="D10" s="187"/>
      <c r="E10" s="190"/>
      <c r="F10" s="190"/>
      <c r="G10" s="63"/>
      <c r="H10" s="378"/>
      <c r="I10" s="378"/>
      <c r="J10" s="378"/>
      <c r="K10" s="378"/>
      <c r="L10" s="372"/>
      <c r="M10" s="379"/>
      <c r="N10" s="65" t="s">
        <v>38</v>
      </c>
    </row>
    <row r="11" spans="1:16">
      <c r="A11" s="189"/>
      <c r="D11" s="187"/>
      <c r="E11" s="190"/>
      <c r="F11" s="190"/>
      <c r="G11" s="63"/>
      <c r="H11" s="378"/>
      <c r="I11" s="378"/>
      <c r="J11" s="378"/>
      <c r="K11" s="378"/>
      <c r="L11" s="372"/>
      <c r="M11" s="379"/>
    </row>
    <row r="12" spans="1:16">
      <c r="A12" s="189"/>
      <c r="D12" s="187"/>
      <c r="E12" s="190"/>
      <c r="F12" s="190"/>
      <c r="G12" s="63"/>
      <c r="H12" s="378"/>
      <c r="I12" s="378"/>
      <c r="J12" s="378"/>
      <c r="K12" s="378"/>
      <c r="L12" s="372"/>
      <c r="M12" s="379"/>
      <c r="N12" s="65" t="s">
        <v>39</v>
      </c>
      <c r="O12" s="285"/>
    </row>
    <row r="13" spans="1:16">
      <c r="A13" s="189"/>
      <c r="D13" s="187"/>
      <c r="E13" s="190"/>
      <c r="F13" s="190"/>
      <c r="G13" s="63"/>
      <c r="H13" s="378"/>
      <c r="I13" s="378"/>
      <c r="J13" s="378"/>
      <c r="K13" s="378"/>
      <c r="L13" s="372"/>
      <c r="M13" s="379"/>
    </row>
    <row r="14" spans="1:16">
      <c r="A14" s="189"/>
      <c r="D14" s="187"/>
      <c r="E14" s="190"/>
      <c r="F14" s="190"/>
      <c r="G14" s="63"/>
      <c r="H14" s="378"/>
      <c r="I14" s="378"/>
      <c r="J14" s="378"/>
      <c r="K14" s="378"/>
      <c r="L14" s="372"/>
      <c r="M14" s="379"/>
      <c r="N14" s="319" t="s">
        <v>40</v>
      </c>
    </row>
    <row r="15" spans="1:16">
      <c r="A15" s="189"/>
      <c r="D15" s="187"/>
      <c r="E15" s="187" t="s">
        <v>21</v>
      </c>
      <c r="F15" s="188"/>
      <c r="G15" s="58"/>
      <c r="H15" s="377"/>
      <c r="I15" s="375"/>
      <c r="J15" s="368"/>
      <c r="K15" s="372"/>
      <c r="L15" s="372"/>
      <c r="M15" s="379"/>
    </row>
    <row r="16" spans="1:16">
      <c r="A16" s="189"/>
      <c r="D16" s="187"/>
      <c r="E16" s="187"/>
      <c r="F16" s="188"/>
      <c r="G16" s="58"/>
      <c r="H16" s="363"/>
      <c r="I16" s="375"/>
      <c r="J16" s="363"/>
      <c r="K16" s="372"/>
      <c r="L16" s="372"/>
      <c r="M16" s="379"/>
      <c r="N16" s="249" t="s">
        <v>169</v>
      </c>
    </row>
    <row r="17" spans="1:19" ht="20.25" customHeight="1" thickBot="1">
      <c r="A17" s="621" t="s">
        <v>238</v>
      </c>
      <c r="B17" s="622"/>
      <c r="C17" s="622"/>
      <c r="D17" s="192"/>
      <c r="E17" s="193"/>
      <c r="F17" s="622" t="s">
        <v>239</v>
      </c>
      <c r="G17" s="623"/>
      <c r="H17" s="377"/>
      <c r="I17" s="375"/>
      <c r="J17" s="368"/>
      <c r="K17" s="372"/>
      <c r="L17" s="369"/>
      <c r="M17" s="373"/>
      <c r="N17" s="191" t="s">
        <v>127</v>
      </c>
    </row>
    <row r="18" spans="1:19" ht="39" customHeight="1" thickTop="1">
      <c r="A18" s="624" t="s">
        <v>41</v>
      </c>
      <c r="B18" s="625"/>
      <c r="C18" s="626"/>
      <c r="D18" s="194" t="s">
        <v>42</v>
      </c>
      <c r="E18" s="195"/>
      <c r="F18" s="627" t="s">
        <v>43</v>
      </c>
      <c r="G18" s="628"/>
      <c r="H18" s="363"/>
      <c r="I18" s="375"/>
      <c r="J18" s="363"/>
      <c r="K18" s="372"/>
      <c r="L18" s="372"/>
      <c r="M18" s="373"/>
      <c r="Q18" s="54" t="s">
        <v>28</v>
      </c>
      <c r="S18" s="54" t="s">
        <v>21</v>
      </c>
    </row>
    <row r="19" spans="1:19" ht="30" customHeight="1">
      <c r="A19" s="629" t="s">
        <v>194</v>
      </c>
      <c r="B19" s="629"/>
      <c r="C19" s="629"/>
      <c r="D19" s="629"/>
      <c r="E19" s="629"/>
      <c r="F19" s="629"/>
      <c r="G19" s="629"/>
      <c r="H19" s="380"/>
      <c r="I19" s="381" t="s">
        <v>44</v>
      </c>
      <c r="J19" s="381"/>
      <c r="K19" s="381"/>
      <c r="L19" s="369"/>
      <c r="M19" s="373"/>
    </row>
    <row r="20" spans="1:19" ht="17.399999999999999">
      <c r="E20" s="196" t="s">
        <v>45</v>
      </c>
      <c r="F20" s="197" t="s">
        <v>46</v>
      </c>
      <c r="H20" s="287" t="s">
        <v>149</v>
      </c>
      <c r="I20" s="375"/>
      <c r="J20" s="363" t="s">
        <v>21</v>
      </c>
      <c r="K20" s="382" t="s">
        <v>21</v>
      </c>
      <c r="L20" s="372"/>
      <c r="M20" s="373"/>
    </row>
    <row r="21" spans="1:19" ht="16.8" thickBot="1">
      <c r="A21" s="198"/>
      <c r="B21" s="630">
        <v>45207</v>
      </c>
      <c r="C21" s="631"/>
      <c r="D21" s="199" t="s">
        <v>47</v>
      </c>
      <c r="E21" s="632" t="s">
        <v>48</v>
      </c>
      <c r="F21" s="633"/>
      <c r="G21" s="59" t="s">
        <v>49</v>
      </c>
      <c r="H21" s="637" t="s">
        <v>240</v>
      </c>
      <c r="I21" s="638"/>
      <c r="J21" s="638"/>
      <c r="K21" s="638"/>
      <c r="L21" s="638"/>
      <c r="M21" s="383">
        <v>9</v>
      </c>
      <c r="N21" s="385"/>
    </row>
    <row r="22" spans="1:19" ht="36" customHeight="1" thickTop="1" thickBot="1">
      <c r="A22" s="200" t="s">
        <v>50</v>
      </c>
      <c r="B22" s="639" t="s">
        <v>51</v>
      </c>
      <c r="C22" s="640"/>
      <c r="D22" s="641"/>
      <c r="E22" s="67" t="s">
        <v>241</v>
      </c>
      <c r="F22" s="67" t="s">
        <v>242</v>
      </c>
      <c r="G22" s="201" t="s">
        <v>52</v>
      </c>
      <c r="H22" s="642" t="s">
        <v>190</v>
      </c>
      <c r="I22" s="643"/>
      <c r="J22" s="643"/>
      <c r="K22" s="643"/>
      <c r="L22" s="644"/>
      <c r="M22" s="384" t="s">
        <v>53</v>
      </c>
      <c r="N22" s="386" t="s">
        <v>54</v>
      </c>
      <c r="R22" s="54" t="s">
        <v>28</v>
      </c>
    </row>
    <row r="23" spans="1:19" ht="79.2" customHeight="1" thickBot="1">
      <c r="A23" s="481" t="s">
        <v>55</v>
      </c>
      <c r="B23" s="562" t="str">
        <f>IF(G23&gt;5,"☆☆☆☆",IF(AND(G23&gt;=2.39,G23&lt;5),"☆☆☆",IF(AND(G23&gt;=1.39,G23&lt;2.4),"☆☆",IF(AND(G23&gt;0,G23&lt;1.4),"☆",IF(AND(G23&gt;=-1.39,G23&lt;0),"★",IF(AND(G23&gt;=-2.39,G23&lt;-1.4),"★★",IF(AND(G23&gt;=-3.39,G23&lt;-2.4),"★★★")))))))</f>
        <v>☆</v>
      </c>
      <c r="C23" s="563"/>
      <c r="D23" s="564"/>
      <c r="E23" s="347">
        <v>1.1499999999999999</v>
      </c>
      <c r="F23" s="347">
        <v>1.31</v>
      </c>
      <c r="G23" s="291">
        <f>F23-E23</f>
        <v>0.16000000000000014</v>
      </c>
      <c r="H23" s="566"/>
      <c r="I23" s="566"/>
      <c r="J23" s="566"/>
      <c r="K23" s="566"/>
      <c r="L23" s="567"/>
      <c r="M23" s="401"/>
      <c r="N23" s="440"/>
      <c r="O23" s="261" t="s">
        <v>162</v>
      </c>
    </row>
    <row r="24" spans="1:19" ht="66" customHeight="1" thickBot="1">
      <c r="A24" s="202" t="s">
        <v>56</v>
      </c>
      <c r="B24" s="562" t="str">
        <f t="shared" ref="B24:B70" si="0">IF(G24&gt;5,"☆☆☆☆",IF(AND(G24&gt;=2.39,G24&lt;5),"☆☆☆",IF(AND(G24&gt;=1.39,G24&lt;2.4),"☆☆",IF(AND(G24&gt;0,G24&lt;1.4),"☆",IF(AND(G24&gt;=-1.39,G24&lt;0),"★",IF(AND(G24&gt;=-2.39,G24&lt;-1.4),"★★",IF(AND(G24&gt;=-3.39,G24&lt;-2.4),"★★★")))))))</f>
        <v>☆</v>
      </c>
      <c r="C24" s="563"/>
      <c r="D24" s="564"/>
      <c r="E24" s="347">
        <v>2.08</v>
      </c>
      <c r="F24" s="347">
        <v>2.21</v>
      </c>
      <c r="G24" s="480">
        <f t="shared" ref="G24:G70" si="1">F24-E24</f>
        <v>0.12999999999999989</v>
      </c>
      <c r="H24" s="645"/>
      <c r="I24" s="646"/>
      <c r="J24" s="646"/>
      <c r="K24" s="646"/>
      <c r="L24" s="647"/>
      <c r="M24" s="152"/>
      <c r="N24" s="153"/>
      <c r="O24" s="261" t="s">
        <v>56</v>
      </c>
      <c r="Q24" s="54" t="s">
        <v>28</v>
      </c>
    </row>
    <row r="25" spans="1:19" ht="81" customHeight="1" thickBot="1">
      <c r="A25" s="267" t="s">
        <v>57</v>
      </c>
      <c r="B25" s="562" t="str">
        <f t="shared" si="0"/>
        <v>☆</v>
      </c>
      <c r="C25" s="563"/>
      <c r="D25" s="564"/>
      <c r="E25" s="123">
        <v>3.68</v>
      </c>
      <c r="F25" s="123">
        <v>3.98</v>
      </c>
      <c r="G25" s="291">
        <f t="shared" si="1"/>
        <v>0.29999999999999982</v>
      </c>
      <c r="H25" s="634" t="s">
        <v>247</v>
      </c>
      <c r="I25" s="635"/>
      <c r="J25" s="635"/>
      <c r="K25" s="635"/>
      <c r="L25" s="636"/>
      <c r="M25" s="510" t="s">
        <v>199</v>
      </c>
      <c r="N25" s="487">
        <v>45205</v>
      </c>
      <c r="O25" s="261" t="s">
        <v>57</v>
      </c>
    </row>
    <row r="26" spans="1:19" ht="83.25" customHeight="1" thickBot="1">
      <c r="A26" s="267" t="s">
        <v>58</v>
      </c>
      <c r="B26" s="562" t="str">
        <f t="shared" si="0"/>
        <v>☆</v>
      </c>
      <c r="C26" s="563"/>
      <c r="D26" s="564"/>
      <c r="E26" s="347">
        <v>2.11</v>
      </c>
      <c r="F26" s="347">
        <v>2.2000000000000002</v>
      </c>
      <c r="G26" s="291">
        <f t="shared" si="1"/>
        <v>9.0000000000000302E-2</v>
      </c>
      <c r="H26" s="565"/>
      <c r="I26" s="566"/>
      <c r="J26" s="566"/>
      <c r="K26" s="566"/>
      <c r="L26" s="567"/>
      <c r="M26" s="152"/>
      <c r="N26" s="153"/>
      <c r="O26" s="261" t="s">
        <v>58</v>
      </c>
    </row>
    <row r="27" spans="1:19" ht="78.599999999999994" customHeight="1" thickBot="1">
      <c r="A27" s="267" t="s">
        <v>59</v>
      </c>
      <c r="B27" s="562" t="str">
        <f t="shared" si="0"/>
        <v>☆</v>
      </c>
      <c r="C27" s="563"/>
      <c r="D27" s="564"/>
      <c r="E27" s="347">
        <v>1.85</v>
      </c>
      <c r="F27" s="347">
        <v>2.38</v>
      </c>
      <c r="G27" s="291">
        <f t="shared" si="1"/>
        <v>0.5299999999999998</v>
      </c>
      <c r="H27" s="565"/>
      <c r="I27" s="566"/>
      <c r="J27" s="566"/>
      <c r="K27" s="566"/>
      <c r="L27" s="567"/>
      <c r="M27" s="152"/>
      <c r="N27" s="153"/>
      <c r="O27" s="261" t="s">
        <v>59</v>
      </c>
    </row>
    <row r="28" spans="1:19" ht="87" customHeight="1" thickBot="1">
      <c r="A28" s="267" t="s">
        <v>60</v>
      </c>
      <c r="B28" s="562" t="str">
        <f t="shared" si="0"/>
        <v>☆</v>
      </c>
      <c r="C28" s="563"/>
      <c r="D28" s="564"/>
      <c r="E28" s="347">
        <v>1.75</v>
      </c>
      <c r="F28" s="347">
        <v>2.1800000000000002</v>
      </c>
      <c r="G28" s="291">
        <f t="shared" si="1"/>
        <v>0.43000000000000016</v>
      </c>
      <c r="H28" s="565"/>
      <c r="I28" s="566"/>
      <c r="J28" s="566"/>
      <c r="K28" s="566"/>
      <c r="L28" s="567"/>
      <c r="M28" s="152"/>
      <c r="N28" s="153"/>
      <c r="O28" s="261" t="s">
        <v>60</v>
      </c>
    </row>
    <row r="29" spans="1:19" ht="81" customHeight="1" thickBot="1">
      <c r="A29" s="267" t="s">
        <v>61</v>
      </c>
      <c r="B29" s="562" t="str">
        <f t="shared" si="0"/>
        <v>☆</v>
      </c>
      <c r="C29" s="563"/>
      <c r="D29" s="564"/>
      <c r="E29" s="347">
        <v>1.2</v>
      </c>
      <c r="F29" s="347">
        <v>1.57</v>
      </c>
      <c r="G29" s="291">
        <f t="shared" si="1"/>
        <v>0.37000000000000011</v>
      </c>
      <c r="H29" s="565"/>
      <c r="I29" s="566"/>
      <c r="J29" s="566"/>
      <c r="K29" s="566"/>
      <c r="L29" s="567"/>
      <c r="M29" s="152"/>
      <c r="N29" s="153"/>
      <c r="O29" s="261" t="s">
        <v>61</v>
      </c>
    </row>
    <row r="30" spans="1:19" ht="73.5" customHeight="1" thickBot="1">
      <c r="A30" s="267" t="s">
        <v>62</v>
      </c>
      <c r="B30" s="562" t="str">
        <f t="shared" si="0"/>
        <v>☆</v>
      </c>
      <c r="C30" s="563"/>
      <c r="D30" s="564"/>
      <c r="E30" s="347">
        <v>1.87</v>
      </c>
      <c r="F30" s="347">
        <v>2.92</v>
      </c>
      <c r="G30" s="291">
        <f t="shared" si="1"/>
        <v>1.0499999999999998</v>
      </c>
      <c r="H30" s="565"/>
      <c r="I30" s="566"/>
      <c r="J30" s="566"/>
      <c r="K30" s="566"/>
      <c r="L30" s="567"/>
      <c r="M30" s="152"/>
      <c r="N30" s="153"/>
      <c r="O30" s="261" t="s">
        <v>62</v>
      </c>
    </row>
    <row r="31" spans="1:19" ht="75.75" customHeight="1" thickBot="1">
      <c r="A31" s="267" t="s">
        <v>63</v>
      </c>
      <c r="B31" s="562" t="str">
        <f t="shared" si="0"/>
        <v>☆</v>
      </c>
      <c r="C31" s="563"/>
      <c r="D31" s="564"/>
      <c r="E31" s="347">
        <v>0.85</v>
      </c>
      <c r="F31" s="347">
        <v>1.23</v>
      </c>
      <c r="G31" s="291">
        <f t="shared" si="1"/>
        <v>0.38</v>
      </c>
      <c r="H31" s="565"/>
      <c r="I31" s="566"/>
      <c r="J31" s="566"/>
      <c r="K31" s="566"/>
      <c r="L31" s="567"/>
      <c r="M31" s="152"/>
      <c r="N31" s="153"/>
      <c r="O31" s="261" t="s">
        <v>63</v>
      </c>
    </row>
    <row r="32" spans="1:19" ht="90" customHeight="1" thickBot="1">
      <c r="A32" s="268" t="s">
        <v>64</v>
      </c>
      <c r="B32" s="562" t="str">
        <f t="shared" si="0"/>
        <v>☆</v>
      </c>
      <c r="C32" s="563"/>
      <c r="D32" s="564"/>
      <c r="E32" s="347">
        <v>2.81</v>
      </c>
      <c r="F32" s="123">
        <v>3.81</v>
      </c>
      <c r="G32" s="291">
        <f t="shared" si="1"/>
        <v>1</v>
      </c>
      <c r="H32" s="565"/>
      <c r="I32" s="566"/>
      <c r="J32" s="566"/>
      <c r="K32" s="566"/>
      <c r="L32" s="567"/>
      <c r="M32" s="152"/>
      <c r="N32" s="153"/>
      <c r="O32" s="261" t="s">
        <v>64</v>
      </c>
    </row>
    <row r="33" spans="1:16" ht="74.400000000000006" customHeight="1" thickBot="1">
      <c r="A33" s="269" t="s">
        <v>65</v>
      </c>
      <c r="B33" s="562" t="str">
        <f t="shared" si="0"/>
        <v>☆</v>
      </c>
      <c r="C33" s="563"/>
      <c r="D33" s="564"/>
      <c r="E33" s="123">
        <v>3.51</v>
      </c>
      <c r="F33" s="123">
        <v>3.84</v>
      </c>
      <c r="G33" s="291">
        <f t="shared" si="1"/>
        <v>0.33000000000000007</v>
      </c>
      <c r="H33" s="565"/>
      <c r="I33" s="566"/>
      <c r="J33" s="566"/>
      <c r="K33" s="566"/>
      <c r="L33" s="567"/>
      <c r="M33" s="152"/>
      <c r="N33" s="153"/>
      <c r="O33" s="261" t="s">
        <v>65</v>
      </c>
    </row>
    <row r="34" spans="1:16" ht="81" customHeight="1" thickBot="1">
      <c r="A34" s="202" t="s">
        <v>66</v>
      </c>
      <c r="B34" s="562" t="str">
        <f t="shared" si="0"/>
        <v>☆</v>
      </c>
      <c r="C34" s="563"/>
      <c r="D34" s="564"/>
      <c r="E34" s="347">
        <v>2.98</v>
      </c>
      <c r="F34" s="123">
        <v>3.31</v>
      </c>
      <c r="G34" s="291">
        <f t="shared" si="1"/>
        <v>0.33000000000000007</v>
      </c>
      <c r="H34" s="616"/>
      <c r="I34" s="617"/>
      <c r="J34" s="617"/>
      <c r="K34" s="617"/>
      <c r="L34" s="618"/>
      <c r="M34" s="408"/>
      <c r="N34" s="409"/>
      <c r="O34" s="261" t="s">
        <v>66</v>
      </c>
    </row>
    <row r="35" spans="1:16" ht="94.5" customHeight="1" thickBot="1">
      <c r="A35" s="268" t="s">
        <v>67</v>
      </c>
      <c r="B35" s="562" t="str">
        <f t="shared" si="0"/>
        <v>☆</v>
      </c>
      <c r="C35" s="563"/>
      <c r="D35" s="564"/>
      <c r="E35" s="347">
        <v>2.76</v>
      </c>
      <c r="F35" s="123">
        <v>3.56</v>
      </c>
      <c r="G35" s="291">
        <f t="shared" si="1"/>
        <v>0.80000000000000027</v>
      </c>
      <c r="H35" s="616"/>
      <c r="I35" s="617"/>
      <c r="J35" s="617"/>
      <c r="K35" s="617"/>
      <c r="L35" s="618"/>
      <c r="M35" s="446"/>
      <c r="N35" s="447"/>
      <c r="O35" s="261" t="s">
        <v>67</v>
      </c>
    </row>
    <row r="36" spans="1:16" ht="92.4" customHeight="1" thickBot="1">
      <c r="A36" s="270" t="s">
        <v>68</v>
      </c>
      <c r="B36" s="562" t="str">
        <f t="shared" si="0"/>
        <v>☆</v>
      </c>
      <c r="C36" s="563"/>
      <c r="D36" s="564"/>
      <c r="E36" s="347">
        <v>1.92</v>
      </c>
      <c r="F36" s="347">
        <v>2.68</v>
      </c>
      <c r="G36" s="291">
        <f t="shared" si="1"/>
        <v>0.76000000000000023</v>
      </c>
      <c r="H36" s="565"/>
      <c r="I36" s="566"/>
      <c r="J36" s="566"/>
      <c r="K36" s="566"/>
      <c r="L36" s="567"/>
      <c r="M36" s="314"/>
      <c r="N36" s="315"/>
      <c r="O36" s="261" t="s">
        <v>68</v>
      </c>
    </row>
    <row r="37" spans="1:16" ht="87.75" customHeight="1" thickBot="1">
      <c r="A37" s="267" t="s">
        <v>69</v>
      </c>
      <c r="B37" s="562" t="str">
        <f t="shared" si="0"/>
        <v>☆</v>
      </c>
      <c r="C37" s="563"/>
      <c r="D37" s="564"/>
      <c r="E37" s="347">
        <v>1.93</v>
      </c>
      <c r="F37" s="347">
        <v>2.5099999999999998</v>
      </c>
      <c r="G37" s="291">
        <f t="shared" si="1"/>
        <v>0.57999999999999985</v>
      </c>
      <c r="H37" s="565"/>
      <c r="I37" s="566"/>
      <c r="J37" s="566"/>
      <c r="K37" s="566"/>
      <c r="L37" s="567"/>
      <c r="M37" s="152"/>
      <c r="N37" s="153"/>
      <c r="O37" s="261" t="s">
        <v>69</v>
      </c>
    </row>
    <row r="38" spans="1:16" ht="75.75" customHeight="1" thickBot="1">
      <c r="A38" s="267" t="s">
        <v>70</v>
      </c>
      <c r="B38" s="562" t="str">
        <f t="shared" si="0"/>
        <v>☆</v>
      </c>
      <c r="C38" s="563"/>
      <c r="D38" s="564"/>
      <c r="E38" s="123">
        <v>3.31</v>
      </c>
      <c r="F38" s="123">
        <v>3.41</v>
      </c>
      <c r="G38" s="291">
        <f t="shared" si="1"/>
        <v>0.10000000000000009</v>
      </c>
      <c r="H38" s="565"/>
      <c r="I38" s="566"/>
      <c r="J38" s="566"/>
      <c r="K38" s="566"/>
      <c r="L38" s="567"/>
      <c r="M38" s="152"/>
      <c r="N38" s="153"/>
      <c r="O38" s="261" t="s">
        <v>70</v>
      </c>
    </row>
    <row r="39" spans="1:16" ht="70.2" customHeight="1" thickBot="1">
      <c r="A39" s="267" t="s">
        <v>71</v>
      </c>
      <c r="B39" s="562" t="str">
        <f t="shared" si="0"/>
        <v>☆☆</v>
      </c>
      <c r="C39" s="563"/>
      <c r="D39" s="564"/>
      <c r="E39" s="123">
        <v>3.86</v>
      </c>
      <c r="F39" s="123">
        <v>5.34</v>
      </c>
      <c r="G39" s="291">
        <f t="shared" si="1"/>
        <v>1.48</v>
      </c>
      <c r="H39" s="565"/>
      <c r="I39" s="566"/>
      <c r="J39" s="566"/>
      <c r="K39" s="566"/>
      <c r="L39" s="567"/>
      <c r="M39" s="314"/>
      <c r="N39" s="315"/>
      <c r="O39" s="261" t="s">
        <v>71</v>
      </c>
    </row>
    <row r="40" spans="1:16" ht="78.75" customHeight="1" thickBot="1">
      <c r="A40" s="267" t="s">
        <v>72</v>
      </c>
      <c r="B40" s="562" t="str">
        <f t="shared" si="0"/>
        <v>☆☆</v>
      </c>
      <c r="C40" s="563"/>
      <c r="D40" s="564"/>
      <c r="E40" s="123">
        <v>3.16</v>
      </c>
      <c r="F40" s="123">
        <v>5.4</v>
      </c>
      <c r="G40" s="291">
        <f t="shared" si="1"/>
        <v>2.2400000000000002</v>
      </c>
      <c r="H40" s="565"/>
      <c r="I40" s="566"/>
      <c r="J40" s="566"/>
      <c r="K40" s="566"/>
      <c r="L40" s="567"/>
      <c r="M40" s="152"/>
      <c r="N40" s="153"/>
      <c r="O40" s="261" t="s">
        <v>72</v>
      </c>
    </row>
    <row r="41" spans="1:16" ht="66" customHeight="1" thickBot="1">
      <c r="A41" s="267" t="s">
        <v>73</v>
      </c>
      <c r="B41" s="562" t="str">
        <f t="shared" si="0"/>
        <v>☆☆</v>
      </c>
      <c r="C41" s="563"/>
      <c r="D41" s="564"/>
      <c r="E41" s="347">
        <v>2.63</v>
      </c>
      <c r="F41" s="123">
        <v>5</v>
      </c>
      <c r="G41" s="291">
        <f t="shared" si="1"/>
        <v>2.37</v>
      </c>
      <c r="H41" s="565"/>
      <c r="I41" s="566"/>
      <c r="J41" s="566"/>
      <c r="K41" s="566"/>
      <c r="L41" s="567"/>
      <c r="M41" s="152"/>
      <c r="N41" s="153"/>
      <c r="O41" s="261" t="s">
        <v>73</v>
      </c>
    </row>
    <row r="42" spans="1:16" ht="77.25" customHeight="1" thickBot="1">
      <c r="A42" s="267" t="s">
        <v>74</v>
      </c>
      <c r="B42" s="562" t="str">
        <f t="shared" si="0"/>
        <v>☆</v>
      </c>
      <c r="C42" s="563"/>
      <c r="D42" s="564"/>
      <c r="E42" s="347">
        <v>2.15</v>
      </c>
      <c r="F42" s="347">
        <v>2.52</v>
      </c>
      <c r="G42" s="291">
        <f t="shared" si="1"/>
        <v>0.37000000000000011</v>
      </c>
      <c r="H42" s="565"/>
      <c r="I42" s="566"/>
      <c r="J42" s="566"/>
      <c r="K42" s="566"/>
      <c r="L42" s="567"/>
      <c r="M42" s="314"/>
      <c r="N42" s="153"/>
      <c r="O42" s="261" t="s">
        <v>74</v>
      </c>
      <c r="P42" s="54" t="s">
        <v>149</v>
      </c>
    </row>
    <row r="43" spans="1:16" ht="77.400000000000006" customHeight="1" thickBot="1">
      <c r="A43" s="267" t="s">
        <v>75</v>
      </c>
      <c r="B43" s="562" t="str">
        <f t="shared" si="0"/>
        <v>☆</v>
      </c>
      <c r="C43" s="563"/>
      <c r="D43" s="564"/>
      <c r="E43" s="347">
        <v>1.25</v>
      </c>
      <c r="F43" s="347">
        <v>2.15</v>
      </c>
      <c r="G43" s="291">
        <f t="shared" si="1"/>
        <v>0.89999999999999991</v>
      </c>
      <c r="H43" s="565" t="s">
        <v>200</v>
      </c>
      <c r="I43" s="566"/>
      <c r="J43" s="566"/>
      <c r="K43" s="566"/>
      <c r="L43" s="567"/>
      <c r="M43" s="152" t="s">
        <v>199</v>
      </c>
      <c r="N43" s="153">
        <v>45197</v>
      </c>
      <c r="O43" s="261" t="s">
        <v>75</v>
      </c>
    </row>
    <row r="44" spans="1:16" ht="77.25" customHeight="1" thickBot="1">
      <c r="A44" s="271" t="s">
        <v>76</v>
      </c>
      <c r="B44" s="562" t="str">
        <f t="shared" si="0"/>
        <v>☆</v>
      </c>
      <c r="C44" s="563"/>
      <c r="D44" s="564"/>
      <c r="E44" s="347">
        <v>2.12</v>
      </c>
      <c r="F44" s="123">
        <v>3.01</v>
      </c>
      <c r="G44" s="291">
        <f t="shared" si="1"/>
        <v>0.88999999999999968</v>
      </c>
      <c r="H44" s="619"/>
      <c r="I44" s="620"/>
      <c r="J44" s="620"/>
      <c r="K44" s="620"/>
      <c r="L44" s="620"/>
      <c r="M44" s="152"/>
      <c r="N44" s="414"/>
      <c r="O44" s="261" t="s">
        <v>76</v>
      </c>
    </row>
    <row r="45" spans="1:16" ht="81.75" customHeight="1" thickBot="1">
      <c r="A45" s="267" t="s">
        <v>77</v>
      </c>
      <c r="B45" s="562" t="str">
        <f t="shared" si="0"/>
        <v>☆</v>
      </c>
      <c r="C45" s="563"/>
      <c r="D45" s="564"/>
      <c r="E45" s="347">
        <v>1.92</v>
      </c>
      <c r="F45" s="347">
        <v>2.5</v>
      </c>
      <c r="G45" s="291">
        <f t="shared" si="1"/>
        <v>0.58000000000000007</v>
      </c>
      <c r="H45" s="613"/>
      <c r="I45" s="614"/>
      <c r="J45" s="614"/>
      <c r="K45" s="614"/>
      <c r="L45" s="615"/>
      <c r="M45" s="152"/>
      <c r="N45" s="412"/>
      <c r="O45" s="261" t="s">
        <v>77</v>
      </c>
    </row>
    <row r="46" spans="1:16" ht="72.75" customHeight="1" thickBot="1">
      <c r="A46" s="267" t="s">
        <v>78</v>
      </c>
      <c r="B46" s="562" t="str">
        <f t="shared" si="0"/>
        <v>☆</v>
      </c>
      <c r="C46" s="563"/>
      <c r="D46" s="564"/>
      <c r="E46" s="347">
        <v>2.91</v>
      </c>
      <c r="F46" s="123">
        <v>3.6</v>
      </c>
      <c r="G46" s="291">
        <f t="shared" si="1"/>
        <v>0.69</v>
      </c>
      <c r="H46" s="565"/>
      <c r="I46" s="566"/>
      <c r="J46" s="566"/>
      <c r="K46" s="566"/>
      <c r="L46" s="567"/>
      <c r="M46" s="152"/>
      <c r="N46" s="153"/>
      <c r="O46" s="261" t="s">
        <v>78</v>
      </c>
    </row>
    <row r="47" spans="1:16" ht="91.2" customHeight="1" thickBot="1">
      <c r="A47" s="267" t="s">
        <v>79</v>
      </c>
      <c r="B47" s="562" t="str">
        <f t="shared" si="0"/>
        <v>☆</v>
      </c>
      <c r="C47" s="563"/>
      <c r="D47" s="564"/>
      <c r="E47" s="347">
        <v>2.25</v>
      </c>
      <c r="F47" s="347">
        <v>2.64</v>
      </c>
      <c r="G47" s="291">
        <f t="shared" si="1"/>
        <v>0.39000000000000012</v>
      </c>
      <c r="H47" s="565"/>
      <c r="I47" s="566"/>
      <c r="J47" s="566"/>
      <c r="K47" s="566"/>
      <c r="L47" s="567"/>
      <c r="M47" s="389"/>
      <c r="N47" s="153"/>
      <c r="O47" s="261" t="s">
        <v>79</v>
      </c>
    </row>
    <row r="48" spans="1:16" ht="78.75" customHeight="1" thickBot="1">
      <c r="A48" s="267" t="s">
        <v>80</v>
      </c>
      <c r="B48" s="562" t="str">
        <f t="shared" si="0"/>
        <v>☆</v>
      </c>
      <c r="C48" s="563"/>
      <c r="D48" s="564"/>
      <c r="E48" s="347">
        <v>1.32</v>
      </c>
      <c r="F48" s="347">
        <v>2.1800000000000002</v>
      </c>
      <c r="G48" s="291">
        <f t="shared" si="1"/>
        <v>0.8600000000000001</v>
      </c>
      <c r="H48" s="568"/>
      <c r="I48" s="569"/>
      <c r="J48" s="569"/>
      <c r="K48" s="569"/>
      <c r="L48" s="570"/>
      <c r="M48" s="152"/>
      <c r="N48" s="153"/>
      <c r="O48" s="261" t="s">
        <v>80</v>
      </c>
    </row>
    <row r="49" spans="1:15" ht="74.25" customHeight="1" thickBot="1">
      <c r="A49" s="267" t="s">
        <v>81</v>
      </c>
      <c r="B49" s="562" t="str">
        <f t="shared" si="0"/>
        <v>☆</v>
      </c>
      <c r="C49" s="563"/>
      <c r="D49" s="564"/>
      <c r="E49" s="347">
        <v>2.48</v>
      </c>
      <c r="F49" s="347">
        <v>2.77</v>
      </c>
      <c r="G49" s="291">
        <f t="shared" si="1"/>
        <v>0.29000000000000004</v>
      </c>
      <c r="H49" s="565"/>
      <c r="I49" s="566"/>
      <c r="J49" s="566"/>
      <c r="K49" s="566"/>
      <c r="L49" s="567"/>
      <c r="M49" s="152"/>
      <c r="N49" s="153"/>
      <c r="O49" s="261" t="s">
        <v>81</v>
      </c>
    </row>
    <row r="50" spans="1:15" ht="73.2" customHeight="1" thickBot="1">
      <c r="A50" s="267" t="s">
        <v>82</v>
      </c>
      <c r="B50" s="562" t="str">
        <f t="shared" si="0"/>
        <v>☆</v>
      </c>
      <c r="C50" s="563"/>
      <c r="D50" s="564"/>
      <c r="E50" s="347">
        <v>2.96</v>
      </c>
      <c r="F50" s="123">
        <v>3.33</v>
      </c>
      <c r="G50" s="291">
        <f t="shared" si="1"/>
        <v>0.37000000000000011</v>
      </c>
      <c r="H50" s="568" t="s">
        <v>198</v>
      </c>
      <c r="I50" s="569"/>
      <c r="J50" s="569"/>
      <c r="K50" s="569"/>
      <c r="L50" s="570"/>
      <c r="M50" s="152" t="s">
        <v>199</v>
      </c>
      <c r="N50" s="509">
        <v>45198</v>
      </c>
      <c r="O50" s="261" t="s">
        <v>82</v>
      </c>
    </row>
    <row r="51" spans="1:15" ht="73.5" customHeight="1" thickBot="1">
      <c r="A51" s="267" t="s">
        <v>83</v>
      </c>
      <c r="B51" s="562" t="str">
        <f t="shared" si="0"/>
        <v>★</v>
      </c>
      <c r="C51" s="563"/>
      <c r="D51" s="564"/>
      <c r="E51" s="347">
        <v>2.91</v>
      </c>
      <c r="F51" s="347">
        <v>2.1800000000000002</v>
      </c>
      <c r="G51" s="291">
        <f t="shared" si="1"/>
        <v>-0.73</v>
      </c>
      <c r="H51" s="565"/>
      <c r="I51" s="566"/>
      <c r="J51" s="566"/>
      <c r="K51" s="566"/>
      <c r="L51" s="567"/>
      <c r="M51" s="316"/>
      <c r="N51" s="317"/>
      <c r="O51" s="261" t="s">
        <v>83</v>
      </c>
    </row>
    <row r="52" spans="1:15" ht="75" customHeight="1" thickBot="1">
      <c r="A52" s="267" t="s">
        <v>84</v>
      </c>
      <c r="B52" s="562" t="str">
        <f t="shared" si="0"/>
        <v>★</v>
      </c>
      <c r="C52" s="563"/>
      <c r="D52" s="564"/>
      <c r="E52" s="347">
        <v>1.97</v>
      </c>
      <c r="F52" s="347">
        <v>1.7</v>
      </c>
      <c r="G52" s="291">
        <f t="shared" si="1"/>
        <v>-0.27</v>
      </c>
      <c r="H52" s="565"/>
      <c r="I52" s="566"/>
      <c r="J52" s="566"/>
      <c r="K52" s="566"/>
      <c r="L52" s="567"/>
      <c r="M52" s="152"/>
      <c r="N52" s="153"/>
      <c r="O52" s="261" t="s">
        <v>84</v>
      </c>
    </row>
    <row r="53" spans="1:15" ht="77.25" customHeight="1" thickBot="1">
      <c r="A53" s="267" t="s">
        <v>85</v>
      </c>
      <c r="B53" s="562" t="str">
        <f t="shared" si="0"/>
        <v>☆</v>
      </c>
      <c r="C53" s="563"/>
      <c r="D53" s="564"/>
      <c r="E53" s="347">
        <v>2.5299999999999998</v>
      </c>
      <c r="F53" s="123">
        <v>3.32</v>
      </c>
      <c r="G53" s="291">
        <f t="shared" si="1"/>
        <v>0.79</v>
      </c>
      <c r="H53" s="565"/>
      <c r="I53" s="566"/>
      <c r="J53" s="566"/>
      <c r="K53" s="566"/>
      <c r="L53" s="567"/>
      <c r="M53" s="152"/>
      <c r="N53" s="153"/>
      <c r="O53" s="261" t="s">
        <v>85</v>
      </c>
    </row>
    <row r="54" spans="1:15" ht="70.8" customHeight="1" thickBot="1">
      <c r="A54" s="267" t="s">
        <v>86</v>
      </c>
      <c r="B54" s="562" t="str">
        <f t="shared" si="0"/>
        <v>☆</v>
      </c>
      <c r="C54" s="563"/>
      <c r="D54" s="564"/>
      <c r="E54" s="347">
        <v>2.65</v>
      </c>
      <c r="F54" s="123">
        <v>3.17</v>
      </c>
      <c r="G54" s="291">
        <f t="shared" si="1"/>
        <v>0.52</v>
      </c>
      <c r="H54" s="565"/>
      <c r="I54" s="566"/>
      <c r="J54" s="566"/>
      <c r="K54" s="566"/>
      <c r="L54" s="567"/>
      <c r="M54" s="152"/>
      <c r="N54" s="153"/>
      <c r="O54" s="261" t="s">
        <v>86</v>
      </c>
    </row>
    <row r="55" spans="1:15" ht="69" customHeight="1" thickBot="1">
      <c r="A55" s="267" t="s">
        <v>87</v>
      </c>
      <c r="B55" s="562" t="str">
        <f t="shared" si="0"/>
        <v>☆</v>
      </c>
      <c r="C55" s="563"/>
      <c r="D55" s="564"/>
      <c r="E55" s="123">
        <v>3.06</v>
      </c>
      <c r="F55" s="123">
        <v>3.94</v>
      </c>
      <c r="G55" s="291">
        <f t="shared" si="1"/>
        <v>0.87999999999999989</v>
      </c>
      <c r="H55" s="565"/>
      <c r="I55" s="566"/>
      <c r="J55" s="566"/>
      <c r="K55" s="566"/>
      <c r="L55" s="567"/>
      <c r="M55" s="152"/>
      <c r="N55" s="153"/>
      <c r="O55" s="261" t="s">
        <v>87</v>
      </c>
    </row>
    <row r="56" spans="1:15" ht="69" customHeight="1" thickBot="1">
      <c r="A56" s="267" t="s">
        <v>88</v>
      </c>
      <c r="B56" s="562" t="str">
        <f t="shared" si="0"/>
        <v>☆</v>
      </c>
      <c r="C56" s="563"/>
      <c r="D56" s="564"/>
      <c r="E56" s="347">
        <v>2.2000000000000002</v>
      </c>
      <c r="F56" s="347">
        <v>2.86</v>
      </c>
      <c r="G56" s="291">
        <f t="shared" si="1"/>
        <v>0.6599999999999997</v>
      </c>
      <c r="H56" s="565"/>
      <c r="I56" s="566"/>
      <c r="J56" s="566"/>
      <c r="K56" s="566"/>
      <c r="L56" s="567"/>
      <c r="M56" s="152"/>
      <c r="N56" s="153"/>
      <c r="O56" s="261" t="s">
        <v>88</v>
      </c>
    </row>
    <row r="57" spans="1:15" ht="63.75" customHeight="1" thickBot="1">
      <c r="A57" s="267" t="s">
        <v>89</v>
      </c>
      <c r="B57" s="562" t="str">
        <f t="shared" si="0"/>
        <v>★</v>
      </c>
      <c r="C57" s="563"/>
      <c r="D57" s="564"/>
      <c r="E57" s="347">
        <v>2.93</v>
      </c>
      <c r="F57" s="347">
        <v>2.7</v>
      </c>
      <c r="G57" s="291">
        <f t="shared" si="1"/>
        <v>-0.22999999999999998</v>
      </c>
      <c r="H57" s="568"/>
      <c r="I57" s="569"/>
      <c r="J57" s="569"/>
      <c r="K57" s="569"/>
      <c r="L57" s="570"/>
      <c r="M57" s="152"/>
      <c r="N57" s="153"/>
      <c r="O57" s="261" t="s">
        <v>89</v>
      </c>
    </row>
    <row r="58" spans="1:15" ht="69.75" customHeight="1" thickBot="1">
      <c r="A58" s="267" t="s">
        <v>90</v>
      </c>
      <c r="B58" s="562" t="str">
        <f t="shared" si="0"/>
        <v>☆</v>
      </c>
      <c r="C58" s="563"/>
      <c r="D58" s="564"/>
      <c r="E58" s="347">
        <v>2.2999999999999998</v>
      </c>
      <c r="F58" s="347">
        <v>2.65</v>
      </c>
      <c r="G58" s="291">
        <f t="shared" si="1"/>
        <v>0.35000000000000009</v>
      </c>
      <c r="H58" s="565"/>
      <c r="I58" s="566"/>
      <c r="J58" s="566"/>
      <c r="K58" s="566"/>
      <c r="L58" s="567"/>
      <c r="M58" s="152"/>
      <c r="N58" s="153"/>
      <c r="O58" s="261" t="s">
        <v>90</v>
      </c>
    </row>
    <row r="59" spans="1:15" ht="76.2" customHeight="1" thickBot="1">
      <c r="A59" s="267" t="s">
        <v>91</v>
      </c>
      <c r="B59" s="562" t="str">
        <f t="shared" si="0"/>
        <v>☆☆</v>
      </c>
      <c r="C59" s="563"/>
      <c r="D59" s="564"/>
      <c r="E59" s="123">
        <v>4.32</v>
      </c>
      <c r="F59" s="453">
        <v>6.25</v>
      </c>
      <c r="G59" s="291">
        <f t="shared" si="1"/>
        <v>1.9299999999999997</v>
      </c>
      <c r="H59" s="565"/>
      <c r="I59" s="566"/>
      <c r="J59" s="566"/>
      <c r="K59" s="566"/>
      <c r="L59" s="567"/>
      <c r="M59" s="316"/>
      <c r="N59" s="317"/>
      <c r="O59" s="261" t="s">
        <v>91</v>
      </c>
    </row>
    <row r="60" spans="1:15" ht="91.95" customHeight="1" thickBot="1">
      <c r="A60" s="267" t="s">
        <v>92</v>
      </c>
      <c r="B60" s="562" t="str">
        <f t="shared" si="0"/>
        <v>☆</v>
      </c>
      <c r="C60" s="563"/>
      <c r="D60" s="564"/>
      <c r="E60" s="123">
        <v>3.81</v>
      </c>
      <c r="F60" s="123">
        <v>4.59</v>
      </c>
      <c r="G60" s="291">
        <f t="shared" si="1"/>
        <v>0.7799999999999998</v>
      </c>
      <c r="H60" s="565"/>
      <c r="I60" s="566"/>
      <c r="J60" s="566"/>
      <c r="K60" s="566"/>
      <c r="L60" s="567"/>
      <c r="M60" s="152"/>
      <c r="N60" s="153"/>
      <c r="O60" s="261" t="s">
        <v>92</v>
      </c>
    </row>
    <row r="61" spans="1:15" ht="81" customHeight="1" thickBot="1">
      <c r="A61" s="267" t="s">
        <v>93</v>
      </c>
      <c r="B61" s="562" t="str">
        <f t="shared" si="0"/>
        <v>☆</v>
      </c>
      <c r="C61" s="563"/>
      <c r="D61" s="564"/>
      <c r="E61" s="347">
        <v>1.54</v>
      </c>
      <c r="F61" s="347">
        <v>2.15</v>
      </c>
      <c r="G61" s="291">
        <f t="shared" si="1"/>
        <v>0.60999999999999988</v>
      </c>
      <c r="H61" s="565"/>
      <c r="I61" s="566"/>
      <c r="J61" s="566"/>
      <c r="K61" s="566"/>
      <c r="L61" s="567"/>
      <c r="M61" s="152"/>
      <c r="N61" s="153"/>
      <c r="O61" s="261" t="s">
        <v>93</v>
      </c>
    </row>
    <row r="62" spans="1:15" ht="75.599999999999994" customHeight="1" thickBot="1">
      <c r="A62" s="267" t="s">
        <v>94</v>
      </c>
      <c r="B62" s="562" t="str">
        <f t="shared" si="0"/>
        <v>☆</v>
      </c>
      <c r="C62" s="563"/>
      <c r="D62" s="564"/>
      <c r="E62" s="123">
        <v>3.78</v>
      </c>
      <c r="F62" s="123">
        <v>4.37</v>
      </c>
      <c r="G62" s="291">
        <f t="shared" si="1"/>
        <v>0.5900000000000003</v>
      </c>
      <c r="H62" s="565"/>
      <c r="I62" s="566"/>
      <c r="J62" s="566"/>
      <c r="K62" s="566"/>
      <c r="L62" s="567"/>
      <c r="M62" s="410"/>
      <c r="N62" s="153"/>
      <c r="O62" s="261" t="s">
        <v>94</v>
      </c>
    </row>
    <row r="63" spans="1:15" ht="87" customHeight="1" thickBot="1">
      <c r="A63" s="267" t="s">
        <v>95</v>
      </c>
      <c r="B63" s="562" t="str">
        <f t="shared" si="0"/>
        <v>☆</v>
      </c>
      <c r="C63" s="563"/>
      <c r="D63" s="564"/>
      <c r="E63" s="347">
        <v>1.43</v>
      </c>
      <c r="F63" s="347">
        <v>1.7</v>
      </c>
      <c r="G63" s="291">
        <f t="shared" si="1"/>
        <v>0.27</v>
      </c>
      <c r="H63" s="565"/>
      <c r="I63" s="566"/>
      <c r="J63" s="566"/>
      <c r="K63" s="566"/>
      <c r="L63" s="567"/>
      <c r="M63" s="340"/>
      <c r="N63" s="153"/>
      <c r="O63" s="261" t="s">
        <v>95</v>
      </c>
    </row>
    <row r="64" spans="1:15" ht="73.2" customHeight="1" thickBot="1">
      <c r="A64" s="267" t="s">
        <v>96</v>
      </c>
      <c r="B64" s="562" t="str">
        <f t="shared" si="0"/>
        <v>☆</v>
      </c>
      <c r="C64" s="563"/>
      <c r="D64" s="564"/>
      <c r="E64" s="347">
        <v>1.45</v>
      </c>
      <c r="F64" s="347">
        <v>2.02</v>
      </c>
      <c r="G64" s="291">
        <f t="shared" si="1"/>
        <v>0.57000000000000006</v>
      </c>
      <c r="H64" s="571"/>
      <c r="I64" s="572"/>
      <c r="J64" s="572"/>
      <c r="K64" s="572"/>
      <c r="L64" s="573"/>
      <c r="M64" s="152"/>
      <c r="N64" s="153"/>
      <c r="O64" s="261" t="s">
        <v>96</v>
      </c>
    </row>
    <row r="65" spans="1:18" ht="80.25" customHeight="1" thickBot="1">
      <c r="A65" s="267" t="s">
        <v>97</v>
      </c>
      <c r="B65" s="562" t="str">
        <f t="shared" si="0"/>
        <v>☆</v>
      </c>
      <c r="C65" s="563"/>
      <c r="D65" s="564"/>
      <c r="E65" s="123">
        <v>3.96</v>
      </c>
      <c r="F65" s="123">
        <v>5.0199999999999996</v>
      </c>
      <c r="G65" s="291">
        <f t="shared" si="1"/>
        <v>1.0599999999999996</v>
      </c>
      <c r="H65" s="568"/>
      <c r="I65" s="569"/>
      <c r="J65" s="569"/>
      <c r="K65" s="569"/>
      <c r="L65" s="570"/>
      <c r="M65" s="397"/>
      <c r="N65" s="153"/>
      <c r="O65" s="261" t="s">
        <v>97</v>
      </c>
    </row>
    <row r="66" spans="1:18" ht="88.5" customHeight="1" thickBot="1">
      <c r="A66" s="267" t="s">
        <v>98</v>
      </c>
      <c r="B66" s="562" t="str">
        <f t="shared" si="0"/>
        <v>★</v>
      </c>
      <c r="C66" s="563"/>
      <c r="D66" s="564"/>
      <c r="E66" s="453">
        <v>7.94</v>
      </c>
      <c r="F66" s="453">
        <v>7.36</v>
      </c>
      <c r="G66" s="291">
        <f t="shared" si="1"/>
        <v>-0.58000000000000007</v>
      </c>
      <c r="H66" s="568"/>
      <c r="I66" s="569"/>
      <c r="J66" s="569"/>
      <c r="K66" s="569"/>
      <c r="L66" s="570"/>
      <c r="M66" s="152"/>
      <c r="N66" s="153"/>
      <c r="O66" s="261" t="s">
        <v>98</v>
      </c>
    </row>
    <row r="67" spans="1:18" ht="78.75" customHeight="1" thickBot="1">
      <c r="A67" s="267" t="s">
        <v>99</v>
      </c>
      <c r="B67" s="562" t="str">
        <f t="shared" si="0"/>
        <v>☆☆</v>
      </c>
      <c r="C67" s="563"/>
      <c r="D67" s="564"/>
      <c r="E67" s="123">
        <v>3.86</v>
      </c>
      <c r="F67" s="123">
        <v>5.39</v>
      </c>
      <c r="G67" s="291">
        <f t="shared" si="1"/>
        <v>1.5299999999999998</v>
      </c>
      <c r="H67" s="565"/>
      <c r="I67" s="566"/>
      <c r="J67" s="566"/>
      <c r="K67" s="566"/>
      <c r="L67" s="567"/>
      <c r="M67" s="152"/>
      <c r="N67" s="153"/>
      <c r="O67" s="261" t="s">
        <v>99</v>
      </c>
    </row>
    <row r="68" spans="1:18" ht="63" customHeight="1" thickBot="1">
      <c r="A68" s="270" t="s">
        <v>100</v>
      </c>
      <c r="B68" s="562" t="str">
        <f t="shared" si="0"/>
        <v>☆</v>
      </c>
      <c r="C68" s="563"/>
      <c r="D68" s="564"/>
      <c r="E68" s="347">
        <v>2.92</v>
      </c>
      <c r="F68" s="123">
        <v>3.48</v>
      </c>
      <c r="G68" s="291">
        <f t="shared" si="1"/>
        <v>0.56000000000000005</v>
      </c>
      <c r="H68" s="565"/>
      <c r="I68" s="566"/>
      <c r="J68" s="566"/>
      <c r="K68" s="566"/>
      <c r="L68" s="567"/>
      <c r="M68" s="316"/>
      <c r="N68" s="153"/>
      <c r="O68" s="261" t="s">
        <v>100</v>
      </c>
    </row>
    <row r="69" spans="1:18" ht="72.75" customHeight="1" thickBot="1">
      <c r="A69" s="268" t="s">
        <v>101</v>
      </c>
      <c r="B69" s="562" t="str">
        <f t="shared" si="0"/>
        <v>☆</v>
      </c>
      <c r="C69" s="563"/>
      <c r="D69" s="564"/>
      <c r="E69" s="413">
        <v>1.61</v>
      </c>
      <c r="F69" s="413">
        <v>1.9</v>
      </c>
      <c r="G69" s="291">
        <f t="shared" si="1"/>
        <v>0.28999999999999981</v>
      </c>
      <c r="H69" s="568"/>
      <c r="I69" s="569"/>
      <c r="J69" s="569"/>
      <c r="K69" s="569"/>
      <c r="L69" s="570"/>
      <c r="M69" s="152"/>
      <c r="N69" s="153"/>
      <c r="O69" s="261" t="s">
        <v>101</v>
      </c>
    </row>
    <row r="70" spans="1:18" ht="58.5" customHeight="1" thickBot="1">
      <c r="A70" s="203" t="s">
        <v>102</v>
      </c>
      <c r="B70" s="562" t="str">
        <f t="shared" si="0"/>
        <v>☆</v>
      </c>
      <c r="C70" s="563"/>
      <c r="D70" s="564"/>
      <c r="E70" s="486">
        <v>2.52</v>
      </c>
      <c r="F70" s="123">
        <v>3.09</v>
      </c>
      <c r="G70" s="388">
        <f t="shared" si="1"/>
        <v>0.56999999999999984</v>
      </c>
      <c r="H70" s="565"/>
      <c r="I70" s="566"/>
      <c r="J70" s="566"/>
      <c r="K70" s="566"/>
      <c r="L70" s="567"/>
      <c r="M70" s="204"/>
      <c r="N70" s="153"/>
      <c r="O70" s="261"/>
    </row>
    <row r="71" spans="1:18" ht="42.75" customHeight="1" thickBot="1">
      <c r="A71" s="205"/>
      <c r="B71" s="205"/>
      <c r="C71" s="205"/>
      <c r="D71" s="205"/>
      <c r="E71" s="604"/>
      <c r="F71" s="604"/>
      <c r="G71" s="604"/>
      <c r="H71" s="604"/>
      <c r="I71" s="604"/>
      <c r="J71" s="604"/>
      <c r="K71" s="604"/>
      <c r="L71" s="604"/>
      <c r="M71" s="55">
        <f>COUNTIF(E24:E69,"&gt;=10")</f>
        <v>0</v>
      </c>
      <c r="N71" s="55">
        <f>COUNTIF(F24:F69,"&gt;=10")</f>
        <v>0</v>
      </c>
      <c r="O71" s="55" t="s">
        <v>28</v>
      </c>
    </row>
    <row r="72" spans="1:18" ht="36.75" customHeight="1" thickBot="1">
      <c r="A72" s="68" t="s">
        <v>21</v>
      </c>
      <c r="B72" s="69"/>
      <c r="C72" s="115"/>
      <c r="D72" s="115"/>
      <c r="E72" s="605" t="s">
        <v>20</v>
      </c>
      <c r="F72" s="605"/>
      <c r="G72" s="605"/>
      <c r="H72" s="606" t="s">
        <v>180</v>
      </c>
      <c r="I72" s="607"/>
      <c r="J72" s="69"/>
      <c r="K72" s="70"/>
      <c r="L72" s="70"/>
      <c r="M72" s="71"/>
      <c r="N72" s="72"/>
    </row>
    <row r="73" spans="1:18" ht="36.75" customHeight="1" thickBot="1">
      <c r="A73" s="73"/>
      <c r="B73" s="206"/>
      <c r="C73" s="610" t="s">
        <v>174</v>
      </c>
      <c r="D73" s="611"/>
      <c r="E73" s="611"/>
      <c r="F73" s="612"/>
      <c r="G73" s="74">
        <f>+F70</f>
        <v>3.09</v>
      </c>
      <c r="H73" s="75" t="s">
        <v>103</v>
      </c>
      <c r="I73" s="608">
        <f>+G70</f>
        <v>0.56999999999999984</v>
      </c>
      <c r="J73" s="609"/>
      <c r="K73" s="207"/>
      <c r="L73" s="207"/>
      <c r="M73" s="208"/>
      <c r="N73" s="76"/>
    </row>
    <row r="74" spans="1:18" ht="36.75" customHeight="1" thickBot="1">
      <c r="A74" s="73"/>
      <c r="B74" s="206"/>
      <c r="C74" s="574" t="s">
        <v>104</v>
      </c>
      <c r="D74" s="575"/>
      <c r="E74" s="575"/>
      <c r="F74" s="576"/>
      <c r="G74" s="77">
        <f>+F35</f>
        <v>3.56</v>
      </c>
      <c r="H74" s="78" t="s">
        <v>103</v>
      </c>
      <c r="I74" s="577">
        <f>+G35</f>
        <v>0.80000000000000027</v>
      </c>
      <c r="J74" s="578"/>
      <c r="K74" s="207"/>
      <c r="L74" s="207"/>
      <c r="M74" s="208"/>
      <c r="N74" s="76"/>
      <c r="R74" s="245" t="s">
        <v>21</v>
      </c>
    </row>
    <row r="75" spans="1:18" ht="36.75" customHeight="1" thickBot="1">
      <c r="A75" s="73"/>
      <c r="B75" s="206"/>
      <c r="C75" s="579" t="s">
        <v>105</v>
      </c>
      <c r="D75" s="580"/>
      <c r="E75" s="580"/>
      <c r="F75" s="79" t="str">
        <f>VLOOKUP(G75,F:P,10,0)</f>
        <v>大分県</v>
      </c>
      <c r="G75" s="80">
        <f>MAX(F23:F70)</f>
        <v>7.36</v>
      </c>
      <c r="H75" s="581" t="s">
        <v>106</v>
      </c>
      <c r="I75" s="582"/>
      <c r="J75" s="582"/>
      <c r="K75" s="81">
        <f>+N71</f>
        <v>0</v>
      </c>
      <c r="L75" s="82" t="s">
        <v>107</v>
      </c>
      <c r="M75" s="83">
        <f>N71-M71</f>
        <v>0</v>
      </c>
      <c r="N75" s="76"/>
      <c r="R75" s="246"/>
    </row>
    <row r="76" spans="1:18" ht="36.75" customHeight="1" thickBot="1">
      <c r="A76" s="84"/>
      <c r="B76" s="85"/>
      <c r="C76" s="85"/>
      <c r="D76" s="85"/>
      <c r="E76" s="85"/>
      <c r="F76" s="85"/>
      <c r="G76" s="85"/>
      <c r="H76" s="85"/>
      <c r="I76" s="85"/>
      <c r="J76" s="85"/>
      <c r="K76" s="86"/>
      <c r="L76" s="86"/>
      <c r="M76" s="87"/>
      <c r="N76" s="88"/>
      <c r="R76" s="246"/>
    </row>
    <row r="77" spans="1:18" ht="30.75" customHeight="1">
      <c r="A77" s="111"/>
      <c r="B77" s="111"/>
      <c r="C77" s="111"/>
      <c r="D77" s="111"/>
      <c r="E77" s="111"/>
      <c r="F77" s="111"/>
      <c r="G77" s="111"/>
      <c r="H77" s="111"/>
      <c r="I77" s="111"/>
      <c r="J77" s="111"/>
      <c r="K77" s="209"/>
      <c r="L77" s="209"/>
      <c r="M77" s="210"/>
      <c r="N77" s="211"/>
      <c r="R77" s="247"/>
    </row>
    <row r="78" spans="1:18" ht="30.75" customHeight="1" thickBot="1">
      <c r="A78" s="212"/>
      <c r="B78" s="212"/>
      <c r="C78" s="212"/>
      <c r="D78" s="212"/>
      <c r="E78" s="212"/>
      <c r="F78" s="212"/>
      <c r="G78" s="212"/>
      <c r="H78" s="212"/>
      <c r="I78" s="212"/>
      <c r="J78" s="212"/>
      <c r="K78" s="213"/>
      <c r="L78" s="213"/>
      <c r="M78" s="214"/>
      <c r="N78" s="212"/>
    </row>
    <row r="79" spans="1:18" ht="24.75" customHeight="1" thickTop="1">
      <c r="A79" s="583">
        <v>2</v>
      </c>
      <c r="B79" s="586" t="s">
        <v>178</v>
      </c>
      <c r="C79" s="587"/>
      <c r="D79" s="587"/>
      <c r="E79" s="587"/>
      <c r="F79" s="588"/>
      <c r="G79" s="595" t="s">
        <v>179</v>
      </c>
      <c r="H79" s="596"/>
      <c r="I79" s="596"/>
      <c r="J79" s="596"/>
      <c r="K79" s="596"/>
      <c r="L79" s="596"/>
      <c r="M79" s="596"/>
      <c r="N79" s="597"/>
    </row>
    <row r="80" spans="1:18" ht="24.75" customHeight="1">
      <c r="A80" s="584"/>
      <c r="B80" s="589"/>
      <c r="C80" s="590"/>
      <c r="D80" s="590"/>
      <c r="E80" s="590"/>
      <c r="F80" s="591"/>
      <c r="G80" s="598"/>
      <c r="H80" s="599"/>
      <c r="I80" s="599"/>
      <c r="J80" s="599"/>
      <c r="K80" s="599"/>
      <c r="L80" s="599"/>
      <c r="M80" s="599"/>
      <c r="N80" s="600"/>
      <c r="O80" s="215" t="s">
        <v>28</v>
      </c>
      <c r="P80" s="215"/>
    </row>
    <row r="81" spans="1:16" ht="24.75" customHeight="1">
      <c r="A81" s="584"/>
      <c r="B81" s="589"/>
      <c r="C81" s="590"/>
      <c r="D81" s="590"/>
      <c r="E81" s="590"/>
      <c r="F81" s="591"/>
      <c r="G81" s="598"/>
      <c r="H81" s="599"/>
      <c r="I81" s="599"/>
      <c r="J81" s="599"/>
      <c r="K81" s="599"/>
      <c r="L81" s="599"/>
      <c r="M81" s="599"/>
      <c r="N81" s="600"/>
      <c r="O81" s="215" t="s">
        <v>21</v>
      </c>
      <c r="P81" s="215" t="s">
        <v>108</v>
      </c>
    </row>
    <row r="82" spans="1:16" ht="24.75" customHeight="1">
      <c r="A82" s="584"/>
      <c r="B82" s="589"/>
      <c r="C82" s="590"/>
      <c r="D82" s="590"/>
      <c r="E82" s="590"/>
      <c r="F82" s="591"/>
      <c r="G82" s="598"/>
      <c r="H82" s="599"/>
      <c r="I82" s="599"/>
      <c r="J82" s="599"/>
      <c r="K82" s="599"/>
      <c r="L82" s="599"/>
      <c r="M82" s="599"/>
      <c r="N82" s="600"/>
      <c r="O82" s="216"/>
      <c r="P82" s="215"/>
    </row>
    <row r="83" spans="1:16" ht="46.2" customHeight="1" thickBot="1">
      <c r="A83" s="585"/>
      <c r="B83" s="592"/>
      <c r="C83" s="593"/>
      <c r="D83" s="593"/>
      <c r="E83" s="593"/>
      <c r="F83" s="594"/>
      <c r="G83" s="601"/>
      <c r="H83" s="602"/>
      <c r="I83" s="602"/>
      <c r="J83" s="602"/>
      <c r="K83" s="602"/>
      <c r="L83" s="602"/>
      <c r="M83" s="602"/>
      <c r="N83" s="603"/>
    </row>
    <row r="84" spans="1:16" ht="13.8" thickTop="1"/>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19">
    <mergeCell ref="A17:C17"/>
    <mergeCell ref="F17:G17"/>
    <mergeCell ref="A18:C18"/>
    <mergeCell ref="F18:G18"/>
    <mergeCell ref="A19:G19"/>
    <mergeCell ref="B21:C21"/>
    <mergeCell ref="E21:F21"/>
    <mergeCell ref="B28:D28"/>
    <mergeCell ref="H28:L28"/>
    <mergeCell ref="B25:D25"/>
    <mergeCell ref="H25:L25"/>
    <mergeCell ref="H21:L21"/>
    <mergeCell ref="B22:D22"/>
    <mergeCell ref="H22:L22"/>
    <mergeCell ref="H23:L23"/>
    <mergeCell ref="B24:D24"/>
    <mergeCell ref="H24:L24"/>
    <mergeCell ref="B23:D23"/>
    <mergeCell ref="B26:D26"/>
    <mergeCell ref="H26:L26"/>
    <mergeCell ref="B27:D27"/>
    <mergeCell ref="H27:L27"/>
    <mergeCell ref="H33:L33"/>
    <mergeCell ref="B29:D29"/>
    <mergeCell ref="H29:L29"/>
    <mergeCell ref="B30:D30"/>
    <mergeCell ref="H30:L30"/>
    <mergeCell ref="B37:D37"/>
    <mergeCell ref="H37:L37"/>
    <mergeCell ref="B38:D38"/>
    <mergeCell ref="H38:L38"/>
    <mergeCell ref="B34:D34"/>
    <mergeCell ref="H34:L34"/>
    <mergeCell ref="B31:D31"/>
    <mergeCell ref="H31:L31"/>
    <mergeCell ref="B32:D32"/>
    <mergeCell ref="H32:L32"/>
    <mergeCell ref="B33:D33"/>
    <mergeCell ref="B39:D39"/>
    <mergeCell ref="H39:L39"/>
    <mergeCell ref="B35:D35"/>
    <mergeCell ref="H35:L35"/>
    <mergeCell ref="B36:D36"/>
    <mergeCell ref="H36:L36"/>
    <mergeCell ref="B43:D43"/>
    <mergeCell ref="H43:L43"/>
    <mergeCell ref="B44:D44"/>
    <mergeCell ref="H44:L44"/>
    <mergeCell ref="B45:D45"/>
    <mergeCell ref="H45:L45"/>
    <mergeCell ref="B40:D40"/>
    <mergeCell ref="H40:L40"/>
    <mergeCell ref="B41:D41"/>
    <mergeCell ref="H41:L41"/>
    <mergeCell ref="B42:D42"/>
    <mergeCell ref="H42:L42"/>
    <mergeCell ref="B49:D49"/>
    <mergeCell ref="H49:L49"/>
    <mergeCell ref="B50:D50"/>
    <mergeCell ref="H50:L50"/>
    <mergeCell ref="B51:D51"/>
    <mergeCell ref="H51:L51"/>
    <mergeCell ref="B46:D46"/>
    <mergeCell ref="H46:L46"/>
    <mergeCell ref="B47:D47"/>
    <mergeCell ref="H47:L47"/>
    <mergeCell ref="B48:D48"/>
    <mergeCell ref="H48:L48"/>
    <mergeCell ref="H60:L60"/>
    <mergeCell ref="B55:D55"/>
    <mergeCell ref="H55:L55"/>
    <mergeCell ref="B56:D56"/>
    <mergeCell ref="H56:L56"/>
    <mergeCell ref="B57:D57"/>
    <mergeCell ref="B52:D52"/>
    <mergeCell ref="H52:L52"/>
    <mergeCell ref="B53:D53"/>
    <mergeCell ref="H53:L53"/>
    <mergeCell ref="B54:D54"/>
    <mergeCell ref="H54:L54"/>
    <mergeCell ref="H57:L57"/>
    <mergeCell ref="C74:F74"/>
    <mergeCell ref="I74:J74"/>
    <mergeCell ref="C75:E75"/>
    <mergeCell ref="H75:J75"/>
    <mergeCell ref="A79:A83"/>
    <mergeCell ref="B79:F83"/>
    <mergeCell ref="G79:N83"/>
    <mergeCell ref="B70:D70"/>
    <mergeCell ref="H70:L70"/>
    <mergeCell ref="E71:L71"/>
    <mergeCell ref="E72:G72"/>
    <mergeCell ref="H72:I72"/>
    <mergeCell ref="I73:J73"/>
    <mergeCell ref="C73:F73"/>
    <mergeCell ref="I2:M2"/>
    <mergeCell ref="B67:D67"/>
    <mergeCell ref="H67:L67"/>
    <mergeCell ref="B68:D68"/>
    <mergeCell ref="H68:L68"/>
    <mergeCell ref="B69:D69"/>
    <mergeCell ref="H69:L69"/>
    <mergeCell ref="B64:D64"/>
    <mergeCell ref="H64:L64"/>
    <mergeCell ref="B65:D65"/>
    <mergeCell ref="B66:D66"/>
    <mergeCell ref="H66:L66"/>
    <mergeCell ref="H65:L65"/>
    <mergeCell ref="B61:D61"/>
    <mergeCell ref="H61:L61"/>
    <mergeCell ref="B62:D62"/>
    <mergeCell ref="H62:L62"/>
    <mergeCell ref="B63:D63"/>
    <mergeCell ref="H63:L63"/>
    <mergeCell ref="B58:D58"/>
    <mergeCell ref="H58:L58"/>
    <mergeCell ref="B59:D59"/>
    <mergeCell ref="H59:L59"/>
    <mergeCell ref="B60:D60"/>
  </mergeCells>
  <phoneticPr fontId="86"/>
  <conditionalFormatting sqref="G23:G70">
    <cfRule type="cellIs" dxfId="5" priority="1" stopIfTrue="1" operator="between">
      <formula>10.1</formula>
      <formula>20</formula>
    </cfRule>
    <cfRule type="cellIs" dxfId="4" priority="2" stopIfTrue="1" operator="between">
      <formula>1.01</formula>
      <formula>10</formula>
    </cfRule>
    <cfRule type="cellIs" dxfId="3" priority="3" stopIfTrue="1" operator="between">
      <formula>0.01</formula>
      <formula>1</formula>
    </cfRule>
  </conditionalFormatting>
  <conditionalFormatting sqref="N77">
    <cfRule type="cellIs" dxfId="2" priority="4" stopIfTrue="1" operator="between">
      <formula>10.1</formula>
      <formula>20</formula>
    </cfRule>
    <cfRule type="cellIs" dxfId="1" priority="5" stopIfTrue="1" operator="between">
      <formula>1.01</formula>
      <formula>10</formula>
    </cfRule>
    <cfRule type="cellIs" dxfId="0" priority="6"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17"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4BB02-8D91-470A-A1F6-DE7DB7B219F3}">
  <sheetPr>
    <pageSetUpPr fitToPage="1"/>
  </sheetPr>
  <dimension ref="A1:P41"/>
  <sheetViews>
    <sheetView view="pageBreakPreview" zoomScale="95" zoomScaleNormal="100" zoomScaleSheetLayoutView="95" workbookViewId="0">
      <selection activeCell="P16" sqref="P16"/>
    </sheetView>
  </sheetViews>
  <sheetFormatPr defaultColWidth="9" defaultRowHeight="13.2"/>
  <cols>
    <col min="1" max="1" width="4.88671875" style="494" customWidth="1"/>
    <col min="2" max="8" width="9" style="494"/>
    <col min="9" max="9" width="6" style="494" customWidth="1"/>
    <col min="10" max="10" width="9" style="494"/>
    <col min="11" max="11" width="5.88671875" style="494" customWidth="1"/>
    <col min="12" max="12" width="32.44140625" style="494" customWidth="1"/>
    <col min="13" max="13" width="7.77734375" style="494" customWidth="1"/>
    <col min="14" max="14" width="3.44140625" style="494" customWidth="1"/>
    <col min="15" max="16384" width="9" style="494"/>
  </cols>
  <sheetData>
    <row r="1" spans="1:14" ht="23.4">
      <c r="A1" s="782" t="s">
        <v>211</v>
      </c>
      <c r="B1" s="782"/>
      <c r="C1" s="782"/>
      <c r="D1" s="782"/>
      <c r="E1" s="782"/>
      <c r="F1" s="782"/>
      <c r="G1" s="782"/>
      <c r="H1" s="782"/>
      <c r="I1" s="782"/>
      <c r="J1" s="713"/>
      <c r="K1" s="713"/>
      <c r="L1" s="713"/>
      <c r="M1" s="713"/>
    </row>
    <row r="2" spans="1:14" s="1" customFormat="1" ht="26.25" customHeight="1">
      <c r="A2" s="783" t="s">
        <v>535</v>
      </c>
      <c r="B2" s="783"/>
      <c r="C2" s="783"/>
      <c r="D2" s="783"/>
      <c r="E2" s="783"/>
      <c r="F2" s="783"/>
      <c r="G2" s="783"/>
      <c r="H2" s="783"/>
      <c r="I2" s="783"/>
      <c r="J2" s="783"/>
      <c r="K2" s="783"/>
      <c r="L2" s="783"/>
      <c r="M2" s="783"/>
    </row>
    <row r="3" spans="1:14" s="1" customFormat="1" ht="26.25" customHeight="1">
      <c r="A3" s="784" t="s">
        <v>536</v>
      </c>
      <c r="B3" s="784"/>
      <c r="C3" s="784"/>
      <c r="D3" s="784"/>
      <c r="E3" s="784"/>
      <c r="F3" s="784"/>
      <c r="G3" s="784"/>
      <c r="H3" s="784"/>
      <c r="I3" s="784"/>
      <c r="J3" s="784"/>
      <c r="K3" s="784"/>
      <c r="L3" s="785"/>
      <c r="M3" s="785"/>
    </row>
    <row r="4" spans="1:14" s="1" customFormat="1" ht="26.25" customHeight="1">
      <c r="A4" s="786" t="s">
        <v>537</v>
      </c>
      <c r="B4" s="786"/>
      <c r="C4" s="786"/>
      <c r="D4" s="786"/>
      <c r="E4" s="786"/>
      <c r="F4" s="786"/>
      <c r="G4" s="786"/>
      <c r="H4" s="786"/>
      <c r="I4" s="786"/>
      <c r="J4" s="786"/>
      <c r="K4" s="786"/>
      <c r="L4" s="787"/>
      <c r="M4" s="787"/>
      <c r="N4" s="788"/>
    </row>
    <row r="5" spans="1:14" ht="28.5" customHeight="1">
      <c r="A5" s="789"/>
      <c r="B5" s="790" t="s">
        <v>538</v>
      </c>
      <c r="C5" s="790"/>
      <c r="D5" s="790"/>
      <c r="E5" s="790"/>
      <c r="F5" s="790"/>
      <c r="G5" s="790"/>
      <c r="H5" s="790"/>
      <c r="I5" s="790"/>
      <c r="J5" s="790"/>
      <c r="K5" s="790"/>
      <c r="L5" s="790"/>
      <c r="M5" s="791"/>
      <c r="N5" s="792"/>
    </row>
    <row r="6" spans="1:14" ht="21.75" customHeight="1">
      <c r="A6" s="791"/>
      <c r="B6" s="793"/>
      <c r="C6" s="794"/>
      <c r="D6" s="794"/>
      <c r="E6" s="794"/>
      <c r="F6" s="791"/>
      <c r="G6" s="791" t="s">
        <v>21</v>
      </c>
      <c r="H6" s="812" t="s">
        <v>540</v>
      </c>
      <c r="I6" s="812"/>
      <c r="J6" s="812"/>
      <c r="K6" s="812"/>
      <c r="L6" s="812"/>
      <c r="M6" s="812"/>
      <c r="N6" s="792"/>
    </row>
    <row r="7" spans="1:14" ht="21.75" customHeight="1">
      <c r="A7" s="791"/>
      <c r="B7" s="794"/>
      <c r="C7" s="794"/>
      <c r="D7" s="794"/>
      <c r="E7" s="794"/>
      <c r="F7" s="791"/>
      <c r="G7" s="791"/>
      <c r="H7" s="812"/>
      <c r="I7" s="812"/>
      <c r="J7" s="812"/>
      <c r="K7" s="812"/>
      <c r="L7" s="812"/>
      <c r="M7" s="812"/>
      <c r="N7" s="792"/>
    </row>
    <row r="8" spans="1:14" ht="21.75" customHeight="1">
      <c r="A8" s="791"/>
      <c r="B8" s="794"/>
      <c r="C8" s="794"/>
      <c r="D8" s="794"/>
      <c r="E8" s="794"/>
      <c r="F8" s="791"/>
      <c r="G8" s="791"/>
      <c r="H8" s="812"/>
      <c r="I8" s="812"/>
      <c r="J8" s="812"/>
      <c r="K8" s="812"/>
      <c r="L8" s="812"/>
      <c r="M8" s="812"/>
      <c r="N8" s="795"/>
    </row>
    <row r="9" spans="1:14" ht="21.75" customHeight="1">
      <c r="A9" s="791"/>
      <c r="B9" s="794"/>
      <c r="C9" s="794"/>
      <c r="D9" s="794"/>
      <c r="E9" s="794"/>
      <c r="F9" s="791"/>
      <c r="G9" s="791"/>
      <c r="H9" s="812"/>
      <c r="I9" s="812"/>
      <c r="J9" s="812"/>
      <c r="K9" s="812"/>
      <c r="L9" s="812"/>
      <c r="M9" s="812"/>
      <c r="N9" s="795"/>
    </row>
    <row r="10" spans="1:14" ht="24.6" customHeight="1">
      <c r="A10" s="791"/>
      <c r="B10" s="794"/>
      <c r="C10" s="794"/>
      <c r="D10" s="794"/>
      <c r="E10" s="794"/>
      <c r="F10" s="791"/>
      <c r="G10" s="791"/>
      <c r="H10" s="812"/>
      <c r="I10" s="812"/>
      <c r="J10" s="812"/>
      <c r="K10" s="812"/>
      <c r="L10" s="812"/>
      <c r="M10" s="812"/>
      <c r="N10" s="795"/>
    </row>
    <row r="11" spans="1:14" ht="21.75" customHeight="1">
      <c r="A11" s="791"/>
      <c r="B11" s="794"/>
      <c r="C11" s="794"/>
      <c r="D11" s="794"/>
      <c r="E11" s="794"/>
      <c r="F11" s="796"/>
      <c r="G11" s="796"/>
      <c r="H11" s="812"/>
      <c r="I11" s="812"/>
      <c r="J11" s="812"/>
      <c r="K11" s="812"/>
      <c r="L11" s="812"/>
      <c r="M11" s="812"/>
      <c r="N11" s="795"/>
    </row>
    <row r="12" spans="1:14" ht="21.75" customHeight="1">
      <c r="A12" s="791"/>
      <c r="B12" s="794"/>
      <c r="C12" s="794"/>
      <c r="D12" s="794"/>
      <c r="E12" s="794"/>
      <c r="F12" s="797"/>
      <c r="G12" s="797"/>
      <c r="H12" s="812"/>
      <c r="I12" s="812"/>
      <c r="J12" s="812"/>
      <c r="K12" s="812"/>
      <c r="L12" s="812"/>
      <c r="M12" s="812"/>
      <c r="N12" s="795"/>
    </row>
    <row r="13" spans="1:14" ht="8.4" customHeight="1">
      <c r="A13" s="791"/>
      <c r="B13" s="798"/>
      <c r="C13" s="798"/>
      <c r="D13" s="798"/>
      <c r="E13" s="798"/>
      <c r="F13" s="797"/>
      <c r="G13" s="797"/>
      <c r="H13" s="812"/>
      <c r="I13" s="812"/>
      <c r="J13" s="812"/>
      <c r="K13" s="812"/>
      <c r="L13" s="812"/>
      <c r="M13" s="812"/>
      <c r="N13" s="795"/>
    </row>
    <row r="14" spans="1:14" ht="21.75" customHeight="1">
      <c r="A14" s="791"/>
      <c r="B14" s="798"/>
      <c r="C14" s="798"/>
      <c r="D14" s="798"/>
      <c r="E14" s="798"/>
      <c r="F14" s="797"/>
      <c r="G14" s="797"/>
      <c r="H14" s="812"/>
      <c r="I14" s="812"/>
      <c r="J14" s="812"/>
      <c r="K14" s="812"/>
      <c r="L14" s="812"/>
      <c r="M14" s="812"/>
      <c r="N14" s="795"/>
    </row>
    <row r="15" spans="1:14" ht="21.75" customHeight="1">
      <c r="A15" s="791"/>
      <c r="B15" s="798"/>
      <c r="C15" s="798"/>
      <c r="D15" s="798"/>
      <c r="E15" s="798"/>
      <c r="F15" s="796"/>
      <c r="G15" s="796"/>
      <c r="H15" s="812"/>
      <c r="I15" s="812"/>
      <c r="J15" s="812"/>
      <c r="K15" s="812"/>
      <c r="L15" s="812"/>
      <c r="M15" s="812"/>
      <c r="N15" s="795"/>
    </row>
    <row r="16" spans="1:14" ht="21.75" customHeight="1">
      <c r="A16" s="799"/>
      <c r="B16" s="800" t="s">
        <v>21</v>
      </c>
      <c r="C16" s="791"/>
      <c r="D16" s="791"/>
      <c r="E16" s="791"/>
      <c r="F16" s="791"/>
      <c r="G16" s="791"/>
      <c r="H16" s="791"/>
      <c r="I16" s="791"/>
      <c r="J16" s="791"/>
      <c r="K16" s="791"/>
      <c r="L16" s="791"/>
      <c r="M16" s="791"/>
      <c r="N16" s="795"/>
    </row>
    <row r="17" spans="1:16" ht="11.4" customHeight="1">
      <c r="A17" s="801"/>
      <c r="B17" s="802"/>
      <c r="C17" s="802"/>
      <c r="D17" s="802"/>
      <c r="E17" s="802"/>
      <c r="F17" s="802"/>
      <c r="G17" s="803"/>
      <c r="H17" s="803"/>
      <c r="I17" s="803"/>
      <c r="J17" s="803"/>
      <c r="K17" s="803"/>
      <c r="L17" s="803"/>
      <c r="M17" s="803"/>
      <c r="N17" s="804"/>
    </row>
    <row r="18" spans="1:16" ht="14.25" customHeight="1">
      <c r="A18" s="805"/>
      <c r="B18" s="802"/>
      <c r="C18" s="802"/>
      <c r="D18" s="802"/>
      <c r="E18" s="802"/>
      <c r="F18" s="802"/>
      <c r="G18" s="806" t="s">
        <v>539</v>
      </c>
      <c r="H18" s="807"/>
      <c r="I18" s="807"/>
      <c r="J18" s="807"/>
      <c r="K18" s="807"/>
      <c r="L18" s="807"/>
      <c r="M18" s="807"/>
      <c r="N18" s="804"/>
    </row>
    <row r="19" spans="1:16" ht="13.5" customHeight="1">
      <c r="A19" s="805"/>
      <c r="B19" s="802"/>
      <c r="C19" s="802"/>
      <c r="D19" s="802"/>
      <c r="E19" s="802"/>
      <c r="F19" s="802"/>
      <c r="G19" s="807"/>
      <c r="H19" s="807"/>
      <c r="I19" s="807"/>
      <c r="J19" s="807"/>
      <c r="K19" s="807"/>
      <c r="L19" s="807"/>
      <c r="M19" s="807"/>
      <c r="N19" s="804"/>
    </row>
    <row r="20" spans="1:16" ht="39.75" customHeight="1">
      <c r="A20" s="805"/>
      <c r="B20" s="802"/>
      <c r="C20" s="802"/>
      <c r="D20" s="802"/>
      <c r="E20" s="802"/>
      <c r="F20" s="802"/>
      <c r="G20" s="807"/>
      <c r="H20" s="807"/>
      <c r="I20" s="807"/>
      <c r="J20" s="807"/>
      <c r="K20" s="807"/>
      <c r="L20" s="807"/>
      <c r="M20" s="807"/>
      <c r="N20" s="804"/>
      <c r="P20" s="808"/>
    </row>
    <row r="21" spans="1:16" ht="55.5" customHeight="1">
      <c r="A21" s="805"/>
      <c r="B21" s="802"/>
      <c r="C21" s="802"/>
      <c r="D21" s="802"/>
      <c r="E21" s="802"/>
      <c r="F21" s="802"/>
      <c r="G21" s="807"/>
      <c r="H21" s="807"/>
      <c r="I21" s="807"/>
      <c r="J21" s="807"/>
      <c r="K21" s="807"/>
      <c r="L21" s="807"/>
      <c r="M21" s="807"/>
      <c r="N21" s="804"/>
    </row>
    <row r="22" spans="1:16">
      <c r="A22" s="805"/>
      <c r="B22" s="802"/>
      <c r="C22" s="802"/>
      <c r="D22" s="802"/>
      <c r="E22" s="802"/>
      <c r="F22" s="802"/>
      <c r="G22" s="807"/>
      <c r="H22" s="807"/>
      <c r="I22" s="807"/>
      <c r="J22" s="807"/>
      <c r="K22" s="807"/>
      <c r="L22" s="807"/>
      <c r="M22" s="807"/>
      <c r="N22" s="804"/>
    </row>
    <row r="23" spans="1:16">
      <c r="A23" s="805"/>
      <c r="B23" s="802"/>
      <c r="C23" s="802"/>
      <c r="D23" s="802"/>
      <c r="E23" s="802"/>
      <c r="F23" s="802"/>
      <c r="G23" s="807"/>
      <c r="H23" s="807"/>
      <c r="I23" s="807"/>
      <c r="J23" s="807"/>
      <c r="K23" s="807"/>
      <c r="L23" s="807"/>
      <c r="M23" s="807"/>
      <c r="N23" s="804"/>
    </row>
    <row r="24" spans="1:16">
      <c r="A24" s="805"/>
      <c r="B24" s="802"/>
      <c r="C24" s="802"/>
      <c r="D24" s="802"/>
      <c r="E24" s="802"/>
      <c r="F24" s="802"/>
      <c r="G24" s="807"/>
      <c r="H24" s="807"/>
      <c r="I24" s="807"/>
      <c r="J24" s="807"/>
      <c r="K24" s="807"/>
      <c r="L24" s="807"/>
      <c r="M24" s="807"/>
      <c r="N24" s="804"/>
    </row>
    <row r="25" spans="1:16" ht="36" customHeight="1">
      <c r="A25" s="805"/>
      <c r="B25" s="805"/>
      <c r="C25" s="809"/>
      <c r="D25" s="809"/>
      <c r="E25" s="810"/>
      <c r="F25" s="809"/>
      <c r="G25" s="807"/>
      <c r="H25" s="807"/>
      <c r="I25" s="807"/>
      <c r="J25" s="807"/>
      <c r="K25" s="807"/>
      <c r="L25" s="807"/>
      <c r="M25" s="807"/>
      <c r="N25" s="804"/>
    </row>
    <row r="26" spans="1:16">
      <c r="A26" s="804"/>
      <c r="B26" s="804"/>
      <c r="C26" s="804"/>
      <c r="D26" s="804"/>
      <c r="E26" s="804"/>
      <c r="F26" s="804"/>
      <c r="G26" s="811"/>
      <c r="H26" s="811"/>
      <c r="I26" s="811"/>
      <c r="J26" s="811"/>
      <c r="K26" s="811"/>
      <c r="L26" s="811"/>
      <c r="M26" s="811"/>
      <c r="N26" s="804"/>
    </row>
    <row r="27" spans="1:16">
      <c r="G27" s="113"/>
      <c r="H27" s="113"/>
      <c r="I27" s="113"/>
      <c r="J27" s="113"/>
      <c r="K27" s="113"/>
      <c r="L27" s="113"/>
      <c r="M27" s="113"/>
    </row>
    <row r="28" spans="1:16">
      <c r="G28" s="113"/>
      <c r="H28" s="113"/>
      <c r="I28" s="113"/>
      <c r="J28" s="113"/>
      <c r="K28" s="113"/>
      <c r="L28" s="113"/>
      <c r="M28" s="113"/>
    </row>
    <row r="29" spans="1:16">
      <c r="G29" s="113"/>
      <c r="H29" s="113"/>
      <c r="I29" s="113"/>
      <c r="J29" s="113"/>
      <c r="K29" s="113"/>
      <c r="L29" s="113"/>
      <c r="M29" s="113"/>
    </row>
    <row r="30" spans="1:16">
      <c r="G30" s="113"/>
      <c r="H30" s="113"/>
      <c r="I30" s="113"/>
      <c r="J30" s="113"/>
      <c r="K30" s="113"/>
      <c r="L30" s="113"/>
      <c r="M30" s="113"/>
    </row>
    <row r="31" spans="1:16">
      <c r="G31" s="113"/>
      <c r="H31" s="113"/>
      <c r="I31" s="113"/>
      <c r="J31" s="113"/>
      <c r="K31" s="113"/>
      <c r="L31" s="113"/>
      <c r="M31" s="113"/>
    </row>
    <row r="32" spans="1:16">
      <c r="G32" s="113"/>
      <c r="H32" s="113"/>
      <c r="I32" s="113"/>
      <c r="J32" s="113"/>
      <c r="K32" s="113"/>
      <c r="L32" s="113"/>
      <c r="M32" s="113"/>
    </row>
    <row r="33" spans="7:13">
      <c r="G33" s="113"/>
      <c r="H33" s="113"/>
      <c r="I33" s="113"/>
      <c r="J33" s="113"/>
      <c r="K33" s="113"/>
      <c r="L33" s="113"/>
      <c r="M33" s="113"/>
    </row>
    <row r="34" spans="7:13">
      <c r="G34" s="113"/>
      <c r="H34" s="113"/>
      <c r="I34" s="113"/>
      <c r="J34" s="113"/>
      <c r="K34" s="113"/>
      <c r="L34" s="113"/>
      <c r="M34" s="113"/>
    </row>
    <row r="35" spans="7:13">
      <c r="G35" s="113"/>
      <c r="H35" s="113"/>
      <c r="I35" s="113"/>
      <c r="J35" s="113"/>
      <c r="K35" s="113"/>
      <c r="L35" s="113"/>
      <c r="M35" s="113"/>
    </row>
    <row r="36" spans="7:13">
      <c r="G36" s="113"/>
      <c r="H36" s="113"/>
      <c r="I36" s="113"/>
      <c r="J36" s="113"/>
      <c r="K36" s="113"/>
      <c r="L36" s="113"/>
      <c r="M36" s="113"/>
    </row>
    <row r="37" spans="7:13">
      <c r="G37" s="113"/>
      <c r="H37" s="113"/>
      <c r="I37" s="113"/>
      <c r="J37" s="113"/>
      <c r="K37" s="113"/>
      <c r="L37" s="113"/>
      <c r="M37" s="113"/>
    </row>
    <row r="38" spans="7:13">
      <c r="G38" s="113"/>
      <c r="H38" s="113"/>
      <c r="I38" s="113"/>
      <c r="J38" s="113"/>
      <c r="K38" s="113"/>
      <c r="L38" s="113"/>
      <c r="M38" s="113"/>
    </row>
    <row r="39" spans="7:13">
      <c r="G39" s="113"/>
      <c r="H39" s="113"/>
      <c r="I39" s="113"/>
      <c r="J39" s="113"/>
      <c r="K39" s="113"/>
      <c r="L39" s="113"/>
      <c r="M39" s="113"/>
    </row>
    <row r="40" spans="7:13">
      <c r="G40" s="113"/>
      <c r="H40" s="113"/>
      <c r="I40" s="113"/>
      <c r="J40" s="113"/>
      <c r="K40" s="113"/>
      <c r="L40" s="113"/>
      <c r="M40" s="113"/>
    </row>
    <row r="41" spans="7:13">
      <c r="G41" s="113"/>
      <c r="H41" s="113"/>
      <c r="I41" s="113"/>
      <c r="J41" s="113"/>
      <c r="K41" s="113"/>
      <c r="L41" s="113"/>
      <c r="M41" s="113"/>
    </row>
  </sheetData>
  <mergeCells count="8">
    <mergeCell ref="G18:M25"/>
    <mergeCell ref="A1:M1"/>
    <mergeCell ref="A2:M2"/>
    <mergeCell ref="A3:M3"/>
    <mergeCell ref="A4:M4"/>
    <mergeCell ref="B5:L5"/>
    <mergeCell ref="B6:E15"/>
    <mergeCell ref="H6:M15"/>
  </mergeCells>
  <phoneticPr fontId="86"/>
  <pageMargins left="0.74803149606299213" right="0.74803149606299213" top="0.98425196850393704" bottom="0.98425196850393704" header="0.51181102362204722" footer="0.51181102362204722"/>
  <pageSetup paperSize="9" scale="83" orientation="landscape" horizontalDpi="200" verticalDpi="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E58"/>
  <sheetViews>
    <sheetView showGridLines="0" zoomScaleNormal="100" zoomScaleSheetLayoutView="79" workbookViewId="0">
      <selection activeCell="A58" sqref="A58"/>
    </sheetView>
  </sheetViews>
  <sheetFormatPr defaultColWidth="9" defaultRowHeight="19.2"/>
  <cols>
    <col min="1" max="1" width="158.77734375" style="284" customWidth="1"/>
    <col min="2" max="2" width="11.21875" style="282" customWidth="1"/>
    <col min="3" max="3" width="22" style="282" customWidth="1"/>
    <col min="4" max="4" width="17.88671875" style="283" customWidth="1"/>
    <col min="5" max="16384" width="9" style="1"/>
  </cols>
  <sheetData>
    <row r="1" spans="1:4" s="42" customFormat="1" ht="44.25" customHeight="1" thickBot="1">
      <c r="A1" s="165" t="s">
        <v>243</v>
      </c>
      <c r="B1" s="166" t="s">
        <v>0</v>
      </c>
      <c r="C1" s="167" t="s">
        <v>1</v>
      </c>
      <c r="D1" s="281" t="s">
        <v>2</v>
      </c>
    </row>
    <row r="2" spans="1:4" s="42" customFormat="1" ht="44.25" customHeight="1" thickTop="1">
      <c r="A2" s="162" t="s">
        <v>356</v>
      </c>
      <c r="B2" s="295"/>
      <c r="C2" s="660" t="s">
        <v>423</v>
      </c>
      <c r="D2" s="298"/>
    </row>
    <row r="3" spans="1:4" s="42" customFormat="1" ht="226.8" customHeight="1">
      <c r="A3" s="454" t="s">
        <v>357</v>
      </c>
      <c r="B3" s="545" t="s">
        <v>196</v>
      </c>
      <c r="C3" s="658"/>
      <c r="D3" s="296">
        <v>45205</v>
      </c>
    </row>
    <row r="4" spans="1:4" s="42" customFormat="1" ht="24.6" customHeight="1">
      <c r="A4" s="490" t="s">
        <v>206</v>
      </c>
      <c r="B4" s="545"/>
      <c r="C4" s="658"/>
      <c r="D4" s="296"/>
    </row>
    <row r="5" spans="1:4" s="42" customFormat="1" ht="40.200000000000003" customHeight="1" thickBot="1">
      <c r="A5" s="163" t="s">
        <v>358</v>
      </c>
      <c r="B5" s="293"/>
      <c r="C5" s="659"/>
      <c r="D5" s="297"/>
    </row>
    <row r="6" spans="1:4" s="42" customFormat="1" ht="44.25" customHeight="1" thickTop="1">
      <c r="A6" s="162" t="s">
        <v>359</v>
      </c>
      <c r="B6" s="295"/>
      <c r="C6" s="660" t="s">
        <v>361</v>
      </c>
      <c r="D6" s="298"/>
    </row>
    <row r="7" spans="1:4" s="42" customFormat="1" ht="95.4" customHeight="1">
      <c r="A7" s="416" t="s">
        <v>360</v>
      </c>
      <c r="B7" s="545" t="s">
        <v>196</v>
      </c>
      <c r="C7" s="658"/>
      <c r="D7" s="296">
        <v>45204</v>
      </c>
    </row>
    <row r="8" spans="1:4" s="42" customFormat="1" ht="36.6" customHeight="1" thickBot="1">
      <c r="A8" s="163" t="s">
        <v>362</v>
      </c>
      <c r="B8" s="293"/>
      <c r="C8" s="659"/>
      <c r="D8" s="297"/>
    </row>
    <row r="9" spans="1:4" s="42" customFormat="1" ht="36.6" customHeight="1" thickTop="1">
      <c r="A9" s="430" t="s">
        <v>410</v>
      </c>
      <c r="B9" s="295"/>
      <c r="C9" s="657" t="s">
        <v>411</v>
      </c>
      <c r="D9" s="298"/>
    </row>
    <row r="10" spans="1:4" s="42" customFormat="1" ht="166.2" customHeight="1">
      <c r="A10" s="416" t="s">
        <v>412</v>
      </c>
      <c r="B10" s="545" t="s">
        <v>409</v>
      </c>
      <c r="C10" s="658"/>
      <c r="D10" s="296">
        <v>45205</v>
      </c>
    </row>
    <row r="11" spans="1:4" s="42" customFormat="1" ht="36.6" customHeight="1" thickBot="1">
      <c r="A11" s="163" t="s">
        <v>413</v>
      </c>
      <c r="B11" s="293"/>
      <c r="C11" s="659"/>
      <c r="D11" s="297"/>
    </row>
    <row r="12" spans="1:4" s="42" customFormat="1" ht="44.25" customHeight="1" thickTop="1">
      <c r="A12" s="350" t="s">
        <v>415</v>
      </c>
      <c r="B12" s="295"/>
      <c r="C12" s="660" t="s">
        <v>414</v>
      </c>
      <c r="D12" s="298"/>
    </row>
    <row r="13" spans="1:4" s="42" customFormat="1" ht="99.6" customHeight="1" thickBot="1">
      <c r="A13" s="441" t="s">
        <v>416</v>
      </c>
      <c r="B13" s="300" t="s">
        <v>424</v>
      </c>
      <c r="C13" s="658"/>
      <c r="D13" s="296">
        <v>45205</v>
      </c>
    </row>
    <row r="14" spans="1:4" s="42" customFormat="1" ht="36.6" customHeight="1" thickTop="1" thickBot="1">
      <c r="A14" s="399" t="s">
        <v>417</v>
      </c>
      <c r="B14" s="293"/>
      <c r="C14" s="659"/>
      <c r="D14" s="297"/>
    </row>
    <row r="15" spans="1:4" s="42" customFormat="1" ht="43.8" customHeight="1" thickTop="1">
      <c r="A15" s="301" t="s">
        <v>418</v>
      </c>
      <c r="B15" s="345"/>
      <c r="C15" s="654" t="s">
        <v>420</v>
      </c>
      <c r="D15" s="651">
        <v>45205</v>
      </c>
    </row>
    <row r="16" spans="1:4" s="42" customFormat="1" ht="145.19999999999999" customHeight="1">
      <c r="A16" s="416" t="s">
        <v>419</v>
      </c>
      <c r="B16" s="300" t="s">
        <v>422</v>
      </c>
      <c r="C16" s="655"/>
      <c r="D16" s="652"/>
    </row>
    <row r="17" spans="1:4" s="42" customFormat="1" ht="36.6" customHeight="1" thickBot="1">
      <c r="A17" s="163" t="s">
        <v>421</v>
      </c>
      <c r="B17" s="161"/>
      <c r="C17" s="656"/>
      <c r="D17" s="653"/>
    </row>
    <row r="18" spans="1:4" s="42" customFormat="1" ht="44.25" customHeight="1" thickTop="1">
      <c r="A18" s="390" t="s">
        <v>425</v>
      </c>
      <c r="B18" s="295"/>
      <c r="C18" s="660" t="s">
        <v>429</v>
      </c>
      <c r="D18" s="298"/>
    </row>
    <row r="19" spans="1:4" s="42" customFormat="1" ht="343.2" customHeight="1">
      <c r="A19" s="416" t="s">
        <v>427</v>
      </c>
      <c r="B19" s="545" t="s">
        <v>426</v>
      </c>
      <c r="C19" s="658"/>
      <c r="D19" s="296">
        <v>45205</v>
      </c>
    </row>
    <row r="20" spans="1:4" s="42" customFormat="1" ht="42" customHeight="1" thickBot="1">
      <c r="A20" s="163" t="s">
        <v>428</v>
      </c>
      <c r="B20" s="293"/>
      <c r="C20" s="659"/>
      <c r="D20" s="297"/>
    </row>
    <row r="21" spans="1:4" s="42" customFormat="1" ht="48" customHeight="1" thickTop="1">
      <c r="A21" s="430" t="s">
        <v>430</v>
      </c>
      <c r="B21" s="295"/>
      <c r="C21" s="657" t="s">
        <v>431</v>
      </c>
      <c r="D21" s="298"/>
    </row>
    <row r="22" spans="1:4" s="42" customFormat="1" ht="126" customHeight="1">
      <c r="A22" s="416" t="s">
        <v>433</v>
      </c>
      <c r="B22" s="545" t="s">
        <v>432</v>
      </c>
      <c r="C22" s="658"/>
      <c r="D22" s="296">
        <v>45205</v>
      </c>
    </row>
    <row r="23" spans="1:4" s="42" customFormat="1" ht="32.4" customHeight="1" thickBot="1">
      <c r="A23" s="163" t="s">
        <v>434</v>
      </c>
      <c r="B23" s="293"/>
      <c r="C23" s="659"/>
      <c r="D23" s="297"/>
    </row>
    <row r="24" spans="1:4" s="42" customFormat="1" ht="44.25" customHeight="1" thickTop="1">
      <c r="A24" s="390" t="s">
        <v>435</v>
      </c>
      <c r="B24" s="295"/>
      <c r="C24" s="657" t="s">
        <v>438</v>
      </c>
      <c r="D24" s="298"/>
    </row>
    <row r="25" spans="1:4" s="42" customFormat="1" ht="211.2" customHeight="1">
      <c r="A25" s="452" t="s">
        <v>436</v>
      </c>
      <c r="B25" s="545" t="s">
        <v>437</v>
      </c>
      <c r="C25" s="658"/>
      <c r="D25" s="456">
        <v>45204</v>
      </c>
    </row>
    <row r="26" spans="1:4" s="42" customFormat="1" ht="35.4" customHeight="1" thickBot="1">
      <c r="A26" s="411" t="s">
        <v>439</v>
      </c>
      <c r="B26" s="293"/>
      <c r="C26" s="659"/>
      <c r="D26" s="297"/>
    </row>
    <row r="27" spans="1:4" s="42" customFormat="1" ht="48.6" customHeight="1" thickTop="1">
      <c r="A27" s="448" t="s">
        <v>440</v>
      </c>
      <c r="B27" s="672" t="s">
        <v>441</v>
      </c>
      <c r="C27" s="675" t="s">
        <v>443</v>
      </c>
      <c r="D27" s="661">
        <v>45201</v>
      </c>
    </row>
    <row r="28" spans="1:4" s="42" customFormat="1" ht="162" customHeight="1">
      <c r="A28" s="439" t="s">
        <v>442</v>
      </c>
      <c r="B28" s="673"/>
      <c r="C28" s="676"/>
      <c r="D28" s="662"/>
    </row>
    <row r="29" spans="1:4" s="42" customFormat="1" ht="36" customHeight="1" thickBot="1">
      <c r="A29" s="341" t="s">
        <v>444</v>
      </c>
      <c r="B29" s="674"/>
      <c r="C29" s="677"/>
      <c r="D29" s="663"/>
    </row>
    <row r="30" spans="1:4" s="42" customFormat="1" ht="40.799999999999997" customHeight="1" thickTop="1" thickBot="1">
      <c r="A30" s="457" t="s">
        <v>445</v>
      </c>
      <c r="B30" s="670" t="s">
        <v>448</v>
      </c>
      <c r="C30" s="665" t="s">
        <v>449</v>
      </c>
      <c r="D30" s="653">
        <v>45202</v>
      </c>
    </row>
    <row r="31" spans="1:4" s="42" customFormat="1" ht="160.19999999999999" customHeight="1" thickBot="1">
      <c r="A31" s="442" t="s">
        <v>446</v>
      </c>
      <c r="B31" s="670"/>
      <c r="C31" s="665"/>
      <c r="D31" s="649"/>
    </row>
    <row r="32" spans="1:4" s="42" customFormat="1" ht="31.8" customHeight="1" thickBot="1">
      <c r="A32" s="289" t="s">
        <v>447</v>
      </c>
      <c r="B32" s="671"/>
      <c r="C32" s="666"/>
      <c r="D32" s="650"/>
    </row>
    <row r="33" spans="1:5" s="42" customFormat="1" ht="37.200000000000003" customHeight="1" thickTop="1" thickBot="1">
      <c r="A33" s="164" t="s">
        <v>450</v>
      </c>
      <c r="B33" s="669" t="s">
        <v>452</v>
      </c>
      <c r="C33" s="664" t="s">
        <v>453</v>
      </c>
      <c r="D33" s="648">
        <v>45203</v>
      </c>
    </row>
    <row r="34" spans="1:5" s="42" customFormat="1" ht="103.2" customHeight="1" thickBot="1">
      <c r="A34" s="442" t="s">
        <v>451</v>
      </c>
      <c r="B34" s="670"/>
      <c r="C34" s="665"/>
      <c r="D34" s="649"/>
    </row>
    <row r="35" spans="1:5" s="42" customFormat="1" ht="40.950000000000003" customHeight="1" thickBot="1">
      <c r="A35" s="289" t="s">
        <v>454</v>
      </c>
      <c r="B35" s="671"/>
      <c r="C35" s="666"/>
      <c r="D35" s="650"/>
    </row>
    <row r="36" spans="1:5" s="42" customFormat="1" ht="40.950000000000003" customHeight="1" thickTop="1" thickBot="1">
      <c r="A36" s="164" t="s">
        <v>456</v>
      </c>
      <c r="B36" s="669" t="s">
        <v>455</v>
      </c>
      <c r="C36" s="664" t="s">
        <v>457</v>
      </c>
      <c r="D36" s="648">
        <v>45201</v>
      </c>
    </row>
    <row r="37" spans="1:5" s="42" customFormat="1" ht="192.6" customHeight="1" thickBot="1">
      <c r="A37" s="442" t="s">
        <v>458</v>
      </c>
      <c r="B37" s="670"/>
      <c r="C37" s="665"/>
      <c r="D37" s="649"/>
    </row>
    <row r="38" spans="1:5" s="42" customFormat="1" ht="43.8" customHeight="1" thickBot="1">
      <c r="A38" s="289" t="s">
        <v>459</v>
      </c>
      <c r="B38" s="671"/>
      <c r="C38" s="666"/>
      <c r="D38" s="650"/>
    </row>
    <row r="39" spans="1:5" s="42" customFormat="1" ht="47.4" customHeight="1" thickTop="1">
      <c r="A39" s="458" t="s">
        <v>460</v>
      </c>
      <c r="B39" s="295"/>
      <c r="C39" s="660" t="s">
        <v>463</v>
      </c>
      <c r="D39" s="298"/>
    </row>
    <row r="40" spans="1:5" s="42" customFormat="1" ht="252.6" customHeight="1">
      <c r="A40" s="416" t="s">
        <v>461</v>
      </c>
      <c r="B40" s="307" t="s">
        <v>452</v>
      </c>
      <c r="C40" s="658"/>
      <c r="D40" s="296">
        <v>45202</v>
      </c>
      <c r="E40" s="42" t="s">
        <v>464</v>
      </c>
    </row>
    <row r="41" spans="1:5" s="42" customFormat="1" ht="37.200000000000003" customHeight="1" thickBot="1">
      <c r="A41" s="299" t="s">
        <v>462</v>
      </c>
      <c r="B41" s="293"/>
      <c r="C41" s="659"/>
      <c r="D41" s="297"/>
    </row>
    <row r="42" spans="1:5" s="42" customFormat="1" ht="47.4" customHeight="1" thickTop="1">
      <c r="A42" s="459" t="s">
        <v>465</v>
      </c>
      <c r="B42" s="295"/>
      <c r="C42" s="657" t="s">
        <v>468</v>
      </c>
      <c r="D42" s="298"/>
    </row>
    <row r="43" spans="1:5" s="42" customFormat="1" ht="181.8" customHeight="1">
      <c r="A43" s="460" t="s">
        <v>466</v>
      </c>
      <c r="B43" s="300" t="s">
        <v>469</v>
      </c>
      <c r="C43" s="658"/>
      <c r="D43" s="296">
        <v>45202</v>
      </c>
    </row>
    <row r="44" spans="1:5" s="42" customFormat="1" ht="37.200000000000003" customHeight="1" thickBot="1">
      <c r="A44" s="346" t="s">
        <v>467</v>
      </c>
      <c r="B44" s="293"/>
      <c r="C44" s="659"/>
      <c r="D44" s="297"/>
    </row>
    <row r="45" spans="1:5" ht="44.4" customHeight="1" thickTop="1">
      <c r="A45" s="294" t="s">
        <v>470</v>
      </c>
      <c r="B45" s="295"/>
      <c r="C45" s="657" t="s">
        <v>471</v>
      </c>
      <c r="D45" s="298"/>
    </row>
    <row r="46" spans="1:5" ht="194.4" customHeight="1">
      <c r="A46" s="400" t="s">
        <v>472</v>
      </c>
      <c r="B46" s="300"/>
      <c r="C46" s="667"/>
      <c r="D46" s="296">
        <v>45201</v>
      </c>
    </row>
    <row r="47" spans="1:5" ht="37.200000000000003" customHeight="1" thickBot="1">
      <c r="A47" s="402" t="s">
        <v>473</v>
      </c>
      <c r="B47" s="405"/>
      <c r="C47" s="668"/>
      <c r="D47" s="406"/>
    </row>
    <row r="48" spans="1:5" ht="56.4" hidden="1" customHeight="1" thickTop="1">
      <c r="A48" s="294"/>
      <c r="B48" s="403"/>
      <c r="C48" s="667"/>
      <c r="D48" s="404"/>
    </row>
    <row r="49" spans="1:4" ht="353.4" hidden="1" customHeight="1">
      <c r="A49" s="348"/>
      <c r="B49" s="300"/>
      <c r="C49" s="658"/>
      <c r="D49" s="296"/>
    </row>
    <row r="50" spans="1:4" ht="40.200000000000003" hidden="1" customHeight="1" thickBot="1">
      <c r="A50" s="346"/>
      <c r="B50" s="293"/>
      <c r="C50" s="659"/>
      <c r="D50" s="297"/>
    </row>
    <row r="51" spans="1:4" ht="46.8" hidden="1" customHeight="1" thickTop="1">
      <c r="A51" s="294"/>
      <c r="B51" s="295"/>
      <c r="C51" s="657"/>
      <c r="D51" s="298"/>
    </row>
    <row r="52" spans="1:4" ht="139.80000000000001" hidden="1" customHeight="1">
      <c r="A52" s="348"/>
      <c r="B52" s="300"/>
      <c r="C52" s="658"/>
      <c r="D52" s="296"/>
    </row>
    <row r="53" spans="1:4" ht="43.8" hidden="1" customHeight="1" thickBot="1">
      <c r="A53" s="346"/>
      <c r="B53" s="293"/>
      <c r="C53" s="659"/>
      <c r="D53" s="297"/>
    </row>
    <row r="54" spans="1:4" ht="46.8" hidden="1" customHeight="1" thickTop="1">
      <c r="A54" s="294"/>
      <c r="B54" s="295"/>
      <c r="C54" s="657"/>
      <c r="D54" s="298"/>
    </row>
    <row r="55" spans="1:4" ht="93" hidden="1" customHeight="1">
      <c r="A55" s="348"/>
      <c r="B55" s="300"/>
      <c r="C55" s="658"/>
      <c r="D55" s="296"/>
    </row>
    <row r="56" spans="1:4" ht="43.8" hidden="1" customHeight="1" thickBot="1">
      <c r="A56" s="346"/>
      <c r="B56" s="293"/>
      <c r="C56" s="659"/>
      <c r="D56" s="297"/>
    </row>
    <row r="57" spans="1:4" ht="42.6" customHeight="1" thickTop="1"/>
    <row r="58" spans="1:4" ht="42.6" customHeight="1"/>
  </sheetData>
  <mergeCells count="27">
    <mergeCell ref="C39:C41"/>
    <mergeCell ref="B36:B38"/>
    <mergeCell ref="B30:B32"/>
    <mergeCell ref="B33:B35"/>
    <mergeCell ref="C2:C5"/>
    <mergeCell ref="B27:B29"/>
    <mergeCell ref="C27:C29"/>
    <mergeCell ref="C6:C8"/>
    <mergeCell ref="C30:C32"/>
    <mergeCell ref="C12:C14"/>
    <mergeCell ref="C9:C11"/>
    <mergeCell ref="C45:C47"/>
    <mergeCell ref="C54:C56"/>
    <mergeCell ref="C51:C53"/>
    <mergeCell ref="C48:C50"/>
    <mergeCell ref="C42:C44"/>
    <mergeCell ref="D36:D38"/>
    <mergeCell ref="D15:D17"/>
    <mergeCell ref="C15:C17"/>
    <mergeCell ref="C21:C23"/>
    <mergeCell ref="C24:C26"/>
    <mergeCell ref="D33:D35"/>
    <mergeCell ref="C18:C20"/>
    <mergeCell ref="D27:D29"/>
    <mergeCell ref="D30:D32"/>
    <mergeCell ref="C33:C35"/>
    <mergeCell ref="C36:C38"/>
  </mergeCells>
  <phoneticPr fontId="16"/>
  <hyperlinks>
    <hyperlink ref="A4" location="Sheet2!A1" display="(関連ニューと経緯を別シートにて報告)" xr:uid="{7C3E2480-DCC0-46A9-A2BD-00417E9040E9}"/>
    <hyperlink ref="A5" r:id="rId1" xr:uid="{D5350A4E-0785-4DDB-B24C-AED0874B6107}"/>
    <hyperlink ref="A8" r:id="rId2" xr:uid="{9A869DE7-881F-4D45-9B98-8543EF1428A8}"/>
    <hyperlink ref="A11" r:id="rId3" xr:uid="{8AED5C9A-8606-4E70-87CD-3F8989514C0B}"/>
    <hyperlink ref="A14" r:id="rId4" xr:uid="{B51F5CC7-494A-4853-9BDB-D7545618BEEF}"/>
    <hyperlink ref="A17" r:id="rId5" xr:uid="{AE6F9B78-33DC-4742-ACD6-02A5615AB69A}"/>
    <hyperlink ref="A20" r:id="rId6" xr:uid="{4E8C1AC9-4ED6-4943-8A63-F3A343AFE900}"/>
    <hyperlink ref="A23" r:id="rId7" xr:uid="{9DDFAC6C-538F-46FC-BE47-4047877F6B78}"/>
    <hyperlink ref="A26" r:id="rId8" xr:uid="{F8BA9B42-132D-4CBC-B624-6A95B462FA21}"/>
    <hyperlink ref="A29" r:id="rId9" xr:uid="{7757079E-CFD0-4A9D-ABB3-67BAD3A6DAF6}"/>
    <hyperlink ref="A32" r:id="rId10" xr:uid="{DDDF2431-D74D-4763-BA51-3C145D09ABE8}"/>
    <hyperlink ref="A35" r:id="rId11" xr:uid="{FF381042-DB5A-4CB4-951E-7290E210E173}"/>
    <hyperlink ref="A38" r:id="rId12" location=":~:text=%E7%94%B7%E6%80%A7%E3%81%AF%E3%81%B5%E3%81%90%E5%87%A6%E7%90%86%E8%80%85,%E8%AA%BF%E7%90%86%E3%81%97%E3%81%A6%E9%A3%9F%E3%81%B9%E3%81%9F%E3%80%82" xr:uid="{CB177220-8ABE-4529-8687-DA096081F876}"/>
    <hyperlink ref="A41" r:id="rId13" display="https://www.city.fujisawa.kanagawa.jp/seiei/press/20231003shokuchudoku.html" xr:uid="{685ABE28-ACB8-49EC-8A64-9E77029974D4}"/>
    <hyperlink ref="A44" r:id="rId14" xr:uid="{18D554D5-28EC-4CDC-8271-C043C45E2896}"/>
    <hyperlink ref="A47" r:id="rId15" xr:uid="{4288D1E8-B2B9-4D1D-BDB8-2AEEE3AE2758}"/>
  </hyperlinks>
  <pageMargins left="0" right="0" top="0.19685039370078741" bottom="0.39370078740157483" header="0" footer="0.19685039370078741"/>
  <pageSetup paperSize="8" scale="28" orientation="portrait" horizontalDpi="300" verticalDpi="300" r:id="rId16"/>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A4EEC-0D5A-452A-8DA2-5BC0A5532224}">
  <dimension ref="A8:N93"/>
  <sheetViews>
    <sheetView topLeftCell="A70" workbookViewId="0">
      <selection activeCell="Q80" sqref="Q80:Q81"/>
    </sheetView>
  </sheetViews>
  <sheetFormatPr defaultRowHeight="13.2"/>
  <cols>
    <col min="2" max="4" width="11" customWidth="1"/>
    <col min="5" max="7" width="12.109375" customWidth="1"/>
  </cols>
  <sheetData>
    <row r="8" spans="2:7">
      <c r="B8" s="505" t="s">
        <v>257</v>
      </c>
      <c r="C8" s="505"/>
    </row>
    <row r="9" spans="2:7">
      <c r="B9" s="682" t="s">
        <v>258</v>
      </c>
      <c r="C9" s="682"/>
      <c r="D9" s="682"/>
      <c r="E9" s="683" t="s">
        <v>259</v>
      </c>
      <c r="F9" s="683"/>
      <c r="G9" s="683"/>
    </row>
    <row r="10" spans="2:7">
      <c r="B10" s="507" t="s">
        <v>260</v>
      </c>
      <c r="C10" s="42" t="s">
        <v>260</v>
      </c>
      <c r="D10" s="42" t="s">
        <v>261</v>
      </c>
      <c r="E10" s="507" t="s">
        <v>260</v>
      </c>
      <c r="F10" s="42" t="s">
        <v>260</v>
      </c>
      <c r="G10" s="42" t="s">
        <v>261</v>
      </c>
    </row>
    <row r="11" spans="2:7">
      <c r="B11" s="507" t="s">
        <v>262</v>
      </c>
      <c r="C11" s="42" t="s">
        <v>263</v>
      </c>
      <c r="D11" s="42" t="s">
        <v>264</v>
      </c>
      <c r="E11" s="507" t="s">
        <v>262</v>
      </c>
      <c r="F11" s="42" t="s">
        <v>263</v>
      </c>
      <c r="G11" s="42" t="s">
        <v>264</v>
      </c>
    </row>
    <row r="12" spans="2:7">
      <c r="B12" s="90">
        <v>6344</v>
      </c>
      <c r="C12" s="1">
        <v>3488</v>
      </c>
      <c r="D12" s="1">
        <v>2856</v>
      </c>
      <c r="E12">
        <v>27614</v>
      </c>
      <c r="F12">
        <v>13597</v>
      </c>
      <c r="G12">
        <v>14017</v>
      </c>
    </row>
    <row r="15" spans="2:7">
      <c r="B15" s="505" t="s">
        <v>265</v>
      </c>
      <c r="C15" s="505"/>
    </row>
    <row r="16" spans="2:7">
      <c r="B16" s="682" t="s">
        <v>258</v>
      </c>
      <c r="C16" s="682"/>
      <c r="D16" s="682"/>
      <c r="E16" s="683" t="s">
        <v>259</v>
      </c>
      <c r="F16" s="683"/>
      <c r="G16" s="683"/>
    </row>
    <row r="17" spans="2:7">
      <c r="B17" s="507" t="s">
        <v>260</v>
      </c>
      <c r="C17" s="42" t="s">
        <v>260</v>
      </c>
      <c r="D17" s="42" t="s">
        <v>261</v>
      </c>
      <c r="E17" s="507" t="s">
        <v>260</v>
      </c>
      <c r="F17" s="42" t="s">
        <v>260</v>
      </c>
      <c r="G17" s="42" t="s">
        <v>261</v>
      </c>
    </row>
    <row r="18" spans="2:7">
      <c r="B18" s="507" t="s">
        <v>262</v>
      </c>
      <c r="C18" s="42" t="s">
        <v>263</v>
      </c>
      <c r="D18" s="42" t="s">
        <v>264</v>
      </c>
      <c r="E18" s="507" t="s">
        <v>262</v>
      </c>
      <c r="F18" s="42" t="s">
        <v>263</v>
      </c>
      <c r="G18" s="42" t="s">
        <v>264</v>
      </c>
    </row>
    <row r="19" spans="2:7">
      <c r="B19">
        <v>5896</v>
      </c>
      <c r="C19">
        <v>3193</v>
      </c>
      <c r="D19">
        <v>2703</v>
      </c>
      <c r="E19">
        <v>30255</v>
      </c>
      <c r="F19">
        <v>14924</v>
      </c>
      <c r="G19">
        <v>15331</v>
      </c>
    </row>
    <row r="22" spans="2:7">
      <c r="B22" s="505" t="s">
        <v>266</v>
      </c>
      <c r="C22" s="505"/>
    </row>
    <row r="23" spans="2:7">
      <c r="B23" s="682" t="s">
        <v>258</v>
      </c>
      <c r="C23" s="682"/>
      <c r="D23" s="682"/>
      <c r="E23" s="683" t="s">
        <v>259</v>
      </c>
      <c r="F23" s="683"/>
      <c r="G23" s="683"/>
    </row>
    <row r="24" spans="2:7">
      <c r="B24" s="507" t="s">
        <v>260</v>
      </c>
      <c r="C24" s="42" t="s">
        <v>260</v>
      </c>
      <c r="D24" s="42" t="s">
        <v>261</v>
      </c>
      <c r="E24" s="507" t="s">
        <v>260</v>
      </c>
      <c r="F24" s="42" t="s">
        <v>260</v>
      </c>
      <c r="G24" s="42" t="s">
        <v>261</v>
      </c>
    </row>
    <row r="25" spans="2:7">
      <c r="B25" s="507" t="s">
        <v>262</v>
      </c>
      <c r="C25" s="42" t="s">
        <v>263</v>
      </c>
      <c r="D25" s="42" t="s">
        <v>264</v>
      </c>
      <c r="E25" s="507" t="s">
        <v>262</v>
      </c>
      <c r="F25" s="42" t="s">
        <v>263</v>
      </c>
      <c r="G25" s="42" t="s">
        <v>264</v>
      </c>
    </row>
    <row r="26" spans="2:7">
      <c r="B26">
        <v>6238</v>
      </c>
      <c r="C26">
        <v>3386</v>
      </c>
      <c r="D26">
        <v>2852</v>
      </c>
      <c r="E26">
        <v>35737</v>
      </c>
      <c r="F26">
        <v>17626</v>
      </c>
      <c r="G26">
        <v>18111</v>
      </c>
    </row>
    <row r="29" spans="2:7">
      <c r="B29" s="505" t="s">
        <v>267</v>
      </c>
      <c r="C29" s="505"/>
    </row>
    <row r="30" spans="2:7">
      <c r="B30" s="682" t="s">
        <v>258</v>
      </c>
      <c r="C30" s="682"/>
      <c r="D30" s="682"/>
      <c r="E30" s="683" t="s">
        <v>259</v>
      </c>
      <c r="F30" s="683"/>
      <c r="G30" s="683"/>
    </row>
    <row r="31" spans="2:7">
      <c r="B31" s="507" t="s">
        <v>260</v>
      </c>
      <c r="C31" s="42" t="s">
        <v>260</v>
      </c>
      <c r="D31" s="42" t="s">
        <v>261</v>
      </c>
      <c r="E31" s="507" t="s">
        <v>260</v>
      </c>
      <c r="F31" s="42" t="s">
        <v>260</v>
      </c>
      <c r="G31" s="42" t="s">
        <v>261</v>
      </c>
    </row>
    <row r="32" spans="2:7">
      <c r="B32" s="507" t="s">
        <v>262</v>
      </c>
      <c r="C32" s="42" t="s">
        <v>263</v>
      </c>
      <c r="D32" s="42" t="s">
        <v>264</v>
      </c>
      <c r="E32" s="507" t="s">
        <v>262</v>
      </c>
      <c r="F32" s="42" t="s">
        <v>263</v>
      </c>
      <c r="G32" s="42" t="s">
        <v>264</v>
      </c>
    </row>
    <row r="33" spans="2:12">
      <c r="B33">
        <v>8193</v>
      </c>
      <c r="C33">
        <v>4384</v>
      </c>
      <c r="D33">
        <v>3809</v>
      </c>
      <c r="E33">
        <v>45108</v>
      </c>
      <c r="F33">
        <v>22361</v>
      </c>
      <c r="G33">
        <v>22747</v>
      </c>
    </row>
    <row r="34" spans="2:12">
      <c r="B34" t="s">
        <v>149</v>
      </c>
    </row>
    <row r="35" spans="2:12">
      <c r="E35" t="s">
        <v>149</v>
      </c>
    </row>
    <row r="36" spans="2:12">
      <c r="B36" s="505" t="s">
        <v>268</v>
      </c>
      <c r="C36" s="505"/>
    </row>
    <row r="37" spans="2:12">
      <c r="B37" s="682" t="s">
        <v>258</v>
      </c>
      <c r="C37" s="682"/>
      <c r="D37" s="682"/>
      <c r="E37" s="683" t="s">
        <v>259</v>
      </c>
      <c r="F37" s="683"/>
      <c r="G37" s="683"/>
    </row>
    <row r="38" spans="2:12">
      <c r="B38" s="507" t="s">
        <v>260</v>
      </c>
      <c r="C38" s="42" t="s">
        <v>260</v>
      </c>
      <c r="D38" s="42" t="s">
        <v>261</v>
      </c>
      <c r="E38" s="507" t="s">
        <v>260</v>
      </c>
      <c r="F38" s="42" t="s">
        <v>260</v>
      </c>
      <c r="G38" s="42" t="s">
        <v>261</v>
      </c>
    </row>
    <row r="39" spans="2:12">
      <c r="B39" s="507" t="s">
        <v>262</v>
      </c>
      <c r="C39" s="42" t="s">
        <v>263</v>
      </c>
      <c r="D39" s="42" t="s">
        <v>264</v>
      </c>
      <c r="E39" s="507" t="s">
        <v>262</v>
      </c>
      <c r="F39" s="42" t="s">
        <v>263</v>
      </c>
      <c r="G39" s="42" t="s">
        <v>264</v>
      </c>
    </row>
    <row r="40" spans="2:12">
      <c r="B40">
        <v>8640</v>
      </c>
      <c r="C40">
        <v>4323</v>
      </c>
      <c r="D40">
        <v>3524</v>
      </c>
      <c r="E40">
        <v>68601</v>
      </c>
      <c r="F40">
        <v>33527</v>
      </c>
      <c r="G40">
        <v>35074</v>
      </c>
    </row>
    <row r="41" spans="2:12">
      <c r="B41" t="s">
        <v>269</v>
      </c>
      <c r="E41" t="s">
        <v>269</v>
      </c>
    </row>
    <row r="43" spans="2:12">
      <c r="B43" s="505" t="s">
        <v>270</v>
      </c>
      <c r="C43" s="505"/>
    </row>
    <row r="44" spans="2:12">
      <c r="B44" s="682" t="s">
        <v>258</v>
      </c>
      <c r="C44" s="682"/>
      <c r="D44" s="682"/>
      <c r="E44" s="683" t="s">
        <v>259</v>
      </c>
      <c r="F44" s="683"/>
      <c r="G44" s="683"/>
      <c r="L44" t="s">
        <v>271</v>
      </c>
    </row>
    <row r="45" spans="2:12">
      <c r="B45" s="507" t="s">
        <v>260</v>
      </c>
      <c r="C45" s="42" t="s">
        <v>260</v>
      </c>
      <c r="D45" s="42" t="s">
        <v>261</v>
      </c>
      <c r="E45" s="507" t="s">
        <v>260</v>
      </c>
      <c r="F45" s="42" t="s">
        <v>260</v>
      </c>
      <c r="G45" s="42" t="s">
        <v>261</v>
      </c>
    </row>
    <row r="46" spans="2:12">
      <c r="B46" s="507" t="s">
        <v>262</v>
      </c>
      <c r="C46" s="42" t="s">
        <v>263</v>
      </c>
      <c r="D46" s="42" t="s">
        <v>264</v>
      </c>
      <c r="E46" s="507" t="s">
        <v>262</v>
      </c>
      <c r="F46" s="42" t="s">
        <v>263</v>
      </c>
      <c r="G46" s="42" t="s">
        <v>264</v>
      </c>
    </row>
    <row r="47" spans="2:12">
      <c r="B47">
        <v>7847</v>
      </c>
      <c r="C47">
        <v>4646</v>
      </c>
      <c r="D47">
        <v>3994</v>
      </c>
      <c r="E47">
        <v>54150</v>
      </c>
      <c r="F47">
        <v>26759</v>
      </c>
      <c r="G47">
        <v>27391</v>
      </c>
    </row>
    <row r="50" spans="2:12">
      <c r="B50" s="505" t="s">
        <v>272</v>
      </c>
      <c r="C50" s="505"/>
    </row>
    <row r="51" spans="2:12">
      <c r="B51" s="682" t="s">
        <v>258</v>
      </c>
      <c r="C51" s="682"/>
      <c r="D51" s="682"/>
      <c r="E51" s="683" t="s">
        <v>259</v>
      </c>
      <c r="F51" s="683"/>
      <c r="G51" s="683"/>
      <c r="L51" t="s">
        <v>271</v>
      </c>
    </row>
    <row r="52" spans="2:12">
      <c r="B52" s="507" t="s">
        <v>260</v>
      </c>
      <c r="C52" s="42" t="s">
        <v>260</v>
      </c>
      <c r="D52" s="42" t="s">
        <v>261</v>
      </c>
      <c r="E52" s="507" t="s">
        <v>260</v>
      </c>
      <c r="F52" s="42" t="s">
        <v>260</v>
      </c>
      <c r="G52" s="42" t="s">
        <v>261</v>
      </c>
    </row>
    <row r="53" spans="2:12">
      <c r="B53" s="507" t="s">
        <v>262</v>
      </c>
      <c r="C53" s="42" t="s">
        <v>263</v>
      </c>
      <c r="D53" s="42" t="s">
        <v>264</v>
      </c>
      <c r="E53" s="507" t="s">
        <v>262</v>
      </c>
      <c r="F53" s="42" t="s">
        <v>263</v>
      </c>
      <c r="G53" s="42" t="s">
        <v>264</v>
      </c>
    </row>
    <row r="54" spans="2:12">
      <c r="B54">
        <v>8088</v>
      </c>
      <c r="C54">
        <v>4349</v>
      </c>
      <c r="D54">
        <v>3739</v>
      </c>
      <c r="E54">
        <v>78502</v>
      </c>
      <c r="F54">
        <v>38240</v>
      </c>
      <c r="G54">
        <v>40262</v>
      </c>
    </row>
    <row r="57" spans="2:12">
      <c r="B57" s="505" t="s">
        <v>273</v>
      </c>
      <c r="C57" s="505"/>
    </row>
    <row r="58" spans="2:12">
      <c r="B58" s="682" t="s">
        <v>258</v>
      </c>
      <c r="C58" s="682"/>
      <c r="D58" s="682"/>
      <c r="E58" s="683" t="s">
        <v>259</v>
      </c>
      <c r="F58" s="683"/>
      <c r="G58" s="683"/>
    </row>
    <row r="59" spans="2:12">
      <c r="B59" s="507" t="s">
        <v>260</v>
      </c>
      <c r="C59" s="42" t="s">
        <v>260</v>
      </c>
      <c r="D59" s="42" t="s">
        <v>261</v>
      </c>
      <c r="E59" s="507" t="s">
        <v>260</v>
      </c>
      <c r="F59" s="42" t="s">
        <v>260</v>
      </c>
      <c r="G59" s="42" t="s">
        <v>261</v>
      </c>
    </row>
    <row r="60" spans="2:12">
      <c r="B60" s="507" t="s">
        <v>262</v>
      </c>
      <c r="C60" s="42" t="s">
        <v>263</v>
      </c>
      <c r="D60" s="42" t="s">
        <v>264</v>
      </c>
      <c r="E60" s="507" t="s">
        <v>262</v>
      </c>
      <c r="F60" s="42" t="s">
        <v>263</v>
      </c>
      <c r="G60" s="42" t="s">
        <v>264</v>
      </c>
    </row>
    <row r="61" spans="2:12">
      <c r="B61">
        <v>7090</v>
      </c>
      <c r="C61">
        <v>3703</v>
      </c>
      <c r="D61">
        <v>3387</v>
      </c>
      <c r="E61">
        <v>77937</v>
      </c>
      <c r="F61">
        <v>37946</v>
      </c>
      <c r="G61">
        <v>39991</v>
      </c>
    </row>
    <row r="64" spans="2:12">
      <c r="B64" s="511" t="s">
        <v>274</v>
      </c>
      <c r="C64" s="512"/>
      <c r="D64" s="107"/>
      <c r="E64" s="107"/>
      <c r="F64" s="107"/>
      <c r="G64" s="107"/>
    </row>
    <row r="65" spans="1:14">
      <c r="B65" s="684" t="s">
        <v>258</v>
      </c>
      <c r="C65" s="685"/>
      <c r="D65" s="685"/>
      <c r="E65" s="686" t="s">
        <v>259</v>
      </c>
      <c r="F65" s="686"/>
      <c r="G65" s="687"/>
    </row>
    <row r="66" spans="1:14">
      <c r="B66" s="514" t="s">
        <v>260</v>
      </c>
      <c r="C66" s="515" t="s">
        <v>260</v>
      </c>
      <c r="D66" s="515" t="s">
        <v>261</v>
      </c>
      <c r="E66" s="516" t="s">
        <v>260</v>
      </c>
      <c r="F66" s="515" t="s">
        <v>260</v>
      </c>
      <c r="G66" s="517" t="s">
        <v>261</v>
      </c>
    </row>
    <row r="67" spans="1:14">
      <c r="B67" s="514" t="s">
        <v>262</v>
      </c>
      <c r="C67" s="515" t="s">
        <v>263</v>
      </c>
      <c r="D67" s="515" t="s">
        <v>264</v>
      </c>
      <c r="E67" s="516" t="s">
        <v>262</v>
      </c>
      <c r="F67" s="515" t="s">
        <v>263</v>
      </c>
      <c r="G67" s="517" t="s">
        <v>264</v>
      </c>
    </row>
    <row r="68" spans="1:14">
      <c r="B68" s="518">
        <v>5082</v>
      </c>
      <c r="C68" s="519">
        <v>2634</v>
      </c>
      <c r="D68" s="519">
        <v>2448</v>
      </c>
      <c r="E68" s="519">
        <v>67070</v>
      </c>
      <c r="F68" s="519">
        <v>32669</v>
      </c>
      <c r="G68" s="520">
        <v>34401</v>
      </c>
    </row>
    <row r="69" spans="1:14">
      <c r="B69" s="107"/>
      <c r="C69" s="107"/>
      <c r="D69" s="107"/>
      <c r="E69" s="107"/>
      <c r="F69" s="107"/>
      <c r="G69" s="107"/>
    </row>
    <row r="70" spans="1:14">
      <c r="B70" s="107"/>
      <c r="C70" s="107"/>
      <c r="D70" s="107"/>
      <c r="E70" s="107"/>
      <c r="F70" s="107"/>
      <c r="G70" s="107"/>
      <c r="H70" s="107"/>
    </row>
    <row r="71" spans="1:14">
      <c r="A71" s="107"/>
      <c r="B71" s="511" t="s">
        <v>281</v>
      </c>
      <c r="C71" s="512"/>
      <c r="D71" s="107"/>
      <c r="E71" s="107"/>
      <c r="F71" s="107"/>
      <c r="G71" s="107"/>
      <c r="H71" s="107"/>
    </row>
    <row r="72" spans="1:14">
      <c r="A72" s="107"/>
      <c r="B72" s="678" t="s">
        <v>258</v>
      </c>
      <c r="C72" s="679"/>
      <c r="D72" s="679"/>
      <c r="E72" s="680" t="s">
        <v>259</v>
      </c>
      <c r="F72" s="680"/>
      <c r="G72" s="681"/>
      <c r="H72" s="107"/>
    </row>
    <row r="73" spans="1:14">
      <c r="A73" s="107"/>
      <c r="B73" s="521" t="s">
        <v>260</v>
      </c>
      <c r="C73" s="522" t="s">
        <v>260</v>
      </c>
      <c r="D73" s="522" t="s">
        <v>261</v>
      </c>
      <c r="E73" s="523" t="s">
        <v>260</v>
      </c>
      <c r="F73" s="522" t="s">
        <v>260</v>
      </c>
      <c r="G73" s="524" t="s">
        <v>261</v>
      </c>
      <c r="H73" s="107"/>
    </row>
    <row r="74" spans="1:14">
      <c r="A74" s="107"/>
      <c r="B74" s="514" t="s">
        <v>262</v>
      </c>
      <c r="C74" s="515" t="s">
        <v>263</v>
      </c>
      <c r="D74" s="515" t="s">
        <v>264</v>
      </c>
      <c r="E74" s="516" t="s">
        <v>262</v>
      </c>
      <c r="F74" s="515" t="s">
        <v>263</v>
      </c>
      <c r="G74" s="517" t="s">
        <v>264</v>
      </c>
      <c r="H74" s="107"/>
    </row>
    <row r="75" spans="1:14">
      <c r="A75" s="107"/>
      <c r="B75">
        <v>34665</v>
      </c>
      <c r="C75">
        <v>18880</v>
      </c>
      <c r="D75">
        <v>15785</v>
      </c>
      <c r="E75">
        <v>86510</v>
      </c>
      <c r="F75">
        <v>42880</v>
      </c>
      <c r="G75">
        <v>43630</v>
      </c>
      <c r="H75" s="107"/>
      <c r="I75">
        <v>34665</v>
      </c>
      <c r="J75">
        <v>18880</v>
      </c>
      <c r="K75">
        <v>15785</v>
      </c>
      <c r="L75">
        <v>86510</v>
      </c>
      <c r="M75">
        <v>42880</v>
      </c>
      <c r="N75">
        <v>43630</v>
      </c>
    </row>
    <row r="76" spans="1:14">
      <c r="A76" s="107"/>
      <c r="B76" s="107"/>
      <c r="C76" s="107"/>
      <c r="D76" s="107"/>
      <c r="E76" s="107"/>
      <c r="F76" s="107"/>
      <c r="G76" s="107"/>
      <c r="H76" s="107"/>
    </row>
    <row r="77" spans="1:14">
      <c r="A77" s="107"/>
      <c r="B77" s="107"/>
      <c r="C77" s="107"/>
      <c r="D77" s="107"/>
      <c r="E77" s="107"/>
      <c r="F77" s="107"/>
      <c r="G77" s="107"/>
      <c r="H77" s="107"/>
    </row>
    <row r="78" spans="1:14">
      <c r="A78" s="107"/>
      <c r="B78" s="107"/>
      <c r="C78" s="107"/>
      <c r="D78" s="107"/>
      <c r="E78" s="107"/>
      <c r="F78" s="107"/>
      <c r="G78" s="107"/>
      <c r="H78" s="107"/>
    </row>
    <row r="79" spans="1:14">
      <c r="A79" s="107"/>
      <c r="B79" s="511" t="s">
        <v>282</v>
      </c>
      <c r="C79" s="512"/>
      <c r="D79" s="107"/>
      <c r="E79" s="107"/>
      <c r="F79" s="107"/>
      <c r="G79" s="107"/>
      <c r="H79" s="107"/>
    </row>
    <row r="80" spans="1:14">
      <c r="A80" s="107"/>
      <c r="B80" s="678" t="s">
        <v>258</v>
      </c>
      <c r="C80" s="679"/>
      <c r="D80" s="679"/>
      <c r="E80" s="680" t="s">
        <v>259</v>
      </c>
      <c r="F80" s="680"/>
      <c r="G80" s="681"/>
      <c r="H80" s="107"/>
    </row>
    <row r="81" spans="1:14">
      <c r="A81" s="107"/>
      <c r="B81" s="521" t="s">
        <v>260</v>
      </c>
      <c r="C81" s="522" t="s">
        <v>260</v>
      </c>
      <c r="D81" s="522" t="s">
        <v>261</v>
      </c>
      <c r="E81" s="523" t="s">
        <v>260</v>
      </c>
      <c r="F81" s="522" t="s">
        <v>260</v>
      </c>
      <c r="G81" s="524" t="s">
        <v>261</v>
      </c>
      <c r="H81" s="107"/>
    </row>
    <row r="82" spans="1:14">
      <c r="A82" s="107"/>
      <c r="B82" s="514" t="s">
        <v>262</v>
      </c>
      <c r="C82" s="515" t="s">
        <v>263</v>
      </c>
      <c r="D82" s="515" t="s">
        <v>264</v>
      </c>
      <c r="E82" s="516" t="s">
        <v>262</v>
      </c>
      <c r="F82" s="515" t="s">
        <v>263</v>
      </c>
      <c r="G82" s="517" t="s">
        <v>264</v>
      </c>
      <c r="H82" s="107"/>
    </row>
    <row r="83" spans="1:14">
      <c r="A83" s="107"/>
      <c r="B83" s="107">
        <v>35021</v>
      </c>
      <c r="C83" s="107">
        <v>18899</v>
      </c>
      <c r="D83" s="107">
        <v>16122</v>
      </c>
      <c r="E83" s="107">
        <v>54346</v>
      </c>
      <c r="F83" s="107">
        <v>26533</v>
      </c>
      <c r="G83" s="107">
        <v>27813</v>
      </c>
      <c r="H83" s="107"/>
      <c r="I83">
        <v>35021</v>
      </c>
      <c r="J83">
        <v>18899</v>
      </c>
      <c r="K83">
        <v>16122</v>
      </c>
      <c r="L83">
        <v>54346</v>
      </c>
      <c r="M83">
        <v>26533</v>
      </c>
      <c r="N83">
        <v>27813</v>
      </c>
    </row>
    <row r="84" spans="1:14">
      <c r="A84" s="107"/>
      <c r="B84" s="107"/>
      <c r="C84" s="107"/>
      <c r="D84" s="107"/>
      <c r="E84" s="107"/>
      <c r="F84" s="107"/>
      <c r="G84" s="107"/>
      <c r="H84" s="107"/>
    </row>
    <row r="85" spans="1:14">
      <c r="A85" s="107"/>
      <c r="B85" s="107"/>
      <c r="C85" s="107"/>
      <c r="D85" s="107"/>
      <c r="E85" s="107"/>
      <c r="F85" s="107"/>
      <c r="G85" s="107"/>
      <c r="H85" s="107"/>
    </row>
    <row r="86" spans="1:14">
      <c r="A86" s="107"/>
      <c r="B86" s="107"/>
      <c r="C86" s="107"/>
      <c r="D86" s="107"/>
      <c r="E86" s="107"/>
      <c r="F86" s="107"/>
      <c r="G86" s="107"/>
      <c r="H86" s="107"/>
    </row>
    <row r="87" spans="1:14" ht="18" customHeight="1">
      <c r="A87" s="107"/>
      <c r="B87" s="525" t="s">
        <v>258</v>
      </c>
      <c r="C87" s="526"/>
      <c r="D87" s="526"/>
      <c r="E87" s="527" t="s">
        <v>259</v>
      </c>
      <c r="F87" s="527"/>
      <c r="G87" s="513"/>
      <c r="H87" s="107"/>
    </row>
    <row r="88" spans="1:14" ht="18" customHeight="1">
      <c r="A88" s="107"/>
      <c r="B88" s="514" t="s">
        <v>275</v>
      </c>
      <c r="C88" s="515" t="s">
        <v>276</v>
      </c>
      <c r="D88" s="515" t="s">
        <v>277</v>
      </c>
      <c r="E88" s="516" t="s">
        <v>278</v>
      </c>
      <c r="F88" s="515" t="s">
        <v>279</v>
      </c>
      <c r="G88" s="517" t="s">
        <v>280</v>
      </c>
      <c r="H88" s="107"/>
    </row>
    <row r="89" spans="1:14" ht="18" customHeight="1">
      <c r="A89" s="107"/>
      <c r="B89" s="528">
        <f>+B83/B75</f>
        <v>1.010269724505986</v>
      </c>
      <c r="C89" s="528">
        <f t="shared" ref="C89:G89" si="0">+C83/C75</f>
        <v>1.0010063559322033</v>
      </c>
      <c r="D89" s="528">
        <f t="shared" si="0"/>
        <v>1.0213493823249922</v>
      </c>
      <c r="E89" s="528">
        <f t="shared" si="0"/>
        <v>0.62820483181135134</v>
      </c>
      <c r="F89" s="528">
        <f t="shared" si="0"/>
        <v>0.61877332089552239</v>
      </c>
      <c r="G89" s="528">
        <f t="shared" si="0"/>
        <v>0.63747421498968604</v>
      </c>
      <c r="H89" s="107"/>
    </row>
    <row r="90" spans="1:14">
      <c r="B90" s="107"/>
      <c r="C90" s="107"/>
      <c r="D90" s="107"/>
      <c r="E90" s="107"/>
      <c r="F90" s="107"/>
      <c r="G90" s="107"/>
      <c r="H90" s="107"/>
    </row>
    <row r="91" spans="1:14">
      <c r="B91" s="107"/>
      <c r="C91" s="107"/>
      <c r="D91" s="107"/>
      <c r="E91" s="107"/>
      <c r="F91" s="107"/>
      <c r="G91" s="107"/>
      <c r="H91" s="107"/>
    </row>
    <row r="92" spans="1:14">
      <c r="B92" s="107"/>
      <c r="C92" s="107"/>
      <c r="D92" s="107"/>
      <c r="E92" s="107"/>
      <c r="F92" s="107"/>
      <c r="G92" s="107"/>
      <c r="H92" s="107"/>
    </row>
    <row r="93" spans="1:14">
      <c r="H93" s="107"/>
    </row>
  </sheetData>
  <mergeCells count="22">
    <mergeCell ref="B9:D9"/>
    <mergeCell ref="E9:G9"/>
    <mergeCell ref="B16:D16"/>
    <mergeCell ref="E16:G16"/>
    <mergeCell ref="B23:D23"/>
    <mergeCell ref="E23:G23"/>
    <mergeCell ref="B30:D30"/>
    <mergeCell ref="E30:G30"/>
    <mergeCell ref="B37:D37"/>
    <mergeCell ref="E37:G37"/>
    <mergeCell ref="B44:D44"/>
    <mergeCell ref="E44:G44"/>
    <mergeCell ref="B72:D72"/>
    <mergeCell ref="E72:G72"/>
    <mergeCell ref="B80:D80"/>
    <mergeCell ref="E80:G80"/>
    <mergeCell ref="B51:D51"/>
    <mergeCell ref="E51:G51"/>
    <mergeCell ref="B58:D58"/>
    <mergeCell ref="E58:G58"/>
    <mergeCell ref="B65:D65"/>
    <mergeCell ref="E65:G65"/>
  </mergeCells>
  <phoneticPr fontId="86"/>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EDDC5-DDE4-4588-B00C-FA8F9350B1AA}">
  <sheetPr codeName="Sheet5">
    <tabColor rgb="FFFF0000"/>
  </sheetPr>
  <dimension ref="A1:CG48"/>
  <sheetViews>
    <sheetView zoomScale="79" zoomScaleNormal="79" workbookViewId="0">
      <selection activeCell="BR9" sqref="BR9"/>
    </sheetView>
  </sheetViews>
  <sheetFormatPr defaultRowHeight="13.2"/>
  <cols>
    <col min="2" max="2" width="10.5546875" customWidth="1"/>
    <col min="4" max="4" width="5" customWidth="1"/>
    <col min="5" max="14" width="3.21875" customWidth="1"/>
    <col min="15" max="26" width="3.5546875" customWidth="1"/>
    <col min="27" max="27" width="3.21875" customWidth="1"/>
    <col min="28" max="28" width="3.5546875" customWidth="1"/>
    <col min="29" max="29" width="5.33203125" customWidth="1"/>
    <col min="30" max="34" width="3.5546875" customWidth="1"/>
    <col min="35" max="45" width="3" customWidth="1"/>
    <col min="46" max="68" width="3.44140625" customWidth="1"/>
    <col min="69" max="74" width="2.88671875" customWidth="1"/>
    <col min="75" max="75" width="29.21875" customWidth="1"/>
    <col min="76" max="99" width="2.88671875" customWidth="1"/>
  </cols>
  <sheetData>
    <row r="1" spans="1:74">
      <c r="A1" s="489"/>
    </row>
    <row r="3" spans="1:74">
      <c r="C3" s="495"/>
    </row>
    <row r="4" spans="1:74">
      <c r="B4" t="s">
        <v>212</v>
      </c>
      <c r="C4" s="495"/>
    </row>
    <row r="5" spans="1:74">
      <c r="C5" s="495"/>
      <c r="AC5" s="501" t="s">
        <v>228</v>
      </c>
      <c r="AD5" s="501"/>
    </row>
    <row r="6" spans="1:74">
      <c r="B6">
        <v>500</v>
      </c>
      <c r="C6" s="495"/>
      <c r="BD6" s="498"/>
      <c r="BG6" s="498"/>
      <c r="BJ6" s="498"/>
      <c r="BM6" s="498"/>
    </row>
    <row r="7" spans="1:74">
      <c r="C7" s="495"/>
      <c r="AR7" s="498"/>
      <c r="AS7" s="702" t="s">
        <v>225</v>
      </c>
      <c r="AT7" s="702"/>
      <c r="BD7" s="498"/>
      <c r="BG7" s="498"/>
      <c r="BJ7" s="498"/>
      <c r="BM7" s="498"/>
    </row>
    <row r="8" spans="1:74">
      <c r="C8" s="495"/>
      <c r="AR8" s="498"/>
      <c r="AS8" s="702"/>
      <c r="AT8" s="702"/>
      <c r="BD8" s="498"/>
      <c r="BG8" s="498"/>
      <c r="BJ8" s="498"/>
      <c r="BM8" s="498"/>
    </row>
    <row r="9" spans="1:74">
      <c r="C9" s="495"/>
      <c r="AR9" s="498"/>
      <c r="AS9" s="702"/>
      <c r="AT9" s="702"/>
      <c r="BD9" s="498"/>
      <c r="BG9" s="498"/>
      <c r="BJ9" s="498"/>
      <c r="BM9" s="498"/>
      <c r="BV9" s="499" t="s">
        <v>149</v>
      </c>
    </row>
    <row r="10" spans="1:74">
      <c r="C10" s="495"/>
      <c r="AR10" s="498"/>
      <c r="AS10" s="702"/>
      <c r="AT10" s="702"/>
      <c r="BD10" s="498"/>
      <c r="BG10" s="498"/>
      <c r="BJ10" s="498"/>
      <c r="BM10" s="498"/>
    </row>
    <row r="11" spans="1:74">
      <c r="B11">
        <v>400</v>
      </c>
      <c r="C11" s="495"/>
      <c r="AR11" s="498"/>
      <c r="AS11" s="702"/>
      <c r="AT11" s="702"/>
      <c r="BD11" s="498"/>
      <c r="BG11" s="498"/>
      <c r="BJ11" s="498"/>
      <c r="BM11" s="498"/>
    </row>
    <row r="12" spans="1:74">
      <c r="C12" s="495"/>
      <c r="AI12" s="498"/>
      <c r="AR12" s="498"/>
      <c r="AS12" s="702"/>
      <c r="AT12" s="702"/>
      <c r="AU12" s="502" t="s">
        <v>226</v>
      </c>
      <c r="AV12" s="502"/>
      <c r="AW12" s="502"/>
      <c r="BD12" s="498"/>
      <c r="BG12" s="498"/>
      <c r="BJ12" s="498"/>
      <c r="BM12" s="498"/>
    </row>
    <row r="13" spans="1:74">
      <c r="C13" s="495"/>
      <c r="AI13" s="498"/>
      <c r="AR13" s="498"/>
      <c r="AS13" s="702"/>
      <c r="AT13" s="702"/>
      <c r="BD13" s="498"/>
      <c r="BG13" s="498"/>
      <c r="BJ13" s="498"/>
      <c r="BM13" s="498"/>
    </row>
    <row r="14" spans="1:74">
      <c r="C14" s="495"/>
      <c r="AI14" s="498"/>
      <c r="AR14" s="498"/>
      <c r="BD14" s="498"/>
      <c r="BG14" s="498"/>
      <c r="BJ14" s="498"/>
      <c r="BM14" s="498"/>
    </row>
    <row r="15" spans="1:74">
      <c r="C15" s="495"/>
      <c r="AC15" s="502" t="s">
        <v>226</v>
      </c>
      <c r="AD15" s="502"/>
      <c r="AE15" s="502"/>
      <c r="AI15" s="498"/>
      <c r="AR15" s="498"/>
      <c r="BD15" s="498"/>
      <c r="BG15" s="498"/>
      <c r="BJ15" s="498"/>
      <c r="BM15" s="498"/>
      <c r="BR15" s="506"/>
    </row>
    <row r="16" spans="1:74">
      <c r="B16">
        <v>300</v>
      </c>
      <c r="C16" s="495"/>
      <c r="E16" t="s">
        <v>229</v>
      </c>
      <c r="AI16" s="498"/>
      <c r="AR16" s="498"/>
      <c r="BD16" s="498"/>
      <c r="BG16" s="498"/>
      <c r="BJ16" s="498"/>
      <c r="BM16" s="498"/>
    </row>
    <row r="17" spans="2:85">
      <c r="C17" s="495"/>
      <c r="E17" t="s">
        <v>230</v>
      </c>
      <c r="P17" s="689" t="s">
        <v>232</v>
      </c>
      <c r="Q17" s="689"/>
      <c r="R17" s="689"/>
      <c r="S17" s="689"/>
      <c r="T17" s="689"/>
      <c r="U17" s="689"/>
      <c r="AI17" s="498"/>
      <c r="AR17" s="498"/>
      <c r="BD17" s="498"/>
      <c r="BG17" s="498"/>
      <c r="BJ17" s="498"/>
      <c r="BM17" s="498"/>
    </row>
    <row r="18" spans="2:85">
      <c r="C18" s="495"/>
      <c r="P18" s="689"/>
      <c r="Q18" s="689"/>
      <c r="R18" s="689"/>
      <c r="S18" s="689"/>
      <c r="T18" s="689"/>
      <c r="U18" s="689"/>
      <c r="AA18" s="498"/>
      <c r="AI18" s="498"/>
      <c r="AR18" s="498"/>
      <c r="BD18" s="498"/>
      <c r="BG18" s="498"/>
      <c r="BJ18" s="498"/>
      <c r="BM18" s="498"/>
    </row>
    <row r="19" spans="2:85">
      <c r="C19" s="495"/>
      <c r="I19" s="113"/>
      <c r="AA19" s="498"/>
      <c r="AI19" s="498"/>
      <c r="AR19" s="498"/>
      <c r="BD19" s="498"/>
      <c r="BG19" s="498"/>
      <c r="BJ19" s="498"/>
      <c r="BM19" s="498"/>
    </row>
    <row r="20" spans="2:85">
      <c r="C20" s="495"/>
      <c r="AA20" s="498"/>
      <c r="AI20" s="498"/>
      <c r="AR20" s="498"/>
      <c r="BD20" s="498"/>
      <c r="BG20" s="498"/>
      <c r="BJ20" s="498"/>
      <c r="BM20" s="498"/>
    </row>
    <row r="21" spans="2:85">
      <c r="B21">
        <v>200</v>
      </c>
      <c r="C21" s="495"/>
      <c r="E21" s="505" t="s">
        <v>231</v>
      </c>
      <c r="F21" s="505"/>
      <c r="G21" s="505"/>
      <c r="H21" s="505"/>
      <c r="I21" s="505"/>
      <c r="J21" s="505"/>
      <c r="K21" s="505"/>
      <c r="L21" s="505"/>
      <c r="M21" s="505"/>
      <c r="AA21" s="498"/>
      <c r="AI21" s="498"/>
      <c r="AR21" s="498"/>
      <c r="BD21" s="498"/>
      <c r="BG21" s="498"/>
      <c r="BJ21" s="498"/>
      <c r="BM21" s="498"/>
      <c r="BQ21" t="s">
        <v>228</v>
      </c>
    </row>
    <row r="22" spans="2:85" ht="13.2" customHeight="1">
      <c r="C22" s="495"/>
      <c r="AA22" s="498"/>
      <c r="AI22" s="498"/>
      <c r="AR22" s="498"/>
      <c r="AU22" s="703" t="s">
        <v>227</v>
      </c>
      <c r="AV22" s="703"/>
      <c r="AW22" s="703"/>
      <c r="AX22" s="703"/>
      <c r="AY22" s="703"/>
      <c r="BD22" s="498"/>
      <c r="BG22" s="498"/>
      <c r="BJ22" s="498"/>
      <c r="BM22" s="498"/>
      <c r="BQ22" s="699" t="s">
        <v>234</v>
      </c>
      <c r="BR22" s="700"/>
      <c r="BS22" s="700"/>
      <c r="BT22" s="700"/>
      <c r="BU22" s="700"/>
      <c r="BV22" s="700"/>
      <c r="BW22" s="700"/>
      <c r="BX22" s="700"/>
      <c r="BY22" s="700"/>
      <c r="BZ22" s="700"/>
      <c r="CA22" s="700"/>
      <c r="CB22" s="700"/>
      <c r="CC22" s="700"/>
      <c r="CD22" s="700"/>
      <c r="CE22" s="700"/>
      <c r="CF22" s="700"/>
      <c r="CG22" s="700"/>
    </row>
    <row r="23" spans="2:85">
      <c r="C23" s="495"/>
      <c r="AA23" s="498"/>
      <c r="AI23" s="498"/>
      <c r="AR23" s="498"/>
      <c r="AU23" s="703"/>
      <c r="AV23" s="703"/>
      <c r="AW23" s="703"/>
      <c r="AX23" s="703"/>
      <c r="AY23" s="703"/>
      <c r="BD23" s="498"/>
      <c r="BG23" s="498"/>
      <c r="BJ23" s="498"/>
      <c r="BM23" s="498"/>
      <c r="BQ23" s="699"/>
      <c r="BR23" s="700"/>
      <c r="BS23" s="700"/>
      <c r="BT23" s="700"/>
      <c r="BU23" s="700"/>
      <c r="BV23" s="700"/>
      <c r="BW23" s="700"/>
      <c r="BX23" s="700"/>
      <c r="BY23" s="700"/>
      <c r="BZ23" s="700"/>
      <c r="CA23" s="700"/>
      <c r="CB23" s="700"/>
      <c r="CC23" s="700"/>
      <c r="CD23" s="700"/>
      <c r="CE23" s="700"/>
      <c r="CF23" s="700"/>
      <c r="CG23" s="700"/>
    </row>
    <row r="24" spans="2:85">
      <c r="C24" s="495"/>
      <c r="AA24" s="498"/>
      <c r="AI24" s="498"/>
      <c r="AR24" s="498"/>
      <c r="AU24" s="703"/>
      <c r="AV24" s="703"/>
      <c r="AW24" s="703"/>
      <c r="AX24" s="703"/>
      <c r="AY24" s="703"/>
      <c r="BD24" s="498"/>
      <c r="BG24" s="498"/>
      <c r="BJ24" s="498"/>
      <c r="BM24" s="498"/>
      <c r="BQ24" s="699"/>
      <c r="BR24" s="700"/>
      <c r="BS24" s="700"/>
      <c r="BT24" s="700"/>
      <c r="BU24" s="700"/>
      <c r="BV24" s="700"/>
      <c r="BW24" s="700"/>
      <c r="BX24" s="700"/>
      <c r="BY24" s="700"/>
      <c r="BZ24" s="700"/>
      <c r="CA24" s="700"/>
      <c r="CB24" s="700"/>
      <c r="CC24" s="700"/>
      <c r="CD24" s="700"/>
      <c r="CE24" s="700"/>
      <c r="CF24" s="700"/>
      <c r="CG24" s="700"/>
    </row>
    <row r="25" spans="2:85">
      <c r="C25" s="495"/>
      <c r="AA25" s="498"/>
      <c r="AI25" s="498"/>
      <c r="AR25" s="498"/>
      <c r="AU25" s="703"/>
      <c r="AV25" s="703"/>
      <c r="AW25" s="703"/>
      <c r="AX25" s="703"/>
      <c r="AY25" s="703"/>
      <c r="BD25" s="498"/>
      <c r="BG25" s="498"/>
      <c r="BJ25" s="498"/>
      <c r="BM25" s="498"/>
      <c r="BQ25" s="699"/>
      <c r="BR25" s="700"/>
      <c r="BS25" s="700"/>
      <c r="BT25" s="700"/>
      <c r="BU25" s="700"/>
      <c r="BV25" s="700"/>
      <c r="BW25" s="700"/>
      <c r="BX25" s="700"/>
      <c r="BY25" s="700"/>
      <c r="BZ25" s="700"/>
      <c r="CA25" s="700"/>
      <c r="CB25" s="700"/>
      <c r="CC25" s="700"/>
      <c r="CD25" s="700"/>
      <c r="CE25" s="700"/>
      <c r="CF25" s="700"/>
      <c r="CG25" s="700"/>
    </row>
    <row r="26" spans="2:85">
      <c r="B26">
        <v>100</v>
      </c>
      <c r="C26" s="495"/>
      <c r="I26" s="503"/>
      <c r="AA26" s="498"/>
      <c r="AI26" s="498"/>
      <c r="AR26" s="498"/>
      <c r="AU26" s="703"/>
      <c r="AV26" s="703"/>
      <c r="AW26" s="703"/>
      <c r="AX26" s="703"/>
      <c r="AY26" s="703"/>
      <c r="BD26" s="498"/>
      <c r="BG26" s="498"/>
      <c r="BJ26" s="498"/>
      <c r="BM26" s="498"/>
      <c r="BQ26" s="699"/>
      <c r="BR26" s="700"/>
      <c r="BS26" s="700"/>
      <c r="BT26" s="700"/>
      <c r="BU26" s="700"/>
      <c r="BV26" s="700"/>
      <c r="BW26" s="700"/>
      <c r="BX26" s="700"/>
      <c r="BY26" s="700"/>
      <c r="BZ26" s="700"/>
      <c r="CA26" s="700"/>
      <c r="CB26" s="700"/>
      <c r="CC26" s="700"/>
      <c r="CD26" s="700"/>
      <c r="CE26" s="700"/>
      <c r="CF26" s="700"/>
      <c r="CG26" s="700"/>
    </row>
    <row r="27" spans="2:85">
      <c r="C27" s="495"/>
      <c r="I27" s="503"/>
      <c r="AA27" s="498"/>
      <c r="AI27" s="498"/>
      <c r="AR27" s="498"/>
      <c r="AU27" s="703"/>
      <c r="AV27" s="703"/>
      <c r="AW27" s="703"/>
      <c r="AX27" s="703"/>
      <c r="AY27" s="703"/>
      <c r="BD27" s="498"/>
      <c r="BG27" s="498"/>
      <c r="BJ27" s="498"/>
      <c r="BM27" s="498"/>
      <c r="BQ27" s="699"/>
      <c r="BR27" s="700"/>
      <c r="BS27" s="700"/>
      <c r="BT27" s="700"/>
      <c r="BU27" s="700"/>
      <c r="BV27" s="700"/>
      <c r="BW27" s="700"/>
      <c r="BX27" s="700"/>
      <c r="BY27" s="700"/>
      <c r="BZ27" s="700"/>
      <c r="CA27" s="700"/>
      <c r="CB27" s="700"/>
      <c r="CC27" s="700"/>
      <c r="CD27" s="700"/>
      <c r="CE27" s="700"/>
      <c r="CF27" s="700"/>
      <c r="CG27" s="700"/>
    </row>
    <row r="28" spans="2:85">
      <c r="C28" s="495"/>
      <c r="I28" s="503"/>
      <c r="AA28" s="498"/>
      <c r="AI28" s="498"/>
      <c r="AR28" s="498"/>
      <c r="AU28" s="703"/>
      <c r="AV28" s="703"/>
      <c r="AW28" s="703"/>
      <c r="AX28" s="703"/>
      <c r="AY28" s="703"/>
      <c r="BD28" s="498"/>
      <c r="BG28" s="498"/>
      <c r="BJ28" s="498"/>
      <c r="BM28" s="498"/>
      <c r="BQ28" s="699"/>
      <c r="BR28" s="700"/>
      <c r="BS28" s="700"/>
      <c r="BT28" s="700"/>
      <c r="BU28" s="700"/>
      <c r="BV28" s="700"/>
      <c r="BW28" s="700"/>
      <c r="BX28" s="700"/>
      <c r="BY28" s="700"/>
      <c r="BZ28" s="700"/>
      <c r="CA28" s="700"/>
      <c r="CB28" s="700"/>
      <c r="CC28" s="700"/>
      <c r="CD28" s="700"/>
      <c r="CE28" s="700"/>
      <c r="CF28" s="700"/>
      <c r="CG28" s="700"/>
    </row>
    <row r="29" spans="2:85" ht="15" thickBot="1">
      <c r="C29" s="495"/>
      <c r="I29" s="503"/>
      <c r="X29" s="500"/>
      <c r="AA29" s="498"/>
      <c r="AI29" s="498"/>
      <c r="AR29" s="498"/>
      <c r="AU29" s="703"/>
      <c r="AV29" s="703"/>
      <c r="AW29" s="703"/>
      <c r="AX29" s="703"/>
      <c r="AY29" s="703"/>
      <c r="BD29" s="498"/>
      <c r="BG29" s="498"/>
      <c r="BJ29" s="498"/>
      <c r="BM29" s="498"/>
      <c r="BQ29" s="699"/>
      <c r="BR29" s="700"/>
      <c r="BS29" s="700"/>
      <c r="BT29" s="700"/>
      <c r="BU29" s="700"/>
      <c r="BV29" s="700"/>
      <c r="BW29" s="700"/>
      <c r="BX29" s="700"/>
      <c r="BY29" s="700"/>
      <c r="BZ29" s="700"/>
      <c r="CA29" s="700"/>
      <c r="CB29" s="700"/>
      <c r="CC29" s="700"/>
      <c r="CD29" s="700"/>
      <c r="CE29" s="700"/>
      <c r="CF29" s="700"/>
      <c r="CG29" s="700"/>
    </row>
    <row r="30" spans="2:85" ht="14.4" thickTop="1" thickBot="1">
      <c r="C30" s="496"/>
      <c r="D30" s="497"/>
      <c r="F30" s="497"/>
      <c r="G30" s="497"/>
      <c r="H30" s="497"/>
      <c r="I30" s="504"/>
      <c r="J30" s="497"/>
      <c r="K30" s="497"/>
      <c r="L30" s="497"/>
      <c r="M30" s="497"/>
      <c r="N30" s="497"/>
      <c r="AA30" s="498"/>
      <c r="AI30" s="498"/>
      <c r="AR30" s="498"/>
      <c r="BD30" s="498"/>
      <c r="BG30" s="498"/>
      <c r="BJ30" s="498"/>
      <c r="BM30" s="498"/>
      <c r="BQ30" s="696" t="s">
        <v>233</v>
      </c>
      <c r="BR30" s="696"/>
      <c r="BS30" s="696"/>
      <c r="BT30" s="696"/>
      <c r="BU30" s="696"/>
      <c r="BV30" s="696"/>
      <c r="BW30" s="696"/>
    </row>
    <row r="31" spans="2:85" ht="13.8" thickTop="1">
      <c r="D31" s="688">
        <v>45185</v>
      </c>
      <c r="E31" s="688"/>
      <c r="F31" s="688"/>
      <c r="G31" s="688">
        <v>45186</v>
      </c>
      <c r="H31" s="688"/>
      <c r="I31" s="688"/>
      <c r="J31" s="688">
        <v>45187</v>
      </c>
      <c r="K31" s="688"/>
      <c r="L31" s="688"/>
      <c r="M31" s="688">
        <v>45188</v>
      </c>
      <c r="N31" s="688"/>
      <c r="O31" s="688"/>
      <c r="P31" s="688">
        <v>45189</v>
      </c>
      <c r="Q31" s="688"/>
      <c r="R31" s="688"/>
      <c r="S31" s="688">
        <v>45190</v>
      </c>
      <c r="T31" s="688"/>
      <c r="U31" s="688"/>
      <c r="V31" s="688">
        <v>45191</v>
      </c>
      <c r="W31" s="688"/>
      <c r="X31" s="688"/>
      <c r="Y31" s="688">
        <v>45192</v>
      </c>
      <c r="Z31" s="688"/>
      <c r="AA31" s="688"/>
      <c r="AB31" s="688">
        <v>45193</v>
      </c>
      <c r="AC31" s="688"/>
      <c r="AD31" s="688"/>
      <c r="AE31" s="688">
        <v>45194</v>
      </c>
      <c r="AF31" s="688"/>
      <c r="AG31" s="688"/>
      <c r="AH31" s="688">
        <v>45195</v>
      </c>
      <c r="AI31" s="688"/>
      <c r="AJ31" s="688"/>
      <c r="AK31" s="688">
        <v>45196</v>
      </c>
      <c r="AL31" s="688"/>
      <c r="AM31" s="688"/>
      <c r="AN31" s="688">
        <v>45197</v>
      </c>
      <c r="AO31" s="688"/>
      <c r="AP31" s="688"/>
      <c r="AQ31" s="688">
        <v>45198</v>
      </c>
      <c r="AR31" s="688"/>
      <c r="AS31" s="688"/>
      <c r="AT31" s="688">
        <v>45199</v>
      </c>
      <c r="AU31" s="688"/>
      <c r="AV31" s="688"/>
      <c r="AW31" s="688">
        <v>45200</v>
      </c>
      <c r="AX31" s="688"/>
      <c r="AY31" s="688"/>
      <c r="AZ31" s="688">
        <v>45201</v>
      </c>
      <c r="BA31" s="688"/>
      <c r="BB31" s="688"/>
      <c r="BC31" s="688">
        <v>45202</v>
      </c>
      <c r="BD31" s="688"/>
      <c r="BE31" s="688"/>
      <c r="BF31" s="688">
        <v>45203</v>
      </c>
      <c r="BG31" s="688"/>
      <c r="BH31" s="688"/>
      <c r="BI31" s="688">
        <v>45204</v>
      </c>
      <c r="BJ31" s="688"/>
      <c r="BK31" s="688"/>
      <c r="BL31" s="688">
        <v>45205</v>
      </c>
      <c r="BM31" s="688"/>
      <c r="BN31" s="688"/>
      <c r="BQ31" s="697"/>
      <c r="BR31" s="697"/>
      <c r="BS31" s="697"/>
      <c r="BT31" s="697"/>
      <c r="BU31" s="697"/>
      <c r="BV31" s="697"/>
      <c r="BW31" s="697"/>
    </row>
    <row r="32" spans="2:85" ht="13.2" customHeight="1">
      <c r="G32" s="693" t="s">
        <v>213</v>
      </c>
      <c r="H32" s="693" t="s">
        <v>214</v>
      </c>
      <c r="I32" s="694" t="s">
        <v>215</v>
      </c>
      <c r="K32" s="690" t="s">
        <v>217</v>
      </c>
      <c r="L32" s="690"/>
      <c r="N32" s="692" t="s">
        <v>219</v>
      </c>
      <c r="Q32" s="691" t="s">
        <v>218</v>
      </c>
      <c r="AA32" s="694" t="s">
        <v>220</v>
      </c>
      <c r="AC32" s="695" t="s">
        <v>221</v>
      </c>
      <c r="AD32" s="698" t="s">
        <v>222</v>
      </c>
      <c r="AI32" s="701" t="s">
        <v>223</v>
      </c>
      <c r="AR32" s="701" t="s">
        <v>224</v>
      </c>
      <c r="BD32" s="701" t="s">
        <v>235</v>
      </c>
      <c r="BG32" s="701" t="s">
        <v>236</v>
      </c>
      <c r="BJ32" s="701" t="s">
        <v>237</v>
      </c>
      <c r="BM32" s="701" t="s">
        <v>543</v>
      </c>
      <c r="BQ32" s="697"/>
      <c r="BR32" s="697"/>
      <c r="BS32" s="697"/>
      <c r="BT32" s="697"/>
      <c r="BU32" s="697"/>
      <c r="BV32" s="697"/>
      <c r="BW32" s="697"/>
    </row>
    <row r="33" spans="4:65">
      <c r="G33" s="693"/>
      <c r="H33" s="693"/>
      <c r="I33" s="694"/>
      <c r="K33" s="690"/>
      <c r="L33" s="690"/>
      <c r="N33" s="692"/>
      <c r="Q33" s="691"/>
      <c r="AA33" s="694"/>
      <c r="AC33" s="695"/>
      <c r="AD33" s="698"/>
      <c r="AI33" s="701"/>
      <c r="AR33" s="701"/>
      <c r="BD33" s="701"/>
      <c r="BG33" s="701"/>
      <c r="BJ33" s="701"/>
      <c r="BM33" s="701"/>
    </row>
    <row r="34" spans="4:65">
      <c r="G34" s="693"/>
      <c r="H34" s="693"/>
      <c r="I34" s="694"/>
      <c r="K34" s="690"/>
      <c r="L34" s="690"/>
      <c r="N34" s="692"/>
      <c r="Q34" s="691"/>
      <c r="AA34" s="694"/>
      <c r="AC34" s="695"/>
      <c r="AD34" s="698"/>
      <c r="AI34" s="701"/>
      <c r="AR34" s="701"/>
      <c r="BD34" s="701"/>
      <c r="BG34" s="701"/>
      <c r="BJ34" s="701"/>
      <c r="BM34" s="701"/>
    </row>
    <row r="35" spans="4:65">
      <c r="G35" s="693"/>
      <c r="H35" s="693"/>
      <c r="I35" s="694"/>
      <c r="K35" s="690"/>
      <c r="L35" s="690"/>
      <c r="N35" s="692"/>
      <c r="Q35" s="691"/>
      <c r="AA35" s="694"/>
      <c r="AC35" s="695"/>
      <c r="AD35" s="698"/>
      <c r="AI35" s="701"/>
      <c r="AR35" s="701"/>
      <c r="BD35" s="701"/>
      <c r="BG35" s="701"/>
      <c r="BJ35" s="701"/>
      <c r="BM35" s="701"/>
    </row>
    <row r="36" spans="4:65">
      <c r="G36" s="693"/>
      <c r="H36" s="693"/>
      <c r="I36" s="694"/>
      <c r="K36" s="690"/>
      <c r="L36" s="690"/>
      <c r="N36" s="692"/>
      <c r="Q36" s="691"/>
      <c r="AA36" s="694"/>
      <c r="AC36" s="695"/>
      <c r="AD36" s="698"/>
      <c r="AI36" s="701"/>
      <c r="AR36" s="701"/>
      <c r="BD36" s="701"/>
      <c r="BG36" s="701"/>
      <c r="BJ36" s="701"/>
      <c r="BM36" s="701"/>
    </row>
    <row r="37" spans="4:65">
      <c r="G37" s="693"/>
      <c r="H37" s="693"/>
      <c r="I37" s="694"/>
      <c r="K37" s="690"/>
      <c r="L37" s="690"/>
      <c r="N37" s="692"/>
      <c r="Q37" s="691"/>
      <c r="AA37" s="694"/>
      <c r="AC37" s="695"/>
      <c r="AD37" s="698"/>
      <c r="AI37" s="701"/>
      <c r="AR37" s="701"/>
      <c r="BD37" s="701"/>
      <c r="BG37" s="701"/>
      <c r="BJ37" s="701"/>
      <c r="BM37" s="701"/>
    </row>
    <row r="38" spans="4:65">
      <c r="G38" s="693"/>
      <c r="H38" s="693"/>
      <c r="I38" s="694"/>
      <c r="K38" s="690"/>
      <c r="L38" s="690"/>
      <c r="N38" s="692"/>
      <c r="Q38" s="691"/>
      <c r="AA38" s="694"/>
      <c r="AC38" s="695"/>
      <c r="AD38" s="698"/>
      <c r="AI38" s="701"/>
      <c r="AR38" s="701"/>
      <c r="BD38" s="701"/>
      <c r="BG38" s="701"/>
      <c r="BJ38" s="701"/>
      <c r="BM38" s="701"/>
    </row>
    <row r="39" spans="4:65">
      <c r="G39" s="693"/>
      <c r="H39" s="693"/>
      <c r="I39" s="694"/>
      <c r="K39" s="690"/>
      <c r="L39" s="690"/>
      <c r="N39" s="692"/>
      <c r="Q39" s="691"/>
      <c r="AA39" s="694"/>
      <c r="AC39" s="695"/>
      <c r="AD39" s="698"/>
      <c r="AI39" s="701"/>
      <c r="AR39" s="701"/>
      <c r="BD39" s="701"/>
      <c r="BG39" s="701"/>
      <c r="BJ39" s="701"/>
      <c r="BM39" s="701"/>
    </row>
    <row r="40" spans="4:65">
      <c r="G40" s="693"/>
      <c r="H40" s="693"/>
      <c r="I40" s="694"/>
      <c r="K40" s="690"/>
      <c r="L40" s="690"/>
      <c r="N40" s="692"/>
      <c r="Q40" s="691"/>
      <c r="AA40" s="694"/>
      <c r="AC40" s="695"/>
      <c r="AD40" s="698"/>
      <c r="AI40" s="701"/>
      <c r="AR40" s="701"/>
      <c r="BD40" s="701"/>
      <c r="BG40" s="701"/>
      <c r="BJ40" s="701"/>
      <c r="BM40" s="701"/>
    </row>
    <row r="41" spans="4:65">
      <c r="G41" s="693"/>
      <c r="H41" s="693"/>
      <c r="I41" s="694"/>
      <c r="K41" s="690"/>
      <c r="L41" s="690"/>
      <c r="N41" s="692"/>
      <c r="Q41" s="691"/>
      <c r="AA41" s="694"/>
      <c r="AC41" s="695"/>
      <c r="AD41" s="698"/>
      <c r="AI41" s="701"/>
      <c r="AR41" s="701"/>
      <c r="BD41" s="701"/>
      <c r="BG41" s="701"/>
      <c r="BJ41" s="701"/>
      <c r="BM41" s="701"/>
    </row>
    <row r="42" spans="4:65" ht="13.2" customHeight="1">
      <c r="D42" s="689" t="s">
        <v>216</v>
      </c>
      <c r="E42" s="689"/>
      <c r="F42" s="689"/>
      <c r="K42" s="690"/>
      <c r="L42" s="690"/>
      <c r="N42" s="692"/>
      <c r="Q42" s="691"/>
      <c r="AA42" s="694"/>
      <c r="AC42" s="695"/>
      <c r="AD42" s="698"/>
      <c r="AI42" s="701"/>
      <c r="AR42" s="701"/>
      <c r="BD42" s="701"/>
      <c r="BG42" s="701"/>
      <c r="BJ42" s="701"/>
      <c r="BM42" s="701"/>
    </row>
    <row r="43" spans="4:65">
      <c r="D43" s="689"/>
      <c r="E43" s="689"/>
      <c r="F43" s="689"/>
      <c r="K43" s="690"/>
      <c r="L43" s="690"/>
      <c r="N43" s="692"/>
      <c r="Q43" s="691"/>
      <c r="AA43" s="694"/>
      <c r="AC43" s="695"/>
      <c r="AD43" s="698"/>
      <c r="AI43" s="701"/>
      <c r="AR43" s="701"/>
      <c r="BD43" s="701"/>
      <c r="BG43" s="701"/>
      <c r="BJ43" s="701"/>
      <c r="BM43" s="701"/>
    </row>
    <row r="44" spans="4:65">
      <c r="K44" s="690"/>
      <c r="L44" s="690"/>
      <c r="N44" s="692"/>
      <c r="Q44" s="691"/>
      <c r="AA44" s="694"/>
      <c r="AC44" s="695"/>
      <c r="AD44" s="698"/>
      <c r="AI44" s="701"/>
      <c r="AR44" s="701"/>
      <c r="BD44" s="701"/>
      <c r="BG44" s="701"/>
      <c r="BJ44" s="701"/>
      <c r="BM44" s="701"/>
    </row>
    <row r="45" spans="4:65">
      <c r="K45" s="690"/>
      <c r="L45" s="690"/>
      <c r="N45" s="692"/>
      <c r="Q45" s="691"/>
      <c r="AA45" s="694"/>
      <c r="AC45" s="695"/>
      <c r="AD45" s="698"/>
      <c r="AI45" s="701"/>
      <c r="AR45" s="701"/>
      <c r="BD45" s="701"/>
      <c r="BG45" s="701"/>
      <c r="BJ45" s="701"/>
      <c r="BM45" s="701"/>
    </row>
    <row r="46" spans="4:65">
      <c r="AI46" s="701"/>
      <c r="AR46" s="701"/>
      <c r="BD46" s="701"/>
      <c r="BG46" s="701"/>
      <c r="BJ46" s="701"/>
      <c r="BM46" s="701"/>
    </row>
    <row r="47" spans="4:65">
      <c r="AI47" s="701"/>
      <c r="AR47" s="701"/>
      <c r="BD47" s="701"/>
      <c r="BG47" s="701"/>
      <c r="BJ47" s="701"/>
      <c r="BM47" s="701"/>
    </row>
    <row r="48" spans="4:65">
      <c r="AI48" s="701"/>
      <c r="AR48" s="701"/>
      <c r="BD48" s="701"/>
      <c r="BG48" s="701"/>
      <c r="BJ48" s="701"/>
      <c r="BM48" s="701"/>
    </row>
  </sheetData>
  <mergeCells count="42">
    <mergeCell ref="BD32:BD48"/>
    <mergeCell ref="AS7:AT13"/>
    <mergeCell ref="AU22:AY29"/>
    <mergeCell ref="BL31:BN31"/>
    <mergeCell ref="BM32:BM48"/>
    <mergeCell ref="P17:U18"/>
    <mergeCell ref="BQ30:BW32"/>
    <mergeCell ref="AD32:AD45"/>
    <mergeCell ref="AQ31:AS31"/>
    <mergeCell ref="AT31:AV31"/>
    <mergeCell ref="S31:U31"/>
    <mergeCell ref="BQ22:CG29"/>
    <mergeCell ref="AW31:AY31"/>
    <mergeCell ref="AZ31:BB31"/>
    <mergeCell ref="BG32:BG48"/>
    <mergeCell ref="BJ32:BJ48"/>
    <mergeCell ref="BC31:BE31"/>
    <mergeCell ref="BF31:BH31"/>
    <mergeCell ref="BI31:BK31"/>
    <mergeCell ref="AI32:AI48"/>
    <mergeCell ref="AR32:AR48"/>
    <mergeCell ref="D42:F43"/>
    <mergeCell ref="K32:L45"/>
    <mergeCell ref="Q32:Q45"/>
    <mergeCell ref="N32:N45"/>
    <mergeCell ref="AN31:AP31"/>
    <mergeCell ref="G32:G41"/>
    <mergeCell ref="H32:H41"/>
    <mergeCell ref="I32:I41"/>
    <mergeCell ref="AA32:AA45"/>
    <mergeCell ref="AC32:AC45"/>
    <mergeCell ref="V31:X31"/>
    <mergeCell ref="Y31:AA31"/>
    <mergeCell ref="AB31:AD31"/>
    <mergeCell ref="AE31:AG31"/>
    <mergeCell ref="AH31:AJ31"/>
    <mergeCell ref="AK31:AM31"/>
    <mergeCell ref="D31:F31"/>
    <mergeCell ref="G31:I31"/>
    <mergeCell ref="J31:L31"/>
    <mergeCell ref="M31:O31"/>
    <mergeCell ref="P31:R31"/>
  </mergeCells>
  <phoneticPr fontId="86"/>
  <hyperlinks>
    <hyperlink ref="BQ30" r:id="rId1" display="https://news.livedoor.com/article/detail/25050442/" xr:uid="{F80CC9BE-E854-4BA6-BDEB-7C1598CBA698}"/>
  </hyperlinks>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95E87-6689-4845-B45D-A4364EF44C85}">
  <sheetPr>
    <tabColor rgb="FF00B050"/>
  </sheetPr>
  <dimension ref="B1:L66"/>
  <sheetViews>
    <sheetView workbookViewId="0">
      <selection activeCell="Q11" sqref="Q11"/>
    </sheetView>
  </sheetViews>
  <sheetFormatPr defaultRowHeight="13.2"/>
  <cols>
    <col min="2" max="2" width="46.109375" customWidth="1"/>
  </cols>
  <sheetData>
    <row r="1" spans="2:9" ht="13.8" thickBot="1"/>
    <row r="2" spans="2:9" ht="15" thickBot="1">
      <c r="B2" s="538" t="s">
        <v>363</v>
      </c>
      <c r="C2" s="539" t="s">
        <v>55</v>
      </c>
    </row>
    <row r="3" spans="2:9" ht="24" customHeight="1">
      <c r="B3" s="540" t="s">
        <v>364</v>
      </c>
      <c r="C3" s="704" t="s">
        <v>56</v>
      </c>
    </row>
    <row r="4" spans="2:9" ht="24" customHeight="1">
      <c r="B4" s="540" t="s">
        <v>365</v>
      </c>
      <c r="C4" s="705"/>
    </row>
    <row r="5" spans="2:9" ht="24" customHeight="1" thickBot="1">
      <c r="B5" s="541" t="s">
        <v>407</v>
      </c>
      <c r="C5" s="705"/>
      <c r="H5" t="s">
        <v>406</v>
      </c>
      <c r="I5" t="s">
        <v>408</v>
      </c>
    </row>
    <row r="6" spans="2:9" ht="24" customHeight="1">
      <c r="B6" s="540" t="s">
        <v>366</v>
      </c>
      <c r="C6" s="704" t="s">
        <v>57</v>
      </c>
      <c r="G6" t="s">
        <v>55</v>
      </c>
      <c r="H6">
        <v>11</v>
      </c>
    </row>
    <row r="7" spans="2:9" ht="24" customHeight="1">
      <c r="B7" s="540" t="s">
        <v>367</v>
      </c>
      <c r="C7" s="705"/>
      <c r="G7" t="s">
        <v>56</v>
      </c>
      <c r="H7">
        <v>7</v>
      </c>
      <c r="I7">
        <v>7.4</v>
      </c>
    </row>
    <row r="8" spans="2:9" ht="24" customHeight="1" thickBot="1">
      <c r="B8" s="541" t="s">
        <v>368</v>
      </c>
      <c r="C8" s="706"/>
      <c r="G8" t="s">
        <v>57</v>
      </c>
      <c r="H8">
        <v>4</v>
      </c>
      <c r="I8">
        <v>11.4</v>
      </c>
    </row>
    <row r="9" spans="2:9" ht="24" customHeight="1">
      <c r="B9" s="540" t="s">
        <v>369</v>
      </c>
      <c r="C9" s="704" t="s">
        <v>58</v>
      </c>
      <c r="G9" t="s">
        <v>58</v>
      </c>
      <c r="H9">
        <v>35</v>
      </c>
      <c r="I9">
        <v>7.1</v>
      </c>
    </row>
    <row r="10" spans="2:9" ht="24" customHeight="1">
      <c r="B10" s="540" t="s">
        <v>370</v>
      </c>
      <c r="C10" s="705"/>
      <c r="G10" t="s">
        <v>60</v>
      </c>
      <c r="H10">
        <v>4</v>
      </c>
      <c r="I10">
        <v>1.4</v>
      </c>
    </row>
    <row r="11" spans="2:9" ht="24" customHeight="1" thickBot="1">
      <c r="B11" s="541" t="s">
        <v>371</v>
      </c>
      <c r="C11" s="706"/>
      <c r="G11" t="s">
        <v>61</v>
      </c>
      <c r="H11">
        <v>53</v>
      </c>
      <c r="I11">
        <v>14.1</v>
      </c>
    </row>
    <row r="12" spans="2:9" ht="24" customHeight="1">
      <c r="B12" s="540" t="s">
        <v>366</v>
      </c>
      <c r="C12" s="704" t="s">
        <v>60</v>
      </c>
      <c r="G12" t="s">
        <v>62</v>
      </c>
      <c r="H12">
        <v>8</v>
      </c>
    </row>
    <row r="13" spans="2:9" ht="24" customHeight="1">
      <c r="B13" s="540" t="s">
        <v>372</v>
      </c>
      <c r="C13" s="705"/>
      <c r="G13" t="s">
        <v>65</v>
      </c>
      <c r="H13">
        <v>54</v>
      </c>
      <c r="I13">
        <v>5.4</v>
      </c>
    </row>
    <row r="14" spans="2:9" ht="24" customHeight="1" thickBot="1">
      <c r="B14" s="541" t="s">
        <v>373</v>
      </c>
      <c r="C14" s="706"/>
      <c r="G14" t="s">
        <v>66</v>
      </c>
      <c r="H14">
        <v>15</v>
      </c>
    </row>
    <row r="15" spans="2:9" ht="24" customHeight="1">
      <c r="B15" s="540" t="s">
        <v>374</v>
      </c>
      <c r="C15" s="704" t="s">
        <v>61</v>
      </c>
      <c r="G15" t="s">
        <v>67</v>
      </c>
      <c r="H15">
        <v>49</v>
      </c>
    </row>
    <row r="16" spans="2:9" ht="24" customHeight="1">
      <c r="B16" s="540" t="s">
        <v>375</v>
      </c>
      <c r="C16" s="705"/>
      <c r="G16" t="s">
        <v>68</v>
      </c>
      <c r="H16">
        <v>15</v>
      </c>
    </row>
    <row r="17" spans="2:12" ht="24" customHeight="1" thickBot="1">
      <c r="B17" s="541" t="s">
        <v>376</v>
      </c>
      <c r="C17" s="706"/>
      <c r="G17" t="s">
        <v>74</v>
      </c>
      <c r="H17">
        <v>1</v>
      </c>
    </row>
    <row r="18" spans="2:12" ht="24" customHeight="1" thickBot="1">
      <c r="B18" s="542" t="s">
        <v>377</v>
      </c>
      <c r="C18" s="543" t="s">
        <v>62</v>
      </c>
      <c r="G18" t="s">
        <v>76</v>
      </c>
      <c r="H18">
        <v>121</v>
      </c>
      <c r="I18">
        <v>17.3</v>
      </c>
    </row>
    <row r="19" spans="2:12" ht="24" customHeight="1">
      <c r="B19" s="540" t="s">
        <v>378</v>
      </c>
      <c r="C19" s="704" t="s">
        <v>65</v>
      </c>
      <c r="G19" t="s">
        <v>77</v>
      </c>
      <c r="H19">
        <v>2</v>
      </c>
    </row>
    <row r="20" spans="2:12" ht="24" customHeight="1">
      <c r="B20" s="540" t="s">
        <v>379</v>
      </c>
      <c r="C20" s="705"/>
      <c r="G20" t="s">
        <v>78</v>
      </c>
      <c r="H20">
        <v>1</v>
      </c>
      <c r="I20">
        <v>0.6</v>
      </c>
    </row>
    <row r="21" spans="2:12" ht="24" customHeight="1" thickBot="1">
      <c r="B21" s="541" t="s">
        <v>380</v>
      </c>
      <c r="C21" s="706"/>
      <c r="G21" t="s">
        <v>81</v>
      </c>
      <c r="H21">
        <v>1</v>
      </c>
    </row>
    <row r="22" spans="2:12" ht="24" customHeight="1" thickBot="1">
      <c r="B22" s="542" t="s">
        <v>381</v>
      </c>
      <c r="C22" s="543" t="s">
        <v>66</v>
      </c>
      <c r="E22" s="544"/>
      <c r="F22" s="544"/>
      <c r="G22" s="544" t="s">
        <v>82</v>
      </c>
      <c r="H22" s="544">
        <v>5</v>
      </c>
      <c r="I22" s="544">
        <v>50</v>
      </c>
      <c r="J22" s="544"/>
      <c r="K22" s="544"/>
      <c r="L22" s="544"/>
    </row>
    <row r="23" spans="2:12" ht="24" customHeight="1" thickBot="1">
      <c r="B23" s="542" t="s">
        <v>382</v>
      </c>
      <c r="C23" s="543" t="s">
        <v>67</v>
      </c>
      <c r="E23" s="544"/>
      <c r="F23" s="544"/>
      <c r="G23" s="544" t="s">
        <v>86</v>
      </c>
      <c r="H23" s="544">
        <v>13</v>
      </c>
      <c r="I23" s="544"/>
      <c r="J23" s="544"/>
      <c r="K23" s="544"/>
      <c r="L23" s="544"/>
    </row>
    <row r="24" spans="2:12" ht="24" customHeight="1" thickBot="1">
      <c r="B24" s="542" t="s">
        <v>381</v>
      </c>
      <c r="C24" s="543" t="s">
        <v>68</v>
      </c>
      <c r="E24" s="544"/>
      <c r="F24" s="544"/>
      <c r="G24" s="544" t="s">
        <v>87</v>
      </c>
      <c r="H24" s="544">
        <v>2</v>
      </c>
      <c r="I24" s="544"/>
      <c r="J24" s="544"/>
      <c r="K24" s="544"/>
      <c r="L24" s="544"/>
    </row>
    <row r="25" spans="2:12" ht="24" customHeight="1" thickBot="1">
      <c r="B25" s="542" t="s">
        <v>383</v>
      </c>
      <c r="C25" s="543" t="s">
        <v>74</v>
      </c>
      <c r="E25" s="544"/>
      <c r="F25" s="544"/>
      <c r="G25" s="544" t="s">
        <v>88</v>
      </c>
      <c r="H25" s="544">
        <v>47</v>
      </c>
      <c r="I25" s="544">
        <v>26.3</v>
      </c>
      <c r="J25" s="544"/>
      <c r="K25" s="544"/>
      <c r="L25" s="544"/>
    </row>
    <row r="26" spans="2:12" ht="24" customHeight="1">
      <c r="B26" s="540" t="s">
        <v>384</v>
      </c>
      <c r="C26" s="704" t="s">
        <v>76</v>
      </c>
      <c r="E26" s="544"/>
      <c r="F26" s="544"/>
      <c r="G26" s="544" t="s">
        <v>89</v>
      </c>
      <c r="H26" s="544">
        <v>10</v>
      </c>
      <c r="I26" s="544">
        <v>4.2</v>
      </c>
      <c r="J26" s="544"/>
      <c r="K26" s="544"/>
      <c r="L26" s="544"/>
    </row>
    <row r="27" spans="2:12" ht="24" customHeight="1">
      <c r="B27" s="540" t="s">
        <v>385</v>
      </c>
      <c r="C27" s="705"/>
      <c r="E27" s="544"/>
      <c r="F27" s="544"/>
      <c r="G27" s="544" t="s">
        <v>90</v>
      </c>
      <c r="H27" s="544">
        <v>2</v>
      </c>
      <c r="I27" s="544"/>
      <c r="J27" s="544"/>
      <c r="K27" s="544"/>
      <c r="L27" s="544"/>
    </row>
    <row r="28" spans="2:12" ht="24" customHeight="1" thickBot="1">
      <c r="B28" s="541" t="s">
        <v>386</v>
      </c>
      <c r="C28" s="706"/>
      <c r="E28" s="544"/>
      <c r="F28" s="544"/>
      <c r="G28" s="544" t="s">
        <v>91</v>
      </c>
      <c r="H28" s="544">
        <v>1</v>
      </c>
      <c r="I28" s="544"/>
      <c r="J28" s="544"/>
      <c r="K28" s="544"/>
      <c r="L28" s="544"/>
    </row>
    <row r="29" spans="2:12" ht="24" customHeight="1" thickBot="1">
      <c r="B29" s="542" t="s">
        <v>387</v>
      </c>
      <c r="C29" s="543" t="s">
        <v>77</v>
      </c>
      <c r="E29" s="544"/>
      <c r="F29" s="544"/>
      <c r="G29" s="544" t="s">
        <v>94</v>
      </c>
      <c r="H29" s="544">
        <v>31</v>
      </c>
      <c r="I29" s="544">
        <v>16</v>
      </c>
      <c r="J29" s="544"/>
      <c r="K29" s="544"/>
      <c r="L29" s="544"/>
    </row>
    <row r="30" spans="2:12" ht="24" customHeight="1">
      <c r="B30" s="540" t="s">
        <v>383</v>
      </c>
      <c r="C30" s="704" t="s">
        <v>78</v>
      </c>
      <c r="E30" s="544"/>
      <c r="F30" s="544"/>
      <c r="G30" s="544" t="s">
        <v>95</v>
      </c>
      <c r="H30" s="544">
        <v>9</v>
      </c>
      <c r="I30" s="544"/>
      <c r="J30" s="544"/>
      <c r="K30" s="544"/>
      <c r="L30" s="544"/>
    </row>
    <row r="31" spans="2:12" ht="24" customHeight="1">
      <c r="B31" s="540" t="s">
        <v>388</v>
      </c>
      <c r="C31" s="705"/>
      <c r="E31" s="544"/>
      <c r="F31" s="544"/>
      <c r="G31" s="544" t="s">
        <v>96</v>
      </c>
      <c r="H31" s="544">
        <v>1</v>
      </c>
      <c r="I31" s="544"/>
      <c r="J31" s="544"/>
      <c r="K31" s="544"/>
      <c r="L31" s="544"/>
    </row>
    <row r="32" spans="2:12" ht="24" customHeight="1" thickBot="1">
      <c r="B32" s="541" t="s">
        <v>389</v>
      </c>
      <c r="C32" s="706"/>
      <c r="E32" s="544"/>
      <c r="F32" s="544"/>
      <c r="G32" s="544" t="s">
        <v>97</v>
      </c>
      <c r="H32" s="544">
        <v>10</v>
      </c>
      <c r="I32" s="544">
        <v>15.2</v>
      </c>
      <c r="J32" s="544"/>
      <c r="K32" s="544"/>
      <c r="L32" s="544"/>
    </row>
    <row r="33" spans="2:12" ht="24" customHeight="1" thickBot="1">
      <c r="B33" s="542" t="s">
        <v>383</v>
      </c>
      <c r="C33" s="543" t="s">
        <v>81</v>
      </c>
      <c r="E33" s="544"/>
      <c r="F33" s="544"/>
      <c r="G33" s="544" t="s">
        <v>98</v>
      </c>
      <c r="H33" s="544">
        <v>3</v>
      </c>
      <c r="I33" s="544"/>
      <c r="J33" s="544"/>
      <c r="K33" s="544"/>
      <c r="L33" s="544"/>
    </row>
    <row r="34" spans="2:12" ht="24" customHeight="1">
      <c r="B34" s="540" t="s">
        <v>390</v>
      </c>
      <c r="C34" s="704" t="s">
        <v>82</v>
      </c>
      <c r="E34" s="544"/>
      <c r="F34" s="544"/>
      <c r="G34" s="544"/>
      <c r="H34" s="544"/>
      <c r="I34" s="544"/>
      <c r="J34" s="544"/>
      <c r="K34" s="544"/>
      <c r="L34" s="544"/>
    </row>
    <row r="35" spans="2:12" ht="24" customHeight="1" thickBot="1">
      <c r="B35" s="542" t="s">
        <v>391</v>
      </c>
      <c r="C35" s="706"/>
    </row>
    <row r="36" spans="2:12" ht="24" customHeight="1" thickBot="1">
      <c r="B36" s="542" t="s">
        <v>392</v>
      </c>
      <c r="C36" s="543" t="s">
        <v>86</v>
      </c>
    </row>
    <row r="37" spans="2:12" ht="24" customHeight="1" thickBot="1">
      <c r="B37" s="542" t="s">
        <v>387</v>
      </c>
      <c r="C37" s="543" t="s">
        <v>87</v>
      </c>
    </row>
    <row r="38" spans="2:12" ht="24" customHeight="1">
      <c r="B38" s="540" t="s">
        <v>393</v>
      </c>
      <c r="C38" s="704" t="s">
        <v>88</v>
      </c>
    </row>
    <row r="39" spans="2:12" ht="24" customHeight="1">
      <c r="B39" s="540" t="s">
        <v>394</v>
      </c>
      <c r="C39" s="705"/>
    </row>
    <row r="40" spans="2:12" ht="24" customHeight="1" thickBot="1">
      <c r="B40" s="541" t="s">
        <v>395</v>
      </c>
      <c r="C40" s="706"/>
    </row>
    <row r="41" spans="2:12" ht="24" customHeight="1">
      <c r="B41" s="540" t="s">
        <v>396</v>
      </c>
      <c r="C41" s="704" t="s">
        <v>89</v>
      </c>
    </row>
    <row r="42" spans="2:12" ht="24" customHeight="1">
      <c r="B42" s="540" t="s">
        <v>397</v>
      </c>
      <c r="C42" s="705"/>
    </row>
    <row r="43" spans="2:12" ht="24" customHeight="1" thickBot="1">
      <c r="B43" s="541" t="s">
        <v>398</v>
      </c>
      <c r="C43" s="706"/>
    </row>
    <row r="44" spans="2:12" ht="24" customHeight="1" thickBot="1">
      <c r="B44" s="542" t="s">
        <v>387</v>
      </c>
      <c r="C44" s="543" t="s">
        <v>90</v>
      </c>
    </row>
    <row r="45" spans="2:12" ht="24" customHeight="1" thickBot="1">
      <c r="B45" s="542" t="s">
        <v>383</v>
      </c>
      <c r="C45" s="543" t="s">
        <v>91</v>
      </c>
    </row>
    <row r="46" spans="2:12" ht="24" customHeight="1">
      <c r="B46" s="540" t="s">
        <v>399</v>
      </c>
      <c r="C46" s="704" t="s">
        <v>94</v>
      </c>
    </row>
    <row r="47" spans="2:12" ht="24" customHeight="1">
      <c r="B47" s="540" t="s">
        <v>400</v>
      </c>
      <c r="C47" s="705"/>
    </row>
    <row r="48" spans="2:12" ht="24" customHeight="1" thickBot="1">
      <c r="B48" s="541" t="s">
        <v>401</v>
      </c>
      <c r="C48" s="706"/>
    </row>
    <row r="49" spans="2:3" ht="24" customHeight="1" thickBot="1">
      <c r="B49" s="542" t="s">
        <v>402</v>
      </c>
      <c r="C49" s="543" t="s">
        <v>95</v>
      </c>
    </row>
    <row r="50" spans="2:3" ht="24" customHeight="1" thickBot="1">
      <c r="B50" s="542" t="s">
        <v>383</v>
      </c>
      <c r="C50" s="543" t="s">
        <v>96</v>
      </c>
    </row>
    <row r="51" spans="2:3" ht="24" customHeight="1">
      <c r="B51" s="540" t="s">
        <v>396</v>
      </c>
      <c r="C51" s="704" t="s">
        <v>97</v>
      </c>
    </row>
    <row r="52" spans="2:3" ht="24" customHeight="1">
      <c r="B52" s="540" t="s">
        <v>403</v>
      </c>
      <c r="C52" s="705"/>
    </row>
    <row r="53" spans="2:3" ht="24" customHeight="1" thickBot="1">
      <c r="B53" s="541" t="s">
        <v>404</v>
      </c>
      <c r="C53" s="706"/>
    </row>
    <row r="54" spans="2:3" ht="24" customHeight="1" thickBot="1">
      <c r="B54" s="542" t="s">
        <v>405</v>
      </c>
      <c r="C54" s="543" t="s">
        <v>98</v>
      </c>
    </row>
    <row r="55" spans="2:3" ht="13.2" customHeight="1"/>
    <row r="56" spans="2:3" ht="13.8" customHeight="1"/>
    <row r="59" spans="2:3" ht="13.2" customHeight="1"/>
    <row r="60" spans="2:3" ht="13.2" customHeight="1"/>
    <row r="61" spans="2:3" ht="13.8" customHeight="1"/>
    <row r="64" spans="2:3" ht="13.2" customHeight="1"/>
    <row r="65" ht="13.2" customHeight="1"/>
    <row r="66" ht="13.8" customHeight="1"/>
  </sheetData>
  <mergeCells count="13">
    <mergeCell ref="C51:C53"/>
    <mergeCell ref="C3:C5"/>
    <mergeCell ref="C26:C28"/>
    <mergeCell ref="C30:C32"/>
    <mergeCell ref="C34:C35"/>
    <mergeCell ref="C38:C40"/>
    <mergeCell ref="C41:C43"/>
    <mergeCell ref="C46:C48"/>
    <mergeCell ref="C6:C8"/>
    <mergeCell ref="C9:C11"/>
    <mergeCell ref="C12:C14"/>
    <mergeCell ref="C15:C17"/>
    <mergeCell ref="C19:C21"/>
  </mergeCells>
  <phoneticPr fontId="86"/>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0466-F7EB-45F5-8695-7CD37F285E86}">
  <sheetPr codeName="Sheet7"/>
  <dimension ref="A1:C44"/>
  <sheetViews>
    <sheetView defaultGridColor="0" view="pageBreakPreview" colorId="56" zoomScaleNormal="66" zoomScaleSheetLayoutView="100" workbookViewId="0">
      <selection sqref="A1:A1048576"/>
    </sheetView>
  </sheetViews>
  <sheetFormatPr defaultColWidth="9" defaultRowHeight="40.200000000000003" customHeight="1"/>
  <cols>
    <col min="1" max="1" width="193.5546875" style="288" customWidth="1"/>
    <col min="2" max="2" width="18" style="135" customWidth="1"/>
    <col min="3" max="3" width="20.109375" style="136" customWidth="1"/>
    <col min="4" max="16384" width="9" style="38"/>
  </cols>
  <sheetData>
    <row r="1" spans="1:3" ht="40.200000000000003" customHeight="1" thickBot="1">
      <c r="A1" s="37" t="s">
        <v>244</v>
      </c>
      <c r="B1" s="278" t="s">
        <v>24</v>
      </c>
      <c r="C1" s="279" t="s">
        <v>2</v>
      </c>
    </row>
    <row r="2" spans="1:3" ht="40.200000000000003" customHeight="1">
      <c r="A2" s="125" t="s">
        <v>527</v>
      </c>
      <c r="B2" s="130"/>
      <c r="C2" s="131"/>
    </row>
    <row r="3" spans="1:3" ht="120.6" customHeight="1">
      <c r="A3" s="344" t="s">
        <v>497</v>
      </c>
      <c r="B3" s="342" t="s">
        <v>498</v>
      </c>
      <c r="C3" s="132">
        <v>45205</v>
      </c>
    </row>
    <row r="4" spans="1:3" ht="40.200000000000003" customHeight="1" thickBot="1">
      <c r="A4" s="290" t="s">
        <v>496</v>
      </c>
      <c r="B4" s="133"/>
      <c r="C4" s="134"/>
    </row>
    <row r="5" spans="1:3" ht="40.200000000000003" customHeight="1">
      <c r="A5" s="125" t="s">
        <v>499</v>
      </c>
      <c r="B5" s="130"/>
      <c r="C5" s="131"/>
    </row>
    <row r="6" spans="1:3" ht="240.6" customHeight="1">
      <c r="A6" s="344" t="s">
        <v>500</v>
      </c>
      <c r="B6" s="292" t="s">
        <v>502</v>
      </c>
      <c r="C6" s="132">
        <v>45201</v>
      </c>
    </row>
    <row r="7" spans="1:3" ht="40.200000000000003" customHeight="1" thickBot="1">
      <c r="A7" s="290" t="s">
        <v>501</v>
      </c>
      <c r="B7" s="133"/>
      <c r="C7" s="134"/>
    </row>
    <row r="8" spans="1:3" ht="40.200000000000003" customHeight="1">
      <c r="A8" s="125" t="s">
        <v>528</v>
      </c>
      <c r="B8" s="130"/>
      <c r="C8" s="131"/>
    </row>
    <row r="9" spans="1:3" ht="106.8" customHeight="1">
      <c r="A9" s="344" t="s">
        <v>505</v>
      </c>
      <c r="B9" s="342" t="s">
        <v>506</v>
      </c>
      <c r="C9" s="132">
        <v>45204</v>
      </c>
    </row>
    <row r="10" spans="1:3" ht="40.200000000000003" customHeight="1" thickBot="1">
      <c r="A10" s="290" t="s">
        <v>503</v>
      </c>
      <c r="B10" s="133"/>
      <c r="C10" s="134"/>
    </row>
    <row r="11" spans="1:3" s="391" customFormat="1" ht="40.200000000000003" customHeight="1">
      <c r="A11" s="125" t="s">
        <v>529</v>
      </c>
      <c r="B11" s="130"/>
      <c r="C11" s="131"/>
    </row>
    <row r="12" spans="1:3" s="391" customFormat="1" ht="212.4" customHeight="1">
      <c r="A12" s="344" t="s">
        <v>507</v>
      </c>
      <c r="B12" s="445" t="s">
        <v>506</v>
      </c>
      <c r="C12" s="132">
        <v>45204</v>
      </c>
    </row>
    <row r="13" spans="1:3" ht="40.200000000000003" customHeight="1" thickBot="1">
      <c r="A13" s="423" t="s">
        <v>504</v>
      </c>
      <c r="B13" s="417"/>
      <c r="C13" s="132"/>
    </row>
    <row r="14" spans="1:3" ht="40.200000000000003" customHeight="1">
      <c r="A14" s="426" t="s">
        <v>530</v>
      </c>
      <c r="B14" s="418"/>
      <c r="C14" s="419"/>
    </row>
    <row r="15" spans="1:3" ht="147.6" customHeight="1">
      <c r="A15" s="425" t="s">
        <v>509</v>
      </c>
      <c r="B15" s="493" t="s">
        <v>510</v>
      </c>
      <c r="C15" s="420">
        <v>45202</v>
      </c>
    </row>
    <row r="16" spans="1:3" ht="40.200000000000003" customHeight="1" thickBot="1">
      <c r="A16" s="424" t="s">
        <v>508</v>
      </c>
      <c r="B16" s="428"/>
      <c r="C16" s="422"/>
    </row>
    <row r="17" spans="1:3" ht="40.200000000000003" customHeight="1">
      <c r="A17" s="426" t="s">
        <v>531</v>
      </c>
      <c r="B17" s="429"/>
      <c r="C17" s="419"/>
    </row>
    <row r="18" spans="1:3" ht="202.2" customHeight="1">
      <c r="A18" s="455" t="s">
        <v>512</v>
      </c>
      <c r="B18" s="427" t="s">
        <v>514</v>
      </c>
      <c r="C18" s="420">
        <v>45201</v>
      </c>
    </row>
    <row r="19" spans="1:3" ht="40.200000000000003" customHeight="1" thickBot="1">
      <c r="A19" s="424" t="s">
        <v>511</v>
      </c>
      <c r="B19" s="421"/>
      <c r="C19" s="422"/>
    </row>
    <row r="20" spans="1:3" ht="40.200000000000003" customHeight="1">
      <c r="A20" s="491" t="s">
        <v>532</v>
      </c>
      <c r="B20" s="429"/>
      <c r="C20" s="419"/>
    </row>
    <row r="21" spans="1:3" ht="209.4" customHeight="1">
      <c r="A21" s="492" t="s">
        <v>515</v>
      </c>
      <c r="B21" s="427" t="s">
        <v>520</v>
      </c>
      <c r="C21" s="420">
        <v>45201</v>
      </c>
    </row>
    <row r="22" spans="1:3" ht="40.200000000000003" customHeight="1" thickBot="1">
      <c r="A22" s="451" t="s">
        <v>513</v>
      </c>
      <c r="B22" s="421"/>
      <c r="C22" s="422"/>
    </row>
    <row r="23" spans="1:3" ht="40.200000000000003" customHeight="1">
      <c r="A23" s="426" t="s">
        <v>517</v>
      </c>
      <c r="B23" s="429"/>
      <c r="C23" s="419"/>
    </row>
    <row r="24" spans="1:3" ht="251.4" customHeight="1">
      <c r="A24" s="455" t="s">
        <v>518</v>
      </c>
      <c r="B24" s="427" t="s">
        <v>519</v>
      </c>
      <c r="C24" s="420">
        <v>45201</v>
      </c>
    </row>
    <row r="25" spans="1:3" ht="40.200000000000003" customHeight="1" thickBot="1">
      <c r="A25" s="424" t="s">
        <v>516</v>
      </c>
      <c r="B25" s="421"/>
      <c r="C25" s="422"/>
    </row>
    <row r="26" spans="1:3" ht="40.200000000000003" customHeight="1">
      <c r="A26" s="426" t="s">
        <v>533</v>
      </c>
      <c r="B26" s="429"/>
      <c r="C26" s="419"/>
    </row>
    <row r="27" spans="1:3" ht="87.6" customHeight="1">
      <c r="A27" s="479" t="s">
        <v>522</v>
      </c>
      <c r="B27" s="427" t="s">
        <v>526</v>
      </c>
      <c r="C27" s="420">
        <v>45201</v>
      </c>
    </row>
    <row r="28" spans="1:3" ht="40.200000000000003" customHeight="1" thickBot="1">
      <c r="A28" s="424" t="s">
        <v>521</v>
      </c>
      <c r="B28" s="421"/>
      <c r="C28" s="422"/>
    </row>
    <row r="29" spans="1:3" ht="40.200000000000003" customHeight="1">
      <c r="A29" s="426" t="s">
        <v>534</v>
      </c>
      <c r="B29" s="429"/>
      <c r="C29" s="419"/>
    </row>
    <row r="30" spans="1:3" ht="315" customHeight="1">
      <c r="A30" s="479" t="s">
        <v>524</v>
      </c>
      <c r="B30" s="427" t="s">
        <v>525</v>
      </c>
      <c r="C30" s="420">
        <v>45201</v>
      </c>
    </row>
    <row r="31" spans="1:3" ht="40.200000000000003" customHeight="1" thickBot="1">
      <c r="A31" s="424" t="s">
        <v>523</v>
      </c>
      <c r="B31" s="421"/>
      <c r="C31" s="422"/>
    </row>
    <row r="32" spans="1:3" ht="40.200000000000003" hidden="1" customHeight="1">
      <c r="A32" s="426"/>
      <c r="B32" s="429"/>
      <c r="C32" s="419"/>
    </row>
    <row r="33" spans="1:3" ht="291" hidden="1" customHeight="1">
      <c r="A33" s="479"/>
      <c r="B33" s="493"/>
      <c r="C33" s="420"/>
    </row>
    <row r="34" spans="1:3" ht="40.200000000000003" hidden="1" customHeight="1" thickBot="1">
      <c r="A34" s="424"/>
      <c r="B34" s="421"/>
      <c r="C34" s="422"/>
    </row>
    <row r="35" spans="1:3" ht="40.200000000000003" hidden="1" customHeight="1">
      <c r="A35" s="426" t="s">
        <v>208</v>
      </c>
      <c r="B35" s="429"/>
      <c r="C35" s="419"/>
    </row>
    <row r="36" spans="1:3" ht="329.4" hidden="1" customHeight="1">
      <c r="A36" s="479" t="s">
        <v>209</v>
      </c>
      <c r="B36" s="427" t="s">
        <v>210</v>
      </c>
      <c r="C36" s="420">
        <v>45195</v>
      </c>
    </row>
    <row r="37" spans="1:3" ht="40.200000000000003" hidden="1" customHeight="1" thickBot="1">
      <c r="A37" s="424" t="s">
        <v>207</v>
      </c>
      <c r="B37" s="421"/>
      <c r="C37" s="422" t="s">
        <v>149</v>
      </c>
    </row>
    <row r="38" spans="1:3" ht="40.200000000000003" hidden="1" customHeight="1">
      <c r="A38" s="426"/>
      <c r="B38" s="429"/>
      <c r="C38" s="419"/>
    </row>
    <row r="39" spans="1:3" ht="172.2" hidden="1" customHeight="1">
      <c r="A39" s="479"/>
      <c r="B39" s="427"/>
      <c r="C39" s="420"/>
    </row>
    <row r="40" spans="1:3" ht="40.200000000000003" hidden="1" customHeight="1" thickBot="1">
      <c r="A40" s="424"/>
      <c r="B40" s="421"/>
      <c r="C40" s="422"/>
    </row>
    <row r="41" spans="1:3" ht="27" customHeight="1">
      <c r="A41" s="288" t="s">
        <v>149</v>
      </c>
    </row>
    <row r="42" spans="1:3" ht="27" customHeight="1"/>
    <row r="43" spans="1:3" ht="27" customHeight="1"/>
    <row r="44" spans="1:3" ht="27" customHeight="1"/>
  </sheetData>
  <phoneticPr fontId="86"/>
  <hyperlinks>
    <hyperlink ref="A37" r:id="rId1" xr:uid="{96F811AA-F776-40A7-9D24-D03F76237CEF}"/>
    <hyperlink ref="A4" r:id="rId2" xr:uid="{7EC962BD-F5A0-494D-823A-156037B25F04}"/>
    <hyperlink ref="A7" r:id="rId3" xr:uid="{3C699F75-FBEF-473C-8059-66DCF1E863F8}"/>
    <hyperlink ref="A10" r:id="rId4" xr:uid="{8B3376D3-C0CF-4AAE-A12C-149398259CEA}"/>
    <hyperlink ref="A13" r:id="rId5" xr:uid="{98C24FD9-F675-4E0E-BAEB-24766DD8E142}"/>
    <hyperlink ref="A16" r:id="rId6" xr:uid="{699426D9-4DF3-4101-9C70-0A269E02020D}"/>
    <hyperlink ref="A19" r:id="rId7" xr:uid="{D8FEBD17-FB84-4E15-AE84-DFEB471BE336}"/>
    <hyperlink ref="A22" r:id="rId8" xr:uid="{6FDA1E19-9A6B-4DEE-81EB-FC03656E5D1A}"/>
    <hyperlink ref="A25" r:id="rId9" xr:uid="{E04F9A2A-A2DC-4F35-89C0-198DCCC20B51}"/>
    <hyperlink ref="A28" r:id="rId10" xr:uid="{CC0D10AE-52D1-4197-B486-E538B733FFD5}"/>
    <hyperlink ref="A31" r:id="rId11" xr:uid="{D87BBBD1-9079-4A57-B4BB-BF06193E3C44}"/>
  </hyperlinks>
  <pageMargins left="0.74803149606299213" right="0.74803149606299213" top="0.98425196850393704" bottom="0.98425196850393704" header="0.51181102362204722" footer="0.51181102362204722"/>
  <pageSetup paperSize="9" scale="16" fitToHeight="3" orientation="portrait" r:id="rId1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12</vt:i4>
      </vt:variant>
    </vt:vector>
  </HeadingPairs>
  <TitlesOfParts>
    <vt:vector size="26" baseType="lpstr">
      <vt:lpstr>ヘッドライン</vt:lpstr>
      <vt:lpstr>スポンサー公告</vt:lpstr>
      <vt:lpstr>39　ノロウイルス関連情報 </vt:lpstr>
      <vt:lpstr>39  衛生訓話 </vt:lpstr>
      <vt:lpstr>39　食中毒記事等 </vt:lpstr>
      <vt:lpstr>Sheet1</vt:lpstr>
      <vt:lpstr>青森県吉田屋事故の経緯</vt:lpstr>
      <vt:lpstr>県別患者数など</vt:lpstr>
      <vt:lpstr>39　海外情報</vt:lpstr>
      <vt:lpstr>38　感染症情報</vt:lpstr>
      <vt:lpstr>39　感染症統計</vt:lpstr>
      <vt:lpstr>39 食品回収</vt:lpstr>
      <vt:lpstr>39　食品表示</vt:lpstr>
      <vt:lpstr>39　残留農薬　等 </vt:lpstr>
      <vt:lpstr>'38　感染症情報'!Print_Area</vt:lpstr>
      <vt:lpstr>'39  衛生訓話 '!Print_Area</vt:lpstr>
      <vt:lpstr>'39　ノロウイルス関連情報 '!Print_Area</vt:lpstr>
      <vt:lpstr>'39　海外情報'!Print_Area</vt:lpstr>
      <vt:lpstr>'39　感染症統計'!Print_Area</vt:lpstr>
      <vt:lpstr>'39　残留農薬　等 '!Print_Area</vt:lpstr>
      <vt:lpstr>'39　食中毒記事等 '!Print_Area</vt:lpstr>
      <vt:lpstr>'39 食品回収'!Print_Area</vt:lpstr>
      <vt:lpstr>'39　食品表示'!Print_Area</vt:lpstr>
      <vt:lpstr>スポンサー公告!Print_Area</vt:lpstr>
      <vt:lpstr>'39　残留農薬　等 '!Print_Titles</vt:lpstr>
      <vt:lpstr>'39　食中毒記事等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2017-11-10T10:38:10Z</dcterms:created>
  <dcterms:modified xsi:type="dcterms:W3CDTF">2023-10-07T23:55:13Z</dcterms:modified>
</cp:coreProperties>
</file>