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26994183-F828-4E39-84EB-2F26BA5DEC78}"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7　ノロウイルス関連情報 " sheetId="101" r:id="rId3"/>
    <sheet name="37  衛生訓話" sheetId="143" r:id="rId4"/>
    <sheet name="37　食中毒記事等 " sheetId="29" r:id="rId5"/>
    <sheet name="37　海外情報" sheetId="123" r:id="rId6"/>
    <sheet name="35　感染症情報" sheetId="124" state="hidden" r:id="rId7"/>
    <sheet name="37　感染症統計" sheetId="125" r:id="rId8"/>
    <sheet name="37 食品回収" sheetId="60" r:id="rId9"/>
    <sheet name="37　食品表示" sheetId="34" r:id="rId10"/>
    <sheet name="37　残留農薬　等 " sheetId="35" r:id="rId11"/>
  </sheets>
  <definedNames>
    <definedName name="_xlnm._FilterDatabase" localSheetId="2" hidden="1">'37　ノロウイルス関連情報 '!$A$22:$G$75</definedName>
    <definedName name="_xlnm._FilterDatabase" localSheetId="10" hidden="1">'37　残留農薬　等 '!$A$1:$C$1</definedName>
    <definedName name="_xlnm._FilterDatabase" localSheetId="4" hidden="1">'37　食中毒記事等 '!$A$1:$D$1</definedName>
    <definedName name="_xlnm.Print_Area" localSheetId="6">'35　感染症情報'!$A$1:$D$33</definedName>
    <definedName name="_xlnm.Print_Area" localSheetId="3">'37  衛生訓話'!$A$1:$M$23</definedName>
    <definedName name="_xlnm.Print_Area" localSheetId="2">'37　ノロウイルス関連情報 '!$A$1:$N$84</definedName>
    <definedName name="_xlnm.Print_Area" localSheetId="5">'37　海外情報'!$A$1:$C$33</definedName>
    <definedName name="_xlnm.Print_Area" localSheetId="7">'37　感染症統計'!$A$1:$AC$37</definedName>
    <definedName name="_xlnm.Print_Area" localSheetId="10">'37　残留農薬　等 '!$A$1:$A$22</definedName>
    <definedName name="_xlnm.Print_Area" localSheetId="4">'37　食中毒記事等 '!$A$1:$D$39</definedName>
    <definedName name="_xlnm.Print_Area" localSheetId="8">'37 食品回収'!$A$1:$E$41</definedName>
    <definedName name="_xlnm.Print_Area" localSheetId="9">'37　食品表示'!$A$1:$N$13</definedName>
    <definedName name="_xlnm.Print_Area" localSheetId="1">スポンサー公告!$A$1:$Z$35</definedName>
    <definedName name="_xlnm.Print_Titles" localSheetId="10">'37　残留農薬　等 '!$1:$1</definedName>
    <definedName name="_xlnm.Print_Titles" localSheetId="4">'37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B19" i="78" l="1"/>
  <c r="B18" i="78"/>
  <c r="B17" i="78" l="1"/>
  <c r="B16"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<sst xmlns="http://schemas.openxmlformats.org/spreadsheetml/2006/main" count="568" uniqueCount="410">
  <si>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</si>
  <si>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</si>
  <si>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</si>
  <si>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</si>
  <si>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</si>
  <si>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</si>
  <si>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</si>
  <si>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</si>
  <si>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</si>
  <si>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</si>
  <si>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</si>
  <si>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</si>
  <si>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</si>
  <si>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</si>
  <si>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</si>
  <si>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</si>
  <si>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</si>
  <si>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</si>
  <si>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</si>
  <si>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</si>
  <si>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</si>
  <si>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</si>
  <si>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</si>
  <si>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</si>
  <si>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</si>
  <si>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</si>
  <si>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</si>
  <si>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</si>
  <si>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</si>
  <si>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</si>
  <si>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</si>
  <si>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</si>
  <si>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</si>
  <si>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</si>
  <si>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</si>
  <si>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</si>
  <si>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</si>
  <si>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</si>
  <si>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</si>
  <si>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</si>
  <si>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</si>
  <si>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</si>
  <si>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</si>
  <si>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</si>
  <si>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</si>
  <si>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</si>
  <si>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</si>
  <si>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</si>
  <si>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</si>
  <si>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</si>
  <si>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</si>
  <si>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</si>
  <si>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</si>
  <si>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</si>
  <si>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</si>
  <si>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</si>
  <si>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</si>
  <si>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</si>
  <si>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</si>
  <si>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</si>
  <si>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</si>
  <si>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</si>
  <si>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</si>
  <si>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</si>
  <si>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</si>
  <si>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</si>
  <si>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</si>
  <si>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</si>
  <si>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</si>
  <si>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</si>
  <si>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</si>
  <si>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</si>
  <si>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</si>
  <si>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</si>
  <si>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</si>
  <si>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</si>
  <si>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</si>
  <si>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</si>
  <si>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</si>
  <si>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</si>
  <si>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</si>
  <si>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</si>
  <si>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</si>
  <si>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</si>
  <si>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</si>
  <si>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</si>
  <si>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</si>
  <si>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</si>
  <si>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</si>
  <si>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</si>
  <si>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</si>
  <si>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</si>
  <si>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</si>
  <si>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</si>
  <si>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</si>
  <si>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</si>
  <si>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</si>
  <si>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</si>
  <si>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</si>
  <si>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</si>
  <si>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</si>
  <si>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</si>
  <si>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</si>
  <si>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</si>
  <si>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</si>
  <si>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</si>
  <si>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</si>
  <si>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</si>
  <si>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</si>
  <si>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</si>
  <si>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</si>
  <si>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</si>
  <si>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</si>
  <si>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</si>
  <si>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</si>
  <si>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</si>
  <si>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</si>
  <si>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</si>
  <si>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</si>
  <si>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</si>
  <si>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</si>
  <si>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</si>
  <si>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</si>
  <si>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</si>
  <si>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</si>
  <si>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</si>
  <si>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</si>
  <si>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</si>
  <si>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</si>
  <si>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</si>
  <si>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</si>
  <si>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</si>
  <si>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</si>
  <si>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</si>
  <si>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</si>
  <si>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</si>
  <si>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</si>
  <si>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</si>
  <si>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</si>
  <si>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</si>
  <si>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</si>
  <si>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</si>
  <si>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</si>
  <si>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</si>
  <si>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</si>
  <si>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</si>
  <si>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</si>
  <si>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</si>
  <si>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</si>
  <si>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</si>
  <si>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</si>
  <si>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</si>
  <si>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</si>
  <si>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</si>
  <si>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</si>
  <si>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</si>
  <si>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</si>
  <si>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</si>
  <si>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</si>
  <si>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</si>
  <si>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</si>
  <si>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</si>
  <si>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</si>
  <si>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</si>
  <si>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</si>
  <si>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</si>
  <si>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</si>
  <si>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</si>
  <si>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</si>
  <si>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</si>
  <si>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</si>
  <si>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</si>
  <si>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</si>
  <si>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</si>
  <si>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</si>
  <si>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</si>
  <si>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</si>
  <si>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</si>
  <si>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</si>
  <si>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</si>
  <si>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</si>
  <si>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</si>
  <si>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</si>
  <si>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</si>
  <si>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</si>
  <si>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</si>
  <si>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</si>
  <si>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</si>
  <si>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</si>
  <si>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</si>
  <si>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</si>
  <si>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</si>
  <si>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</si>
  <si>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</si>
  <si>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</si>
  <si>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</si>
  <si>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</si>
  <si>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</si>
  <si>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毎週　　ひとつ　　覚えていきましょう</t>
    <phoneticPr fontId="5"/>
  </si>
  <si>
    <t>9．スポンサー広告</t>
    <rPh sb="7" eb="9">
      <t>コウコク</t>
    </rPh>
    <phoneticPr fontId="5"/>
  </si>
  <si>
    <t>腸チフス1例 感染地域：東京都</t>
    <phoneticPr fontId="86"/>
  </si>
  <si>
    <t>回収＆返金</t>
  </si>
  <si>
    <t>回収＆返金/交換</t>
  </si>
  <si>
    <t>回収＆交換</t>
  </si>
  <si>
    <t>回収</t>
  </si>
  <si>
    <t>平年並み</t>
    <rPh sb="0" eb="3">
      <t>ヘイネンナ</t>
    </rPh>
    <phoneticPr fontId="86"/>
  </si>
  <si>
    <t>2023年第35週（8月28日〜9月3日）</t>
    <phoneticPr fontId="86"/>
  </si>
  <si>
    <t>結核例　234症例</t>
    <rPh sb="7" eb="9">
      <t>ショウレイ</t>
    </rPh>
    <phoneticPr fontId="5"/>
  </si>
  <si>
    <t xml:space="preserve">細菌性赤痢2例 菌種：S. flexneri（B群）2例＿感染地域：‌インド1例、インドネシア1例
</t>
    <rPh sb="0" eb="3">
      <t>サイキンセイ</t>
    </rPh>
    <rPh sb="3" eb="5">
      <t>セキリ</t>
    </rPh>
    <rPh sb="6" eb="7">
      <t>レイ</t>
    </rPh>
    <rPh sb="8" eb="9">
      <t>キン</t>
    </rPh>
    <rPh sb="9" eb="10">
      <t>タネ</t>
    </rPh>
    <rPh sb="24" eb="25">
      <t>グン</t>
    </rPh>
    <rPh sb="27" eb="28">
      <t>レイ</t>
    </rPh>
    <rPh sb="29" eb="31">
      <t>カンセン</t>
    </rPh>
    <rPh sb="31" eb="33">
      <t>チイキ</t>
    </rPh>
    <rPh sb="39" eb="40">
      <t>レイ</t>
    </rPh>
    <rPh sb="48" eb="49">
      <t>レイ</t>
    </rPh>
    <phoneticPr fontId="86"/>
  </si>
  <si>
    <t>腸管出血性大腸菌感染症138例（有症者87例、うちHUS 1例）
感染地域：‌国内111例、愛知県/韓国1例、韓国3例、中国1例、フィリピン1例、フランス1例、国内・国外不明20例
国内の感染地域：‌兵庫県12例、愛知県9例、東京都7例、山形県6例、神奈川県6例、三重県5例、福岡県5例、埼玉県4例、富山県4例、岩手県3例、群馬県3例、新潟県3例、大阪府3例、北海道2例、　　福島県2例、山梨県2例、京都府2例、香川県2例、愛媛県2例、茨城県1例、千葉県1例、石川県1例、長野県1例、岐阜県1例、滋賀県1例、岡山県1例、広島県1例、高知県1例、佐賀県1例、長崎県1例、鹿児島県1例、東京都/神奈川県1例、東京都/三重県1例、東京都/滋賀県1例、国内（都道府県不明）14例</t>
    <phoneticPr fontId="86"/>
  </si>
  <si>
    <t>年齢群：‌0歳（1例）、1歳（3例）、3歳（2例）、4歳（2例）、5歳（1例）、6歳（3例）、　　7歳（3例）、8歳（3例）、9歳（2例）、10代（19例）、20代（32例）、30代（16例）、　　40代（20例）、50代（10例）、60代（11例）、70代（5例）、80代（4例）、
90代以上（1例）</t>
    <phoneticPr fontId="86"/>
  </si>
  <si>
    <t>血清群・毒素型：‌O157 VT1・VT2（41例）、O157 VT2（39例）、O157 VT1（9例）、O103 VT1（6例）、O26VT1（6例）、
O128 VT1・VT2（3例）、O145VT1（2例）、O111 VT1・VT2（1例）、O121VT2（1例）、O153 VT1（1例）、O8 VT2（1例）、
その他・不明（28例）
累積報告数：2,332例（有症者1,601例、うちHUS 37例．死亡2例）</t>
    <phoneticPr fontId="86"/>
  </si>
  <si>
    <t>E型肝炎9例 感染地域（感染源）：‌神奈川県2例（不明2例）、埼玉県1例（不明）、
石川県1例（不明）、静岡県1例（不明）、愛知県1例（生肉）、
国内（都道府県不明）1例（不明）、国内・国外不明2例（不明2例）
A型肝炎1例 感染地域：パキスタン</t>
    <phoneticPr fontId="86"/>
  </si>
  <si>
    <t>レジオネラ症45例（肺炎型44例、ポンティアック型1例）
感染地域：‌茨城県4例、東京都3例、岐阜県3例、北海道2例、埼玉県2例、神奈川県2例、静岡県2例、香川県2例、
熊本県2例、岩手県1例、秋田県1例、福島県1例、群馬県1例、富山県1例、石川県1例、愛知県1例、三重県1例、
滋賀県1例、大阪府1例、岡山県1例、福岡県1例、国内（都道府県不明）4例、国内（都道府県不明）
/フィリピン1例、国内・国外不明6例
年齢群：‌40代（2例）、50代（8例）、60代（15例）、70代（10例）、80代（8例）、90代以上（2例）累積報告数：1,430例</t>
    <phoneticPr fontId="86"/>
  </si>
  <si>
    <t>アメーバ赤痢4例（腸管アメーバ症4例）
感染地域：東京都1例、長野県1例、滋賀県1例、国内・国外不明1例
感染経路：性的接触1例（同性間）、経口感染3例</t>
    <phoneticPr fontId="86"/>
  </si>
  <si>
    <r>
      <t xml:space="preserve">対前週
</t>
    </r>
    <r>
      <rPr>
        <b/>
        <sz val="11"/>
        <color rgb="FFFF0000"/>
        <rFont val="ＭＳ Ｐゴシック"/>
        <family val="3"/>
        <charset val="128"/>
      </rPr>
      <t>インフルエンザ 　82.9%   増加</t>
    </r>
    <r>
      <rPr>
        <b/>
        <sz val="11"/>
        <rFont val="ＭＳ Ｐゴシック"/>
        <family val="3"/>
        <charset val="128"/>
      </rPr>
      <t xml:space="preserve">
</t>
    </r>
    <r>
      <rPr>
        <b/>
        <sz val="14"/>
        <color rgb="FFFF0000"/>
        <rFont val="ＭＳ Ｐゴシック"/>
        <family val="3"/>
        <charset val="128"/>
      </rPr>
      <t>新型コロナウイルス  8.0%増加</t>
    </r>
    <rPh sb="0" eb="3">
      <t>タイゼンシュウ</t>
    </rPh>
    <rPh sb="21" eb="23">
      <t>ゾウカ</t>
    </rPh>
    <rPh sb="24" eb="26">
      <t>シンガタ</t>
    </rPh>
    <rPh sb="39" eb="41">
      <t>ゾウカ</t>
    </rPh>
    <phoneticPr fontId="86"/>
  </si>
  <si>
    <t>イオンリテール</t>
  </si>
  <si>
    <t xml:space="preserve"> </t>
    <phoneticPr fontId="30"/>
  </si>
  <si>
    <t>三重県</t>
    <rPh sb="0" eb="3">
      <t>ミエケン</t>
    </rPh>
    <phoneticPr fontId="16"/>
  </si>
  <si>
    <t>青森県</t>
    <rPh sb="0" eb="3">
      <t>アオモリケン</t>
    </rPh>
    <phoneticPr fontId="16"/>
  </si>
  <si>
    <t>ベトナム</t>
    <phoneticPr fontId="16"/>
  </si>
  <si>
    <t>中国</t>
    <rPh sb="0" eb="2">
      <t>チュウゴク</t>
    </rPh>
    <phoneticPr fontId="86"/>
  </si>
  <si>
    <t>米国</t>
    <rPh sb="0" eb="2">
      <t>ベイコク</t>
    </rPh>
    <phoneticPr fontId="86"/>
  </si>
  <si>
    <t>皆様  週刊情報2023-36を配信いたします</t>
    <phoneticPr fontId="5"/>
  </si>
  <si>
    <t>今週のニュース（Noroｖｉｒｕｓ） (9/19-9/124)</t>
    <rPh sb="0" eb="2">
      <t>コンシュウ</t>
    </rPh>
    <phoneticPr fontId="5"/>
  </si>
  <si>
    <t xml:space="preserve"> GⅡ　36週　0例</t>
    <rPh sb="6" eb="7">
      <t>シュウ</t>
    </rPh>
    <phoneticPr fontId="5"/>
  </si>
  <si>
    <t xml:space="preserve"> GⅡ　37週　0例</t>
    <rPh sb="9" eb="10">
      <t>レイ</t>
    </rPh>
    <phoneticPr fontId="5"/>
  </si>
  <si>
    <t>2023/36週</t>
    <phoneticPr fontId="86"/>
  </si>
  <si>
    <t>2023/37週</t>
  </si>
  <si>
    <t>-</t>
    <phoneticPr fontId="86"/>
  </si>
  <si>
    <t>食中毒情報 (9/19-9/24)</t>
    <rPh sb="0" eb="3">
      <t>ショクチュウドク</t>
    </rPh>
    <rPh sb="3" eb="5">
      <t>ジョウホウ</t>
    </rPh>
    <phoneticPr fontId="5"/>
  </si>
  <si>
    <t>海外情報 (9/19-9/24)</t>
    <rPh sb="0" eb="4">
      <t>カイガイジョウホウ</t>
    </rPh>
    <phoneticPr fontId="5"/>
  </si>
  <si>
    <t>食品リコール・回収情報
 (9/19-9/24)</t>
    <rPh sb="0" eb="2">
      <t>ショクヒン</t>
    </rPh>
    <rPh sb="7" eb="9">
      <t>カイシュウ</t>
    </rPh>
    <rPh sb="9" eb="11">
      <t>ジョウホウ</t>
    </rPh>
    <phoneticPr fontId="5"/>
  </si>
  <si>
    <t>食品表示  (9/19-9/24)</t>
    <rPh sb="0" eb="2">
      <t>ショクヒン</t>
    </rPh>
    <rPh sb="2" eb="4">
      <t>ヒョウジ</t>
    </rPh>
    <phoneticPr fontId="5"/>
  </si>
  <si>
    <t>残留農薬 (9/19-9/24)</t>
    <phoneticPr fontId="16"/>
  </si>
  <si>
    <t>公的掲載9月25日のため未掲載</t>
    <rPh sb="0" eb="2">
      <t>コウテキ</t>
    </rPh>
    <rPh sb="2" eb="4">
      <t>ケイサイ</t>
    </rPh>
    <rPh sb="5" eb="6">
      <t>ガツ</t>
    </rPh>
    <rPh sb="8" eb="9">
      <t>ヒ</t>
    </rPh>
    <rPh sb="12" eb="15">
      <t>ミケイサイ</t>
    </rPh>
    <phoneticPr fontId="33"/>
  </si>
  <si>
    <t>※2023年 第37週（9/11～9/17） 現在</t>
    <phoneticPr fontId="5"/>
  </si>
  <si>
    <t>澤田食品</t>
  </si>
  <si>
    <t>西友</t>
  </si>
  <si>
    <t>キリンビバレッジ...</t>
  </si>
  <si>
    <t>サミット</t>
  </si>
  <si>
    <t>神戸物産</t>
  </si>
  <si>
    <t>森山酒造</t>
  </si>
  <si>
    <t>石倉製麺所</t>
  </si>
  <si>
    <t>富士シティオ</t>
  </si>
  <si>
    <t>むすんでひらいて...</t>
  </si>
  <si>
    <t>綿半パートナーズ...</t>
  </si>
  <si>
    <t>スーパーナショナ...</t>
  </si>
  <si>
    <t>宝製菓</t>
  </si>
  <si>
    <t>福山コープ</t>
  </si>
  <si>
    <t>松茸茶碗蒸し 一部消費期限誤表示</t>
  </si>
  <si>
    <t>西川屋老舗</t>
  </si>
  <si>
    <t>高知店 梅不し 一部賞味期限誤表記</t>
  </si>
  <si>
    <t>フライドチキンフィレバーガー他 一部ラベル誤貼付で齟齬表示</t>
  </si>
  <si>
    <t>高取食品</t>
  </si>
  <si>
    <t>一口がんも 一部賞味期限誤印字</t>
  </si>
  <si>
    <t>ヤマニ野口水産</t>
  </si>
  <si>
    <t>鮭とば本燻スライス 一部カビ発生の恐れ</t>
  </si>
  <si>
    <t>彩裕フーズ</t>
  </si>
  <si>
    <t>炭火焼鳥ヤゲン軟骨串 一部アレルギー表示欠落</t>
  </si>
  <si>
    <t>冷凍グリーンアスパラ ホール 一部残留農薬基準超過コメントあり</t>
  </si>
  <si>
    <t>オーケー</t>
  </si>
  <si>
    <t>ガーリックペッパービーフ 一部ラベル誤貼付で表示欠落</t>
  </si>
  <si>
    <t>塚原緑地研究所</t>
  </si>
  <si>
    <t>高根沢ジェラート 一部成分(米粉)賞味期限切れ</t>
  </si>
  <si>
    <t>三幸製菓</t>
  </si>
  <si>
    <t>塩揚屋 一部アレルゲン表示欠落</t>
  </si>
  <si>
    <t>元町北二十四条店 うなぎ長焼大 一部賞味期限誤表記</t>
  </si>
  <si>
    <t>一心堂</t>
  </si>
  <si>
    <t>フルーツ大福 一部消費期限誤表示</t>
  </si>
  <si>
    <t>かいや</t>
  </si>
  <si>
    <t>味つけバイ貝 一部賞味期限二重印字</t>
  </si>
  <si>
    <t>ヨークベニマル</t>
  </si>
  <si>
    <t>フォカッチャ(プレーン) 一部ラベル誤貼付で(乳成分表示欠落</t>
  </si>
  <si>
    <t>山川牧場自然牛乳...</t>
  </si>
  <si>
    <t>特濃牛乳他 5品目 一部大腸菌群陽性コメントあり</t>
  </si>
  <si>
    <t>アイリスフーズ</t>
  </si>
  <si>
    <t>もち麦ごはん 一部原料由来の菌残存コメントあり</t>
  </si>
  <si>
    <t>蘇州林</t>
  </si>
  <si>
    <t>肉包子 一部アレルゲン(卵)表示欠落</t>
  </si>
  <si>
    <t>ヤマサン食品工業...</t>
  </si>
  <si>
    <t>国産筑前煮の具 一部個包装袋膨張</t>
  </si>
  <si>
    <t>マルハニチロ</t>
  </si>
  <si>
    <t>骨とり鱈のみぞれ煮 一部賞味期限表示欠落</t>
  </si>
  <si>
    <t>北海ホタテの焦がし醤油ふりかけ 一部カビ発生の恐れ</t>
  </si>
  <si>
    <t>ワカメとタコの酢の物 一部添加物誤表示</t>
  </si>
  <si>
    <t>AMCグレープジュース 一部保存温度逸脱</t>
  </si>
  <si>
    <t>トロピカーナ100％まるごと果実感 アップル、パイン 一部香味不良</t>
  </si>
  <si>
    <t>カマも入った塩秋さけ(甘口)小切 一部保存温度・期限誤表記</t>
  </si>
  <si>
    <t>ソフトワッフル ヘーゼルナッツチョコクリーム 一部ソルビン酸検出コメントあり</t>
  </si>
  <si>
    <t>混ぜるだけ ビビンバの素 一部ソルビン酸検出</t>
  </si>
  <si>
    <t>あずきアイスキャンデー 一部大腸菌群成分規格不適合</t>
  </si>
  <si>
    <t>冷し中華 一部きゅうりにカビ付着</t>
  </si>
  <si>
    <t>大粒カキフライ 一部ラベル誤貼付で(卵)表示欠落</t>
  </si>
  <si>
    <t>デラックスおろしハンバーグ弁当 一部ラベル誤貼付で表示欠落</t>
  </si>
  <si>
    <t>おススメ加工魚(解凍魚) 一部保存温度誤表示</t>
  </si>
  <si>
    <t>皮付きフライドポテト 一部ラベル誤貼付で表示欠落</t>
  </si>
  <si>
    <t>塩バタかまんレモン 一部クリーム変色の恐れ</t>
  </si>
  <si>
    <t xml:space="preserve">セブン‐イレブン、おにぎり初の「食後血糖値の上昇をおだやかにする」 機能性表示食品が登場 ... </t>
    <phoneticPr fontId="16"/>
  </si>
  <si>
    <t>セブン‐イレブン・ジャパンは、おにぎり初の機能性表示食品の発売に漕ぎ着けた。
　開発されたのは「もち麦もっちり！梅こんぶおむすび」（税別130円）と「もち麦もっちり！ごま鮭おむすび」（税別150円）の2品。
　2品とも「食後血糖値の上昇をおだやかにする」のヘルスクレームをパッケージにあしらい、9月19日から発売されている。来店客数の増加が狙い。
セブン‐イレブン・ジャパンの青山誠一取締役常務執行役員商品戦略本部長兼商品本部長
　9月20日発表した青山誠一取締役常務執行役員商品戦略本部長兼商品本部長は「健康的な商品を取り扱うことで客数の改善につなげたい」と語る。開発にあたっては、食事での“摂りすぎない健康”から“プラスの健康”への健康意識の変化が背景にある。1万人を対象に6月に実施された外部調査データを引き「（普段の食事で好んで選んでいるものとは？の設問に）栄養バランスが良い、食物繊維豊富、たんぱく質豊富が上位に入る。一昔前は、塩分・脂肪・カロリー・糖分控えめやオフが健康キーワードだったが、今は少しずつ意識が変化している」と指摘する。開発にあたっては、既存商品「もち麦もっちり！おむすび」シリーズで使用している、食物繊維が豊富なもち麦に含まれる栄養素のβ‐グルカンに着目した。もち麦の種類変更と使用量の増加によってβ‐グルカンの含有量を1.4倍に増やして機能性表示食品としてのリニューアルを実現した。
　「製造のブレが生じないようにするという新たなチャレンジの部分もあった。“果たしておにぎりで機能性まで求められるのか”というようなことも社内で議論した。販売状況を踏まえて今後拡大していくか、もしくは違う商品で別のトライをするか見極めていきたい」と述べる。</t>
    <phoneticPr fontId="16"/>
  </si>
  <si>
    <t xml:space="preserve">ワカメとタコの酢の物 一部添加物誤表示｜食品事故情報｜食の安全 - フーズチャネル </t>
    <phoneticPr fontId="16"/>
  </si>
  <si>
    <t>2022年7月18日～2023年9月20日に、滋賀県、京都府、大阪府、奈良県、兵庫県の西友20店舗で販売した「ワカメとタコの酢の物」において、2022年7月の表示作成時に、誤った原材料をもとに表示を作成したことによる添加物情報の誤り「添加物情報の欠落:酸化防止剤(亜硫酸塩)、ミョウバン ・添加物表示順の誤り」が判明したため、回収する。これまで健康被害の報告はない。(リコールプラス編集部)(リコールプラス)
【対象】【対象商品】商品名:ワカメとタコの酢の物  内容量:約125g   形態:トレー包装    【JANコード】　4956192810568
【製造日】①2023年9月18日  ②2023年9月19日
【消費期限】  ①2023年9月21日午前1時   ②2023年9月22日午前1時
【販売地域】:滋賀県、京都府、大阪府、奈良県、兵庫県の20店舗
【販売先】:西友店頭で消費者向けに小売り
【販売期間】:2022年7月18日～2023年9月20日
【販売数量】:47,852個
【対処方法】 【回収情報の周知方法】  お問合せ先フリーダイアル0120-360-373  受付時間10:00～17:00土日祝日も受付
【回収方法】 上記告知の当該品を購買されたお客様は当該品か、あるいは当該品を購買時に発行されたレシートをお持ちいただきお申し出いただくよう案内実施。
  2023年9月21日より告知開始     2023年10月4日に告知終了予定(掲示期間を2週間とする)
【回収後の対応】  当該品の購買履歴を確認できたお客様にはご返金を実施。
【関連URL】   https://ifas.mhlw.go.jp/faspub/_link.do?i=IO_S020502&amp;p=RCL202302604</t>
    <phoneticPr fontId="16"/>
  </si>
  <si>
    <t xml:space="preserve">冷凍グリーンアスパラ ホール 一部残留農薬基準超過｜食品事故情報｜食の安全 - フーズチャネル </t>
    <phoneticPr fontId="16"/>
  </si>
  <si>
    <t>2023/6/20から2023/9/1に、業務スーパー各店で販売した「冷凍グリーンアスパラ　ホール」の一部商品において、基準値を超える残留農薬(プロメトリン)が検出されたため「検出値0.04ppm(基準値0.01ppm)」、回収する。これまで健康被害の報告はない。(リコールプラス編集部)(リコールプラス)
【対象】【対象商品】 商品名:グリーンアスパラ　ホール  名称:冷凍アスパラガス(ホール)   内容量:400g   形態:合成樹脂製袋入
【JANコード】　JANコード:4942355158554  【賞味期限】　賞味期限:2025.05.20
【西日本一次出荷先】 西日本の一部地域  三重県・岐阜県・愛知県・福井県・石川県  近畿2府4県(和歌山県・兵庫県・奈良県・大阪府・滋賀県・京都府)
中国5県(鳥取県・島根県・岡山県・広島県・山口県)  四国4県(徳島県・香川県・愛媛県・高知県)  九州7県(福岡県・佐賀県・長崎県・熊本県・大分県・宮崎県・鹿児島県)
販売地域:西日本の一部地域     販売先:業務スーパー各店(詳細は出荷先一覧を参照)   販売日:2023/6/20から2023/9/15まで   販売数量:45,598個
※一次出荷先として、消費者へ販売を行った店舗が判明しているものは42,238個です。
※現在調査中である残りの販売数量(3,360個)の出荷先については、判明次第、第2報として情報提供致します。
※店舗から消費者への販売数量は不明です。
【対処方法】 回収告知の商品回収先は店舗にて回収、返金もしくは「株式会社神戸物産　お客様相談室　〒675-0063　兵庫県加古川市加古川町平野125番1　フリーダイヤル0120-808-348」へ送付いただく。
【商品送付先】〒675-0063   兵庫県加古川市加古川町平野125-1   株式会社神戸物産　お客様相談室
【回収後の対応】 　返金対応  【関連URL】 https://ifas.mhlw.go.jp/faspub/_link.do?i=IO_S020502&amp;p=RCL202302564</t>
    <phoneticPr fontId="16"/>
  </si>
  <si>
    <t>東美濃農協 「ピーマン 一部残留農薬基準超過」 回収＆返金〔リコールプラス編集部〕 農業ビジネス</t>
    <phoneticPr fontId="16"/>
  </si>
  <si>
    <t>https://www.foods-ch.com/anzen/kt_47343/</t>
    <phoneticPr fontId="16"/>
  </si>
  <si>
    <t>2023年9月2日から9月11日に、岐阜県･中津川グリーンセンターで販売した「ピーマン」の一部において、食品衛生法上、基準値を超える農薬成分が検出されたため、回収するとリコールプラス編集部。これまで健康被害の報告はない。</t>
    <phoneticPr fontId="16"/>
  </si>
  <si>
    <t>https://agri-biz.jp/item/detail/34073?item_type=1</t>
    <phoneticPr fontId="16"/>
  </si>
  <si>
    <t xml:space="preserve">中国産「かぼちゃの種」から残留農薬超過を確認…全量回収＝韓国 - 国際ニュース掲示板 - 爆サイ </t>
    <phoneticPr fontId="16"/>
  </si>
  <si>
    <t>基準値以上の残留農薬が確認されたかぼちゃの種の製品が全量回収される。韓国の食品医薬品安全処は21日、市中で販売中の中国産「かぼちゃの種（種、乾燥）」で果物や野菜などの炭疽病予防目的などに使われる殺菌剤ピラクロストロビンが基準値（0.01mg/kg以下）の2倍である0.02mg/kgが検出された「ヨルメマウル」で輸入されたかぼちゃの種の製品を販売中断し、回収措置すると明らかにした。回収対象は「ヨルメマウル（キョンギド（京畿道）・クァンミョン（光明）市）」で輸入した輸入した8月20日に包装された中国産かぼちゃの種だ。これと共に「DRFOOD（ソウル・チュング（中区）」で小分け・販売した賞味期限が来年10月2日までの製品も回収措置した。もし該当製品を購入した場合、摂取を中断して購入先に返品すればいい。</t>
    <phoneticPr fontId="16"/>
  </si>
  <si>
    <t>https://bakusai.com/thr_res/acode=12/ctgid=137/bid=2494/tid=10739052/</t>
    <phoneticPr fontId="16"/>
  </si>
  <si>
    <t xml:space="preserve">川で基準の50倍以上の有機フッ素化合物を検出 京都・綾部市 府が事業者に水処理改善を指導  au Webポータル </t>
    <phoneticPr fontId="16"/>
  </si>
  <si>
    <t>都府は、綾部市を流れる川で国の基準値の50倍以上の有機フッ素化合物が検出されたと発表しました。京都府によると、綾部市内を流れる犀川やその支流で、最大で国の定める基準値（1リットルあたり50ナノグラム）の50倍以上の有機フッ素化合物が検出されたということです。有機フッ素化合物の一部は、人体に蓄積して悪影響を与える疑いがあり、国内での製造や使用が禁止されています。原因は、事業者からの排水と推測されていて、府は事業者に対し水処理の改善を指導したということです。
【犀川の水を利用する農家】
「植物体を通して人体に影響がないというのが分かったら安心できるので、そこを早めに説明していただきたい」府によると、水道水の使用は問題ないということですが、井戸水については、今後実施する犀川周辺の地下水の水質調査が終了するまで、飲むのを控えるよう呼びかけています。</t>
    <phoneticPr fontId="16"/>
  </si>
  <si>
    <t>https://nordot.app/1076446876959277389?c=768367547562557440</t>
    <phoneticPr fontId="16"/>
  </si>
  <si>
    <t>冷凍カラマンシー 一部残留農薬基準超過</t>
    <phoneticPr fontId="16"/>
  </si>
  <si>
    <t>冷凍カラマンシー(FROZEN　CALAMANSI)
【内容】①直営店舗:ベトナムハウス、②Sachan quan、③Mo-ya market、④TORA CHAN QUAN アジア食材店で販売した「冷凍カラマンシー(FROZEN　CALAMANSI)」において、残留農薬基準量(0.01ppm)を超える農薬(プロフェノ ホス)を検出(0.07ppm)し,食品衛生法に違反したため、回収する。これまで健康被害の報告はない。(リコールプラス編集部)
【対象】【対象商品】品名:その他のかんきつ類果実:冷凍  商品名:冷凍カラマンシー(FROZEN　CALAMANSI)  内容量:250g   形態　:合成樹脂製袋詰め   原産国:ベトナム
※2023年8月22日輸入品(2023年8月23日から販売している商品)
【販売先】
①直営店舗:ベトナムハウス(広島県福山市伏見町2番6号)20ダンボール
②Sachan　quan(岡山県岡山市北区駅前町2-4-19)29ダンボール
③Mo-ya　market(岡山県倉敷市福田町古新田1225-8)20ダンボール
④TORA　CHAN　QUAN　アジア食材店(岡山県笠岡市中央町23-11)17ダンボール
※1ダンボール40袋入り
【対処方法】【回収方法】  ・販売先の店舗に持ち込む   ・ベトナムハウス㈱に連絡(問い合わせ先:090-2803-2805)
【関連URL】 https://ifas.mhlw.go.jp/faspub/_link.do?i=IO_S020502&amp;p=RCL202302426</t>
    <phoneticPr fontId="16"/>
  </si>
  <si>
    <t>https://www.foods-ch.com/anzen/kt_47205/</t>
    <phoneticPr fontId="16"/>
  </si>
  <si>
    <t>今週のお題　(卵の保存は適切に、新鮮なうちに使いましょう)</t>
    <rPh sb="7" eb="8">
      <t>タマゴ</t>
    </rPh>
    <rPh sb="9" eb="11">
      <t>ホゾン</t>
    </rPh>
    <rPh sb="12" eb="14">
      <t>テキセツ</t>
    </rPh>
    <rPh sb="16" eb="18">
      <t>シンセン</t>
    </rPh>
    <rPh sb="22" eb="23">
      <t>ツカ</t>
    </rPh>
    <phoneticPr fontId="5"/>
  </si>
  <si>
    <t>卵には賞味期限があります。正しい保管をしてこその賞味期限です。</t>
    <rPh sb="0" eb="1">
      <t>タマゴ</t>
    </rPh>
    <rPh sb="3" eb="5">
      <t>ショウミ</t>
    </rPh>
    <rPh sb="5" eb="7">
      <t>キゲン</t>
    </rPh>
    <rPh sb="13" eb="14">
      <t>タダ</t>
    </rPh>
    <rPh sb="16" eb="18">
      <t>ホカン</t>
    </rPh>
    <rPh sb="24" eb="26">
      <t>ショウミ</t>
    </rPh>
    <rPh sb="26" eb="28">
      <t>キゲン</t>
    </rPh>
    <phoneticPr fontId="5"/>
  </si>
  <si>
    <t>↓　職場の先輩は以下のことを理解して　わかり易く　指導しましょう　↓</t>
    <phoneticPr fontId="5"/>
  </si>
  <si>
    <r>
      <t>★卵は生きています。購入したら冷蔵庫で保管してください。　</t>
    </r>
    <r>
      <rPr>
        <b/>
        <u/>
        <sz val="12"/>
        <color indexed="9"/>
        <rFont val="ＭＳ Ｐゴシック"/>
        <family val="3"/>
        <charset val="128"/>
      </rPr>
      <t>スーパーや小売店では直ぐに売りつくすので室温に陳列してあります。これは正しい陳列法です。</t>
    </r>
    <r>
      <rPr>
        <b/>
        <sz val="12"/>
        <color indexed="9"/>
        <rFont val="ＭＳ Ｐゴシック"/>
        <family val="3"/>
        <charset val="128"/>
      </rPr>
      <t>スーパーで冷やして売っていたら、持ち帰る際に外気温との差で汗をかいてしまいます。★卵は呼吸しています。表面をごしごし水洗いすると、呼吸穴から水分とともに汚れが内部に入り込みます。
購入した</t>
    </r>
    <r>
      <rPr>
        <b/>
        <sz val="12"/>
        <color indexed="13"/>
        <rFont val="ＭＳ Ｐゴシック"/>
        <family val="3"/>
        <charset val="128"/>
      </rPr>
      <t>卵は洗わずに拭く程度で保管します。</t>
    </r>
    <r>
      <rPr>
        <b/>
        <sz val="12"/>
        <color indexed="9"/>
        <rFont val="ＭＳ Ｐゴシック"/>
        <family val="3"/>
        <charset val="128"/>
      </rPr>
      <t xml:space="preserve">
★卵は振動に強くありません。</t>
    </r>
    <r>
      <rPr>
        <b/>
        <u/>
        <sz val="12"/>
        <color indexed="9"/>
        <rFont val="ＭＳ Ｐゴシック"/>
        <family val="3"/>
        <charset val="128"/>
      </rPr>
      <t>冷蔵庫のドアポケットで保管すると振動を受けやすいので良くありません。</t>
    </r>
    <r>
      <rPr>
        <b/>
        <sz val="12"/>
        <color indexed="9"/>
        <rFont val="ＭＳ Ｐゴシック"/>
        <family val="3"/>
        <charset val="128"/>
      </rPr>
      <t>　
★夏の卵は乾燥するので殻が薄いことが多いようです。また大都市圏などでは、人が帰郷する夏休みに卵が供給過剰になります。賞味期限をよく確認して購入しましょう。</t>
    </r>
    <rPh sb="1" eb="2">
      <t>タマゴ</t>
    </rPh>
    <rPh sb="3" eb="4">
      <t>イ</t>
    </rPh>
    <rPh sb="10" eb="12">
      <t>コウニュウ</t>
    </rPh>
    <rPh sb="15" eb="18">
      <t>レイゾウコ</t>
    </rPh>
    <rPh sb="19" eb="21">
      <t>ホカン</t>
    </rPh>
    <rPh sb="34" eb="36">
      <t>コウリ</t>
    </rPh>
    <rPh sb="36" eb="37">
      <t>テン</t>
    </rPh>
    <rPh sb="39" eb="40">
      <t>ス</t>
    </rPh>
    <rPh sb="42" eb="43">
      <t>ウ</t>
    </rPh>
    <rPh sb="49" eb="51">
      <t>シツオン</t>
    </rPh>
    <rPh sb="52" eb="54">
      <t>チンレツ</t>
    </rPh>
    <rPh sb="64" eb="65">
      <t>タダ</t>
    </rPh>
    <rPh sb="67" eb="69">
      <t>チンレツ</t>
    </rPh>
    <rPh sb="78" eb="79">
      <t>ヒ</t>
    </rPh>
    <rPh sb="82" eb="83">
      <t>ウ</t>
    </rPh>
    <rPh sb="89" eb="90">
      <t>モ</t>
    </rPh>
    <rPh sb="91" eb="92">
      <t>カエ</t>
    </rPh>
    <rPh sb="93" eb="94">
      <t>サイ</t>
    </rPh>
    <rPh sb="95" eb="98">
      <t>ガイキオン</t>
    </rPh>
    <rPh sb="100" eb="101">
      <t>サ</t>
    </rPh>
    <rPh sb="102" eb="103">
      <t>アセ</t>
    </rPh>
    <rPh sb="114" eb="115">
      <t>タマゴ</t>
    </rPh>
    <rPh sb="116" eb="118">
      <t>コキュウ</t>
    </rPh>
    <rPh sb="124" eb="126">
      <t>ヒョウメン</t>
    </rPh>
    <rPh sb="131" eb="133">
      <t>ミズアラ</t>
    </rPh>
    <rPh sb="138" eb="140">
      <t>コキュウ</t>
    </rPh>
    <rPh sb="140" eb="141">
      <t>アナ</t>
    </rPh>
    <rPh sb="143" eb="145">
      <t>スイブン</t>
    </rPh>
    <rPh sb="149" eb="150">
      <t>ヨゴ</t>
    </rPh>
    <rPh sb="152" eb="154">
      <t>ナイブ</t>
    </rPh>
    <rPh sb="155" eb="156">
      <t>ハイ</t>
    </rPh>
    <rPh sb="157" eb="158">
      <t>コ</t>
    </rPh>
    <rPh sb="163" eb="165">
      <t>コウニュウ</t>
    </rPh>
    <rPh sb="167" eb="168">
      <t>タマゴ</t>
    </rPh>
    <rPh sb="169" eb="170">
      <t>アラ</t>
    </rPh>
    <rPh sb="173" eb="174">
      <t>フ</t>
    </rPh>
    <rPh sb="175" eb="177">
      <t>テイド</t>
    </rPh>
    <rPh sb="178" eb="180">
      <t>ホカン</t>
    </rPh>
    <rPh sb="186" eb="187">
      <t>タマゴ</t>
    </rPh>
    <rPh sb="188" eb="190">
      <t>シンドウ</t>
    </rPh>
    <rPh sb="191" eb="192">
      <t>ツヨ</t>
    </rPh>
    <rPh sb="199" eb="202">
      <t>レイゾウコ</t>
    </rPh>
    <rPh sb="210" eb="212">
      <t>ホカン</t>
    </rPh>
    <rPh sb="215" eb="217">
      <t>シンドウ</t>
    </rPh>
    <rPh sb="218" eb="219">
      <t>ウ</t>
    </rPh>
    <rPh sb="225" eb="226">
      <t>ヨ</t>
    </rPh>
    <rPh sb="236" eb="237">
      <t>ナツ</t>
    </rPh>
    <rPh sb="238" eb="239">
      <t>タマゴ</t>
    </rPh>
    <rPh sb="240" eb="242">
      <t>カンソウ</t>
    </rPh>
    <rPh sb="246" eb="247">
      <t>カラ</t>
    </rPh>
    <rPh sb="248" eb="249">
      <t>ウス</t>
    </rPh>
    <rPh sb="253" eb="254">
      <t>オオ</t>
    </rPh>
    <rPh sb="262" eb="266">
      <t>ダイトシケン</t>
    </rPh>
    <rPh sb="271" eb="272">
      <t>ヒト</t>
    </rPh>
    <rPh sb="273" eb="275">
      <t>キキョウ</t>
    </rPh>
    <rPh sb="277" eb="279">
      <t>ナツヤス</t>
    </rPh>
    <rPh sb="281" eb="282">
      <t>タマゴ</t>
    </rPh>
    <rPh sb="283" eb="285">
      <t>キョウキュウ</t>
    </rPh>
    <rPh sb="285" eb="287">
      <t>カジョウ</t>
    </rPh>
    <rPh sb="293" eb="295">
      <t>ショウミ</t>
    </rPh>
    <rPh sb="295" eb="297">
      <t>キゲン</t>
    </rPh>
    <rPh sb="300" eb="302">
      <t>カクニン</t>
    </rPh>
    <rPh sb="304" eb="306">
      <t>コウニュウ</t>
    </rPh>
    <phoneticPr fontId="5"/>
  </si>
  <si>
    <t>駅弁での体調不良は食中毒　青森「吉田屋」は営業禁止処分</t>
    <phoneticPr fontId="16"/>
  </si>
  <si>
    <t>共同通信</t>
    <rPh sb="0" eb="4">
      <t>キョウドウツウシン</t>
    </rPh>
    <phoneticPr fontId="16"/>
  </si>
  <si>
    <t>青森県八戸市保健所は23日、同市の駅弁製造会社「吉田屋」の駅弁を食べた全国の人に嘔吐や下痢の症状が相次いだのは黄色ブドウ球菌とセレウス菌による食中毒だと断定し、同社を期限は決めない営業禁止処分とした。また体調不良者のうち現時点で21都県の270人が食中毒だったとして、内訳も公表した。保健所によると、対象は同社が15、16日に製造・納品した約2万2千個で、33都道府県に流通していた。患者数の最多は静岡県の81人で、福島県34人、埼玉県32人、福岡県25人と続いた。人数は今後増える見通し。
　また、同社が少なくとも約3千個分の米飯製造を青森県外の業者に委託していたことも明らかにした。業者名などは発表していない。
　駅弁は駅構内や、フェアを開催していた小売店など約1080店舗に納品されたとみられる。吉田屋は17日から営業を自粛している。
　営業禁止処分は、食品衛生法に基づく行政処分の中で2番目に重い。営業再開には同社が食中毒の原因を明らかにし、改善した上で保健所の承認を得る必要がある。</t>
    <phoneticPr fontId="16"/>
  </si>
  <si>
    <t>https://nordot.app/1078224456310767666</t>
    <phoneticPr fontId="16"/>
  </si>
  <si>
    <t>駅弁「吉田屋」の食中毒、原因は県外から仕入れた米飯の管理不十分か…営業禁止処分に</t>
    <phoneticPr fontId="16"/>
  </si>
  <si>
    <t>青森県八戸市の駅弁製造販売会社「吉田屋」の弁当を食べた人が下痢や嘔吐おうとなどの症状を相次いで訴えた問題で、八戸市保健所は２３日、弁当を原因とする食中毒と断定し、食品衛生法に基づき、同日から同社を営業禁止処分とした。発表によると、２３日までに食中毒と確認されたのは１都２０県に住む１０歳未満〜９０歳代の男女計２７０人。原因となったのは同社が１５、１６日に製造した「函館わっぱめし海鮮ミックス」「三陸産煮穴子めし」など１０種類以上の弁当で、全国のスーパーなどで販売された。
　症状を訴えた人や未開封の弁当からは、食中毒を引き起こす黄色ブドウ球菌やセレウス菌が検出された。
　同社は２３日、ホームページ上で謝罪するとともに、弁当製造の経緯を説明した。連休を前に受けた注文に対応するため、一部の弁当は県外の委託業者から仕入れた米飯を使ったが、その管理が不十分だった可能性があるとしている。
　市保健所は今後、原因となった食材の調査などを進める。</t>
    <phoneticPr fontId="16"/>
  </si>
  <si>
    <t>読売新聞</t>
    <rPh sb="0" eb="4">
      <t>ヨミウリシンブン</t>
    </rPh>
    <phoneticPr fontId="16"/>
  </si>
  <si>
    <t>https://news.goo.ne.jp/article/yomiuri/nation/20230923-567-OYT1T50231.html</t>
    <phoneticPr fontId="16"/>
  </si>
  <si>
    <t xml:space="preserve">三重・尾鷲市で食中毒 18人が発症しうち13人入院 店は営業禁止処分に - Locipo </t>
    <phoneticPr fontId="16"/>
  </si>
  <si>
    <t>三重県尾鷲市の飲食店で調理された弁当を食べた18人が下痢や嘔吐など食中毒の症状を訴え、県の保健所はこの店を営業禁止処分としました。食中毒が発生したのは尾鷲市古戸町の飲食店「かわぐち食堂」です。
三重県によりますと、今月18日にこの店が調理し配達された、ハンバーグや焼き魚が入った弁当を食べた33人のうち、66歳から94歳の男女、あわせて18人が下痢や嘔吐などの食中毒の症状を訴えたということです。
この18人からはサルモネラ菌が検出されていて、このうち13人は入院し現在も治療を受けているということです。
これを受け尾鷲保健所は、23日付けで再発防止措置が講じられるまでの間、この店を営業禁止処分としました。</t>
    <phoneticPr fontId="16"/>
  </si>
  <si>
    <t>https://locipo.jp/article/c951d611-0056-4cdb-844f-75833284eb07</t>
    <phoneticPr fontId="16"/>
  </si>
  <si>
    <t>CBCテレビ</t>
    <phoneticPr fontId="16"/>
  </si>
  <si>
    <t xml:space="preserve">ホテルの夕食で男女９人が食中毒 “鶏肉の炭火焼”から黄色ブドウ球菌検出で営業停止処分 </t>
    <phoneticPr fontId="16"/>
  </si>
  <si>
    <t>石川県加賀市片山津温泉のホテルで９月17日に食事をした男女9人が嘔吐や下痢などの症状を訴えました。石川県は黄色ブドウ球菌が原因の食中毒と断定し、このホテルの飲食施設を1日間の営業停止処分としました。食中毒が発生したのは石川県加賀市片山津温泉の湯快リゾート NEW MARUYAホテルです。県によりますと９月17日、ホテルで提供された夕食を食べた20代から50代の男女9人が下痢や嘔吐などの症状を訴えたということです。現在は、9人とも回復に向かっています。県によりますと夕食のバイキングで提供された鶏肉の炭火焼から黄色ブドウ球菌が検出されています。県では共通する食べ物がホテルの夕食以外無いことなどから、黄色ブドウ球菌が原因の食中毒と断定し、ホテルの飲食部門の施設を21日、1日間の営業停止処分としました。</t>
    <phoneticPr fontId="16"/>
  </si>
  <si>
    <t>https://newsdig.tbs.co.jp/articles/mro/739132?display=1</t>
    <phoneticPr fontId="16"/>
  </si>
  <si>
    <t>石川県</t>
    <rPh sb="0" eb="3">
      <t>イシカワケン</t>
    </rPh>
    <phoneticPr fontId="16"/>
  </si>
  <si>
    <t>北陸放送</t>
    <rPh sb="0" eb="4">
      <t>ホクリクホウソウ</t>
    </rPh>
    <phoneticPr fontId="16"/>
  </si>
  <si>
    <t xml:space="preserve">住宅型老人ホームで集団食中毒 入居者ら29人が下痢や腹痛などの症状 大阪・島本町 </t>
    <phoneticPr fontId="16"/>
  </si>
  <si>
    <t xml:space="preserve">MBS 毎日放送 </t>
    <phoneticPr fontId="16"/>
  </si>
  <si>
    <t>大阪府島本町の住宅型老人ホームで、入居者ら29人が集団食中毒です。
　大阪府によりますと、集団食中毒が発生したのは大阪府島本町の住宅型有料老人ホームです。施設では、9月13日から16日にかけて、25歳から100歳の入居者と職員、計29人が下痢や腹痛などの症状を訴えたということです。現在は、全員快復に向かっています。
　施設では、同じ建物内にある食堂で調理された食事が提供されていて、入居者は3食とおやつ、職員はまかないとして食べていたということです。茨木保健所は食堂を運営する業者に、9月22日から3日間の営業停止命令を出しました。食中毒の原因となるサルモネラ菌は、特に高齢者や幼児では重篤化しやすく、死亡することもあり、注意が必要です。</t>
    <phoneticPr fontId="16"/>
  </si>
  <si>
    <t>https://www.mbs.jp/news/kansainews/20230923/GE00052554.shtml</t>
    <phoneticPr fontId="16"/>
  </si>
  <si>
    <t>大阪府</t>
    <rPh sb="0" eb="3">
      <t>オオサカフ</t>
    </rPh>
    <phoneticPr fontId="16"/>
  </si>
  <si>
    <t>弁当食べ体調不良相次ぐ　33都道府県2万2千超調査へ</t>
    <phoneticPr fontId="16"/>
  </si>
  <si>
    <t>青森県八戸市の弁当店が製造した弁当を食べて全国で体調不良を訴えている人が相次いでいる問題で、保健所は33都道府県の2万2000個余りを調査対象としていることを明らかにしました。八戸市保健所によりますと、弁当店「吉田屋」の弁当を食べて嘔吐（おうと）や下痢といった症状が出たのはこれまでに全国で301人となっています。調査対象の弁当は市内の施設で15日と16日に製造・納品した59種類、合わせて2万2184個です。　弁当は33都道府県の店舗へ航空機などを使って冷蔵で運ばれたということです。</t>
    <phoneticPr fontId="16"/>
  </si>
  <si>
    <t>https://news.ksb.co.jp/ann/article/15012210</t>
    <phoneticPr fontId="16"/>
  </si>
  <si>
    <t>KBS　5チャンネル</t>
    <phoneticPr fontId="16"/>
  </si>
  <si>
    <t>青森県</t>
    <rPh sb="0" eb="2">
      <t>アオモリ</t>
    </rPh>
    <rPh sb="2" eb="3">
      <t>ケン</t>
    </rPh>
    <phoneticPr fontId="16"/>
  </si>
  <si>
    <t xml:space="preserve">釧路の居酒屋で１０人食中毒 ３日間の営業停止処分に｜NHK 北海道のニュース </t>
    <phoneticPr fontId="16"/>
  </si>
  <si>
    <t xml:space="preserve">NHKニュース </t>
    <phoneticPr fontId="16"/>
  </si>
  <si>
    <t>釧路市内の居酒屋で食事をした１０人が、下痢や発熱などの症状を訴え、釧路保健所は「カンピロバクター」と呼ばれる細菌による食中毒と断定して、この店を２１日から３日間の営業停止の処分にしました。営業停止の処分を受けたのは、釧路市栄町３丁目の飲食店「居酒屋　藤」です。釧路保健所によりますと、９月９日にこの店で食事をした団体客、１７人のうち１０人が翌日の朝から下痢や発熱、腹痛などの症状を訴え、このうち６人が医療機関で治療を受けたということです。入院した人はおらず、全員、快方に向かっているということです。保健所が検査した結果、患者７人から食中毒の原因となる細菌の「カンピロバクター」が検出されたため、保健所では店の食事が原因の食中毒と断定しました。この居酒屋は９月１４日から営業を自粛していますが、保健所はこの居酒屋を２１日から３日間の営業停止の処分にするとともに、衛生管理の徹底を指示したということです。「カンピロバクター」は鶏や牛、豚などの腸の中に生息する細菌で、保健所では、食肉は十分に加熱して食べることや、肉とほかの食品の接触を防ぐことなどを呼びかけています。</t>
    <phoneticPr fontId="16"/>
  </si>
  <si>
    <t>北海道</t>
    <rPh sb="0" eb="3">
      <t>ホッカイドウ</t>
    </rPh>
    <phoneticPr fontId="16"/>
  </si>
  <si>
    <t>https://www3.nhk.or.jp/sapporo-news/20230921/7000061074.html</t>
    <phoneticPr fontId="16"/>
  </si>
  <si>
    <t>サバの棒ずし食べアニサキス食中毒　福井の飲食店で2人</t>
    <phoneticPr fontId="16"/>
  </si>
  <si>
    <t>福井新聞</t>
    <rPh sb="0" eb="4">
      <t>フクイシンブン</t>
    </rPh>
    <phoneticPr fontId="16"/>
  </si>
  <si>
    <t>福井県</t>
    <rPh sb="0" eb="3">
      <t>フクイケン</t>
    </rPh>
    <phoneticPr fontId="16"/>
  </si>
  <si>
    <t>福井市保健所は２０日、同市の飲食店で、サバの棒ずしを食べた市内の２人が腹痛を訴え、食中毒と断定したと発表した。</t>
    <phoneticPr fontId="16"/>
  </si>
  <si>
    <t>https://www.fukuishimbun.co.jp/articles/-/1874277</t>
    <phoneticPr fontId="16"/>
  </si>
  <si>
    <t xml:space="preserve">50代男性がアニサキス食中毒 熊本市で今年2人目(KAB熊本朝日放送) </t>
    <phoneticPr fontId="16"/>
  </si>
  <si>
    <t>熊本市保健所は寄生虫のアニサキスによる食中毒が発生したと発表しました。アニサキスによる食中毒となったのは熊本市の50代の男性で、今月17日に熊本市内のスーパーでブロック状の鮭を購入し、自宅で刺身に調理し、夜に家族で食べたということです。男性はその日の午後11時ごろ、腹痛と全身のかゆみを訴え、19日に熊本市内の医療機関を受診しました。男性の胃から寄生虫のアニサキスが摘出されたということです。熊本市保健所によりますと、アニサキスは魚の内臓の表面に寄生しており、魚が死んだあとに筋肉に移動することから、新鮮な魚を選び、速やかに内臓を取り除く、また、目視での確認で予防してほしいと呼びかけています。熊本市でのアニサキスによる食中毒は今年2件目になります。</t>
    <phoneticPr fontId="16"/>
  </si>
  <si>
    <t>https://news.goo.ne.jp/article/kab/region/kab-20230922-00007928.html</t>
    <phoneticPr fontId="16"/>
  </si>
  <si>
    <t>熊本朝日放送</t>
    <rPh sb="0" eb="2">
      <t>クマモト</t>
    </rPh>
    <rPh sb="2" eb="6">
      <t>アサヒホウソウ</t>
    </rPh>
    <phoneticPr fontId="16"/>
  </si>
  <si>
    <t>熊本県</t>
    <rPh sb="0" eb="3">
      <t>クマモトケン</t>
    </rPh>
    <phoneticPr fontId="16"/>
  </si>
  <si>
    <t xml:space="preserve">食中毒か 中学生の陸上競技大会でおう吐・発熱など訴える｜NHK 北海道のニュース </t>
    <phoneticPr fontId="16"/>
  </si>
  <si>
    <t>１７日、札幌市で行われた中学生の陸上競技大会で、参加していた複数の生徒がおう吐や発熱などの症状を訴えて、このうち１１人が病院に搬送されました。いずれも症状は軽いということですが、保健所は、生徒たちが同じ食事を取っていたことなどから、食中毒の可能性もあるとみて調べています。消防や大会の運営者などによりますと、１７日午前、札幌市厚別区の厚別公園競技場で行われていた北海道中学校新人陸上競技大会で、参加していた複数の生徒が発熱やおう吐などの症状を訴えました。
大会関係者などが生徒たちを介抱したあと、１１人が病院に搬送されましたが、いずれも症状は軽いということです。
競技場には複数の救急車が出動したことから一時、騒然としました。
大会の運営者によりますと、症状を訴えたのは、十勝や道南地方などから参加した生徒で、いずれも札幌市中央区の宿泊施設を利用し、同じ食事を取っていたということです。
札幌市保健所は、生徒の症状や同じ食事を取っていた状況から、食中毒の可能性もあるとみて、調べています。
大会は、１６日から２日間の日程で行われていて、道内の中学校からおよそ１２００人の生徒が参加していました。</t>
    <phoneticPr fontId="16"/>
  </si>
  <si>
    <t>https://www3.nhk.or.jp/sapporo-news/20230917/7000060963.html</t>
    <phoneticPr fontId="16"/>
  </si>
  <si>
    <t>中国・山西省、披露宴での食事で集団食中毒か…主催者「100人以上に症状が」＝中国報道</t>
    <phoneticPr fontId="16"/>
  </si>
  <si>
    <t>中国・山西（さんせい）省臨汾（りんふん）市で、披露宴に参加しホテルで食事をした数百人が、集団食中毒が疑われる腹痛や嘔吐（おうと）などの症状を訴えた。披露宴を開いた呂さんは自身のSNSを通じ、今月7日に親戚、友人400人以上を集めてホテルで披露宴を行ったと説明。その後、100人近い人が相次いで発熱や腹痛、吐き気などを訴えた。症状が出た人の年齢は、一番下が4歳、上は70～80歳だったと明かした。病院を受診し入院した人もいれば、自分で薬を購入し自宅療養した人もいるという。呂さんは状況を把握した後、警察に通報した。
19日に現地の市場監督管理局が発表した内容によると、披露宴に参加した人数は約470人。7日正午にホテルで食事をした後、8日午後～12日までに発熱や腹痛の症状で病院を受診した人は計61人だった。うち52人は軽症だったが、9人は入院治療を行ったという。17日までに全員が完治し退院した。現在、具体的な感染源について調査が進められている。</t>
    <phoneticPr fontId="16"/>
  </si>
  <si>
    <t>ttps://www.wowkorea.jp/news/read/409263.html</t>
    <phoneticPr fontId="16"/>
  </si>
  <si>
    <t>中国</t>
    <rPh sb="0" eb="2">
      <t>チュウゴク</t>
    </rPh>
    <phoneticPr fontId="16"/>
  </si>
  <si>
    <t>WOW korea</t>
    <phoneticPr fontId="16"/>
  </si>
  <si>
    <t>ホイアンのバインミー店主、集団食中毒後の精神的打撃</t>
    <phoneticPr fontId="16"/>
  </si>
  <si>
    <r>
      <t>ホイアンのバインミー屋「bánh m</t>
    </r>
    <r>
      <rPr>
        <b/>
        <sz val="14"/>
        <rFont val="Calibri"/>
        <family val="3"/>
        <charset val="163"/>
      </rPr>
      <t>ỳ</t>
    </r>
    <r>
      <rPr>
        <b/>
        <sz val="14"/>
        <rFont val="游ゴシック"/>
        <family val="3"/>
        <charset val="128"/>
      </rPr>
      <t xml:space="preserve"> Ph</t>
    </r>
    <r>
      <rPr>
        <b/>
        <sz val="14"/>
        <rFont val="Segoe UI"/>
        <family val="3"/>
        <charset val="238"/>
      </rPr>
      <t>ư</t>
    </r>
    <r>
      <rPr>
        <b/>
        <sz val="14"/>
        <rFont val="Calibri"/>
        <family val="3"/>
        <charset val="163"/>
      </rPr>
      <t>ợ</t>
    </r>
    <r>
      <rPr>
        <b/>
        <sz val="14"/>
        <rFont val="游ゴシック"/>
        <family val="3"/>
        <charset val="128"/>
      </rPr>
      <t>ng」のオーナーは、外国人観光客33人を含む141人が食中毒となった事案後、精神的に深く落ち込んでいることを明らかにした。オーナーのチュオン・ティ・フォンさん（60）は「食中毒の発生後、心から落ち込んでおり、食欲も落ちました。すべての患者が速やかに回復することを心より願っています」と気持ちを伝えた。
外国人観光客から愛されているバインミーの屋台を、フォンさんは34年間経営している。地元メディアへの取材で、フォンさんは原材料の仕入れから商品の加工、販売に至るまでの全工程を自らが管理していると語った。
フォンさんは近所のパン屋からパンを仕入れ、ホイアン市場の店で豚肉製のパテ、シュウマイ、チャーシューなどの食材とともに野菜を購入する。卵ソースの製造はスタッフが担当している。フォンさんはこの流れを34年間監督してきた。スタッフは主に野菜の洗浄や商品の販売を担当している。保健局は、フォンさんの屋台の食品安全と衛生状態を定期的にチェックしていた。
フォンさんは「この集団食中毒事件は私にとって重大な影響を及ぼしました。誰もこんな事態を望んでいない。私はこの経験から教訓を得て、より注意深くなります」と付け加えた。食中毒事件が発生した9月11日には、フォンさんの店で1900個以上のバインミーが売られた。フォンさんは「その日も食材やパンは厳選されたものであった」と主張している。衛生検査官が9月13日に同店を訪れ、調理場が衛生基準を満たしていない点や、原材料と完成品を一緒に保管していた問題を指摘した。同店では、パテ、レタス、キュウリ、バジル、タマネギ、ポークパテ、チャーシュー、シュウマイが保存されていた。これらのサンプルはニャチャンのパスツール研究所に検査のため送られた。卵ソースとパンは売り切れており、サンプルの提供ができなかった。クアンナム省保健局は、15日に141人が頭痛、発熱、腹痛、下痢といった症状で入院したことを発表した。大部分の患者の状態は安定しており、人工呼吸器を使用している患者は確認されていない。バインミーには、冷製の肉やコリアンダー、キュウリ、ニンジンのピクルス、ダイコンなどの野菜、フランス風のパテやマヨネーズなどの調味料が使用される。その他、チャー・ルア（ベトナム風ハム）、目玉焼き、焼き豚、肉団子などのバリエーションも存在する。同店は国際的なメディアでも取り上げられるほどの人気店であった。</t>
    </r>
    <phoneticPr fontId="16"/>
  </si>
  <si>
    <t>https://poste-vn.com/news/2023-09-18-15685</t>
    <phoneticPr fontId="16"/>
  </si>
  <si>
    <t>poste-vn</t>
    <phoneticPr fontId="16"/>
  </si>
  <si>
    <t>https://www.viet-jo.com/news/event/230920155051.html</t>
  </si>
  <si>
    <t>https://www.jetro.go.jp/biznews/2023/09/6c8f064671491829.html</t>
    <phoneticPr fontId="86"/>
  </si>
  <si>
    <t>https://www.bloomberg.co.jp/news/articles/2023-09-20/S1AAL4T1UM0W01</t>
    <phoneticPr fontId="86"/>
  </si>
  <si>
    <t>https://news.nifty.com/article/economy/economyall/12213-2562124/</t>
    <phoneticPr fontId="86"/>
  </si>
  <si>
    <t>https://www.nikkei.com/article/DGXZQOCB183GK0Y3A910C2000000/</t>
    <phoneticPr fontId="86"/>
  </si>
  <si>
    <t>https://www.jetro.go.jp/biz/areareports/2023/efc404bbd343b3d2.html</t>
    <phoneticPr fontId="86"/>
  </si>
  <si>
    <t>https://news.nissyoku.co.jp/news/motoyoshi20230912094243075</t>
    <phoneticPr fontId="86"/>
  </si>
  <si>
    <t>https://www.jetro.go.jp/biznews/2023/09/ed3a5dbccb3f0c1f.html</t>
    <phoneticPr fontId="86"/>
  </si>
  <si>
    <t>https://www.jetro.go.jp/biznews/2023/09/89cf6a0b89639a12.html</t>
    <phoneticPr fontId="86"/>
  </si>
  <si>
    <t>https://news.yahoo.co.jp/articles/514ecee889e720f6a5ce2a21de650b761fad9a2b</t>
    <phoneticPr fontId="86"/>
  </si>
  <si>
    <t xml:space="preserve">　【北京＝山下福太郎】中国税関当局が１８日発表した貿易統計によると、８月に日本から輸入した魚類の総額は前年同月比６８％減の１億４９０２万元（約３０億円）だった。減少率は７月よりも４０ポイント拡大し、東京電力福島第一原子力発電所の処理水放出に伴う輸入規制が大きく影響している。
　日本産の水産物を巡っては、７月上旬から中国税関当局がすべての輸入品を対象に放射性物質の検査を実施した。処理水の放出が始まった８月２４日以降は、冷凍や乾物も含めて、輸入を全面停止している。輸入額は６月に３・５億元あったが、８月は６割減った。現在、日本から輸入される魚類の多くは、第三国から原料を調達、加工した分が多くを占めるとみられる。日本政府は、外交ルートで輸入停止の即時撤廃を申し入れたが、中国政府は「食の安全と健康を守るための措置」（外務省報道官）として、応じる構えを示していない。中国国内では、回転ずしチェーンのはま寿司が、日本産水産物の使用をやめる対応をとっている。
</t>
    <phoneticPr fontId="86"/>
  </si>
  <si>
    <t>メキシコ政府が2022年6月7日から国内のインフレ対策として実施している特定の農水産食品の時限的関税率引き下げ措置が2023年12月31日をもって終了する予定だ。時限的引き下げ対象品目表（2023年1月6日付官報参照外部サイトへ、新しいウィンドウで開きます）に掲載されている品目の関税率を一時的に0％に引き下げており、自由貿易協定（FTA）などを適用する必要はない。しかし、2024年1月1日以降は、時限的引き下げ対象品目表に掲載されている品目の税率は一般（MFN）税率（多くが税率10～20％）に戻るため、環太平洋パートナーシップに関する包括的および先進的な協定（CPTPP）を適用して関税率を引き下げる対応が好ましい。
日本からのしょうゆと牛肉の輸出には早めの対応を
時限的引き下げ対象品目表に記載されている品目のうち、特に日本からの輸出額が大きいものは、しょうゆと牛肉（冷蔵骨なし・冷凍骨なし）だ。日本とメキシコ間では、CPTPPと日本メキシコ経済連携協定（日墨EPA）の2つの協定が発効しているが、前者を適用する方が有利となる（添付資料表参照）。しょうゆと牛肉以外の品目で、メキシコ輸入時のCPTPPの関税削減スケジュール（譲許表）を確認する場合は、内閣官房TPP等政府対策本部のウェブサイトPDFファイル(外部サイトへ、新しいウィンドウで開きます)を参照のこと。また、TPP11を適用するには、日本側の輸出者また製造者が原産地証明書を作成する必要がある。ジェトロのウェブサイトで輸出用原産地証明書サンプルフォームエクセルファイル(17KB)が入手可能だ。</t>
    <phoneticPr fontId="86"/>
  </si>
  <si>
    <t>コートジボワール南部バッサム市で9月8日、現地でカカオ栽培と1次加工を行うベルギーのKKOインターナショナルが新工場を開設すると発表した。同社はコートジボワールを拠点に大規模なカカオ農園を経営しており、その規模は約2,500ヘクタールに及ぶ。新工場では既存工場の3倍の広さと生産ラインの倍増を予定しており、同社は2024年1月までに操業を始め、同年下半期には2次加工品の生産開始を見込んでいる。近年、コートジボワールのカカオ生産量は200万トン超で推移しており、世界総生産量の約4割を占めているものの、国内加工率はわずか33％に過ぎず、多くが原料豆の状態で輸出されている。これを受けて、コートジボワール政府は国内の加工能力を押し上げるため、民間企業の投資を優遇し、2030年までにコートジボワール産のカカオ豆すべてを国内で加工する方針を打ち出した（2021年11月19日記事参照）。
　こうした政策を受け、これまでカカオ豆の輸出に力を入れてきた外資企業の戦略にも影響が出ている。7月11日には、ベルギーのピュラトスがアビジャン市内のヨプゴン地区でカカオ加工工場を落成し操業を開始した。商業・産業・中小企業振興省（MCIPPME）によると、この工場には約71億1,000万CFAフラン（約17億円、1CFAフラン＝約0.24円）が投じられ、約100人の直接・間接雇用が創出されたという。また7月21日には、マレーシアのグアンチョン（GCB）がサンペドロ市にカカオ加工工場を落成した。同工場は第1期工事終了時点で年間6万トンのカカオ磨砕能力を持ち、最終的には年間24万トンまで増やす予定で、総投資額は460億CFAフランと見積もられている。さらに7月24日、トルコのMFBインターナショナルが、カカオを含む食品加工工場の建設に1億5,000万ユーロを投資すると発表した。投資額のうち、8,500万ユーロがカカオ豆加工工場の建設に、6,500万ユーロが小麦の製粉工場の建設に割り当てられる。
コートジボワールには、すでにカーギル（米国）、オラム（シンガポール）、バリー・カレボー（スイス）、トゥートン（フランス）、セモワ（フランス）などの大手外資企業がカカオ関連事業を展開している。2012／2013カカオ収穫年度（10月1日～9月30日）に全体で約46万8,000トンだったカカオ豆の加工量は、2021／2022年度には約67万5,000トンと20万トン以上増加しているが、それでも2021／2022年度全体のカカオ収穫量210万トンの約3分の1程度だ。コートジボワールにおけるカカオ豆の国内加工は着実に進展しているものの、現状では収穫量の3分の2が生豆のまま輸出されている。これを受け、スレイマン・ディアラスバ商業・産業・中小企業振興相は「コートジボワールが第一次産業から第二次産業への転換という段階に来ており、近い将来、国民が長年夢見てきたチョコレートの生産国になれるのではないか」と期待を示した。</t>
    <phoneticPr fontId="86"/>
  </si>
  <si>
    <t>森永乳業は、ブラジルのダテーラ農園（ミナスジェライス州）と2020年から取り組む植樹事業「マウントレーニアの森プロジェクト」の規模を拡大する。同プロジェクトは24年までに計7万7000本の植樹を目標としてきた。「マウントレーニア」発売30周年を迎える今年、同目標の約4倍となる30万本を30年までに同農園内の自然保護地区に植樹することを同農園と合意し、持続可能なコーヒーの未来へ貢献を図る。
　12日に本社で開催した説明会で、南崎康夫執行役員営業本部マー</t>
    <phoneticPr fontId="86"/>
  </si>
  <si>
    <t>インドネシアでは、2014年のハラール製品保証法（ハラール製品保証に関するインドネシア共和国法2014年33号）の公布以降、ハラール表示義務化に向けた議論が進められている。制度整備の一環として、2019年にはハラール認証発行の権限がこれまでのインドネシア・ウラマー評議会（Majelis Ulama Indonesia：MUI）から宗教省の直下に新設した「ハラール製品保証実施機関」（Badan Penyelenggara Jaminan Produk Halal：BPJPH）に移管された。これに伴い、海外のハラール認証団体・機関が発行するハラール認証がインドネシアで有効と見なされるためには、当該のハラール認証団体がBPJPHから相互承認を受ける必要がある。しかし、これまでBPJPHによる日本国内のハラール認証団体への相互承認は行われていなかった。
　そのような状況下、2023年7月にBPJPHによる日本のハラール認証団体への評価訪問が実施された（2023年7月24日付ビジネス短信参照）。インドネシアは他国のハラール認証機関・団体との相互承認を実施する条件として、BPJPHが行う評価訪問を受け入れることを必要としており、今回の評価訪問は日本とインドネシア間でのハラール相互承認を実現するための重要なステップと考えられる。本稿では、実態の見えにくいインドネシア・ハラールの最新動向を伝えるため、今回の評価訪問に同行した結果を基に、相互承認にかかる最新の状況を報告する。表のうち、JHA、JMA、MPJAはこれまでにMUIとの相互承認を取得済みだ。しかし、前述のとおり、インドネシアでのハラール認証発行権限はMUIからBPJPHに移管されている。現在のMUI認証の取り扱いはどうか。ジェトロが日本国内のハラール認証団体に確認したところ、「新たにBPJPHからの承認を取得するまでの間は、MUIから与えられた相互承認を有効とする」とのレターがMUIから送付されているとのことだった。これは、ジェトロが2021年6月までにMUI食品・薬品・化粧品研究所（LPPOM MUI）に確認したMUI認証の取り扱いに関するヒアリング結果とも合致する（2021年7月6日付地域・分析レポート参照）。MUIとの相互承認も当面の間、インドネシア国内で継続して有効と見なされていることがうかがえる。ただし、現在ではMUIに対し、新たにハラールの相互認証に関する変更や申請を行うことはできない。既存の相互の内容が日々変更されるインドネシア国内法との整合をいつまで保てるのかなどの先行きも気がかりだ。特に2024年10月17日から導入されるインドネシア国内で流通・販売する飲食料品などに対するハラール表示義務（注）について、BPJPHのハラール認証を取得していないことがどの程度影響するのかも不明だ。従って、現在の正式な認証機関であるBPJPHとの相互承認を取得しておくことは、事業の安定的な実施の観点からも望ましいと推測される。</t>
    <phoneticPr fontId="86"/>
  </si>
  <si>
    <t>【ジャカルタ=柴田奈々】ホテル大手の米マリオット・インターナショナルはインドネシアの新首都「ヌサンタラ」に3軒のホテルを開業すると発表した。地場の不動産大手、パクウォン・ジャティとホテルのマネジメント契約を結んだ。
発表によると、マリオットは「フォーポイントバイシェラトン」「ウェスティン・ホテルズ&amp;リゾーツ」「トリビュートポートフォリオ」の3ブランドを展開する予定だという。フォーポイントバイシェ</t>
    <phoneticPr fontId="86"/>
  </si>
  <si>
    <t>日本酒「獺祭（だっさい）」で知られる旭酒造（山口県岩国市）は２３日、米ニューヨーク州・ハイドパーク市で酒蔵の完成式典を開く。海外に初めて設けた醸造拠点で、現地の水を使用した純米大吟醸酒「ＤＡＳＳＡＩ　ＢＬＵＥ（獺祭ブルー）」を生産する。
　酒蔵は３月、６万２４００平方メートルの敷地に総工費８０億円を投じて完成した。製造能力は本社の５分の１相当の年間１２６０キロ・リットル。７月に本格稼働し、一定の品質を確認できたことから式典開催を決めたという。原料は当面、現地の水と日本産の酒米「山田錦」を使うが、徐々に米国産の割合を増やしていく予定。国内の獺祭よりアルコール度数を１度ほど下げ、米国人の好みに合った味わいに仕上げている。旭酒造の桜井一宏社長が１５日、山口県庁を訪れ、村岡知事に現地で完成式典を開くことを報告。日本酒の国内市場の縮小を踏まえ、「世界中に日本酒を広める契機にしたい」と海外でのシェア拡大を誓った。</t>
    <phoneticPr fontId="86"/>
  </si>
  <si>
    <t>米国の観光業は新型コロナウイルス禍による打撃から復活した。しかし、宿泊施設に従業員は戻っていない。新型コロナ禍の最中、ホテルやリゾート施設は減員体制で運営していく術を学んだ。各種セルフサービス化やハウスキーピング回数の削減などだ。そうしたコロナ時代の応急措置は今や、人件費上昇に対処しようとする多くの企業で新常態となっている。さまざまな業界での雇用が2020年の水準を上回った一方で、宿泊業界での雇用者数はコロナ禍前に比べてなお約23万8000人少ない水準。そして、このギャップは今後も続くとみられる。影響が最も顕著に表れているのが、４人に１人がレジャー・接客業に従事しているラスベガスだ。ラスベガスでの失業率は6.1％と、全米の大都市圏で最も高い。同地では至るところでテクノロジーが駆使されている。大手ホテルではセルフチェックインやモバイルキーにより、宿泊客はフロントを通らずに客室に入ることができる。ＭＧＭグランドなどのリゾート施設では、ドリンクの自動販売機が各種カクテルを作ってくれる。マリオット・インターナショナル傘下のルネッサンスでルームサービス業務を担っているのは、「エルビス」と「プリシラ」という名前のロボットだ。</t>
    <phoneticPr fontId="86"/>
  </si>
  <si>
    <t>フランスの最上級行政裁判所の機能を有する国務院は6月30日、容器包装のグリーンドットマーク外部サイトへ、新しいウィンドウで開きます表示を禁止する2020年11月30日付アレテ（省令）外部サイトへ、新しいウィンドウで開きますおよび罰金規定を違法と判断し、同禁止措置を取り消すことを発表した外部サイトへ、新しいウィンドウで開きます。国務院は2021年3月15日、グリーンドットマークの禁止措置を暫定的に停止外部サイトへ、新しいウィンドウで開きますしていた。グリーンドットマークはドイツのデュアル・システム・ドイツの商標で、リサイクルのための拠出金を支払っていることを示す。ライセンスを譲渡されたプロ・ヨーロッパがドイツを除く欧州全域で包装のリサイクルをコーディネートしている。フランスでは1993年1月から容器包装のリサイクルが開始され、グリーンドットマークの貼付が義務付けられたが、2015年1月1日から導入されたトリマン・マークに伴い、2017年1月1日からグリーンドットマークの貼付は任意となっていた。
　政府は、2020年2月施行の循環経済法（2020年6月4日付地域・分析レポート参照）で、廃棄物回収システムにおけるフランス独自の規制として2022年1月1日から、対象となる製品にトリマン・マーク（トリマンは「選別する人」の意）と分別廃棄に関する表示の貼付を義務付けている（2021年11月25日の記事参照）。同措置に先立ち、政府は2021年1月1日からトリマン・マークとの混同を招くとしてグリーンドットマークの使用を禁止し、2021年4月1日以降のグリーンドットマークの貼付に罰金規定を設けていた。国務院は、「禁止の対象を2つ以上の矢印が円に内接して巻き上がる図形としており、多くの欧州諸国で一般的に使用されているグリーンドットマークを間接的に、しかし明確に対象としている」と指摘。環境保護を理由に課されたこの禁止規定は、当該製品の販売に大きな影響を及ぼす可能性があり、EU指令では技術的規則は法案の段階で欧州委員会に通知すべきと規定されている、とした。政府が2020年7月20日に欧州委員会へ廃棄物を混乱させる可能性のある表示は罰則の対象とする当該立法措置を通知していたが、上記アレテ（省令）は通知していないことに対して、通知義務を満たすには不十分と判断した。なお、欧州委は2023年2月、フランス政府に対し、国レベルの表示要件を課すことはEU域内の商品の自由な移動の原則を損なうリスクがあるとし、トリマン・マークと分別廃棄に関する表示の貼付義務が同原則に適合しているか確認するよう催告しており、今後の動向が注目される。</t>
    <phoneticPr fontId="86"/>
  </si>
  <si>
    <t>メキシコ</t>
    <phoneticPr fontId="86"/>
  </si>
  <si>
    <t>コートジボアール</t>
    <phoneticPr fontId="86"/>
  </si>
  <si>
    <t>インドネシア</t>
    <phoneticPr fontId="86"/>
  </si>
  <si>
    <t>ベトナム</t>
    <phoneticPr fontId="86"/>
  </si>
  <si>
    <t>中国の日本産魚類の輸入、８月は６８％減…処理水放出に伴う全面禁輸響く（読売新聞オンライン）</t>
  </si>
  <si>
    <t>農水産食品の時限的関税率引き下げ措置終了へ、しょうゆや牛肉の輸出にはCPTPP適用が有利に(日本、メキシコ)</t>
  </si>
  <si>
    <t>外資によるカカオ加工・磨砕工場の建設が相次ぐ(コートジボワール) ｜  - ジェトロ</t>
  </si>
  <si>
    <t>森永乳業、ブラジルで植樹事業の規模拡大　コーヒーの未来へ貢献 - 日本食糧新聞電子版</t>
  </si>
  <si>
    <t>インドネシアと日本のハラール相互承認、徐々に進展か ｜ - ジェトロ</t>
  </si>
  <si>
    <t>マリオット、インドネシア新首都に3ホテル開業へ - 日本経済新聞</t>
  </si>
  <si>
    <t xml:space="preserve">ＮＹ州の水で純米大吟醸「獺祭ブルー」醸造…旭酒造「世界中に日本酒広める契機に」 　ニフティニュース - @nifty </t>
  </si>
  <si>
    <t xml:space="preserve">食品輸出ウェビナー「ベトナム食品市場の今と今後のトレンド予想」、10月20日から配信 ［イベント］ </t>
  </si>
  <si>
    <t>米ホテル業界、需要復活でも従業員減ったまま－新たなストの火種にも - ブルームバーグ</t>
  </si>
  <si>
    <t xml:space="preserve">容器包装のグリーンドットマーク禁止措置が取り消しに(フランス) | ビジネス短信 - ジェトロ </t>
  </si>
  <si>
    <r>
      <t xml:space="preserve">★卵は、優秀な食品であるとともに生ものです。正しく保管し期限内に使い切りましょう。
★水洗い等せず冷蔵庫の奥で振動を与えずに保管したほうが、美味しく安全な状態で召し上がれます。
★売れ残った卵を大量に購入し、不十分な保管をしたために、何度も食中毒が発生しています。
食べ物は、取り扱う人の優しさや思いが伝わるものです。食材の受け入れは調理の基本です。
</t>
    </r>
    <r>
      <rPr>
        <b/>
        <sz val="12"/>
        <color rgb="FF6DDDF7"/>
        <rFont val="ＭＳ Ｐゴシック"/>
        <family val="3"/>
        <charset val="128"/>
      </rPr>
      <t>青森で大型事故が発生しています。対岸の事故、身の回りを確認しましょう !</t>
    </r>
    <rPh sb="1" eb="2">
      <t>タマゴ</t>
    </rPh>
    <rPh sb="4" eb="6">
      <t>ユウシュウ</t>
    </rPh>
    <rPh sb="7" eb="9">
      <t>ショクヒン</t>
    </rPh>
    <rPh sb="16" eb="17">
      <t>ナマ</t>
    </rPh>
    <rPh sb="22" eb="23">
      <t>タダ</t>
    </rPh>
    <rPh sb="25" eb="27">
      <t>ホカン</t>
    </rPh>
    <rPh sb="28" eb="31">
      <t>キゲンナイ</t>
    </rPh>
    <rPh sb="32" eb="33">
      <t>ツカ</t>
    </rPh>
    <rPh sb="34" eb="35">
      <t>キ</t>
    </rPh>
    <rPh sb="43" eb="45">
      <t>ミズアラ</t>
    </rPh>
    <rPh sb="46" eb="47">
      <t>ナド</t>
    </rPh>
    <rPh sb="49" eb="52">
      <t>レイゾウコ</t>
    </rPh>
    <rPh sb="53" eb="54">
      <t>オク</t>
    </rPh>
    <rPh sb="55" eb="57">
      <t>シンドウ</t>
    </rPh>
    <rPh sb="58" eb="59">
      <t>アタ</t>
    </rPh>
    <rPh sb="62" eb="64">
      <t>ホカン</t>
    </rPh>
    <rPh sb="70" eb="72">
      <t>オイ</t>
    </rPh>
    <rPh sb="74" eb="76">
      <t>アンゼン</t>
    </rPh>
    <rPh sb="77" eb="79">
      <t>ジョウタイ</t>
    </rPh>
    <rPh sb="80" eb="81">
      <t>メ</t>
    </rPh>
    <rPh sb="82" eb="83">
      <t>ア</t>
    </rPh>
    <rPh sb="104" eb="107">
      <t>フジュウブン</t>
    </rPh>
    <rPh sb="108" eb="110">
      <t>ホカン</t>
    </rPh>
    <rPh sb="133" eb="134">
      <t>タ</t>
    </rPh>
    <rPh sb="135" eb="136">
      <t>モノ</t>
    </rPh>
    <rPh sb="138" eb="139">
      <t>ト</t>
    </rPh>
    <rPh sb="140" eb="141">
      <t>アツカ</t>
    </rPh>
    <rPh sb="142" eb="143">
      <t>ヒト</t>
    </rPh>
    <rPh sb="144" eb="145">
      <t>ヤサ</t>
    </rPh>
    <rPh sb="148" eb="149">
      <t>オモ</t>
    </rPh>
    <rPh sb="151" eb="152">
      <t>ツタ</t>
    </rPh>
    <rPh sb="159" eb="161">
      <t>ショクザイ</t>
    </rPh>
    <rPh sb="162" eb="163">
      <t>ウ</t>
    </rPh>
    <rPh sb="164" eb="165">
      <t>イ</t>
    </rPh>
    <rPh sb="167" eb="169">
      <t>チョウリ</t>
    </rPh>
    <rPh sb="170" eb="172">
      <t>キホン</t>
    </rPh>
    <rPh sb="176" eb="178">
      <t>アオモリ</t>
    </rPh>
    <rPh sb="179" eb="181">
      <t>オオガタ</t>
    </rPh>
    <rPh sb="181" eb="183">
      <t>ジコ</t>
    </rPh>
    <rPh sb="184" eb="186">
      <t>ハッセイ</t>
    </rPh>
    <rPh sb="192" eb="194">
      <t>タイガン</t>
    </rPh>
    <rPh sb="195" eb="197">
      <t>ジコ</t>
    </rPh>
    <rPh sb="198" eb="199">
      <t>ミ</t>
    </rPh>
    <rPh sb="200" eb="201">
      <t>マワ</t>
    </rPh>
    <rPh sb="203" eb="205">
      <t>カクニン</t>
    </rPh>
    <phoneticPr fontId="5"/>
  </si>
  <si>
    <t>日本食糧新聞社</t>
    <rPh sb="0" eb="7">
      <t>ニホンショクリョウシンブンシャ</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</si>
</sst>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8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b/>
      <sz val="19"/>
      <color theme="1"/>
      <name val="ＭＳ Ｐゴシック"/>
      <family val="3"/>
      <charset val="128"/>
    </font>
    <font>
      <b/>
      <sz val="20"/>
      <color rgb="FF333333"/>
      <name val="メイリオ"/>
      <family val="3"/>
      <charset val="128"/>
    </font>
    <font>
      <sz val="8.8000000000000007"/>
      <color indexed="2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color indexed="9"/>
      <name val="ＭＳ Ｐゴシック"/>
      <family val="3"/>
      <charset val="128"/>
    </font>
    <font>
      <b/>
      <sz val="14"/>
      <name val="Calibri"/>
      <family val="3"/>
      <charset val="163"/>
    </font>
    <font>
      <b/>
      <sz val="14"/>
      <name val="Segoe UI"/>
      <family val="3"/>
      <charset val="238"/>
    </font>
    <font>
      <sz val="12"/>
      <name val="ＭＳ Ｐゴシック"/>
      <family val="3"/>
      <charset val="128"/>
      <scheme val="minor"/>
    </font>
    <font>
      <b/>
      <sz val="12"/>
      <color indexed="13"/>
      <name val="ＭＳ Ｐゴシック"/>
      <family val="3"/>
      <charset val="128"/>
    </font>
    <font>
      <b/>
      <u/>
      <sz val="12"/>
      <color indexed="9"/>
      <name val="ＭＳ Ｐゴシック"/>
      <family val="3"/>
      <charset val="128"/>
    </font>
    <font>
      <b/>
      <sz val="8"/>
      <color indexed="10"/>
      <name val="ＭＳ Ｐゴシック"/>
      <family val="3"/>
      <charset val="128"/>
    </font>
    <font>
      <b/>
      <sz val="12"/>
      <color rgb="FF6DDDF7"/>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6DDDF7"/>
        <bgColor indexed="64"/>
      </patternFill>
    </fill>
    <fill>
      <patternFill patternType="solid">
        <fgColor rgb="FF0070C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indexed="12"/>
        <bgColor indexed="64"/>
      </patternFill>
    </fill>
    <fill>
      <patternFill patternType="solid">
        <fgColor indexed="45"/>
        <bgColor indexed="64"/>
      </patternFill>
    </fill>
    <fill>
      <patternFill patternType="solid">
        <fgColor theme="9" tint="-0.499984740745262"/>
        <bgColor indexed="64"/>
      </patternFill>
    </fill>
    <fill>
      <patternFill patternType="solid">
        <fgColor theme="5" tint="-0.249977111117893"/>
        <bgColor indexed="64"/>
      </patternFill>
    </fill>
  </fills>
  <borders count="25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auto="1"/>
      </left>
      <right/>
      <top/>
      <bottom/>
      <diagonal/>
    </border>
    <border>
      <left/>
      <right/>
      <top style="thick">
        <color auto="1"/>
      </top>
      <bottom/>
      <diagonal/>
    </border>
    <border>
      <left/>
      <right style="thick">
        <color auto="1"/>
      </right>
      <top style="thick">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auto="1"/>
      </left>
      <right/>
      <top style="thick">
        <color auto="1"/>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theme="0" tint="-0.24994659260841701"/>
      </left>
      <right/>
      <top style="medium">
        <color theme="0" tint="-0.24994659260841701"/>
      </top>
      <bottom style="medium">
        <color indexed="23"/>
      </bottom>
      <diagonal/>
    </border>
    <border>
      <left/>
      <right/>
      <top style="medium">
        <color theme="0" tint="-0.24994659260841701"/>
      </top>
      <bottom style="medium">
        <color indexed="23"/>
      </bottom>
      <diagonal/>
    </border>
    <border>
      <left/>
      <right style="medium">
        <color theme="0" tint="-0.24994659260841701"/>
      </right>
      <top style="medium">
        <color theme="0" tint="-0.24994659260841701"/>
      </top>
      <bottom style="medium">
        <color indexed="23"/>
      </bottom>
      <diagonal/>
    </border>
    <border>
      <left/>
      <right style="medium">
        <color rgb="FF888888"/>
      </right>
      <top/>
      <bottom style="medium">
        <color indexed="23"/>
      </bottom>
      <diagonal/>
    </border>
    <border>
      <left style="medium">
        <color theme="0" tint="-0.24994659260841701"/>
      </left>
      <right/>
      <top/>
      <bottom/>
      <diagonal/>
    </border>
    <border>
      <left/>
      <right style="medium">
        <color theme="0" tint="-0.24994659260841701"/>
      </right>
      <top/>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rgb="FF888888"/>
      </right>
      <top style="medium">
        <color rgb="FF888888"/>
      </top>
      <bottom style="medium">
        <color rgb="FF888888"/>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50">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8"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10"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11"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52" fillId="31" borderId="0" xfId="0" applyFont="1" applyFill="1" applyAlignment="1">
      <alignment horizontal="center" vertical="center" wrapText="1"/>
    </xf>
    <xf numFmtId="0" fontId="138" fillId="0" borderId="209"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10"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12" xfId="2" applyFont="1" applyFill="1" applyBorder="1" applyAlignment="1">
      <alignment horizontal="left" vertical="center"/>
    </xf>
    <xf numFmtId="0" fontId="8" fillId="0" borderId="207" xfId="1" applyBorder="1" applyAlignment="1" applyProtection="1">
      <alignment vertical="center" wrapText="1"/>
    </xf>
    <xf numFmtId="0" fontId="141" fillId="0" borderId="206"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6"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7"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8"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19" xfId="2" applyFont="1" applyFill="1" applyBorder="1" applyAlignment="1">
      <alignment horizontal="center" vertical="center"/>
    </xf>
    <xf numFmtId="14" fontId="91" fillId="21" borderId="219" xfId="2" applyNumberFormat="1" applyFont="1" applyFill="1" applyBorder="1" applyAlignment="1">
      <alignment horizontal="center" vertical="center"/>
    </xf>
    <xf numFmtId="14" fontId="91" fillId="21" borderId="220" xfId="2" applyNumberFormat="1" applyFont="1" applyFill="1" applyBorder="1" applyAlignment="1">
      <alignment horizontal="center" vertical="center"/>
    </xf>
    <xf numFmtId="0" fontId="92" fillId="21" borderId="221" xfId="2" applyFont="1" applyFill="1" applyBorder="1" applyAlignment="1">
      <alignment horizontal="center" vertical="center"/>
    </xf>
    <xf numFmtId="14" fontId="91" fillId="21" borderId="221" xfId="2" applyNumberFormat="1" applyFont="1" applyFill="1" applyBorder="1" applyAlignment="1">
      <alignment horizontal="center" vertical="center"/>
    </xf>
    <xf numFmtId="0" fontId="8" fillId="0" borderId="222" xfId="1" applyFill="1" applyBorder="1" applyAlignment="1" applyProtection="1">
      <alignment vertical="center" wrapText="1"/>
    </xf>
    <xf numFmtId="0" fontId="8" fillId="0" borderId="225" xfId="1" applyBorder="1" applyAlignment="1" applyProtection="1">
      <alignment vertical="top" wrapText="1"/>
    </xf>
    <xf numFmtId="0" fontId="138" fillId="0" borderId="224" xfId="2" applyFont="1" applyBorder="1" applyAlignment="1">
      <alignment vertical="top" wrapText="1"/>
    </xf>
    <xf numFmtId="0" fontId="32" fillId="23" borderId="223" xfId="2" applyFont="1" applyFill="1" applyBorder="1" applyAlignment="1">
      <alignment horizontal="center" vertical="center" wrapText="1"/>
    </xf>
    <xf numFmtId="0" fontId="155" fillId="21" borderId="220" xfId="2" applyFont="1" applyFill="1" applyBorder="1" applyAlignment="1">
      <alignment horizontal="center" vertical="center"/>
    </xf>
    <xf numFmtId="0" fontId="155" fillId="21" borderId="221" xfId="2" applyFont="1" applyFill="1" applyBorder="1" applyAlignment="1">
      <alignment horizontal="center" vertical="center"/>
    </xf>
    <xf numFmtId="0" fontId="155" fillId="21" borderId="219"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6" xfId="0" applyFont="1" applyFill="1" applyBorder="1" applyAlignment="1">
      <alignment horizontal="left" vertical="center"/>
    </xf>
    <xf numFmtId="0" fontId="117" fillId="19" borderId="227" xfId="0" applyFont="1" applyFill="1" applyBorder="1" applyAlignment="1">
      <alignment horizontal="left" vertical="center"/>
    </xf>
    <xf numFmtId="14" fontId="117" fillId="19" borderId="227" xfId="0" applyNumberFormat="1" applyFont="1" applyFill="1" applyBorder="1" applyAlignment="1">
      <alignment horizontal="center" vertical="center"/>
    </xf>
    <xf numFmtId="14" fontId="117" fillId="19" borderId="228"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158" fillId="0" borderId="30" xfId="1" applyFont="1" applyBorder="1" applyAlignment="1" applyProtection="1">
      <alignment horizontal="left" vertical="top" wrapText="1"/>
    </xf>
    <xf numFmtId="0" fontId="0" fillId="32" borderId="0" xfId="0" applyFill="1">
      <alignment vertical="center"/>
    </xf>
    <xf numFmtId="0" fontId="161" fillId="3" borderId="9" xfId="2" applyFont="1" applyFill="1" applyBorder="1" applyAlignment="1">
      <alignment horizontal="center" vertical="center"/>
    </xf>
    <xf numFmtId="0" fontId="6" fillId="0" borderId="0" xfId="4"/>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4" fillId="21" borderId="159" xfId="1" applyFont="1" applyFill="1" applyBorder="1" applyAlignment="1" applyProtection="1">
      <alignment horizontal="center" vertical="center" wrapText="1"/>
    </xf>
    <xf numFmtId="0" fontId="85" fillId="0" borderId="162" xfId="0" applyFont="1" applyBorder="1" applyAlignment="1">
      <alignment horizontal="center" vertical="center" wrapText="1"/>
    </xf>
    <xf numFmtId="0" fontId="165" fillId="36" borderId="0" xfId="0" applyFont="1" applyFill="1" applyAlignment="1">
      <alignment horizontal="center" vertical="center" wrapText="1"/>
    </xf>
    <xf numFmtId="0" fontId="8" fillId="0" borderId="225" xfId="1" applyBorder="1" applyAlignment="1" applyProtection="1">
      <alignment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0" fontId="171" fillId="0" borderId="155" xfId="1" applyFont="1" applyFill="1" applyBorder="1" applyAlignment="1" applyProtection="1">
      <alignment vertical="top" wrapText="1"/>
    </xf>
    <xf numFmtId="0" fontId="138" fillId="0" borderId="224" xfId="1" applyFont="1" applyBorder="1" applyAlignment="1" applyProtection="1">
      <alignment vertical="top" wrapText="1"/>
    </xf>
    <xf numFmtId="0" fontId="166" fillId="0" borderId="0" xfId="2" applyFont="1">
      <alignment vertical="center"/>
    </xf>
    <xf numFmtId="0" fontId="163" fillId="0" borderId="0" xfId="2" applyFont="1">
      <alignment vertical="center"/>
    </xf>
    <xf numFmtId="0" fontId="117" fillId="28" borderId="227" xfId="0" applyFont="1" applyFill="1" applyBorder="1" applyAlignment="1">
      <alignment horizontal="left" vertical="center"/>
    </xf>
    <xf numFmtId="0" fontId="117" fillId="38" borderId="227" xfId="0" applyFont="1" applyFill="1" applyBorder="1" applyAlignment="1">
      <alignment horizontal="left" vertical="center"/>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72" fillId="21" borderId="187" xfId="0" applyFont="1" applyFill="1" applyBorder="1" applyAlignment="1">
      <alignment horizontal="center" vertical="center" wrapText="1"/>
    </xf>
    <xf numFmtId="0" fontId="173" fillId="0" borderId="139" xfId="0" applyFont="1" applyBorder="1" applyAlignment="1">
      <alignment horizontal="left" vertical="top" wrapText="1"/>
    </xf>
    <xf numFmtId="0" fontId="87" fillId="23" borderId="0" xfId="2" applyFont="1" applyFill="1" applyAlignment="1">
      <alignment vertical="top" wrapText="1"/>
    </xf>
    <xf numFmtId="0" fontId="167" fillId="0" borderId="0" xfId="2" applyFont="1">
      <alignment vertical="center"/>
    </xf>
    <xf numFmtId="0" fontId="0" fillId="39" borderId="0" xfId="0" applyFill="1">
      <alignment vertical="center"/>
    </xf>
    <xf numFmtId="0" fontId="126" fillId="39" borderId="0" xfId="0" applyFont="1" applyFill="1">
      <alignment vertical="center"/>
    </xf>
    <xf numFmtId="0" fontId="146" fillId="39" borderId="0" xfId="0" applyFont="1" applyFill="1">
      <alignment vertical="center"/>
    </xf>
    <xf numFmtId="0" fontId="147" fillId="39" borderId="0" xfId="0" applyFont="1" applyFill="1">
      <alignment vertical="center"/>
    </xf>
    <xf numFmtId="0" fontId="145" fillId="39" borderId="0" xfId="0" applyFont="1" applyFill="1">
      <alignment vertical="center"/>
    </xf>
    <xf numFmtId="0" fontId="115" fillId="39" borderId="0" xfId="0" applyFont="1" applyFill="1">
      <alignment vertical="center"/>
    </xf>
    <xf numFmtId="0" fontId="143" fillId="39" borderId="0" xfId="0" applyFont="1" applyFill="1">
      <alignment vertical="center"/>
    </xf>
    <xf numFmtId="0" fontId="150" fillId="39" borderId="0" xfId="0" applyFont="1" applyFill="1">
      <alignment vertical="center"/>
    </xf>
    <xf numFmtId="0" fontId="134" fillId="39" borderId="0" xfId="0" applyFont="1" applyFill="1" applyAlignment="1">
      <alignment vertical="center" wrapText="1"/>
    </xf>
    <xf numFmtId="0" fontId="148" fillId="39" borderId="0" xfId="0" applyFont="1" applyFill="1">
      <alignment vertical="center"/>
    </xf>
    <xf numFmtId="0" fontId="149" fillId="39" borderId="0" xfId="0" applyFont="1" applyFill="1">
      <alignment vertical="center"/>
    </xf>
    <xf numFmtId="0" fontId="121" fillId="39" borderId="0" xfId="1" applyFont="1" applyFill="1" applyAlignment="1" applyProtection="1">
      <alignment vertical="center"/>
    </xf>
    <xf numFmtId="0" fontId="120" fillId="39" borderId="0" xfId="0" applyFont="1" applyFill="1">
      <alignment vertical="center"/>
    </xf>
    <xf numFmtId="0" fontId="0" fillId="32" borderId="0" xfId="0" applyFill="1" applyAlignment="1">
      <alignment horizontal="center" vertical="center"/>
    </xf>
    <xf numFmtId="0" fontId="117" fillId="19" borderId="234" xfId="0" applyFont="1" applyFill="1" applyBorder="1" applyAlignment="1">
      <alignment horizontal="left" vertical="center"/>
    </xf>
    <xf numFmtId="0" fontId="117" fillId="19" borderId="235" xfId="0" applyFont="1" applyFill="1" applyBorder="1" applyAlignment="1">
      <alignment horizontal="left" vertical="center"/>
    </xf>
    <xf numFmtId="14" fontId="117" fillId="19" borderId="235" xfId="0" applyNumberFormat="1" applyFont="1" applyFill="1" applyBorder="1" applyAlignment="1">
      <alignment horizontal="center" vertical="center"/>
    </xf>
    <xf numFmtId="14" fontId="117" fillId="19" borderId="236" xfId="0" applyNumberFormat="1" applyFont="1" applyFill="1" applyBorder="1" applyAlignment="1">
      <alignment horizontal="center" vertical="center"/>
    </xf>
    <xf numFmtId="0" fontId="117" fillId="28" borderId="235" xfId="0" applyFont="1" applyFill="1" applyBorder="1" applyAlignment="1">
      <alignment horizontal="left" vertical="center"/>
    </xf>
    <xf numFmtId="0" fontId="171" fillId="0" borderId="238" xfId="2" applyFont="1" applyBorder="1" applyAlignment="1">
      <alignment horizontal="left" vertical="top"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9" borderId="0" xfId="0" applyFont="1" applyFill="1" applyAlignment="1">
      <alignment horizontal="left" vertical="top" wrapText="1"/>
    </xf>
    <xf numFmtId="0" fontId="43" fillId="19" borderId="0" xfId="17" applyFont="1" applyFill="1" applyAlignment="1">
      <alignment horizontal="left" vertical="center"/>
    </xf>
    <xf numFmtId="0" fontId="10" fillId="6" borderId="203" xfId="17" applyFont="1" applyFill="1" applyBorder="1" applyAlignment="1">
      <alignment horizontal="left" vertical="center" wrapText="1"/>
    </xf>
    <xf numFmtId="0" fontId="10" fillId="6" borderId="204" xfId="17" applyFont="1" applyFill="1" applyBorder="1" applyAlignment="1">
      <alignment horizontal="left" vertical="center" wrapText="1"/>
    </xf>
    <xf numFmtId="0" fontId="10" fillId="6" borderId="205" xfId="17" applyFont="1" applyFill="1" applyBorder="1" applyAlignment="1">
      <alignment horizontal="left"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87" fillId="0" borderId="0" xfId="2" applyFont="1" applyAlignment="1">
      <alignment horizontal="center" vertical="center"/>
    </xf>
    <xf numFmtId="0" fontId="21" fillId="0" borderId="0" xfId="2" applyFont="1" applyAlignment="1">
      <alignment horizontal="center" vertical="center"/>
    </xf>
    <xf numFmtId="0" fontId="6" fillId="0" borderId="0" xfId="2" applyAlignment="1">
      <alignment horizontal="center" vertical="center"/>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3" xfId="2" applyFont="1" applyFill="1" applyBorder="1" applyAlignment="1">
      <alignment horizontal="center" vertical="center"/>
    </xf>
    <xf numFmtId="0" fontId="14" fillId="5" borderId="214" xfId="2" applyFont="1" applyFill="1" applyBorder="1" applyAlignment="1">
      <alignment horizontal="center" vertical="center"/>
    </xf>
    <xf numFmtId="0" fontId="14" fillId="5" borderId="215"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59" fillId="29" borderId="55" xfId="2" applyFont="1" applyFill="1" applyBorder="1" applyAlignment="1">
      <alignment horizontal="left" vertical="top" wrapText="1" shrinkToFit="1"/>
    </xf>
    <xf numFmtId="0" fontId="159" fillId="29" borderId="56" xfId="2" applyFont="1" applyFill="1" applyBorder="1" applyAlignment="1">
      <alignment horizontal="left" vertical="top" wrapText="1" shrinkToFit="1"/>
    </xf>
    <xf numFmtId="0" fontId="159"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54" fillId="29" borderId="97" xfId="2" applyFont="1" applyFill="1" applyBorder="1" applyAlignment="1">
      <alignment horizontal="center" vertical="center" wrapText="1" shrinkToFit="1"/>
    </xf>
    <xf numFmtId="0" fontId="32" fillId="29" borderId="28" xfId="2" applyFont="1" applyFill="1" applyBorder="1" applyAlignment="1">
      <alignment horizontal="center" vertical="center" shrinkToFit="1"/>
    </xf>
    <xf numFmtId="0" fontId="32" fillId="29" borderId="98" xfId="2" applyFont="1" applyFill="1" applyBorder="1" applyAlignment="1">
      <alignment horizontal="center" vertical="center" shrinkToFit="1"/>
    </xf>
    <xf numFmtId="0" fontId="140" fillId="29" borderId="232"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33"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0" fillId="6" borderId="241" xfId="17" applyFont="1" applyFill="1" applyBorder="1" applyAlignment="1">
      <alignment horizontal="left" vertical="center" wrapText="1"/>
    </xf>
    <xf numFmtId="0" fontId="10" fillId="6" borderId="242" xfId="17" applyFont="1" applyFill="1" applyBorder="1" applyAlignment="1">
      <alignment horizontal="left" vertical="center" wrapText="1"/>
    </xf>
    <xf numFmtId="0" fontId="10" fillId="6" borderId="243" xfId="17" applyFont="1" applyFill="1" applyBorder="1" applyAlignment="1">
      <alignment horizontal="left" vertical="center" wrapText="1"/>
    </xf>
    <xf numFmtId="0" fontId="85" fillId="20" borderId="244" xfId="0" applyFont="1" applyFill="1" applyBorder="1" applyAlignment="1">
      <alignment horizontal="center" vertical="center" wrapText="1"/>
    </xf>
    <xf numFmtId="0" fontId="10" fillId="6" borderId="245" xfId="17" applyFont="1" applyFill="1" applyBorder="1" applyAlignment="1">
      <alignment horizontal="left" vertical="center" wrapText="1"/>
    </xf>
    <xf numFmtId="0" fontId="10" fillId="6" borderId="0" xfId="17" applyFont="1" applyFill="1" applyBorder="1" applyAlignment="1">
      <alignment horizontal="left" vertical="center" wrapText="1"/>
    </xf>
    <xf numFmtId="0" fontId="10" fillId="6" borderId="246" xfId="17" applyFont="1" applyFill="1" applyBorder="1" applyAlignment="1">
      <alignment horizontal="left" vertical="center" wrapText="1"/>
    </xf>
    <xf numFmtId="180" fontId="50" fillId="11" borderId="239" xfId="17" applyNumberFormat="1" applyFont="1" applyFill="1" applyBorder="1" applyAlignment="1">
      <alignment horizontal="center" vertical="center"/>
    </xf>
    <xf numFmtId="0" fontId="13" fillId="0" borderId="247" xfId="2" applyFont="1" applyBorder="1" applyAlignment="1">
      <alignment horizontal="center" vertical="center" wrapText="1"/>
    </xf>
    <xf numFmtId="0" fontId="10" fillId="6" borderId="248" xfId="17" applyFont="1" applyFill="1" applyBorder="1" applyAlignment="1">
      <alignment horizontal="left" vertical="center" wrapText="1"/>
    </xf>
    <xf numFmtId="0" fontId="10" fillId="6" borderId="240" xfId="17" applyFont="1" applyFill="1" applyBorder="1" applyAlignment="1">
      <alignment horizontal="left" vertical="center" wrapText="1"/>
    </xf>
    <xf numFmtId="0" fontId="10" fillId="6" borderId="249" xfId="17" applyFont="1" applyFill="1" applyBorder="1" applyAlignment="1">
      <alignment horizontal="left" vertical="center" wrapText="1"/>
    </xf>
    <xf numFmtId="0" fontId="85" fillId="0" borderId="250" xfId="0"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77"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117" fillId="26" borderId="235" xfId="0" applyFont="1" applyFill="1" applyBorder="1" applyAlignment="1">
      <alignment horizontal="left" vertical="center"/>
    </xf>
    <xf numFmtId="0" fontId="117" fillId="26" borderId="227" xfId="0" applyFont="1" applyFill="1" applyBorder="1" applyAlignment="1">
      <alignment horizontal="left" vertical="center"/>
    </xf>
    <xf numFmtId="0" fontId="117" fillId="40" borderId="235" xfId="0" applyFont="1" applyFill="1" applyBorder="1" applyAlignment="1">
      <alignment horizontal="left" vertical="center"/>
    </xf>
    <xf numFmtId="0" fontId="117" fillId="40" borderId="227" xfId="0" applyFont="1" applyFill="1" applyBorder="1" applyAlignment="1">
      <alignment horizontal="left" vertical="center"/>
    </xf>
    <xf numFmtId="0" fontId="117" fillId="41" borderId="227" xfId="0" applyFont="1" applyFill="1" applyBorder="1" applyAlignment="1">
      <alignment horizontal="left" vertical="center"/>
    </xf>
    <xf numFmtId="0" fontId="117" fillId="41" borderId="235" xfId="0" applyFont="1" applyFill="1" applyBorder="1" applyAlignment="1">
      <alignment horizontal="left" vertical="center"/>
    </xf>
    <xf numFmtId="0" fontId="117" fillId="42" borderId="235" xfId="0" applyFont="1" applyFill="1" applyBorder="1" applyAlignment="1">
      <alignment horizontal="left" vertical="center"/>
    </xf>
    <xf numFmtId="0" fontId="117" fillId="42" borderId="227" xfId="0" applyFont="1" applyFill="1" applyBorder="1" applyAlignment="1">
      <alignment horizontal="left" vertical="center"/>
    </xf>
    <xf numFmtId="0" fontId="117" fillId="38" borderId="235" xfId="0" applyFont="1" applyFill="1" applyBorder="1" applyAlignment="1">
      <alignment horizontal="left" vertical="center"/>
    </xf>
    <xf numFmtId="0" fontId="162" fillId="43" borderId="0" xfId="2" applyFont="1" applyFill="1" applyAlignment="1">
      <alignment horizontal="center" vertical="center"/>
    </xf>
    <xf numFmtId="0" fontId="87" fillId="44" borderId="0" xfId="2" applyFont="1" applyFill="1" applyAlignment="1">
      <alignment horizontal="center" vertical="center" wrapText="1" shrinkToFit="1"/>
    </xf>
    <xf numFmtId="0" fontId="21" fillId="44" borderId="0" xfId="2" applyFont="1" applyFill="1" applyAlignment="1">
      <alignment horizontal="center" vertical="center" wrapText="1" shrinkToFit="1"/>
    </xf>
    <xf numFmtId="0" fontId="35" fillId="0" borderId="0" xfId="2" applyFont="1" applyAlignment="1">
      <alignment horizontal="center" vertical="center"/>
    </xf>
    <xf numFmtId="0" fontId="7" fillId="26" borderId="0" xfId="4" applyFont="1" applyFill="1" applyAlignment="1">
      <alignment vertical="top"/>
    </xf>
    <xf numFmtId="0" fontId="133" fillId="26" borderId="0" xfId="2" applyFont="1" applyFill="1" applyAlignment="1">
      <alignment vertical="top"/>
    </xf>
    <xf numFmtId="0" fontId="7" fillId="26" borderId="0" xfId="2" applyFont="1" applyFill="1" applyAlignment="1">
      <alignment vertical="top"/>
    </xf>
    <xf numFmtId="0" fontId="168" fillId="26" borderId="0" xfId="2" applyFont="1" applyFill="1" applyAlignment="1">
      <alignment vertical="top" wrapText="1"/>
    </xf>
    <xf numFmtId="0" fontId="169" fillId="26" borderId="0" xfId="2" applyFont="1" applyFill="1" applyAlignment="1">
      <alignment vertical="top" wrapText="1"/>
    </xf>
    <xf numFmtId="0" fontId="178" fillId="45" borderId="0" xfId="2" applyFont="1" applyFill="1" applyAlignment="1">
      <alignment horizontal="left" vertical="center" wrapText="1" indent="1"/>
    </xf>
    <xf numFmtId="0" fontId="174" fillId="45" borderId="0" xfId="2" applyFont="1" applyFill="1" applyAlignment="1">
      <alignment horizontal="left" vertical="center" wrapText="1" indent="1"/>
    </xf>
    <xf numFmtId="0" fontId="170" fillId="26" borderId="0" xfId="2" applyFont="1" applyFill="1" applyAlignment="1">
      <alignment vertical="top"/>
    </xf>
    <xf numFmtId="0" fontId="34" fillId="26" borderId="0" xfId="2" applyFont="1" applyFill="1" applyAlignment="1">
      <alignment vertical="top"/>
    </xf>
    <xf numFmtId="0" fontId="6" fillId="26" borderId="0" xfId="2" applyFill="1" applyAlignment="1">
      <alignment vertical="top" wrapText="1"/>
    </xf>
    <xf numFmtId="0" fontId="180" fillId="26" borderId="0" xfId="2" applyFont="1" applyFill="1" applyAlignment="1">
      <alignment vertical="top"/>
    </xf>
    <xf numFmtId="0" fontId="35" fillId="45" borderId="0" xfId="4" applyFont="1" applyFill="1"/>
    <xf numFmtId="0" fontId="133" fillId="45" borderId="0" xfId="4" applyFont="1" applyFill="1"/>
    <xf numFmtId="0" fontId="6" fillId="45" borderId="0" xfId="4" applyFill="1"/>
    <xf numFmtId="0" fontId="51" fillId="46" borderId="237" xfId="4" applyFont="1" applyFill="1" applyBorder="1" applyAlignment="1">
      <alignment horizontal="left" vertical="center" wrapText="1" indent="1"/>
    </xf>
    <xf numFmtId="0" fontId="51" fillId="46" borderId="230" xfId="4" applyFont="1" applyFill="1" applyBorder="1" applyAlignment="1">
      <alignment horizontal="left" vertical="center" wrapText="1" indent="1"/>
    </xf>
    <xf numFmtId="0" fontId="51" fillId="46" borderId="231" xfId="4" applyFont="1" applyFill="1" applyBorder="1" applyAlignment="1">
      <alignment horizontal="left" vertical="center" wrapText="1" indent="1"/>
    </xf>
    <xf numFmtId="0" fontId="51" fillId="46" borderId="229" xfId="4" applyFont="1" applyFill="1" applyBorder="1" applyAlignment="1">
      <alignment horizontal="left" vertical="center" wrapText="1" indent="1"/>
    </xf>
    <xf numFmtId="0" fontId="51" fillId="46" borderId="0" xfId="4" applyFont="1" applyFill="1" applyAlignment="1">
      <alignment horizontal="left" vertical="center" wrapText="1" indent="1"/>
    </xf>
    <xf numFmtId="0" fontId="51" fillId="46" borderId="251" xfId="4" applyFont="1" applyFill="1" applyBorder="1" applyAlignment="1">
      <alignment horizontal="left" vertical="center" wrapText="1" indent="1"/>
    </xf>
    <xf numFmtId="0" fontId="51" fillId="46" borderId="252" xfId="4" applyFont="1" applyFill="1" applyBorder="1" applyAlignment="1">
      <alignment horizontal="left" vertical="center" wrapText="1" indent="1"/>
    </xf>
    <xf numFmtId="0" fontId="51" fillId="46" borderId="253" xfId="4" applyFont="1" applyFill="1" applyBorder="1" applyAlignment="1">
      <alignment horizontal="left" vertical="center" wrapText="1" indent="1"/>
    </xf>
    <xf numFmtId="0" fontId="51" fillId="46" borderId="254" xfId="4" applyFont="1" applyFill="1" applyBorder="1" applyAlignment="1">
      <alignment horizontal="left" vertical="center" wrapText="1" indent="1"/>
    </xf>
    <xf numFmtId="0" fontId="8" fillId="0" borderId="0" xfId="1" applyAlignment="1" applyProtection="1">
      <alignmen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CC00FF"/>
      <color rgb="FFFF99FF"/>
      <color rgb="FF66CCFF"/>
      <color rgb="FF6EF729"/>
      <color rgb="FFFAFEC2"/>
      <color rgb="FFFFCC00"/>
      <color rgb="FFD4FDC3"/>
      <color rgb="FF3399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'37　感染症統計'!$A$7</c:f>
              <c:strCache>
                <c:ptCount val="1"/>
                <c:pt idx="0">
                  <c:v>2023年</c:v>
                </c:pt>
              </c:strCache>
            </c:strRef>
          </c:tx>
          <c:spPr>
            <a:ln w="63500" cap="rnd">
              <a:solidFill>
                <a:srgbClr val="FF0000"/>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感染症統計'!$B$7:$J$7</c:f>
              <c:numCache>
                <c:formatCode>#,##0_ </c:formatCode>
                <c:ptCount val="9"/>
                <c:pt idx="0" formatCode="General">
                  <c:v>82</c:v>
                </c:pt>
                <c:pt idx="1">
                  <c:v>62</c:v>
                </c:pt>
                <c:pt idx="2">
                  <c:v>99</c:v>
                </c:pt>
                <c:pt idx="3">
                  <c:v>112</c:v>
                </c:pt>
                <c:pt idx="4" formatCode="General">
                  <c:v>224</c:v>
                </c:pt>
                <c:pt idx="5" formatCode="General">
                  <c:v>524</c:v>
                </c:pt>
                <c:pt idx="6" formatCode="General">
                  <c:v>521</c:v>
                </c:pt>
                <c:pt idx="7">
                  <c:v>762</c:v>
                </c:pt>
                <c:pt idx="8">
                  <c:v>263</c:v>
                </c:pt>
              </c:numCache>
            </c:numRef>
          </c:val>
          <c:smooth val="0"/>
          <c:extLst>
            <c:ext xmlns:c16="http://schemas.microsoft.com/office/drawing/2014/chart" uri="{C3380CC4-5D6E-409C-BE32-E72D297353CC}">
              <c16:uniqueId val="{00000000-EF25-4824-8530-875CCEE0B185}"/>
            </c:ext>
          </c:extLst>
        </c:ser>
        <c:ser>
          <c:idx val="7"/>
          <c:order val="1"/>
          <c:tx>
            <c:strRef>
              <c:f>'37　感染症統計'!$A$8</c:f>
              <c:strCache>
                <c:ptCount val="1"/>
                <c:pt idx="0">
                  <c:v>2022年</c:v>
                </c:pt>
              </c:strCache>
            </c:strRef>
          </c:tx>
          <c:spPr>
            <a:ln w="25400" cap="rnd">
              <a:solidFill>
                <a:schemeClr val="accent6">
                  <a:lumMod val="75000"/>
                </a:schemeClr>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'37　感染症統計'!$A$9</c:f>
              <c:strCache>
                <c:ptCount val="1"/>
                <c:pt idx="0">
                  <c:v>2021年</c:v>
                </c:pt>
              </c:strCache>
            </c:strRef>
          </c:tx>
          <c:spPr>
            <a:ln w="28575" cap="rnd">
              <a:solidFill>
                <a:schemeClr val="accent6"/>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'37　感染症統計'!$A$10</c:f>
              <c:strCache>
                <c:ptCount val="1"/>
                <c:pt idx="0">
                  <c:v>2020年</c:v>
                </c:pt>
              </c:strCache>
            </c:strRef>
          </c:tx>
          <c:spPr>
            <a:ln w="12700" cap="rnd">
              <a:solidFill>
                <a:srgbClr val="FF0066"/>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'37　感染症統計'!$A$11</c:f>
              <c:strCache>
                <c:ptCount val="1"/>
                <c:pt idx="0">
                  <c:v>2019年</c:v>
                </c:pt>
              </c:strCache>
            </c:strRef>
          </c:tx>
          <c:spPr>
            <a:ln w="19050" cap="rnd">
              <a:solidFill>
                <a:srgbClr val="0070C0"/>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'37　感染症統計'!$A$12</c:f>
              <c:strCache>
                <c:ptCount val="1"/>
                <c:pt idx="0">
                  <c:v>2018年</c:v>
                </c:pt>
              </c:strCache>
            </c:strRef>
          </c:tx>
          <c:spPr>
            <a:ln w="12700" cap="rnd">
              <a:solidFill>
                <a:schemeClr val="accent4"/>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'37　感染症統計'!$A$13</c:f>
              <c:strCache>
                <c:ptCount val="1"/>
                <c:pt idx="0">
                  <c:v>2017年</c:v>
                </c:pt>
              </c:strCache>
            </c:strRef>
          </c:tx>
          <c:spPr>
            <a:ln w="12700" cap="rnd">
              <a:solidFill>
                <a:schemeClr val="accent5"/>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'37　感染症統計'!$A$14</c:f>
              <c:strCache>
                <c:ptCount val="1"/>
                <c:pt idx="0">
                  <c:v>2016年</c:v>
                </c:pt>
              </c:strCache>
            </c:strRef>
          </c:tx>
          <c:spPr>
            <a:ln w="12700" cap="rnd">
              <a:solidFill>
                <a:schemeClr val="tx2"/>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'37　感染症統計'!$A$15</c:f>
              <c:strCache>
                <c:ptCount val="1"/>
                <c:pt idx="0">
                  <c:v>2015年</c:v>
                </c:pt>
              </c:strCache>
            </c:strRef>
          </c:tx>
          <c:spPr>
            <a:ln w="28575" cap="rnd">
              <a:solidFill>
                <a:schemeClr val="accent3">
                  <a:lumMod val="60000"/>
                </a:schemeClr>
              </a:solidFill>
              <a:round/>
            </a:ln>
            <a:effectLst/>
          </c:spPr>
          <c:marker>
            <c:symbol val="none"/>
          </c:marker>
          <c:cat>
            <c:multiLvlStrRef>
              <c:f>'37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762 </c:v>
                  </c:pt>
                  <c:pt idx="9">
                    <c:v>263 </c:v>
                  </c:pt>
                </c:lvl>
              </c:multiLvlStrCache>
            </c:multiLvlStrRef>
          </c:cat>
          <c:val>
            <c:numRef>
              <c:f>'37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'37　感染症統計'!$P$7</c:f>
              <c:strCache>
                <c:ptCount val="1"/>
                <c:pt idx="0">
                  <c:v>2023年</c:v>
                </c:pt>
              </c:strCache>
            </c:strRef>
          </c:tx>
          <c:spPr>
            <a:ln w="63500" cap="rnd">
              <a:solidFill>
                <a:srgbClr val="FF0000"/>
              </a:solidFill>
              <a:round/>
            </a:ln>
            <a:effectLst/>
          </c:spPr>
          <c:marker>
            <c:symbol val="none"/>
          </c:marker>
          <c:val>
            <c:numRef>
              <c:f>'37　感染症統計'!$Q$7:$AB$7</c:f>
              <c:numCache>
                <c:formatCode>#,##0_ </c:formatCode>
                <c:ptCount val="12"/>
                <c:pt idx="0" formatCode="General">
                  <c:v>1</c:v>
                </c:pt>
                <c:pt idx="1">
                  <c:v>1</c:v>
                </c:pt>
                <c:pt idx="2">
                  <c:v>4</c:v>
                </c:pt>
                <c:pt idx="3">
                  <c:v>2</c:v>
                </c:pt>
                <c:pt idx="4">
                  <c:v>2</c:v>
                </c:pt>
                <c:pt idx="5">
                  <c:v>7</c:v>
                </c:pt>
                <c:pt idx="6">
                  <c:v>7</c:v>
                </c:pt>
                <c:pt idx="7">
                  <c:v>3</c:v>
                </c:pt>
                <c:pt idx="8">
                  <c:v>0</c:v>
                </c:pt>
              </c:numCache>
            </c:numRef>
          </c:val>
          <c:smooth val="0"/>
          <c:extLst>
            <c:ext xmlns:c16="http://schemas.microsoft.com/office/drawing/2014/chart" uri="{C3380CC4-5D6E-409C-BE32-E72D297353CC}">
              <c16:uniqueId val="{00000000-691A-4A61-BF12-3A5977548A2F}"/>
            </c:ext>
          </c:extLst>
        </c:ser>
        <c:ser>
          <c:idx val="7"/>
          <c:order val="1"/>
          <c:tx>
            <c:strRef>
              <c:f>'37　感染症統計'!$P$8</c:f>
              <c:strCache>
                <c:ptCount val="1"/>
                <c:pt idx="0">
                  <c:v>2022年</c:v>
                </c:pt>
              </c:strCache>
            </c:strRef>
          </c:tx>
          <c:spPr>
            <a:ln w="25400" cap="rnd">
              <a:solidFill>
                <a:schemeClr val="accent6">
                  <a:lumMod val="75000"/>
                </a:schemeClr>
              </a:solidFill>
              <a:round/>
            </a:ln>
            <a:effectLst/>
          </c:spPr>
          <c:marker>
            <c:symbol val="none"/>
          </c:marker>
          <c:val>
            <c:numRef>
              <c:f>'37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'37　感染症統計'!$P$9</c:f>
              <c:strCache>
                <c:ptCount val="1"/>
                <c:pt idx="0">
                  <c:v>2021年</c:v>
                </c:pt>
              </c:strCache>
            </c:strRef>
          </c:tx>
          <c:spPr>
            <a:ln w="28575" cap="rnd">
              <a:solidFill>
                <a:srgbClr val="FF0066"/>
              </a:solidFill>
              <a:round/>
            </a:ln>
            <a:effectLst/>
          </c:spPr>
          <c:marker>
            <c:symbol val="none"/>
          </c:marker>
          <c:val>
            <c:numRef>
              <c:f>'37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'37　感染症統計'!$P$10</c:f>
              <c:strCache>
                <c:ptCount val="1"/>
                <c:pt idx="0">
                  <c:v>2020年</c:v>
                </c:pt>
              </c:strCache>
            </c:strRef>
          </c:tx>
          <c:spPr>
            <a:ln w="28575" cap="rnd">
              <a:solidFill>
                <a:schemeClr val="accent2"/>
              </a:solidFill>
              <a:round/>
            </a:ln>
            <a:effectLst/>
          </c:spPr>
          <c:marker>
            <c:symbol val="none"/>
          </c:marker>
          <c:val>
            <c:numRef>
              <c:f>'37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'37　感染症統計'!$P$11</c:f>
              <c:strCache>
                <c:ptCount val="1"/>
                <c:pt idx="0">
                  <c:v>2019年</c:v>
                </c:pt>
              </c:strCache>
            </c:strRef>
          </c:tx>
          <c:spPr>
            <a:ln w="28575" cap="rnd">
              <a:solidFill>
                <a:schemeClr val="accent3">
                  <a:lumMod val="50000"/>
                </a:schemeClr>
              </a:solidFill>
              <a:round/>
            </a:ln>
            <a:effectLst/>
          </c:spPr>
          <c:marker>
            <c:symbol val="none"/>
          </c:marker>
          <c:val>
            <c:numRef>
              <c:f>'37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'37　感染症統計'!$P$12</c:f>
              <c:strCache>
                <c:ptCount val="1"/>
                <c:pt idx="0">
                  <c:v>2018年</c:v>
                </c:pt>
              </c:strCache>
            </c:strRef>
          </c:tx>
          <c:spPr>
            <a:ln w="28575" cap="rnd">
              <a:solidFill>
                <a:schemeClr val="accent4">
                  <a:lumMod val="75000"/>
                </a:schemeClr>
              </a:solidFill>
              <a:round/>
            </a:ln>
            <a:effectLst/>
          </c:spPr>
          <c:marker>
            <c:symbol val="none"/>
          </c:marker>
          <c:val>
            <c:numRef>
              <c:f>'37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'37　感染症統計'!$P$13</c:f>
              <c:strCache>
                <c:ptCount val="1"/>
                <c:pt idx="0">
                  <c:v>2017年</c:v>
                </c:pt>
              </c:strCache>
            </c:strRef>
          </c:tx>
          <c:spPr>
            <a:ln w="28575" cap="rnd">
              <a:solidFill>
                <a:schemeClr val="accent5"/>
              </a:solidFill>
              <a:round/>
            </a:ln>
            <a:effectLst/>
          </c:spPr>
          <c:marker>
            <c:symbol val="none"/>
          </c:marker>
          <c:val>
            <c:numRef>
              <c:f>'37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'37　感染症統計'!$P$14</c:f>
              <c:strCache>
                <c:ptCount val="1"/>
                <c:pt idx="0">
                  <c:v>2016年</c:v>
                </c:pt>
              </c:strCache>
            </c:strRef>
          </c:tx>
          <c:spPr>
            <a:ln w="28575" cap="rnd">
              <a:solidFill>
                <a:srgbClr val="3399FF"/>
              </a:solidFill>
              <a:round/>
            </a:ln>
            <a:effectLst/>
          </c:spPr>
          <c:marker>
            <c:symbol val="none"/>
          </c:marker>
          <c:val>
            <c:numRef>
              <c:f>'37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307731</xdr:colOff>
      <xdr:row>0</xdr:row>
      <xdr:rowOff>131885</xdr:rowOff>
    </xdr:from>
    <xdr:to>
      <xdr:col>14</xdr:col>
      <xdr:colOff>117231</xdr:colOff>
      <xdr:row>33</xdr:row>
      <xdr:rowOff>146538</xdr:rowOff>
    </xdr:to>
    <xdr:sp macro="" textlink="">
      <xdr:nvSpPr>
        <xdr:cNvPr id="32" name="正方形/長方形 31">
          <a:extLst>
            <a:ext uri="{FF2B5EF4-FFF2-40B4-BE49-F238E27FC236}">
              <a16:creationId xmlns:a16="http://schemas.microsoft.com/office/drawing/2014/main" id="{8F73C9C6-4EE8-E3FE-52A6-DE74E5DE137A}"/>
            </a:ext>
          </a:extLst>
        </xdr:cNvPr>
        <xdr:cNvSpPr/>
      </xdr:nvSpPr>
      <xdr:spPr>
        <a:xfrm>
          <a:off x="307731" y="1186962"/>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307730</xdr:colOff>
      <xdr:row>0</xdr:row>
      <xdr:rowOff>131885</xdr:rowOff>
    </xdr:from>
    <xdr:to>
      <xdr:col>14</xdr:col>
      <xdr:colOff>117230</xdr:colOff>
      <xdr:row>33</xdr:row>
      <xdr:rowOff>146538</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186962"/>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556847</xdr:colOff>
      <xdr:row>0</xdr:row>
      <xdr:rowOff>146538</xdr:rowOff>
    </xdr:from>
    <xdr:to>
      <xdr:col>25</xdr:col>
      <xdr:colOff>791308</xdr:colOff>
      <xdr:row>33</xdr:row>
      <xdr:rowOff>161191</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7751885" y="1201615"/>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339587</xdr:colOff>
      <xdr:row>0</xdr:row>
      <xdr:rowOff>165653</xdr:rowOff>
    </xdr:from>
    <xdr:to>
      <xdr:col>14</xdr:col>
      <xdr:colOff>110148</xdr:colOff>
      <xdr:row>33</xdr:row>
      <xdr:rowOff>149087</xdr:rowOff>
    </xdr:to>
    <xdr:pic>
      <xdr:nvPicPr>
        <xdr:cNvPr id="2" name="図 1">
          <a:extLst>
            <a:ext uri="{FF2B5EF4-FFF2-40B4-BE49-F238E27FC236}">
              <a16:creationId xmlns:a16="http://schemas.microsoft.com/office/drawing/2014/main" id="{572A07A8-250A-4D36-D879-BEDA8CC1277F}"/>
            </a:ext>
          </a:extLst>
        </xdr:cNvPr>
        <xdr:cNvPicPr>
          <a:picLocks noChangeAspect="1"/>
        </xdr:cNvPicPr>
      </xdr:nvPicPr>
      <xdr:blipFill>
        <a:blip xmlns:r="http://schemas.openxmlformats.org/officeDocument/2006/relationships" r:embed="rId1"/>
        <a:stretch>
          <a:fillRect/>
        </a:stretch>
      </xdr:blipFill>
      <xdr:spPr>
        <a:xfrm>
          <a:off x="339587" y="165653"/>
          <a:ext cx="6935018" cy="6112564"/>
        </a:xfrm>
        <a:prstGeom prst="rect">
          <a:avLst/>
        </a:prstGeom>
      </xdr:spPr>
    </xdr:pic>
    <xdr:clientData/>
  </xdr:twoCellAnchor>
  <xdr:twoCellAnchor editAs="oneCell">
    <xdr:from>
      <xdr:col>15</xdr:col>
      <xdr:colOff>5301</xdr:colOff>
      <xdr:row>0</xdr:row>
      <xdr:rowOff>173935</xdr:rowOff>
    </xdr:from>
    <xdr:to>
      <xdr:col>25</xdr:col>
      <xdr:colOff>762001</xdr:colOff>
      <xdr:row>2</xdr:row>
      <xdr:rowOff>198782</xdr:rowOff>
    </xdr:to>
    <xdr:pic>
      <xdr:nvPicPr>
        <xdr:cNvPr id="3" name="図 2">
          <a:extLst>
            <a:ext uri="{FF2B5EF4-FFF2-40B4-BE49-F238E27FC236}">
              <a16:creationId xmlns:a16="http://schemas.microsoft.com/office/drawing/2014/main" id="{D18C7090-0793-3803-384A-D71BBEFEA31B}"/>
            </a:ext>
          </a:extLst>
        </xdr:cNvPr>
        <xdr:cNvPicPr>
          <a:picLocks noChangeAspect="1"/>
        </xdr:cNvPicPr>
      </xdr:nvPicPr>
      <xdr:blipFill>
        <a:blip xmlns:r="http://schemas.openxmlformats.org/officeDocument/2006/relationships" r:embed="rId2"/>
        <a:stretch>
          <a:fillRect/>
        </a:stretch>
      </xdr:blipFill>
      <xdr:spPr>
        <a:xfrm>
          <a:off x="7501062" y="173935"/>
          <a:ext cx="6885830" cy="654325"/>
        </a:xfrm>
        <a:prstGeom prst="rect">
          <a:avLst/>
        </a:prstGeom>
      </xdr:spPr>
    </xdr:pic>
    <xdr:clientData/>
  </xdr:twoCellAnchor>
  <xdr:twoCellAnchor editAs="oneCell">
    <xdr:from>
      <xdr:col>14</xdr:col>
      <xdr:colOff>579782</xdr:colOff>
      <xdr:row>2</xdr:row>
      <xdr:rowOff>207065</xdr:rowOff>
    </xdr:from>
    <xdr:to>
      <xdr:col>20</xdr:col>
      <xdr:colOff>393921</xdr:colOff>
      <xdr:row>33</xdr:row>
      <xdr:rowOff>143300</xdr:rowOff>
    </xdr:to>
    <xdr:pic>
      <xdr:nvPicPr>
        <xdr:cNvPr id="4" name="図 3">
          <a:extLst>
            <a:ext uri="{FF2B5EF4-FFF2-40B4-BE49-F238E27FC236}">
              <a16:creationId xmlns:a16="http://schemas.microsoft.com/office/drawing/2014/main" id="{83EADADB-A258-C1B5-6A55-B8EC9523BD6C}"/>
            </a:ext>
          </a:extLst>
        </xdr:cNvPr>
        <xdr:cNvPicPr>
          <a:picLocks noChangeAspect="1"/>
        </xdr:cNvPicPr>
      </xdr:nvPicPr>
      <xdr:blipFill>
        <a:blip xmlns:r="http://schemas.openxmlformats.org/officeDocument/2006/relationships" r:embed="rId3"/>
        <a:stretch>
          <a:fillRect/>
        </a:stretch>
      </xdr:blipFill>
      <xdr:spPr>
        <a:xfrm>
          <a:off x="7744239" y="836543"/>
          <a:ext cx="3453848" cy="5435887"/>
        </a:xfrm>
        <a:prstGeom prst="rect">
          <a:avLst/>
        </a:prstGeom>
      </xdr:spPr>
    </xdr:pic>
    <xdr:clientData/>
  </xdr:twoCellAnchor>
  <xdr:twoCellAnchor editAs="oneCell">
    <xdr:from>
      <xdr:col>20</xdr:col>
      <xdr:colOff>364431</xdr:colOff>
      <xdr:row>2</xdr:row>
      <xdr:rowOff>207063</xdr:rowOff>
    </xdr:from>
    <xdr:to>
      <xdr:col>25</xdr:col>
      <xdr:colOff>762000</xdr:colOff>
      <xdr:row>33</xdr:row>
      <xdr:rowOff>140804</xdr:rowOff>
    </xdr:to>
    <xdr:pic>
      <xdr:nvPicPr>
        <xdr:cNvPr id="5" name="図 4">
          <a:extLst>
            <a:ext uri="{FF2B5EF4-FFF2-40B4-BE49-F238E27FC236}">
              <a16:creationId xmlns:a16="http://schemas.microsoft.com/office/drawing/2014/main" id="{4F895E6D-BEE8-7748-B90A-F9199219E46C}"/>
            </a:ext>
          </a:extLst>
        </xdr:cNvPr>
        <xdr:cNvPicPr>
          <a:picLocks noChangeAspect="1"/>
        </xdr:cNvPicPr>
      </xdr:nvPicPr>
      <xdr:blipFill>
        <a:blip xmlns:r="http://schemas.openxmlformats.org/officeDocument/2006/relationships" r:embed="rId4"/>
        <a:stretch>
          <a:fillRect/>
        </a:stretch>
      </xdr:blipFill>
      <xdr:spPr>
        <a:xfrm>
          <a:off x="11206366" y="836541"/>
          <a:ext cx="3462134" cy="5433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3</xdr:row>
      <xdr:rowOff>198120</xdr:rowOff>
    </xdr:from>
    <xdr:to>
      <xdr:col>13</xdr:col>
      <xdr:colOff>152400</xdr:colOff>
      <xdr:row>18</xdr:row>
      <xdr:rowOff>15240</xdr:rowOff>
    </xdr:to>
    <xdr:pic>
      <xdr:nvPicPr>
        <xdr:cNvPr id="28" name="図 27" descr="感染性胃腸炎患者報告数　直近5シーズン">
          <a:extLst>
            <a:ext uri="{FF2B5EF4-FFF2-40B4-BE49-F238E27FC236}">
              <a16:creationId xmlns:a16="http://schemas.microsoft.com/office/drawing/2014/main" id="{A6EA3880-0B22-92C3-025E-660FE78B98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967740"/>
          <a:ext cx="7353300" cy="284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3.20</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592282</xdr:colOff>
      <xdr:row>5</xdr:row>
      <xdr:rowOff>371</xdr:rowOff>
    </xdr:from>
    <xdr:to>
      <xdr:col>13</xdr:col>
      <xdr:colOff>726011</xdr:colOff>
      <xdr:row>8</xdr:row>
      <xdr:rowOff>38283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73442" y="1158611"/>
          <a:ext cx="2594989" cy="594172"/>
        </a:xfrm>
        <a:prstGeom prst="borderCallout2">
          <a:avLst>
            <a:gd name="adj1" fmla="val 101279"/>
            <a:gd name="adj2" fmla="val 51060"/>
            <a:gd name="adj3" fmla="val 210486"/>
            <a:gd name="adj4" fmla="val 51057"/>
            <a:gd name="adj5" fmla="val 308322"/>
            <a:gd name="adj6" fmla="val -16604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ノロウイルスの年度始まりは</a:t>
          </a:r>
        </a:p>
        <a:p>
          <a:pPr algn="l" rtl="0">
            <a:defRPr sz="1000"/>
          </a:pPr>
          <a:r>
            <a:rPr lang="en-US" altLang="ja-JP" sz="1400" b="1" i="0" u="none" strike="noStrike" baseline="0">
              <a:solidFill>
                <a:srgbClr val="FF0000"/>
              </a:solidFill>
              <a:latin typeface="ＭＳ Ｐゴシック"/>
              <a:ea typeface="ＭＳ Ｐゴシック"/>
            </a:rPr>
            <a:t>9</a:t>
          </a:r>
          <a:r>
            <a:rPr lang="ja-JP" altLang="en-US" sz="1400" b="1" i="0" u="none" strike="noStrike" baseline="0">
              <a:solidFill>
                <a:srgbClr val="FF0000"/>
              </a:solidFill>
              <a:latin typeface="ＭＳ Ｐゴシック"/>
              <a:ea typeface="ＭＳ Ｐゴシック"/>
            </a:rPr>
            <a:t>月からです。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777964</xdr:colOff>
      <xdr:row>14</xdr:row>
      <xdr:rowOff>129540</xdr:rowOff>
    </xdr:from>
    <xdr:to>
      <xdr:col>7</xdr:col>
      <xdr:colOff>1100782</xdr:colOff>
      <xdr:row>16</xdr:row>
      <xdr:rowOff>99060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311864" y="284988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78105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3E2E490-F79C-4D84-BEC6-DF0B5258AB51}"/>
            </a:ext>
          </a:extLst>
        </xdr:cNvPr>
        <xdr:cNvSpPr>
          <a:spLocks noChangeAspect="1" noChangeArrowheads="1"/>
        </xdr:cNvSpPr>
      </xdr:nvSpPr>
      <xdr:spPr bwMode="auto">
        <a:xfrm>
          <a:off x="4655820" y="4305300"/>
          <a:ext cx="304800" cy="299085"/>
        </a:xfrm>
        <a:prstGeom prst="rect">
          <a:avLst/>
        </a:prstGeom>
        <a:noFill/>
        <a:ln w="9525">
          <a:noFill/>
          <a:miter lim="800000"/>
          <a:headEnd/>
          <a:tailEnd/>
        </a:ln>
      </xdr:spPr>
    </xdr:sp>
    <xdr:clientData/>
  </xdr:two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C0DBDA56-FDEE-423C-8D48-E8AA23D246FB}"/>
            </a:ext>
          </a:extLst>
        </xdr:cNvPr>
        <xdr:cNvSpPr/>
      </xdr:nvSpPr>
      <xdr:spPr>
        <a:xfrm>
          <a:off x="2985135" y="1882140"/>
          <a:ext cx="845820" cy="899160"/>
        </a:xfrm>
        <a:prstGeom prst="rightArrow">
          <a:avLst/>
        </a:prstGeom>
        <a:solidFill>
          <a:schemeClr val="bg1">
            <a:lumMod val="85000"/>
          </a:schemeClr>
        </a:solidFill>
        <a:ln>
          <a:solidFill>
            <a:schemeClr val="bg1"/>
          </a:solidFill>
        </a:ln>
        <a:effectLst>
          <a:outerShdw blurRad="50800" dist="50800" dir="5400000" algn="ctr" rotWithShape="0">
            <a:schemeClr val="bg1">
              <a:lumMod val="9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361950</xdr:colOff>
      <xdr:row>5</xdr:row>
      <xdr:rowOff>0</xdr:rowOff>
    </xdr:from>
    <xdr:to>
      <xdr:col>5</xdr:col>
      <xdr:colOff>9525</xdr:colOff>
      <xdr:row>13</xdr:row>
      <xdr:rowOff>240030</xdr:rowOff>
    </xdr:to>
    <xdr:pic>
      <xdr:nvPicPr>
        <xdr:cNvPr id="4" name="Picture 1026" descr="ANd9GcSIi0oLHch0iyOBc5zwkgqgkYGekck3ixAeWlEQ_7YvE33qzFOJmg">
          <a:extLst>
            <a:ext uri="{FF2B5EF4-FFF2-40B4-BE49-F238E27FC236}">
              <a16:creationId xmlns:a16="http://schemas.microsoft.com/office/drawing/2014/main" id="{FADC8303-77A2-4DA8-8A69-9730546D3CB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1470" y="1295400"/>
          <a:ext cx="2482215" cy="2487930"/>
        </a:xfrm>
        <a:prstGeom prst="rect">
          <a:avLst/>
        </a:prstGeom>
        <a:noFill/>
        <a:ln w="9525">
          <a:noFill/>
          <a:miter lim="800000"/>
          <a:headEnd/>
          <a:tailEnd/>
        </a:ln>
      </xdr:spPr>
    </xdr:pic>
    <xdr:clientData/>
  </xdr:twoCellAnchor>
  <xdr:twoCellAnchor>
    <xdr:from>
      <xdr:col>1</xdr:col>
      <xdr:colOff>123825</xdr:colOff>
      <xdr:row>8</xdr:row>
      <xdr:rowOff>266700</xdr:rowOff>
    </xdr:from>
    <xdr:to>
      <xdr:col>4</xdr:col>
      <xdr:colOff>561975</xdr:colOff>
      <xdr:row>10</xdr:row>
      <xdr:rowOff>104775</xdr:rowOff>
    </xdr:to>
    <xdr:sp macro="" textlink="">
      <xdr:nvSpPr>
        <xdr:cNvPr id="5" name="Text Box 1027">
          <a:extLst>
            <a:ext uri="{FF2B5EF4-FFF2-40B4-BE49-F238E27FC236}">
              <a16:creationId xmlns:a16="http://schemas.microsoft.com/office/drawing/2014/main" id="{598DF7C7-8AF1-43C8-834D-358B7108CF78}"/>
            </a:ext>
          </a:extLst>
        </xdr:cNvPr>
        <xdr:cNvSpPr txBox="1">
          <a:spLocks noChangeArrowheads="1"/>
        </xdr:cNvSpPr>
      </xdr:nvSpPr>
      <xdr:spPr bwMode="auto">
        <a:xfrm>
          <a:off x="459105" y="2385060"/>
          <a:ext cx="2289810" cy="386715"/>
        </a:xfrm>
        <a:prstGeom prst="rect">
          <a:avLst/>
        </a:prstGeom>
        <a:solidFill>
          <a:srgbClr val="EEECE1"/>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FF0000"/>
              </a:solidFill>
              <a:latin typeface="HGS平成明朝体W9"/>
            </a:rPr>
            <a:t>使用前は冷蔵庫で保管</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158751</xdr:colOff>
      <xdr:row>15</xdr:row>
      <xdr:rowOff>0</xdr:rowOff>
    </xdr:from>
    <xdr:to>
      <xdr:col>2</xdr:col>
      <xdr:colOff>4381501</xdr:colOff>
      <xdr:row>32</xdr:row>
      <xdr:rowOff>107602</xdr:rowOff>
    </xdr:to>
    <xdr:pic>
      <xdr:nvPicPr>
        <xdr:cNvPr id="3" name="図 2">
          <a:extLst>
            <a:ext uri="{FF2B5EF4-FFF2-40B4-BE49-F238E27FC236}">
              <a16:creationId xmlns:a16="http://schemas.microsoft.com/office/drawing/2014/main" id="{C51FFBD5-5837-E5AE-B9A8-505E1DD85B0A}"/>
            </a:ext>
          </a:extLst>
        </xdr:cNvPr>
        <xdr:cNvPicPr>
          <a:picLocks noChangeAspect="1"/>
        </xdr:cNvPicPr>
      </xdr:nvPicPr>
      <xdr:blipFill>
        <a:blip xmlns:r="http://schemas.openxmlformats.org/officeDocument/2006/relationships" r:embed="rId2"/>
        <a:stretch>
          <a:fillRect/>
        </a:stretch>
      </xdr:blipFill>
      <xdr:spPr>
        <a:xfrm>
          <a:off x="2270126" y="6921500"/>
          <a:ext cx="4222750" cy="29889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22</xdr:col>
      <xdr:colOff>320040</xdr:colOff>
      <xdr:row>45</xdr:row>
      <xdr:rowOff>129540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2160433" cy="38771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8</xdr:col>
      <xdr:colOff>297180</xdr:colOff>
      <xdr:row>43</xdr:row>
      <xdr:rowOff>7620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2150381" cy="34239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bakusai.com/thr_res/acode=12/ctgid=137/bid=2494/tid=10739052/" TargetMode="External"/><Relationship Id="rId2" Type="http://schemas.openxmlformats.org/officeDocument/2006/relationships/hyperlink" Target="https://agri-biz.jp/item/detail/34073?item_type=1" TargetMode="External"/><Relationship Id="rId1" Type="http://schemas.openxmlformats.org/officeDocument/2006/relationships/hyperlink" Target="https://www.foods-ch.com/anzen/kt_47343/" TargetMode="External"/><Relationship Id="rId6" Type="http://schemas.openxmlformats.org/officeDocument/2006/relationships/printerSettings" Target="../printerSettings/printerSettings11.bin"/><Relationship Id="rId5" Type="http://schemas.openxmlformats.org/officeDocument/2006/relationships/hyperlink" Target="https://www.foods-ch.com/anzen/kt_47205/" TargetMode="External"/><Relationship Id="rId4" Type="http://schemas.openxmlformats.org/officeDocument/2006/relationships/hyperlink" Target="https://nordot.app/1076446876959277389?c=7683675475625574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ukuishimbun.co.jp/articles/-/1874277" TargetMode="External"/><Relationship Id="rId3" Type="http://schemas.openxmlformats.org/officeDocument/2006/relationships/hyperlink" Target="https://locipo.jp/article/c951d611-0056-4cdb-844f-75833284eb07" TargetMode="External"/><Relationship Id="rId7" Type="http://schemas.openxmlformats.org/officeDocument/2006/relationships/hyperlink" Target="https://www3.nhk.or.jp/sapporo-news/20230921/7000061074.html" TargetMode="External"/><Relationship Id="rId12" Type="http://schemas.openxmlformats.org/officeDocument/2006/relationships/printerSettings" Target="../printerSettings/printerSettings5.bin"/><Relationship Id="rId2" Type="http://schemas.openxmlformats.org/officeDocument/2006/relationships/hyperlink" Target="https://news.goo.ne.jp/article/yomiuri/nation/20230923-567-OYT1T50231.html" TargetMode="External"/><Relationship Id="rId1" Type="http://schemas.openxmlformats.org/officeDocument/2006/relationships/hyperlink" Target="https://nordot.app/1078224456310767666" TargetMode="External"/><Relationship Id="rId6" Type="http://schemas.openxmlformats.org/officeDocument/2006/relationships/hyperlink" Target="https://news.ksb.co.jp/ann/article/15012210" TargetMode="External"/><Relationship Id="rId11" Type="http://schemas.openxmlformats.org/officeDocument/2006/relationships/hyperlink" Target="https://poste-vn.com/news/2023-09-18-15685" TargetMode="External"/><Relationship Id="rId5" Type="http://schemas.openxmlformats.org/officeDocument/2006/relationships/hyperlink" Target="https://www.mbs.jp/news/kansainews/20230923/GE00052554.shtml" TargetMode="External"/><Relationship Id="rId10" Type="http://schemas.openxmlformats.org/officeDocument/2006/relationships/hyperlink" Target="https://www3.nhk.or.jp/sapporo-news/20230917/7000060963.html" TargetMode="External"/><Relationship Id="rId4" Type="http://schemas.openxmlformats.org/officeDocument/2006/relationships/hyperlink" Target="https://newsdig.tbs.co.jp/articles/mro/739132?display=1" TargetMode="External"/><Relationship Id="rId9" Type="http://schemas.openxmlformats.org/officeDocument/2006/relationships/hyperlink" Target="https://news.goo.ne.jp/article/kab/region/kab-20230922-00007928.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514ecee889e720f6a5ce2a21de650b761fad9a2b" TargetMode="External"/><Relationship Id="rId3" Type="http://schemas.openxmlformats.org/officeDocument/2006/relationships/hyperlink" Target="https://www.nikkei.com/article/DGXZQOCB183GK0Y3A910C2000000/" TargetMode="External"/><Relationship Id="rId7" Type="http://schemas.openxmlformats.org/officeDocument/2006/relationships/hyperlink" Target="https://www.jetro.go.jp/biznews/2023/09/89cf6a0b89639a12.html" TargetMode="External"/><Relationship Id="rId2" Type="http://schemas.openxmlformats.org/officeDocument/2006/relationships/hyperlink" Target="https://news.nifty.com/article/economy/economyall/12213-2562124/" TargetMode="External"/><Relationship Id="rId1" Type="http://schemas.openxmlformats.org/officeDocument/2006/relationships/hyperlink" Target="https://www.bloomberg.co.jp/news/articles/2023-09-20/S1AAL4T1UM0W01" TargetMode="External"/><Relationship Id="rId6" Type="http://schemas.openxmlformats.org/officeDocument/2006/relationships/hyperlink" Target="https://www.jetro.go.jp/biznews/2023/09/ed3a5dbccb3f0c1f.html" TargetMode="External"/><Relationship Id="rId5" Type="http://schemas.openxmlformats.org/officeDocument/2006/relationships/hyperlink" Target="https://news.nissyoku.co.jp/news/motoyoshi20230912094243075" TargetMode="External"/><Relationship Id="rId10" Type="http://schemas.openxmlformats.org/officeDocument/2006/relationships/printerSettings" Target="../printerSettings/printerSettings6.bin"/><Relationship Id="rId4" Type="http://schemas.openxmlformats.org/officeDocument/2006/relationships/hyperlink" Target="https://www.jetro.go.jp/biz/areareports/2023/efc404bbd343b3d2.html" TargetMode="External"/><Relationship Id="rId9" Type="http://schemas.openxmlformats.org/officeDocument/2006/relationships/hyperlink" Target="https://www.jetro.go.jp/biznews/2023/09/6c8f064671491829.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14"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223</v>
      </c>
      <c r="B1" s="143"/>
      <c r="C1" s="143" t="s">
        <v>167</v>
      </c>
      <c r="D1" s="143"/>
      <c r="E1" s="143"/>
      <c r="F1" s="143"/>
      <c r="G1" s="143"/>
      <c r="H1" s="143"/>
      <c r="I1" s="101"/>
    </row>
    <row r="2" spans="1:9">
      <c r="A2" s="144" t="s">
        <v>116</v>
      </c>
      <c r="B2" s="145"/>
      <c r="C2" s="145"/>
      <c r="D2" s="145"/>
      <c r="E2" s="145"/>
      <c r="F2" s="145"/>
      <c r="G2" s="145"/>
      <c r="H2" s="145"/>
      <c r="I2" s="101"/>
    </row>
    <row r="3" spans="1:9" ht="15.75" customHeight="1">
      <c r="A3" s="490" t="s">
        <v>28</v>
      </c>
      <c r="B3" s="491"/>
      <c r="C3" s="491"/>
      <c r="D3" s="491"/>
      <c r="E3" s="491"/>
      <c r="F3" s="491"/>
      <c r="G3" s="491"/>
      <c r="H3" s="492"/>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182</v>
      </c>
      <c r="B10" s="172"/>
      <c r="C10" s="173"/>
      <c r="D10" s="173"/>
      <c r="E10" s="173"/>
      <c r="F10" s="173"/>
      <c r="G10" s="173"/>
      <c r="H10" s="173"/>
      <c r="I10" s="101"/>
    </row>
    <row r="11" spans="1:9" ht="15" customHeight="1">
      <c r="A11" s="360" t="s">
        <v>183</v>
      </c>
      <c r="B11" s="172"/>
      <c r="C11" s="173"/>
      <c r="D11" s="173"/>
      <c r="E11" s="173"/>
      <c r="F11" s="173"/>
      <c r="G11" s="173"/>
      <c r="H11" s="173"/>
      <c r="I11" s="101"/>
    </row>
    <row r="12" spans="1:9" ht="15" customHeight="1">
      <c r="A12" s="360" t="s">
        <v>184</v>
      </c>
      <c r="G12" s="173" t="s">
        <v>28</v>
      </c>
      <c r="H12" s="173"/>
      <c r="I12" s="101"/>
    </row>
    <row r="13" spans="1:9" ht="15" customHeight="1">
      <c r="A13" s="360"/>
      <c r="G13" s="173"/>
      <c r="H13" s="173"/>
      <c r="I13" s="101"/>
    </row>
    <row r="14" spans="1:9" ht="15" customHeight="1">
      <c r="A14" s="360" t="s">
        <v>185</v>
      </c>
      <c r="B14" s="172" t="str">
        <f>+'37　食中毒記事等 '!A5</f>
        <v>駅弁「吉田屋」の食中毒、原因は県外から仕入れた米飯の管理不十分か…営業禁止処分に</v>
      </c>
      <c r="C14" s="172"/>
      <c r="D14" s="174"/>
      <c r="E14" s="172"/>
      <c r="F14" s="175"/>
      <c r="G14" s="173"/>
      <c r="H14" s="173"/>
      <c r="I14" s="101"/>
    </row>
    <row r="15" spans="1:9" ht="15" customHeight="1">
      <c r="A15" s="360" t="s">
        <v>186</v>
      </c>
      <c r="B15" s="172" t="s">
        <v>187</v>
      </c>
      <c r="C15" s="172"/>
      <c r="D15" s="172" t="s">
        <v>188</v>
      </c>
      <c r="E15" s="172"/>
      <c r="F15" s="174">
        <f>+'37　ノロウイルス関連情報 '!G73</f>
        <v>3.2</v>
      </c>
      <c r="G15" s="172" t="str">
        <f>+'37　ノロウイルス関連情報 '!H73</f>
        <v>　：先週より</v>
      </c>
      <c r="H15" s="408">
        <f>+'37　ノロウイルス関連情報 '!I73</f>
        <v>-2.9999999999999805E-2</v>
      </c>
      <c r="I15" s="101"/>
    </row>
    <row r="16" spans="1:9" s="113" customFormat="1" ht="15" customHeight="1">
      <c r="A16" s="176" t="s">
        <v>120</v>
      </c>
      <c r="B16" s="496" t="str">
        <f>+'37　残留農薬　等 '!A2</f>
        <v xml:space="preserve">冷凍グリーンアスパラ ホール 一部残留農薬基準超過｜食品事故情報｜食の安全 - フーズチャネル </v>
      </c>
      <c r="C16" s="496"/>
      <c r="D16" s="496"/>
      <c r="E16" s="496"/>
      <c r="F16" s="496"/>
      <c r="G16" s="496"/>
      <c r="H16" s="177"/>
      <c r="I16" s="112"/>
    </row>
    <row r="17" spans="1:16" ht="15" customHeight="1">
      <c r="A17" s="171" t="s">
        <v>121</v>
      </c>
      <c r="B17" s="496" t="str">
        <f>+'37　食品表示'!A2</f>
        <v xml:space="preserve">セブン‐イレブン、おにぎり初の「食後血糖値の上昇をおだやかにする」 機能性表示食品が登場 ... </v>
      </c>
      <c r="C17" s="496"/>
      <c r="D17" s="496"/>
      <c r="E17" s="496"/>
      <c r="F17" s="496"/>
      <c r="G17" s="496"/>
      <c r="H17" s="173"/>
      <c r="I17" s="101"/>
    </row>
    <row r="18" spans="1:16" ht="15" customHeight="1">
      <c r="A18" s="171" t="s">
        <v>122</v>
      </c>
      <c r="B18" s="173" t="str">
        <f>+'37　海外情報'!A2</f>
        <v>中国の日本産魚類の輸入、８月は６８％減…処理水放出に伴う全面禁輸響く（読売新聞オンライン）</v>
      </c>
      <c r="D18" s="173"/>
      <c r="E18" s="173"/>
      <c r="F18" s="173"/>
      <c r="G18" s="173"/>
      <c r="H18" s="173"/>
      <c r="I18" s="101"/>
    </row>
    <row r="19" spans="1:16" ht="15" customHeight="1">
      <c r="A19" s="178" t="s">
        <v>123</v>
      </c>
      <c r="B19" s="179" t="str">
        <f>+'37　海外情報'!A5</f>
        <v>農水産食品の時限的関税率引き下げ措置終了へ、しょうゆや牛肉の輸出にはCPTPP適用が有利に(日本、メキシコ)</v>
      </c>
      <c r="C19" s="493" t="s">
        <v>194</v>
      </c>
      <c r="D19" s="493"/>
      <c r="E19" s="493"/>
      <c r="F19" s="493"/>
      <c r="G19" s="493"/>
      <c r="H19" s="494"/>
      <c r="I19" s="101"/>
    </row>
    <row r="20" spans="1:16" ht="15" customHeight="1">
      <c r="A20" s="171" t="s">
        <v>124</v>
      </c>
      <c r="B20" s="172" t="str">
        <f>+'37　感染症統計'!A21</f>
        <v>※2023年 第37週（9/11～9/17） 現在</v>
      </c>
      <c r="C20" s="173"/>
      <c r="D20" s="172" t="s">
        <v>21</v>
      </c>
      <c r="E20" s="173"/>
      <c r="F20" s="173"/>
      <c r="G20" s="173"/>
      <c r="H20" s="173"/>
      <c r="I20" s="101"/>
    </row>
    <row r="21" spans="1:16" ht="15" customHeight="1">
      <c r="A21" s="171" t="s">
        <v>125</v>
      </c>
      <c r="B21" s="495" t="s">
        <v>235</v>
      </c>
      <c r="C21" s="495"/>
      <c r="D21" s="495"/>
      <c r="E21" s="495"/>
      <c r="F21" s="495"/>
      <c r="G21" s="495"/>
      <c r="H21" s="173"/>
      <c r="I21" s="101"/>
    </row>
    <row r="22" spans="1:16" ht="15" customHeight="1">
      <c r="A22" s="171" t="s">
        <v>163</v>
      </c>
      <c r="B22" s="286" t="str">
        <f>+'37  衛生訓話'!A2</f>
        <v>今週のお題　(卵の保存は適切に、新鮮なうちに使いましょう)</v>
      </c>
      <c r="C22" s="173"/>
      <c r="D22" s="173"/>
      <c r="E22" s="173"/>
      <c r="F22" s="180"/>
      <c r="G22" s="173"/>
      <c r="H22" s="173"/>
      <c r="I22" s="101"/>
    </row>
    <row r="23" spans="1:16" ht="15" customHeight="1">
      <c r="A23" s="171" t="s">
        <v>199</v>
      </c>
      <c r="B23" s="318" t="s">
        <v>409</v>
      </c>
      <c r="C23" s="173"/>
      <c r="D23" s="173"/>
      <c r="E23" s="173"/>
      <c r="F23" s="173" t="s">
        <v>21</v>
      </c>
      <c r="G23" s="173"/>
      <c r="H23" s="173"/>
      <c r="I23" s="101"/>
      <c r="P23" t="s">
        <v>173</v>
      </c>
    </row>
    <row r="24" spans="1:16" ht="15" customHeight="1">
      <c r="A24" s="171" t="s">
        <v>21</v>
      </c>
      <c r="C24" s="173"/>
      <c r="D24" s="173"/>
      <c r="E24" s="173"/>
      <c r="F24" s="173"/>
      <c r="G24" s="173"/>
      <c r="H24" s="173"/>
      <c r="I24" s="101"/>
      <c r="L24" t="s">
        <v>194</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497" t="s">
        <v>130</v>
      </c>
      <c r="B43" s="497"/>
      <c r="C43" s="497"/>
      <c r="D43" s="497"/>
      <c r="E43" s="497"/>
      <c r="F43" s="497"/>
      <c r="G43" s="497"/>
    </row>
    <row r="44" spans="1:9" ht="30.75" customHeight="1">
      <c r="A44" s="501" t="s">
        <v>131</v>
      </c>
      <c r="B44" s="501"/>
      <c r="C44" s="501"/>
      <c r="D44" s="501"/>
      <c r="E44" s="501"/>
      <c r="F44" s="501"/>
      <c r="G44" s="501"/>
    </row>
    <row r="45" spans="1:9" ht="15">
      <c r="A45" s="118"/>
    </row>
    <row r="46" spans="1:9" ht="69.75" customHeight="1">
      <c r="A46" s="499" t="s">
        <v>139</v>
      </c>
      <c r="B46" s="499"/>
      <c r="C46" s="499"/>
      <c r="D46" s="499"/>
      <c r="E46" s="499"/>
      <c r="F46" s="499"/>
      <c r="G46" s="499"/>
    </row>
    <row r="47" spans="1:9" ht="35.25" customHeight="1">
      <c r="A47" s="501" t="s">
        <v>132</v>
      </c>
      <c r="B47" s="501"/>
      <c r="C47" s="501"/>
      <c r="D47" s="501"/>
      <c r="E47" s="501"/>
      <c r="F47" s="501"/>
      <c r="G47" s="501"/>
    </row>
    <row r="48" spans="1:9" ht="59.25" customHeight="1">
      <c r="A48" s="499" t="s">
        <v>133</v>
      </c>
      <c r="B48" s="499"/>
      <c r="C48" s="499"/>
      <c r="D48" s="499"/>
      <c r="E48" s="499"/>
      <c r="F48" s="499"/>
      <c r="G48" s="499"/>
    </row>
    <row r="49" spans="1:7" ht="15">
      <c r="A49" s="119"/>
    </row>
    <row r="50" spans="1:7" ht="27.75" customHeight="1">
      <c r="A50" s="500" t="s">
        <v>134</v>
      </c>
      <c r="B50" s="500"/>
      <c r="C50" s="500"/>
      <c r="D50" s="500"/>
      <c r="E50" s="500"/>
      <c r="F50" s="500"/>
      <c r="G50" s="500"/>
    </row>
    <row r="51" spans="1:7" ht="53.25" customHeight="1">
      <c r="A51" s="498" t="s">
        <v>140</v>
      </c>
      <c r="B51" s="499"/>
      <c r="C51" s="499"/>
      <c r="D51" s="499"/>
      <c r="E51" s="499"/>
      <c r="F51" s="499"/>
      <c r="G51" s="499"/>
    </row>
    <row r="52" spans="1:7" ht="15">
      <c r="A52" s="119"/>
    </row>
    <row r="53" spans="1:7" ht="32.25" customHeight="1">
      <c r="A53" s="500" t="s">
        <v>135</v>
      </c>
      <c r="B53" s="500"/>
      <c r="C53" s="500"/>
      <c r="D53" s="500"/>
      <c r="E53" s="500"/>
      <c r="F53" s="500"/>
      <c r="G53" s="500"/>
    </row>
    <row r="54" spans="1:7" ht="15">
      <c r="A54" s="118"/>
    </row>
    <row r="55" spans="1:7" ht="87" customHeight="1">
      <c r="A55" s="498" t="s">
        <v>141</v>
      </c>
      <c r="B55" s="499"/>
      <c r="C55" s="499"/>
      <c r="D55" s="499"/>
      <c r="E55" s="499"/>
      <c r="F55" s="499"/>
      <c r="G55" s="499"/>
    </row>
    <row r="56" spans="1:7" ht="15">
      <c r="A56" s="119"/>
    </row>
    <row r="57" spans="1:7" ht="32.25" customHeight="1">
      <c r="A57" s="500" t="s">
        <v>136</v>
      </c>
      <c r="B57" s="500"/>
      <c r="C57" s="500"/>
      <c r="D57" s="500"/>
      <c r="E57" s="500"/>
      <c r="F57" s="500"/>
      <c r="G57" s="500"/>
    </row>
    <row r="58" spans="1:7" ht="29.25" customHeight="1">
      <c r="A58" s="499" t="s">
        <v>137</v>
      </c>
      <c r="B58" s="499"/>
      <c r="C58" s="499"/>
      <c r="D58" s="499"/>
      <c r="E58" s="499"/>
      <c r="F58" s="499"/>
      <c r="G58" s="499"/>
    </row>
    <row r="59" spans="1:7" ht="15">
      <c r="A59" s="119"/>
    </row>
    <row r="60" spans="1:7" s="113" customFormat="1" ht="110.25" customHeight="1">
      <c r="A60" s="502" t="s">
        <v>142</v>
      </c>
      <c r="B60" s="503"/>
      <c r="C60" s="503"/>
      <c r="D60" s="503"/>
      <c r="E60" s="503"/>
      <c r="F60" s="503"/>
      <c r="G60" s="503"/>
    </row>
    <row r="61" spans="1:7" ht="34.5" customHeight="1">
      <c r="A61" s="501" t="s">
        <v>138</v>
      </c>
      <c r="B61" s="501"/>
      <c r="C61" s="501"/>
      <c r="D61" s="501"/>
      <c r="E61" s="501"/>
      <c r="F61" s="501"/>
      <c r="G61" s="501"/>
    </row>
    <row r="62" spans="1:7" ht="114" customHeight="1">
      <c r="A62" s="498" t="s">
        <v>143</v>
      </c>
      <c r="B62" s="499"/>
      <c r="C62" s="499"/>
      <c r="D62" s="499"/>
      <c r="E62" s="499"/>
      <c r="F62" s="499"/>
      <c r="G62" s="499"/>
    </row>
    <row r="63" spans="1:7" ht="109.5" customHeight="1">
      <c r="A63" s="499"/>
      <c r="B63" s="499"/>
      <c r="C63" s="499"/>
      <c r="D63" s="499"/>
      <c r="E63" s="499"/>
      <c r="F63" s="499"/>
      <c r="G63" s="499"/>
    </row>
    <row r="64" spans="1:7" ht="15">
      <c r="A64" s="119"/>
    </row>
    <row r="65" spans="1:7" s="116" customFormat="1" ht="57.75" customHeight="1">
      <c r="A65" s="499"/>
      <c r="B65" s="499"/>
      <c r="C65" s="499"/>
      <c r="D65" s="499"/>
      <c r="E65" s="499"/>
      <c r="F65" s="499"/>
      <c r="G65" s="499"/>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A6" sqref="A6:XFD1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9" t="s">
        <v>233</v>
      </c>
      <c r="B1" s="680"/>
      <c r="C1" s="680"/>
      <c r="D1" s="680"/>
      <c r="E1" s="680"/>
      <c r="F1" s="680"/>
      <c r="G1" s="680"/>
      <c r="H1" s="680"/>
      <c r="I1" s="680"/>
      <c r="J1" s="680"/>
      <c r="K1" s="680"/>
      <c r="L1" s="680"/>
      <c r="M1" s="680"/>
      <c r="N1" s="681"/>
    </row>
    <row r="2" spans="1:16" ht="47.4" customHeight="1">
      <c r="A2" s="682" t="s">
        <v>298</v>
      </c>
      <c r="B2" s="683"/>
      <c r="C2" s="683"/>
      <c r="D2" s="683"/>
      <c r="E2" s="683"/>
      <c r="F2" s="683"/>
      <c r="G2" s="683"/>
      <c r="H2" s="683"/>
      <c r="I2" s="683"/>
      <c r="J2" s="683"/>
      <c r="K2" s="683"/>
      <c r="L2" s="683"/>
      <c r="M2" s="683"/>
      <c r="N2" s="684"/>
    </row>
    <row r="3" spans="1:16" ht="252.6" customHeight="1" thickBot="1">
      <c r="A3" s="685" t="s">
        <v>299</v>
      </c>
      <c r="B3" s="686"/>
      <c r="C3" s="686"/>
      <c r="D3" s="686"/>
      <c r="E3" s="686"/>
      <c r="F3" s="686"/>
      <c r="G3" s="686"/>
      <c r="H3" s="686"/>
      <c r="I3" s="686"/>
      <c r="J3" s="686"/>
      <c r="K3" s="686"/>
      <c r="L3" s="686"/>
      <c r="M3" s="686"/>
      <c r="N3" s="687"/>
      <c r="P3" s="299"/>
    </row>
    <row r="4" spans="1:16" ht="54.6" customHeight="1">
      <c r="A4" s="688" t="s">
        <v>300</v>
      </c>
      <c r="B4" s="689"/>
      <c r="C4" s="689"/>
      <c r="D4" s="689"/>
      <c r="E4" s="689"/>
      <c r="F4" s="689"/>
      <c r="G4" s="689"/>
      <c r="H4" s="689"/>
      <c r="I4" s="689"/>
      <c r="J4" s="689"/>
      <c r="K4" s="689"/>
      <c r="L4" s="689"/>
      <c r="M4" s="689"/>
      <c r="N4" s="690"/>
    </row>
    <row r="5" spans="1:16" ht="384" customHeight="1" thickBot="1">
      <c r="A5" s="691" t="s">
        <v>301</v>
      </c>
      <c r="B5" s="692"/>
      <c r="C5" s="692"/>
      <c r="D5" s="692"/>
      <c r="E5" s="692"/>
      <c r="F5" s="692"/>
      <c r="G5" s="692"/>
      <c r="H5" s="692"/>
      <c r="I5" s="692"/>
      <c r="J5" s="692"/>
      <c r="K5" s="692"/>
      <c r="L5" s="692"/>
      <c r="M5" s="692"/>
      <c r="N5" s="693"/>
    </row>
    <row r="6" spans="1:16" ht="58.2" hidden="1" customHeight="1" thickBot="1">
      <c r="A6" s="658"/>
      <c r="B6" s="659"/>
      <c r="C6" s="659"/>
      <c r="D6" s="659"/>
      <c r="E6" s="659"/>
      <c r="F6" s="659"/>
      <c r="G6" s="659"/>
      <c r="H6" s="659"/>
      <c r="I6" s="659"/>
      <c r="J6" s="659"/>
      <c r="K6" s="659"/>
      <c r="L6" s="659"/>
      <c r="M6" s="659"/>
      <c r="N6" s="660"/>
    </row>
    <row r="7" spans="1:16" ht="105.6" hidden="1" customHeight="1" thickBot="1">
      <c r="A7" s="661"/>
      <c r="B7" s="662"/>
      <c r="C7" s="662"/>
      <c r="D7" s="662"/>
      <c r="E7" s="662"/>
      <c r="F7" s="662"/>
      <c r="G7" s="662"/>
      <c r="H7" s="662"/>
      <c r="I7" s="662"/>
      <c r="J7" s="662"/>
      <c r="K7" s="662"/>
      <c r="L7" s="662"/>
      <c r="M7" s="662"/>
      <c r="N7" s="663"/>
      <c r="O7" s="44" t="s">
        <v>190</v>
      </c>
    </row>
    <row r="8" spans="1:16" ht="50.4" hidden="1" customHeight="1" thickBot="1">
      <c r="A8" s="667"/>
      <c r="B8" s="668"/>
      <c r="C8" s="668"/>
      <c r="D8" s="668"/>
      <c r="E8" s="668"/>
      <c r="F8" s="668"/>
      <c r="G8" s="668"/>
      <c r="H8" s="668"/>
      <c r="I8" s="668"/>
      <c r="J8" s="668"/>
      <c r="K8" s="668"/>
      <c r="L8" s="668"/>
      <c r="M8" s="668"/>
      <c r="N8" s="669"/>
      <c r="O8" s="47"/>
    </row>
    <row r="9" spans="1:16" ht="84" hidden="1" customHeight="1" thickBot="1">
      <c r="A9" s="670"/>
      <c r="B9" s="671"/>
      <c r="C9" s="671"/>
      <c r="D9" s="671"/>
      <c r="E9" s="671"/>
      <c r="F9" s="671"/>
      <c r="G9" s="671"/>
      <c r="H9" s="671"/>
      <c r="I9" s="671"/>
      <c r="J9" s="671"/>
      <c r="K9" s="671"/>
      <c r="L9" s="671"/>
      <c r="M9" s="671"/>
      <c r="N9" s="672"/>
      <c r="O9" s="47"/>
    </row>
    <row r="10" spans="1:16" s="106" customFormat="1" ht="39.6" hidden="1" customHeight="1">
      <c r="A10" s="673"/>
      <c r="B10" s="674"/>
      <c r="C10" s="674"/>
      <c r="D10" s="674"/>
      <c r="E10" s="674"/>
      <c r="F10" s="674"/>
      <c r="G10" s="674"/>
      <c r="H10" s="674"/>
      <c r="I10" s="674"/>
      <c r="J10" s="674"/>
      <c r="K10" s="674"/>
      <c r="L10" s="674"/>
      <c r="M10" s="674"/>
      <c r="N10" s="675"/>
      <c r="O10" s="280"/>
    </row>
    <row r="11" spans="1:16" s="106" customFormat="1" ht="284.39999999999998" hidden="1" customHeight="1" thickBot="1">
      <c r="A11" s="676"/>
      <c r="B11" s="677"/>
      <c r="C11" s="677"/>
      <c r="D11" s="677"/>
      <c r="E11" s="677"/>
      <c r="F11" s="677"/>
      <c r="G11" s="677"/>
      <c r="H11" s="677"/>
      <c r="I11" s="677"/>
      <c r="J11" s="677"/>
      <c r="K11" s="677"/>
      <c r="L11" s="677"/>
      <c r="M11" s="677"/>
      <c r="N11" s="678"/>
      <c r="O11" s="280"/>
    </row>
    <row r="12" spans="1:16" ht="39.6" customHeight="1">
      <c r="A12" s="666" t="s">
        <v>28</v>
      </c>
      <c r="B12" s="666"/>
      <c r="C12" s="666"/>
      <c r="D12" s="666"/>
      <c r="E12" s="666"/>
      <c r="F12" s="666"/>
      <c r="G12" s="666"/>
      <c r="H12" s="666"/>
      <c r="I12" s="666"/>
      <c r="J12" s="666"/>
      <c r="K12" s="666"/>
      <c r="L12" s="666"/>
      <c r="M12" s="666"/>
      <c r="N12" s="666"/>
    </row>
    <row r="13" spans="1:16" ht="34.799999999999997" customHeight="1">
      <c r="A13" s="664" t="s">
        <v>27</v>
      </c>
      <c r="B13" s="665"/>
      <c r="C13" s="665"/>
      <c r="D13" s="665"/>
      <c r="E13" s="665"/>
      <c r="F13" s="665"/>
      <c r="G13" s="665"/>
      <c r="H13" s="665"/>
      <c r="I13" s="665"/>
      <c r="J13" s="665"/>
      <c r="K13" s="665"/>
      <c r="L13" s="665"/>
      <c r="M13" s="665"/>
      <c r="N13" s="665"/>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4:N4"/>
    <mergeCell ref="A5:N5"/>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83" zoomScaleNormal="75" zoomScaleSheetLayoutView="83" workbookViewId="0">
      <selection activeCell="G15" sqref="G15"/>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234</v>
      </c>
      <c r="B1" s="45" t="s">
        <v>0</v>
      </c>
      <c r="C1" s="46" t="s">
        <v>2</v>
      </c>
    </row>
    <row r="2" spans="1:3" ht="33" customHeight="1">
      <c r="A2" s="306" t="s">
        <v>302</v>
      </c>
      <c r="B2" s="2"/>
      <c r="C2" s="694"/>
    </row>
    <row r="3" spans="1:3" ht="283.2" customHeight="1">
      <c r="A3" s="445" t="s">
        <v>303</v>
      </c>
      <c r="B3" s="48"/>
      <c r="C3" s="695"/>
    </row>
    <row r="4" spans="1:3" ht="34.799999999999997" customHeight="1" thickBot="1">
      <c r="A4" s="120" t="s">
        <v>305</v>
      </c>
      <c r="B4" s="1"/>
      <c r="C4" s="1"/>
    </row>
    <row r="5" spans="1:3" ht="41.4" customHeight="1">
      <c r="A5" s="453" t="s">
        <v>304</v>
      </c>
      <c r="B5" s="2"/>
      <c r="C5" s="694"/>
    </row>
    <row r="6" spans="1:3" ht="55.2" customHeight="1">
      <c r="A6" s="392" t="s">
        <v>306</v>
      </c>
      <c r="B6" s="48"/>
      <c r="C6" s="695"/>
    </row>
    <row r="7" spans="1:3" ht="33.6" customHeight="1">
      <c r="A7" s="299" t="s">
        <v>307</v>
      </c>
      <c r="B7" s="1"/>
      <c r="C7" s="1"/>
    </row>
    <row r="8" spans="1:3" ht="43.2" customHeight="1">
      <c r="A8" s="393" t="s">
        <v>308</v>
      </c>
      <c r="B8" s="157"/>
      <c r="C8" s="694"/>
    </row>
    <row r="9" spans="1:3" ht="120.6" customHeight="1" thickBot="1">
      <c r="A9" s="417" t="s">
        <v>309</v>
      </c>
      <c r="B9" s="158"/>
      <c r="C9" s="695"/>
    </row>
    <row r="10" spans="1:3" ht="35.4" customHeight="1">
      <c r="A10" s="351" t="s">
        <v>310</v>
      </c>
      <c r="B10" s="1"/>
      <c r="C10" s="1"/>
    </row>
    <row r="11" spans="1:3" s="354" customFormat="1" ht="42.6" customHeight="1">
      <c r="A11" s="352" t="s">
        <v>311</v>
      </c>
      <c r="B11" s="353"/>
      <c r="C11" s="353"/>
    </row>
    <row r="12" spans="1:3" ht="145.80000000000001" customHeight="1" thickBot="1">
      <c r="A12" s="394" t="s">
        <v>312</v>
      </c>
      <c r="B12" s="355"/>
      <c r="C12" s="355"/>
    </row>
    <row r="13" spans="1:3" s="357" customFormat="1" ht="34.200000000000003" customHeight="1">
      <c r="A13" s="356" t="s">
        <v>313</v>
      </c>
    </row>
    <row r="14" spans="1:3" s="354" customFormat="1" ht="42.6" customHeight="1">
      <c r="A14" s="352" t="s">
        <v>314</v>
      </c>
      <c r="B14" s="353"/>
      <c r="C14" s="353"/>
    </row>
    <row r="15" spans="1:3" ht="300" customHeight="1" thickBot="1">
      <c r="A15" s="394" t="s">
        <v>315</v>
      </c>
      <c r="B15" s="355"/>
      <c r="C15" s="355"/>
    </row>
    <row r="16" spans="1:3" ht="33.6" customHeight="1">
      <c r="A16" s="359" t="s">
        <v>316</v>
      </c>
      <c r="B16" s="358"/>
      <c r="C16" s="358"/>
    </row>
    <row r="17" spans="1:3" ht="33.6" hidden="1" customHeight="1">
      <c r="A17" s="395"/>
      <c r="B17" s="358"/>
      <c r="C17" s="358"/>
    </row>
    <row r="18" spans="1:3" s="357" customFormat="1" ht="126.6" hidden="1" customHeight="1">
      <c r="A18" s="397"/>
    </row>
    <row r="19" spans="1:3" ht="29.4" hidden="1" customHeight="1">
      <c r="A19" s="396"/>
      <c r="B19" s="1"/>
      <c r="C19" s="1"/>
    </row>
    <row r="20" spans="1:3" ht="29.4" customHeight="1">
      <c r="A20" s="396"/>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256CBE54-1F0D-46FA-B24C-32D383CD8183}"/>
    <hyperlink ref="A7" r:id="rId2" xr:uid="{CE7B6751-70C4-4D34-A816-E50F0D672BFC}"/>
    <hyperlink ref="A10" r:id="rId3" xr:uid="{73BA8B8A-7490-4579-9FA3-E19564502C23}"/>
    <hyperlink ref="A13" r:id="rId4" xr:uid="{96623EB0-1EEA-4E23-935C-9E432BD19B70}"/>
    <hyperlink ref="A16" r:id="rId5" xr:uid="{EB3CD24A-3986-4D08-B1D9-838CEC8140D4}"/>
  </hyperlinks>
  <pageMargins left="0" right="0" top="0.19685039370078741" bottom="0.39370078740157483" header="0" footer="0.19685039370078741"/>
  <pageSetup paperSize="9" scale="66" orientation="portrait" r:id="rId6"/>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F35"/>
  <sheetViews>
    <sheetView view="pageBreakPreview" zoomScale="92" zoomScaleNormal="100" zoomScaleSheetLayoutView="92" workbookViewId="0">
      <selection activeCell="AA5" sqref="AA5"/>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26" max="26" width="16.5546875" customWidth="1"/>
  </cols>
  <sheetData>
    <row r="1" spans="1:32" ht="24.6" customHeight="1">
      <c r="A1" s="470"/>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46"/>
      <c r="AC1" s="446"/>
      <c r="AD1" s="446"/>
      <c r="AE1" s="446"/>
      <c r="AF1" s="446"/>
    </row>
    <row r="2" spans="1:32" ht="24.6" customHeight="1">
      <c r="A2" s="470"/>
      <c r="B2" s="471"/>
      <c r="C2" s="472"/>
      <c r="D2" s="473"/>
      <c r="E2" s="473"/>
      <c r="F2" s="473"/>
      <c r="G2" s="473"/>
      <c r="H2" s="473"/>
      <c r="I2" s="473"/>
      <c r="J2" s="473"/>
      <c r="K2" s="473"/>
      <c r="L2" s="473"/>
      <c r="M2" s="473"/>
      <c r="N2" s="473"/>
      <c r="O2" s="473"/>
      <c r="P2" s="474"/>
      <c r="Q2" s="470"/>
      <c r="R2" s="470"/>
      <c r="S2" s="470"/>
      <c r="T2" s="470"/>
      <c r="U2" s="470"/>
      <c r="V2" s="470"/>
      <c r="W2" s="470"/>
      <c r="X2" s="470"/>
      <c r="Y2" s="470"/>
      <c r="Z2" s="470"/>
      <c r="AA2" s="470"/>
      <c r="AB2" s="446"/>
      <c r="AC2" s="446"/>
      <c r="AD2" s="446"/>
      <c r="AE2" s="446"/>
      <c r="AF2" s="446"/>
    </row>
    <row r="3" spans="1:32" ht="24.6" customHeight="1">
      <c r="A3" s="470"/>
      <c r="B3" s="470"/>
      <c r="C3" s="475"/>
      <c r="D3" s="476"/>
      <c r="E3" s="476"/>
      <c r="F3" s="476"/>
      <c r="G3" s="476"/>
      <c r="H3" s="476"/>
      <c r="I3" s="476"/>
      <c r="J3" s="476"/>
      <c r="K3" s="476"/>
      <c r="L3" s="476"/>
      <c r="M3" s="477"/>
      <c r="N3" s="477"/>
      <c r="O3" s="477"/>
      <c r="P3" s="477"/>
      <c r="Q3" s="470"/>
      <c r="R3" s="470"/>
      <c r="S3" s="470"/>
      <c r="T3" s="470"/>
      <c r="U3" s="470"/>
      <c r="V3" s="470"/>
      <c r="W3" s="470"/>
      <c r="X3" s="470"/>
      <c r="Y3" s="470"/>
      <c r="Z3" s="470"/>
      <c r="AA3" s="470"/>
      <c r="AB3" s="446"/>
      <c r="AC3" s="446"/>
      <c r="AD3" s="446"/>
      <c r="AE3" s="446"/>
      <c r="AF3" s="446"/>
    </row>
    <row r="4" spans="1:32" ht="7.2" customHeight="1">
      <c r="A4" s="470"/>
      <c r="B4" s="470"/>
      <c r="C4" s="475"/>
      <c r="D4" s="470"/>
      <c r="E4" s="470"/>
      <c r="F4" s="470"/>
      <c r="G4" s="470"/>
      <c r="H4" s="478"/>
      <c r="I4" s="478"/>
      <c r="J4" s="478"/>
      <c r="K4" s="478"/>
      <c r="L4" s="478"/>
      <c r="M4" s="478"/>
      <c r="N4" s="478"/>
      <c r="O4" s="478"/>
      <c r="P4" s="478"/>
      <c r="Q4" s="470"/>
      <c r="R4" s="470"/>
      <c r="S4" s="470"/>
      <c r="T4" s="470"/>
      <c r="U4" s="470"/>
      <c r="V4" s="470"/>
      <c r="W4" s="470"/>
      <c r="X4" s="470"/>
      <c r="Y4" s="470"/>
      <c r="Z4" s="470"/>
      <c r="AA4" s="470"/>
      <c r="AB4" s="446"/>
      <c r="AC4" s="446"/>
      <c r="AD4" s="446"/>
      <c r="AE4" s="446"/>
      <c r="AF4" s="446"/>
    </row>
    <row r="5" spans="1:32" ht="24.6" customHeight="1">
      <c r="A5" s="470"/>
      <c r="B5" s="470"/>
      <c r="C5" s="479"/>
      <c r="D5" s="480"/>
      <c r="E5" s="480"/>
      <c r="F5" s="480"/>
      <c r="G5" s="480"/>
      <c r="H5" s="480"/>
      <c r="I5" s="480"/>
      <c r="J5" s="480"/>
      <c r="K5" s="480"/>
      <c r="L5" s="480"/>
      <c r="M5" s="480"/>
      <c r="N5" s="480"/>
      <c r="O5" s="480"/>
      <c r="P5" s="480"/>
      <c r="Q5" s="470"/>
      <c r="R5" s="470"/>
      <c r="S5" s="470"/>
      <c r="T5" s="470"/>
      <c r="U5" s="470"/>
      <c r="V5" s="470"/>
      <c r="W5" s="470"/>
      <c r="X5" s="470"/>
      <c r="Y5" s="470"/>
      <c r="Z5" s="470"/>
      <c r="AA5" s="470"/>
      <c r="AB5" s="446"/>
      <c r="AC5" s="446"/>
      <c r="AD5" s="446"/>
      <c r="AE5" s="446"/>
      <c r="AF5" s="446"/>
    </row>
    <row r="6" spans="1:32" ht="13.2" customHeight="1">
      <c r="A6" s="470"/>
      <c r="B6" s="470"/>
      <c r="C6" s="470"/>
      <c r="D6" s="470"/>
      <c r="E6" s="470"/>
      <c r="F6" s="470"/>
      <c r="G6" s="470"/>
      <c r="H6" s="478"/>
      <c r="I6" s="478"/>
      <c r="J6" s="478"/>
      <c r="K6" s="478"/>
      <c r="L6" s="478"/>
      <c r="M6" s="478"/>
      <c r="N6" s="478"/>
      <c r="O6" s="478"/>
      <c r="P6" s="478"/>
      <c r="Q6" s="470"/>
      <c r="R6" s="470"/>
      <c r="S6" s="470"/>
      <c r="T6" s="470"/>
      <c r="U6" s="470"/>
      <c r="V6" s="470"/>
      <c r="W6" s="470"/>
      <c r="X6" s="470"/>
      <c r="Y6" s="470"/>
      <c r="Z6" s="470"/>
      <c r="AA6" s="470"/>
      <c r="AB6" s="446"/>
      <c r="AC6" s="446"/>
      <c r="AD6" s="446"/>
      <c r="AE6" s="446"/>
      <c r="AF6" s="446"/>
    </row>
    <row r="7" spans="1:32" ht="13.2" customHeight="1">
      <c r="A7" s="470"/>
      <c r="B7" s="470"/>
      <c r="C7" s="470"/>
      <c r="D7" s="470"/>
      <c r="E7" s="470"/>
      <c r="F7" s="470"/>
      <c r="G7" s="470"/>
      <c r="H7" s="478"/>
      <c r="I7" s="478"/>
      <c r="J7" s="478"/>
      <c r="K7" s="478"/>
      <c r="L7" s="478"/>
      <c r="M7" s="478"/>
      <c r="N7" s="478"/>
      <c r="O7" s="478"/>
      <c r="P7" s="478"/>
      <c r="Q7" s="470"/>
      <c r="R7" s="470"/>
      <c r="S7" s="470"/>
      <c r="T7" s="470"/>
      <c r="U7" s="470"/>
      <c r="V7" s="470"/>
      <c r="W7" s="470"/>
      <c r="X7" s="470"/>
      <c r="Y7" s="470"/>
      <c r="Z7" s="470"/>
      <c r="AA7" s="470"/>
      <c r="AB7" s="446"/>
      <c r="AC7" s="446"/>
      <c r="AD7" s="446"/>
      <c r="AE7" s="446"/>
      <c r="AF7" s="446"/>
    </row>
    <row r="8" spans="1:32" ht="13.2" customHeight="1">
      <c r="A8" s="470"/>
      <c r="B8" s="470"/>
      <c r="C8" s="470"/>
      <c r="D8" s="470"/>
      <c r="E8" s="470"/>
      <c r="F8" s="470"/>
      <c r="G8" s="470"/>
      <c r="H8" s="478"/>
      <c r="I8" s="478"/>
      <c r="J8" s="478"/>
      <c r="K8" s="478"/>
      <c r="L8" s="478"/>
      <c r="M8" s="478"/>
      <c r="N8" s="478"/>
      <c r="O8" s="478"/>
      <c r="P8" s="478"/>
      <c r="Q8" s="478"/>
      <c r="R8" s="478"/>
      <c r="S8" s="478"/>
      <c r="T8" s="478"/>
      <c r="U8" s="478"/>
      <c r="V8" s="470"/>
      <c r="W8" s="470"/>
      <c r="X8" s="470"/>
      <c r="Y8" s="470"/>
      <c r="Z8" s="470"/>
      <c r="AA8" s="470"/>
      <c r="AB8" s="446"/>
      <c r="AC8" s="446"/>
      <c r="AD8" s="446"/>
      <c r="AE8" s="446"/>
      <c r="AF8" s="446"/>
    </row>
    <row r="9" spans="1:32" ht="13.2" customHeight="1">
      <c r="A9" s="470"/>
      <c r="B9" s="470"/>
      <c r="C9" s="470"/>
      <c r="D9" s="470"/>
      <c r="E9" s="470"/>
      <c r="F9" s="470"/>
      <c r="G9" s="470"/>
      <c r="H9" s="478"/>
      <c r="I9" s="478"/>
      <c r="J9" s="478"/>
      <c r="K9" s="478"/>
      <c r="L9" s="478"/>
      <c r="M9" s="478"/>
      <c r="N9" s="478"/>
      <c r="O9" s="478"/>
      <c r="P9" s="478"/>
      <c r="Q9" s="478"/>
      <c r="R9" s="478"/>
      <c r="S9" s="478"/>
      <c r="T9" s="478"/>
      <c r="U9" s="478"/>
      <c r="V9" s="470"/>
      <c r="W9" s="470"/>
      <c r="X9" s="470"/>
      <c r="Y9" s="470"/>
      <c r="Z9" s="470"/>
      <c r="AA9" s="470"/>
      <c r="AB9" s="446"/>
      <c r="AC9" s="446"/>
      <c r="AD9" s="446"/>
      <c r="AE9" s="446"/>
      <c r="AF9" s="446"/>
    </row>
    <row r="10" spans="1:32">
      <c r="A10" s="470"/>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46"/>
      <c r="AC10" s="446"/>
      <c r="AD10" s="446"/>
      <c r="AE10" s="446"/>
      <c r="AF10" s="446"/>
    </row>
    <row r="11" spans="1:32" ht="21" customHeight="1">
      <c r="A11" s="470"/>
      <c r="B11" s="470"/>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46"/>
      <c r="AC11" s="446"/>
      <c r="AD11" s="446"/>
      <c r="AE11" s="446"/>
      <c r="AF11" s="446"/>
    </row>
    <row r="12" spans="1:32" ht="13.2" customHeight="1">
      <c r="A12" s="470"/>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46"/>
      <c r="AC12" s="446"/>
      <c r="AD12" s="446"/>
      <c r="AE12" s="446"/>
      <c r="AF12" s="446"/>
    </row>
    <row r="13" spans="1:32" ht="13.2" customHeight="1">
      <c r="A13" s="470"/>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46"/>
      <c r="AC13" s="446"/>
      <c r="AD13" s="446"/>
      <c r="AE13" s="446"/>
      <c r="AF13" s="446"/>
    </row>
    <row r="14" spans="1:32">
      <c r="A14" s="470"/>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46"/>
      <c r="AC14" s="446"/>
      <c r="AD14" s="446"/>
      <c r="AE14" s="446"/>
      <c r="AF14" s="446"/>
    </row>
    <row r="15" spans="1:32">
      <c r="A15" s="470"/>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46"/>
      <c r="AC15" s="446"/>
      <c r="AD15" s="446"/>
      <c r="AE15" s="446"/>
      <c r="AF15" s="483"/>
    </row>
    <row r="16" spans="1:32">
      <c r="A16" s="470"/>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46"/>
      <c r="AC16" s="446"/>
      <c r="AD16" s="446"/>
      <c r="AE16" s="446"/>
      <c r="AF16" s="446"/>
    </row>
    <row r="17" spans="1:32">
      <c r="A17" s="470"/>
      <c r="B17" s="504"/>
      <c r="C17" s="504"/>
      <c r="D17" s="504"/>
      <c r="E17" s="504"/>
      <c r="F17" s="504"/>
      <c r="G17" s="504"/>
      <c r="H17" s="470"/>
      <c r="I17" s="470"/>
      <c r="J17" s="470"/>
      <c r="K17" s="470"/>
      <c r="L17" s="470"/>
      <c r="M17" s="470"/>
      <c r="N17" s="470"/>
      <c r="O17" s="470"/>
      <c r="P17" s="470"/>
      <c r="Q17" s="470"/>
      <c r="R17" s="470"/>
      <c r="S17" s="470"/>
      <c r="T17" s="470"/>
      <c r="U17" s="470"/>
      <c r="V17" s="470"/>
      <c r="W17" s="470"/>
      <c r="X17" s="470"/>
      <c r="Y17" s="470"/>
      <c r="Z17" s="470"/>
      <c r="AA17" s="470"/>
      <c r="AB17" s="446"/>
      <c r="AC17" s="446"/>
      <c r="AD17" s="446"/>
      <c r="AE17" s="446"/>
      <c r="AF17" s="446"/>
    </row>
    <row r="18" spans="1:32">
      <c r="A18" s="470"/>
      <c r="B18" s="504"/>
      <c r="C18" s="504"/>
      <c r="D18" s="504"/>
      <c r="E18" s="504"/>
      <c r="F18" s="504"/>
      <c r="G18" s="504"/>
      <c r="H18" s="470"/>
      <c r="I18" s="470"/>
      <c r="J18" s="470"/>
      <c r="K18" s="470"/>
      <c r="L18" s="470"/>
      <c r="M18" s="470"/>
      <c r="N18" s="470"/>
      <c r="O18" s="470"/>
      <c r="P18" s="470"/>
      <c r="Q18" s="470"/>
      <c r="R18" s="470"/>
      <c r="S18" s="470"/>
      <c r="T18" s="470"/>
      <c r="U18" s="470"/>
      <c r="V18" s="470"/>
      <c r="W18" s="470"/>
      <c r="X18" s="470"/>
      <c r="Y18" s="470"/>
      <c r="Z18" s="470"/>
      <c r="AA18" s="470"/>
      <c r="AB18" s="446"/>
      <c r="AC18" s="446"/>
      <c r="AD18" s="446"/>
      <c r="AE18" s="446"/>
      <c r="AF18" s="446"/>
    </row>
    <row r="19" spans="1:32">
      <c r="A19" s="470"/>
      <c r="B19" s="504"/>
      <c r="C19" s="504"/>
      <c r="D19" s="504"/>
      <c r="E19" s="504"/>
      <c r="F19" s="504"/>
      <c r="G19" s="504"/>
      <c r="H19" s="470"/>
      <c r="I19" s="470"/>
      <c r="J19" s="470"/>
      <c r="K19" s="470"/>
      <c r="L19" s="470"/>
      <c r="M19" s="470"/>
      <c r="N19" s="470"/>
      <c r="O19" s="470"/>
      <c r="P19" s="470"/>
      <c r="Q19" s="470"/>
      <c r="R19" s="470"/>
      <c r="S19" s="470"/>
      <c r="T19" s="470"/>
      <c r="U19" s="470"/>
      <c r="V19" s="470"/>
      <c r="W19" s="470"/>
      <c r="X19" s="470"/>
      <c r="Y19" s="470"/>
      <c r="Z19" s="470"/>
      <c r="AA19" s="470"/>
      <c r="AB19" s="446"/>
      <c r="AC19" s="446"/>
      <c r="AD19" s="446"/>
      <c r="AE19" s="446"/>
      <c r="AF19" s="446"/>
    </row>
    <row r="20" spans="1:32">
      <c r="A20" s="470"/>
      <c r="B20" s="504"/>
      <c r="C20" s="504"/>
      <c r="D20" s="504"/>
      <c r="E20" s="504"/>
      <c r="F20" s="504"/>
      <c r="G20" s="504"/>
      <c r="H20" s="470"/>
      <c r="I20" s="470"/>
      <c r="J20" s="470"/>
      <c r="K20" s="470"/>
      <c r="L20" s="470"/>
      <c r="M20" s="470"/>
      <c r="N20" s="470"/>
      <c r="O20" s="470"/>
      <c r="P20" s="470"/>
      <c r="Q20" s="470"/>
      <c r="R20" s="470"/>
      <c r="S20" s="470"/>
      <c r="T20" s="470"/>
      <c r="U20" s="470"/>
      <c r="V20" s="470"/>
      <c r="W20" s="470"/>
      <c r="X20" s="470"/>
      <c r="Y20" s="470"/>
      <c r="Z20" s="470"/>
      <c r="AA20" s="470"/>
      <c r="AB20" s="446"/>
      <c r="AC20" s="446"/>
      <c r="AD20" s="446"/>
      <c r="AE20" s="446"/>
      <c r="AF20" s="446"/>
    </row>
    <row r="21" spans="1:32">
      <c r="A21" s="470"/>
      <c r="B21" s="504"/>
      <c r="C21" s="504"/>
      <c r="D21" s="504"/>
      <c r="E21" s="504"/>
      <c r="F21" s="504"/>
      <c r="G21" s="504"/>
      <c r="H21" s="470"/>
      <c r="I21" s="470"/>
      <c r="J21" s="470"/>
      <c r="K21" s="470"/>
      <c r="L21" s="470"/>
      <c r="M21" s="470"/>
      <c r="N21" s="470"/>
      <c r="O21" s="470"/>
      <c r="P21" s="470"/>
      <c r="Q21" s="470"/>
      <c r="R21" s="470"/>
      <c r="S21" s="470"/>
      <c r="T21" s="470"/>
      <c r="U21" s="470"/>
      <c r="V21" s="470"/>
      <c r="W21" s="470"/>
      <c r="X21" s="470"/>
      <c r="Y21" s="470"/>
      <c r="Z21" s="470"/>
      <c r="AA21" s="470"/>
      <c r="AB21" s="446"/>
      <c r="AC21" s="446"/>
      <c r="AD21" s="446"/>
      <c r="AE21" s="446"/>
      <c r="AF21" s="446"/>
    </row>
    <row r="22" spans="1:32">
      <c r="A22" s="470"/>
      <c r="B22" s="504"/>
      <c r="C22" s="504"/>
      <c r="D22" s="504"/>
      <c r="E22" s="504"/>
      <c r="F22" s="504"/>
      <c r="G22" s="504"/>
      <c r="H22" s="470"/>
      <c r="I22" s="470"/>
      <c r="J22" s="470"/>
      <c r="K22" s="470"/>
      <c r="L22" s="470"/>
      <c r="M22" s="470"/>
      <c r="N22" s="470"/>
      <c r="O22" s="470"/>
      <c r="P22" s="470"/>
      <c r="Q22" s="470"/>
      <c r="R22" s="470"/>
      <c r="S22" s="470"/>
      <c r="T22" s="470"/>
      <c r="U22" s="470"/>
      <c r="V22" s="470"/>
      <c r="W22" s="470"/>
      <c r="X22" s="470"/>
      <c r="Y22" s="470"/>
      <c r="Z22" s="470"/>
      <c r="AA22" s="470"/>
      <c r="AB22" s="446"/>
      <c r="AC22" s="446"/>
      <c r="AD22" s="446"/>
      <c r="AE22" s="446"/>
      <c r="AF22" s="446"/>
    </row>
    <row r="23" spans="1:32">
      <c r="A23" s="470"/>
      <c r="B23" s="504"/>
      <c r="C23" s="504"/>
      <c r="D23" s="504"/>
      <c r="E23" s="504"/>
      <c r="F23" s="504"/>
      <c r="G23" s="504"/>
      <c r="H23" s="470"/>
      <c r="I23" s="470"/>
      <c r="J23" s="470"/>
      <c r="K23" s="470"/>
      <c r="L23" s="470"/>
      <c r="M23" s="470"/>
      <c r="N23" s="470"/>
      <c r="O23" s="470"/>
      <c r="P23" s="470"/>
      <c r="Q23" s="470"/>
      <c r="R23" s="470"/>
      <c r="S23" s="470"/>
      <c r="T23" s="470"/>
      <c r="U23" s="470"/>
      <c r="V23" s="470"/>
      <c r="W23" s="470"/>
      <c r="X23" s="470"/>
      <c r="Y23" s="470"/>
      <c r="Z23" s="470"/>
      <c r="AA23" s="470"/>
      <c r="AB23" s="446"/>
      <c r="AC23" s="446"/>
      <c r="AD23" s="446"/>
      <c r="AE23" s="446"/>
      <c r="AF23" s="446"/>
    </row>
    <row r="24" spans="1:32">
      <c r="A24" s="470"/>
      <c r="B24" s="504"/>
      <c r="C24" s="504"/>
      <c r="D24" s="504"/>
      <c r="E24" s="504"/>
      <c r="F24" s="504"/>
      <c r="G24" s="504"/>
      <c r="H24" s="470"/>
      <c r="I24" s="470"/>
      <c r="J24" s="470"/>
      <c r="K24" s="470"/>
      <c r="L24" s="470"/>
      <c r="M24" s="470"/>
      <c r="N24" s="470"/>
      <c r="O24" s="470"/>
      <c r="P24" s="470"/>
      <c r="Q24" s="470"/>
      <c r="R24" s="470"/>
      <c r="S24" s="470"/>
      <c r="T24" s="470"/>
      <c r="U24" s="470"/>
      <c r="V24" s="470"/>
      <c r="W24" s="470"/>
      <c r="X24" s="470"/>
      <c r="Y24" s="470"/>
      <c r="Z24" s="470"/>
      <c r="AA24" s="470"/>
      <c r="AB24" s="446"/>
      <c r="AC24" s="446"/>
      <c r="AD24" s="446"/>
      <c r="AE24" s="446"/>
      <c r="AF24" s="446"/>
    </row>
    <row r="25" spans="1:32">
      <c r="A25" s="470"/>
      <c r="B25" s="504"/>
      <c r="C25" s="504"/>
      <c r="D25" s="504"/>
      <c r="E25" s="504"/>
      <c r="F25" s="504"/>
      <c r="G25" s="504"/>
      <c r="H25" s="470"/>
      <c r="I25" s="470"/>
      <c r="J25" s="470"/>
      <c r="K25" s="470"/>
      <c r="L25" s="470"/>
      <c r="M25" s="470"/>
      <c r="N25" s="470"/>
      <c r="O25" s="470"/>
      <c r="P25" s="470"/>
      <c r="Q25" s="470"/>
      <c r="R25" s="470"/>
      <c r="S25" s="470"/>
      <c r="T25" s="470"/>
      <c r="U25" s="470"/>
      <c r="V25" s="470"/>
      <c r="W25" s="470"/>
      <c r="X25" s="470"/>
      <c r="Y25" s="470"/>
      <c r="Z25" s="470"/>
      <c r="AA25" s="470"/>
      <c r="AB25" s="446"/>
      <c r="AC25" s="446"/>
      <c r="AD25" s="446"/>
      <c r="AE25" s="446"/>
      <c r="AF25" s="446"/>
    </row>
    <row r="26" spans="1:32">
      <c r="A26" s="470"/>
      <c r="B26" s="504"/>
      <c r="C26" s="504"/>
      <c r="D26" s="504"/>
      <c r="E26" s="504"/>
      <c r="F26" s="504"/>
      <c r="G26" s="504"/>
      <c r="H26" s="470"/>
      <c r="I26" s="470"/>
      <c r="J26" s="470"/>
      <c r="K26" s="470"/>
      <c r="L26" s="470"/>
      <c r="M26" s="470"/>
      <c r="N26" s="470"/>
      <c r="O26" s="470"/>
      <c r="P26" s="470"/>
      <c r="Q26" s="470"/>
      <c r="R26" s="470"/>
      <c r="S26" s="470"/>
      <c r="T26" s="470"/>
      <c r="U26" s="470"/>
      <c r="V26" s="470"/>
      <c r="W26" s="470"/>
      <c r="X26" s="470"/>
      <c r="Y26" s="470"/>
      <c r="Z26" s="470"/>
      <c r="AA26" s="470"/>
      <c r="AB26" s="446"/>
      <c r="AC26" s="446"/>
      <c r="AD26" s="446"/>
      <c r="AE26" s="446"/>
      <c r="AF26" s="446"/>
    </row>
    <row r="27" spans="1:32">
      <c r="A27" s="470"/>
      <c r="B27" s="504"/>
      <c r="C27" s="504"/>
      <c r="D27" s="504"/>
      <c r="E27" s="504"/>
      <c r="F27" s="504"/>
      <c r="G27" s="504"/>
      <c r="H27" s="470"/>
      <c r="I27" s="470"/>
      <c r="J27" s="470"/>
      <c r="K27" s="470"/>
      <c r="L27" s="470"/>
      <c r="M27" s="470"/>
      <c r="N27" s="470"/>
      <c r="O27" s="470"/>
      <c r="P27" s="470"/>
      <c r="Q27" s="470"/>
      <c r="R27" s="470"/>
      <c r="S27" s="470"/>
      <c r="T27" s="470"/>
      <c r="U27" s="470"/>
      <c r="V27" s="470"/>
      <c r="W27" s="470"/>
      <c r="X27" s="470"/>
      <c r="Y27" s="470"/>
      <c r="Z27" s="470"/>
      <c r="AA27" s="470"/>
      <c r="AB27" s="446"/>
      <c r="AC27" s="446"/>
      <c r="AD27" s="446"/>
      <c r="AE27" s="446"/>
      <c r="AF27" s="446"/>
    </row>
    <row r="28" spans="1:32">
      <c r="A28" s="470"/>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46"/>
      <c r="AC28" s="446"/>
      <c r="AD28" s="446"/>
      <c r="AE28" s="446"/>
      <c r="AF28" s="446"/>
    </row>
    <row r="29" spans="1:32" ht="16.2">
      <c r="A29" s="470"/>
      <c r="B29" s="481"/>
      <c r="C29" s="482"/>
      <c r="D29" s="482"/>
      <c r="E29" s="482"/>
      <c r="F29" s="482"/>
      <c r="G29" s="482"/>
      <c r="H29" s="482"/>
      <c r="I29" s="470"/>
      <c r="J29" s="470"/>
      <c r="K29" s="470"/>
      <c r="L29" s="470"/>
      <c r="M29" s="470"/>
      <c r="N29" s="470"/>
      <c r="O29" s="470"/>
      <c r="P29" s="470"/>
      <c r="Q29" s="470"/>
      <c r="R29" s="470"/>
      <c r="S29" s="470"/>
      <c r="T29" s="470"/>
      <c r="U29" s="470"/>
      <c r="V29" s="470"/>
      <c r="W29" s="470"/>
      <c r="X29" s="470"/>
      <c r="Y29" s="470"/>
      <c r="Z29" s="470"/>
      <c r="AA29" s="470"/>
      <c r="AB29" s="446"/>
      <c r="AC29" s="446"/>
      <c r="AD29" s="446"/>
      <c r="AE29" s="446"/>
      <c r="AF29" s="446"/>
    </row>
    <row r="30" spans="1:32">
      <c r="A30" s="470"/>
      <c r="B30" s="470"/>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46"/>
      <c r="AC30" s="446"/>
      <c r="AD30" s="446"/>
      <c r="AE30" s="446"/>
      <c r="AF30" s="446"/>
    </row>
    <row r="31" spans="1:32">
      <c r="A31" s="470"/>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46"/>
      <c r="AC31" s="446"/>
      <c r="AD31" s="446"/>
      <c r="AE31" s="446"/>
      <c r="AF31" s="446"/>
    </row>
    <row r="32" spans="1:32">
      <c r="A32" s="470"/>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46"/>
      <c r="AC32" s="446"/>
      <c r="AD32" s="446"/>
      <c r="AE32" s="446"/>
      <c r="AF32" s="446"/>
    </row>
    <row r="33" spans="1:32">
      <c r="A33" s="470"/>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46"/>
      <c r="AC33" s="446"/>
      <c r="AD33" s="446"/>
      <c r="AE33" s="446"/>
      <c r="AF33" s="446"/>
    </row>
    <row r="34" spans="1:32">
      <c r="A34" s="470"/>
      <c r="B34" s="470"/>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row>
    <row r="35" spans="1:32">
      <c r="A35" s="470"/>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14" sqref="O14"/>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505" t="s">
        <v>191</v>
      </c>
      <c r="J2" s="505"/>
      <c r="K2" s="505"/>
      <c r="L2" s="505"/>
      <c r="M2" s="505"/>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565" t="s">
        <v>225</v>
      </c>
      <c r="B17" s="566"/>
      <c r="C17" s="566"/>
      <c r="D17" s="192"/>
      <c r="E17" s="193"/>
      <c r="F17" s="566" t="s">
        <v>226</v>
      </c>
      <c r="G17" s="567"/>
      <c r="H17" s="377"/>
      <c r="I17" s="375"/>
      <c r="J17" s="368"/>
      <c r="K17" s="372"/>
      <c r="L17" s="369"/>
      <c r="M17" s="373"/>
      <c r="N17" s="191" t="s">
        <v>127</v>
      </c>
    </row>
    <row r="18" spans="1:19" ht="39" customHeight="1" thickTop="1">
      <c r="A18" s="568" t="s">
        <v>41</v>
      </c>
      <c r="B18" s="569"/>
      <c r="C18" s="570"/>
      <c r="D18" s="194" t="s">
        <v>42</v>
      </c>
      <c r="E18" s="195"/>
      <c r="F18" s="571" t="s">
        <v>43</v>
      </c>
      <c r="G18" s="572"/>
      <c r="H18" s="363"/>
      <c r="I18" s="375"/>
      <c r="J18" s="363"/>
      <c r="K18" s="372"/>
      <c r="L18" s="372"/>
      <c r="M18" s="373"/>
      <c r="Q18" s="54" t="s">
        <v>28</v>
      </c>
      <c r="S18" s="54" t="s">
        <v>21</v>
      </c>
    </row>
    <row r="19" spans="1:19" ht="30" customHeight="1">
      <c r="A19" s="573" t="s">
        <v>197</v>
      </c>
      <c r="B19" s="573"/>
      <c r="C19" s="573"/>
      <c r="D19" s="573"/>
      <c r="E19" s="573"/>
      <c r="F19" s="573"/>
      <c r="G19" s="573"/>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574">
        <v>45193</v>
      </c>
      <c r="C21" s="575"/>
      <c r="D21" s="199" t="s">
        <v>47</v>
      </c>
      <c r="E21" s="576" t="s">
        <v>48</v>
      </c>
      <c r="F21" s="577"/>
      <c r="G21" s="59" t="s">
        <v>49</v>
      </c>
      <c r="H21" s="578" t="s">
        <v>224</v>
      </c>
      <c r="I21" s="579"/>
      <c r="J21" s="579"/>
      <c r="K21" s="579"/>
      <c r="L21" s="579"/>
      <c r="M21" s="383">
        <v>9</v>
      </c>
      <c r="N21" s="385"/>
    </row>
    <row r="22" spans="1:19" ht="36" customHeight="1" thickTop="1" thickBot="1">
      <c r="A22" s="200" t="s">
        <v>50</v>
      </c>
      <c r="B22" s="580" t="s">
        <v>51</v>
      </c>
      <c r="C22" s="581"/>
      <c r="D22" s="582"/>
      <c r="E22" s="67" t="s">
        <v>227</v>
      </c>
      <c r="F22" s="67" t="s">
        <v>228</v>
      </c>
      <c r="G22" s="201" t="s">
        <v>52</v>
      </c>
      <c r="H22" s="583" t="s">
        <v>192</v>
      </c>
      <c r="I22" s="584"/>
      <c r="J22" s="584"/>
      <c r="K22" s="584"/>
      <c r="L22" s="585"/>
      <c r="M22" s="384" t="s">
        <v>53</v>
      </c>
      <c r="N22" s="386" t="s">
        <v>54</v>
      </c>
      <c r="R22" s="54" t="s">
        <v>28</v>
      </c>
    </row>
    <row r="23" spans="1:19" ht="79.2" customHeight="1" thickBot="1">
      <c r="A23" s="704" t="s">
        <v>55</v>
      </c>
      <c r="B23" s="705" t="str">
        <f>IF(G23&gt;5,"☆☆☆☆",IF(AND(G23&gt;=2.39,G23&lt;5),"☆☆☆",IF(AND(G23&gt;=1.39,G23&lt;2.4),"☆☆",IF(AND(G23&gt;0,G23&lt;1.4),"☆",IF(AND(G23&gt;=-1.39,G23&lt;0),"★",IF(AND(G23&gt;=-2.39,G23&lt;-1.4),"★★",IF(AND(G23&gt;=-3.39,G23&lt;-2.4),"★★★")))))))</f>
        <v>★</v>
      </c>
      <c r="C23" s="706"/>
      <c r="D23" s="707"/>
      <c r="E23" s="708">
        <v>1.56</v>
      </c>
      <c r="F23" s="708">
        <v>1.46</v>
      </c>
      <c r="G23" s="291">
        <f>F23-E23</f>
        <v>-0.10000000000000009</v>
      </c>
      <c r="H23" s="510"/>
      <c r="I23" s="510"/>
      <c r="J23" s="510"/>
      <c r="K23" s="510"/>
      <c r="L23" s="511"/>
      <c r="M23" s="402"/>
      <c r="N23" s="442"/>
      <c r="O23" s="261" t="s">
        <v>162</v>
      </c>
    </row>
    <row r="24" spans="1:19" ht="66" customHeight="1" thickBot="1">
      <c r="A24" s="202" t="s">
        <v>56</v>
      </c>
      <c r="B24" s="700" t="str">
        <f>IF(G24&gt;5,"☆☆☆☆",IF(AND(G24&gt;=2.39,G24&lt;5),"☆☆☆",IF(AND(G24&gt;=1.39,G24&lt;2.4),"☆☆",IF(AND(G24&gt;0,G24&lt;1.4),"☆",IF(AND(G24&gt;=-1.39,G24&lt;0),"★",IF(AND(G24&gt;=-2.39,G24&lt;-1.4),"★★",IF(AND(G24&gt;=-3.39,G24&lt;-2.4),"★★★")))))))</f>
        <v>★</v>
      </c>
      <c r="C24" s="701"/>
      <c r="D24" s="702"/>
      <c r="E24" s="347">
        <v>2.71</v>
      </c>
      <c r="F24" s="347">
        <v>2.4700000000000002</v>
      </c>
      <c r="G24" s="703">
        <f t="shared" ref="G24:G70" si="0">F24-E24</f>
        <v>-0.23999999999999977</v>
      </c>
      <c r="H24" s="586"/>
      <c r="I24" s="587"/>
      <c r="J24" s="587"/>
      <c r="K24" s="587"/>
      <c r="L24" s="588"/>
      <c r="M24" s="152"/>
      <c r="N24" s="153"/>
      <c r="O24" s="261" t="s">
        <v>56</v>
      </c>
      <c r="Q24" s="54" t="s">
        <v>28</v>
      </c>
    </row>
    <row r="25" spans="1:19" ht="81" customHeight="1" thickBot="1">
      <c r="A25" s="267" t="s">
        <v>57</v>
      </c>
      <c r="B25" s="506" t="str">
        <f t="shared" ref="B25:B70" si="1">IF(G25&gt;5,"☆☆☆☆",IF(AND(G25&gt;=2.39,G25&lt;5),"☆☆☆",IF(AND(G25&gt;=1.39,G25&lt;2.4),"☆☆",IF(AND(G25&gt;0,G25&lt;1.4),"☆",IF(AND(G25&gt;=-1.39,G25&lt;0),"★",IF(AND(G25&gt;=-2.39,G25&lt;-1.4),"★★",IF(AND(G25&gt;=-3.39,G25&lt;-2.4),"★★★")))))))</f>
        <v>☆</v>
      </c>
      <c r="C25" s="507"/>
      <c r="D25" s="508"/>
      <c r="E25" s="123">
        <v>4.03</v>
      </c>
      <c r="F25" s="123">
        <v>4.3499999999999996</v>
      </c>
      <c r="G25" s="291">
        <f t="shared" si="0"/>
        <v>0.3199999999999994</v>
      </c>
      <c r="H25" s="509"/>
      <c r="I25" s="510"/>
      <c r="J25" s="510"/>
      <c r="K25" s="510"/>
      <c r="L25" s="511"/>
      <c r="M25" s="402"/>
      <c r="N25" s="153"/>
      <c r="O25" s="261" t="s">
        <v>57</v>
      </c>
    </row>
    <row r="26" spans="1:19" ht="83.25" customHeight="1" thickBot="1">
      <c r="A26" s="267" t="s">
        <v>58</v>
      </c>
      <c r="B26" s="506" t="str">
        <f t="shared" si="1"/>
        <v>★</v>
      </c>
      <c r="C26" s="507"/>
      <c r="D26" s="508"/>
      <c r="E26" s="347">
        <v>2.13</v>
      </c>
      <c r="F26" s="347">
        <v>2.04</v>
      </c>
      <c r="G26" s="291">
        <f t="shared" si="0"/>
        <v>-8.9999999999999858E-2</v>
      </c>
      <c r="H26" s="509"/>
      <c r="I26" s="510"/>
      <c r="J26" s="510"/>
      <c r="K26" s="510"/>
      <c r="L26" s="511"/>
      <c r="M26" s="152"/>
      <c r="N26" s="153"/>
      <c r="O26" s="261" t="s">
        <v>58</v>
      </c>
    </row>
    <row r="27" spans="1:19" ht="78.599999999999994" customHeight="1" thickBot="1">
      <c r="A27" s="267" t="s">
        <v>59</v>
      </c>
      <c r="B27" s="506" t="str">
        <f t="shared" si="1"/>
        <v>★</v>
      </c>
      <c r="C27" s="507"/>
      <c r="D27" s="508"/>
      <c r="E27" s="123">
        <v>3</v>
      </c>
      <c r="F27" s="347">
        <v>2.88</v>
      </c>
      <c r="G27" s="291">
        <f t="shared" si="0"/>
        <v>-0.12000000000000011</v>
      </c>
      <c r="H27" s="509"/>
      <c r="I27" s="510"/>
      <c r="J27" s="510"/>
      <c r="K27" s="510"/>
      <c r="L27" s="511"/>
      <c r="M27" s="152"/>
      <c r="N27" s="153"/>
      <c r="O27" s="261" t="s">
        <v>59</v>
      </c>
    </row>
    <row r="28" spans="1:19" ht="87" customHeight="1" thickBot="1">
      <c r="A28" s="267" t="s">
        <v>60</v>
      </c>
      <c r="B28" s="506" t="str">
        <f t="shared" si="1"/>
        <v>☆</v>
      </c>
      <c r="C28" s="507"/>
      <c r="D28" s="508"/>
      <c r="E28" s="347">
        <v>2.11</v>
      </c>
      <c r="F28" s="347">
        <v>2.3199999999999998</v>
      </c>
      <c r="G28" s="291">
        <f t="shared" si="0"/>
        <v>0.20999999999999996</v>
      </c>
      <c r="H28" s="509"/>
      <c r="I28" s="510"/>
      <c r="J28" s="510"/>
      <c r="K28" s="510"/>
      <c r="L28" s="511"/>
      <c r="M28" s="152"/>
      <c r="N28" s="153"/>
      <c r="O28" s="261" t="s">
        <v>60</v>
      </c>
    </row>
    <row r="29" spans="1:19" ht="81" customHeight="1" thickBot="1">
      <c r="A29" s="267" t="s">
        <v>61</v>
      </c>
      <c r="B29" s="506" t="str">
        <f t="shared" si="1"/>
        <v>★</v>
      </c>
      <c r="C29" s="507"/>
      <c r="D29" s="508"/>
      <c r="E29" s="347">
        <v>1.22</v>
      </c>
      <c r="F29" s="347">
        <v>1.1599999999999999</v>
      </c>
      <c r="G29" s="291">
        <f t="shared" si="0"/>
        <v>-6.0000000000000053E-2</v>
      </c>
      <c r="H29" s="509"/>
      <c r="I29" s="510"/>
      <c r="J29" s="510"/>
      <c r="K29" s="510"/>
      <c r="L29" s="511"/>
      <c r="M29" s="152"/>
      <c r="N29" s="153"/>
      <c r="O29" s="261" t="s">
        <v>61</v>
      </c>
    </row>
    <row r="30" spans="1:19" ht="73.5" customHeight="1" thickBot="1">
      <c r="A30" s="267" t="s">
        <v>62</v>
      </c>
      <c r="B30" s="506" t="str">
        <f t="shared" si="1"/>
        <v>★</v>
      </c>
      <c r="C30" s="507"/>
      <c r="D30" s="508"/>
      <c r="E30" s="347">
        <v>2.77</v>
      </c>
      <c r="F30" s="347">
        <v>2.75</v>
      </c>
      <c r="G30" s="291">
        <f t="shared" si="0"/>
        <v>-2.0000000000000018E-2</v>
      </c>
      <c r="H30" s="509"/>
      <c r="I30" s="510"/>
      <c r="J30" s="510"/>
      <c r="K30" s="510"/>
      <c r="L30" s="511"/>
      <c r="M30" s="152"/>
      <c r="N30" s="153"/>
      <c r="O30" s="261" t="s">
        <v>62</v>
      </c>
    </row>
    <row r="31" spans="1:19" ht="75.75" customHeight="1" thickBot="1">
      <c r="A31" s="267" t="s">
        <v>63</v>
      </c>
      <c r="B31" s="506" t="str">
        <f t="shared" si="1"/>
        <v>☆</v>
      </c>
      <c r="C31" s="507"/>
      <c r="D31" s="508"/>
      <c r="E31" s="347">
        <v>1.29</v>
      </c>
      <c r="F31" s="347">
        <v>1.73</v>
      </c>
      <c r="G31" s="291">
        <f t="shared" si="0"/>
        <v>0.43999999999999995</v>
      </c>
      <c r="H31" s="509"/>
      <c r="I31" s="510"/>
      <c r="J31" s="510"/>
      <c r="K31" s="510"/>
      <c r="L31" s="511"/>
      <c r="M31" s="152"/>
      <c r="N31" s="153"/>
      <c r="O31" s="261" t="s">
        <v>63</v>
      </c>
    </row>
    <row r="32" spans="1:19" ht="90" customHeight="1" thickBot="1">
      <c r="A32" s="268" t="s">
        <v>64</v>
      </c>
      <c r="B32" s="506" t="str">
        <f t="shared" si="1"/>
        <v>★</v>
      </c>
      <c r="C32" s="507"/>
      <c r="D32" s="508"/>
      <c r="E32" s="123">
        <v>4.0599999999999996</v>
      </c>
      <c r="F32" s="123">
        <v>3.7</v>
      </c>
      <c r="G32" s="291">
        <f t="shared" si="0"/>
        <v>-0.35999999999999943</v>
      </c>
      <c r="H32" s="509"/>
      <c r="I32" s="510"/>
      <c r="J32" s="510"/>
      <c r="K32" s="510"/>
      <c r="L32" s="511"/>
      <c r="M32" s="152"/>
      <c r="N32" s="153"/>
      <c r="O32" s="261" t="s">
        <v>64</v>
      </c>
    </row>
    <row r="33" spans="1:16" ht="74.400000000000006" customHeight="1" thickBot="1">
      <c r="A33" s="269" t="s">
        <v>65</v>
      </c>
      <c r="B33" s="506" t="str">
        <f t="shared" si="1"/>
        <v>☆</v>
      </c>
      <c r="C33" s="507"/>
      <c r="D33" s="508"/>
      <c r="E33" s="123">
        <v>4.2699999999999996</v>
      </c>
      <c r="F33" s="123">
        <v>4.42</v>
      </c>
      <c r="G33" s="291">
        <f t="shared" si="0"/>
        <v>0.15000000000000036</v>
      </c>
      <c r="H33" s="509"/>
      <c r="I33" s="510"/>
      <c r="J33" s="510"/>
      <c r="K33" s="510"/>
      <c r="L33" s="511"/>
      <c r="M33" s="152"/>
      <c r="N33" s="153"/>
      <c r="O33" s="261" t="s">
        <v>65</v>
      </c>
    </row>
    <row r="34" spans="1:16" ht="81" customHeight="1" thickBot="1">
      <c r="A34" s="202" t="s">
        <v>66</v>
      </c>
      <c r="B34" s="506" t="str">
        <f t="shared" si="1"/>
        <v>☆</v>
      </c>
      <c r="C34" s="507"/>
      <c r="D34" s="508"/>
      <c r="E34" s="123">
        <v>3.55</v>
      </c>
      <c r="F34" s="123">
        <v>3.57</v>
      </c>
      <c r="G34" s="291">
        <f t="shared" si="0"/>
        <v>2.0000000000000018E-2</v>
      </c>
      <c r="H34" s="560"/>
      <c r="I34" s="561"/>
      <c r="J34" s="561"/>
      <c r="K34" s="561"/>
      <c r="L34" s="562"/>
      <c r="M34" s="410"/>
      <c r="N34" s="411"/>
      <c r="O34" s="261" t="s">
        <v>66</v>
      </c>
    </row>
    <row r="35" spans="1:16" ht="94.5" customHeight="1" thickBot="1">
      <c r="A35" s="268" t="s">
        <v>67</v>
      </c>
      <c r="B35" s="506" t="str">
        <f t="shared" si="1"/>
        <v>☆</v>
      </c>
      <c r="C35" s="507"/>
      <c r="D35" s="508"/>
      <c r="E35" s="123">
        <v>3.68</v>
      </c>
      <c r="F35" s="123">
        <v>3.78</v>
      </c>
      <c r="G35" s="291">
        <f t="shared" si="0"/>
        <v>9.9999999999999645E-2</v>
      </c>
      <c r="H35" s="560"/>
      <c r="I35" s="561"/>
      <c r="J35" s="561"/>
      <c r="K35" s="561"/>
      <c r="L35" s="562"/>
      <c r="M35" s="449"/>
      <c r="N35" s="450"/>
      <c r="O35" s="261" t="s">
        <v>67</v>
      </c>
    </row>
    <row r="36" spans="1:16" ht="92.4" customHeight="1" thickBot="1">
      <c r="A36" s="270" t="s">
        <v>68</v>
      </c>
      <c r="B36" s="506" t="str">
        <f t="shared" si="1"/>
        <v>★</v>
      </c>
      <c r="C36" s="507"/>
      <c r="D36" s="508"/>
      <c r="E36" s="347">
        <v>2.73</v>
      </c>
      <c r="F36" s="347">
        <v>2.71</v>
      </c>
      <c r="G36" s="291">
        <f t="shared" si="0"/>
        <v>-2.0000000000000018E-2</v>
      </c>
      <c r="H36" s="509"/>
      <c r="I36" s="510"/>
      <c r="J36" s="510"/>
      <c r="K36" s="510"/>
      <c r="L36" s="511"/>
      <c r="M36" s="314"/>
      <c r="N36" s="315"/>
      <c r="O36" s="261" t="s">
        <v>68</v>
      </c>
    </row>
    <row r="37" spans="1:16" ht="87.75" customHeight="1" thickBot="1">
      <c r="A37" s="267" t="s">
        <v>69</v>
      </c>
      <c r="B37" s="506" t="str">
        <f t="shared" si="1"/>
        <v>☆</v>
      </c>
      <c r="C37" s="507"/>
      <c r="D37" s="508"/>
      <c r="E37" s="347">
        <v>2.91</v>
      </c>
      <c r="F37" s="123">
        <v>3.4</v>
      </c>
      <c r="G37" s="291">
        <f t="shared" si="0"/>
        <v>0.48999999999999977</v>
      </c>
      <c r="H37" s="509"/>
      <c r="I37" s="510"/>
      <c r="J37" s="510"/>
      <c r="K37" s="510"/>
      <c r="L37" s="511"/>
      <c r="M37" s="152"/>
      <c r="N37" s="153"/>
      <c r="O37" s="261" t="s">
        <v>69</v>
      </c>
    </row>
    <row r="38" spans="1:16" ht="75.75" customHeight="1" thickBot="1">
      <c r="A38" s="267" t="s">
        <v>70</v>
      </c>
      <c r="B38" s="506" t="str">
        <f t="shared" si="1"/>
        <v>☆</v>
      </c>
      <c r="C38" s="507"/>
      <c r="D38" s="508"/>
      <c r="E38" s="123">
        <v>3.28</v>
      </c>
      <c r="F38" s="123">
        <v>3.59</v>
      </c>
      <c r="G38" s="291">
        <f t="shared" si="0"/>
        <v>0.31000000000000005</v>
      </c>
      <c r="H38" s="509"/>
      <c r="I38" s="510"/>
      <c r="J38" s="510"/>
      <c r="K38" s="510"/>
      <c r="L38" s="511"/>
      <c r="M38" s="152"/>
      <c r="N38" s="153"/>
      <c r="O38" s="261" t="s">
        <v>70</v>
      </c>
    </row>
    <row r="39" spans="1:16" ht="70.2" customHeight="1" thickBot="1">
      <c r="A39" s="267" t="s">
        <v>71</v>
      </c>
      <c r="B39" s="506" t="str">
        <f t="shared" si="1"/>
        <v>★</v>
      </c>
      <c r="C39" s="507"/>
      <c r="D39" s="508"/>
      <c r="E39" s="123">
        <v>5.07</v>
      </c>
      <c r="F39" s="123">
        <v>4.34</v>
      </c>
      <c r="G39" s="291">
        <f t="shared" si="0"/>
        <v>-0.73000000000000043</v>
      </c>
      <c r="H39" s="509"/>
      <c r="I39" s="510"/>
      <c r="J39" s="510"/>
      <c r="K39" s="510"/>
      <c r="L39" s="511"/>
      <c r="M39" s="314"/>
      <c r="N39" s="315"/>
      <c r="O39" s="261" t="s">
        <v>71</v>
      </c>
    </row>
    <row r="40" spans="1:16" ht="78.75" customHeight="1" thickBot="1">
      <c r="A40" s="267" t="s">
        <v>72</v>
      </c>
      <c r="B40" s="506" t="str">
        <f t="shared" si="1"/>
        <v>☆</v>
      </c>
      <c r="C40" s="507"/>
      <c r="D40" s="508"/>
      <c r="E40" s="123">
        <v>3.8</v>
      </c>
      <c r="F40" s="123">
        <v>4.76</v>
      </c>
      <c r="G40" s="291">
        <f t="shared" si="0"/>
        <v>0.96</v>
      </c>
      <c r="H40" s="509"/>
      <c r="I40" s="510"/>
      <c r="J40" s="510"/>
      <c r="K40" s="510"/>
      <c r="L40" s="511"/>
      <c r="M40" s="152"/>
      <c r="N40" s="153"/>
      <c r="O40" s="261" t="s">
        <v>72</v>
      </c>
    </row>
    <row r="41" spans="1:16" ht="66" customHeight="1" thickBot="1">
      <c r="A41" s="267" t="s">
        <v>73</v>
      </c>
      <c r="B41" s="506" t="str">
        <f t="shared" si="1"/>
        <v>★</v>
      </c>
      <c r="C41" s="507"/>
      <c r="D41" s="508"/>
      <c r="E41" s="123">
        <v>3.88</v>
      </c>
      <c r="F41" s="123">
        <v>3.46</v>
      </c>
      <c r="G41" s="291">
        <f t="shared" si="0"/>
        <v>-0.41999999999999993</v>
      </c>
      <c r="H41" s="509"/>
      <c r="I41" s="510"/>
      <c r="J41" s="510"/>
      <c r="K41" s="510"/>
      <c r="L41" s="511"/>
      <c r="M41" s="152"/>
      <c r="N41" s="153"/>
      <c r="O41" s="261" t="s">
        <v>73</v>
      </c>
    </row>
    <row r="42" spans="1:16" ht="77.25" customHeight="1" thickBot="1">
      <c r="A42" s="267" t="s">
        <v>74</v>
      </c>
      <c r="B42" s="506" t="str">
        <f t="shared" si="1"/>
        <v>★</v>
      </c>
      <c r="C42" s="507"/>
      <c r="D42" s="508"/>
      <c r="E42" s="123">
        <v>3.65</v>
      </c>
      <c r="F42" s="347">
        <v>2.81</v>
      </c>
      <c r="G42" s="291">
        <f t="shared" si="0"/>
        <v>-0.83999999999999986</v>
      </c>
      <c r="H42" s="509"/>
      <c r="I42" s="510"/>
      <c r="J42" s="510"/>
      <c r="K42" s="510"/>
      <c r="L42" s="511"/>
      <c r="M42" s="314"/>
      <c r="N42" s="153"/>
      <c r="O42" s="261" t="s">
        <v>74</v>
      </c>
      <c r="P42" s="54" t="s">
        <v>149</v>
      </c>
    </row>
    <row r="43" spans="1:16" ht="77.400000000000006" customHeight="1" thickBot="1">
      <c r="A43" s="267" t="s">
        <v>75</v>
      </c>
      <c r="B43" s="506" t="str">
        <f t="shared" si="1"/>
        <v>☆</v>
      </c>
      <c r="C43" s="507"/>
      <c r="D43" s="508"/>
      <c r="E43" s="347">
        <v>1.89</v>
      </c>
      <c r="F43" s="347">
        <v>1.98</v>
      </c>
      <c r="G43" s="291">
        <f t="shared" si="0"/>
        <v>9.000000000000008E-2</v>
      </c>
      <c r="H43" s="509"/>
      <c r="I43" s="510"/>
      <c r="J43" s="510"/>
      <c r="K43" s="510"/>
      <c r="L43" s="511"/>
      <c r="M43" s="152"/>
      <c r="N43" s="153"/>
      <c r="O43" s="261" t="s">
        <v>75</v>
      </c>
    </row>
    <row r="44" spans="1:16" ht="77.25" customHeight="1" thickBot="1">
      <c r="A44" s="271" t="s">
        <v>76</v>
      </c>
      <c r="B44" s="506" t="str">
        <f t="shared" si="1"/>
        <v>☆</v>
      </c>
      <c r="C44" s="507"/>
      <c r="D44" s="508"/>
      <c r="E44" s="347">
        <v>2.79</v>
      </c>
      <c r="F44" s="347">
        <v>2.99</v>
      </c>
      <c r="G44" s="291">
        <f t="shared" si="0"/>
        <v>0.20000000000000018</v>
      </c>
      <c r="H44" s="563"/>
      <c r="I44" s="564"/>
      <c r="J44" s="564"/>
      <c r="K44" s="564"/>
      <c r="L44" s="564"/>
      <c r="M44" s="152"/>
      <c r="N44" s="416"/>
      <c r="O44" s="261" t="s">
        <v>76</v>
      </c>
    </row>
    <row r="45" spans="1:16" ht="81.75" customHeight="1" thickBot="1">
      <c r="A45" s="267" t="s">
        <v>77</v>
      </c>
      <c r="B45" s="506" t="str">
        <f t="shared" si="1"/>
        <v>☆</v>
      </c>
      <c r="C45" s="507"/>
      <c r="D45" s="508"/>
      <c r="E45" s="347">
        <v>2.67</v>
      </c>
      <c r="F45" s="347">
        <v>2.68</v>
      </c>
      <c r="G45" s="291">
        <f t="shared" si="0"/>
        <v>1.0000000000000231E-2</v>
      </c>
      <c r="H45" s="557"/>
      <c r="I45" s="558"/>
      <c r="J45" s="558"/>
      <c r="K45" s="558"/>
      <c r="L45" s="559"/>
      <c r="M45" s="152"/>
      <c r="N45" s="414"/>
      <c r="O45" s="261" t="s">
        <v>77</v>
      </c>
    </row>
    <row r="46" spans="1:16" ht="72.75" customHeight="1" thickBot="1">
      <c r="A46" s="267" t="s">
        <v>78</v>
      </c>
      <c r="B46" s="506" t="str">
        <f t="shared" si="1"/>
        <v>☆</v>
      </c>
      <c r="C46" s="507"/>
      <c r="D46" s="508"/>
      <c r="E46" s="123">
        <v>3</v>
      </c>
      <c r="F46" s="123">
        <v>3.04</v>
      </c>
      <c r="G46" s="291">
        <f t="shared" si="0"/>
        <v>4.0000000000000036E-2</v>
      </c>
      <c r="H46" s="509"/>
      <c r="I46" s="510"/>
      <c r="J46" s="510"/>
      <c r="K46" s="510"/>
      <c r="L46" s="511"/>
      <c r="M46" s="152"/>
      <c r="N46" s="153"/>
      <c r="O46" s="261" t="s">
        <v>78</v>
      </c>
    </row>
    <row r="47" spans="1:16" ht="91.2" customHeight="1" thickBot="1">
      <c r="A47" s="267" t="s">
        <v>79</v>
      </c>
      <c r="B47" s="506" t="str">
        <f t="shared" si="1"/>
        <v>★</v>
      </c>
      <c r="C47" s="507"/>
      <c r="D47" s="508"/>
      <c r="E47" s="347">
        <v>2.4900000000000002</v>
      </c>
      <c r="F47" s="347">
        <v>2.37</v>
      </c>
      <c r="G47" s="291">
        <f t="shared" si="0"/>
        <v>-0.12000000000000011</v>
      </c>
      <c r="H47" s="509"/>
      <c r="I47" s="510"/>
      <c r="J47" s="510"/>
      <c r="K47" s="510"/>
      <c r="L47" s="511"/>
      <c r="M47" s="389"/>
      <c r="N47" s="153"/>
      <c r="O47" s="261" t="s">
        <v>79</v>
      </c>
    </row>
    <row r="48" spans="1:16" ht="78.75" customHeight="1" thickBot="1">
      <c r="A48" s="267" t="s">
        <v>80</v>
      </c>
      <c r="B48" s="506" t="str">
        <f t="shared" si="1"/>
        <v>☆</v>
      </c>
      <c r="C48" s="507"/>
      <c r="D48" s="508"/>
      <c r="E48" s="347">
        <v>1.66</v>
      </c>
      <c r="F48" s="347">
        <v>1.86</v>
      </c>
      <c r="G48" s="291">
        <f t="shared" si="0"/>
        <v>0.20000000000000018</v>
      </c>
      <c r="H48" s="512"/>
      <c r="I48" s="513"/>
      <c r="J48" s="513"/>
      <c r="K48" s="513"/>
      <c r="L48" s="514"/>
      <c r="M48" s="152"/>
      <c r="N48" s="153"/>
      <c r="O48" s="261" t="s">
        <v>80</v>
      </c>
    </row>
    <row r="49" spans="1:15" ht="74.25" customHeight="1" thickBot="1">
      <c r="A49" s="267" t="s">
        <v>81</v>
      </c>
      <c r="B49" s="506" t="str">
        <f t="shared" si="1"/>
        <v>★</v>
      </c>
      <c r="C49" s="507"/>
      <c r="D49" s="508"/>
      <c r="E49" s="347">
        <v>2.96</v>
      </c>
      <c r="F49" s="347">
        <v>2.83</v>
      </c>
      <c r="G49" s="291">
        <f t="shared" si="0"/>
        <v>-0.12999999999999989</v>
      </c>
      <c r="H49" s="509"/>
      <c r="I49" s="510"/>
      <c r="J49" s="510"/>
      <c r="K49" s="510"/>
      <c r="L49" s="511"/>
      <c r="M49" s="152"/>
      <c r="N49" s="153"/>
      <c r="O49" s="261" t="s">
        <v>81</v>
      </c>
    </row>
    <row r="50" spans="1:15" ht="73.2" customHeight="1" thickBot="1">
      <c r="A50" s="267" t="s">
        <v>82</v>
      </c>
      <c r="B50" s="506" t="str">
        <f t="shared" si="1"/>
        <v>★</v>
      </c>
      <c r="C50" s="507"/>
      <c r="D50" s="508"/>
      <c r="E50" s="123">
        <v>3.98</v>
      </c>
      <c r="F50" s="123">
        <v>3.8</v>
      </c>
      <c r="G50" s="291">
        <f t="shared" si="0"/>
        <v>-0.18000000000000016</v>
      </c>
      <c r="H50" s="512"/>
      <c r="I50" s="513"/>
      <c r="J50" s="513"/>
      <c r="K50" s="513"/>
      <c r="L50" s="514"/>
      <c r="M50" s="152"/>
      <c r="N50" s="409"/>
      <c r="O50" s="261" t="s">
        <v>82</v>
      </c>
    </row>
    <row r="51" spans="1:15" ht="73.5" customHeight="1" thickBot="1">
      <c r="A51" s="267" t="s">
        <v>83</v>
      </c>
      <c r="B51" s="506" t="str">
        <f t="shared" si="1"/>
        <v>★</v>
      </c>
      <c r="C51" s="507"/>
      <c r="D51" s="508"/>
      <c r="E51" s="123">
        <v>3.71</v>
      </c>
      <c r="F51" s="123">
        <v>3.32</v>
      </c>
      <c r="G51" s="291">
        <f t="shared" si="0"/>
        <v>-0.39000000000000012</v>
      </c>
      <c r="H51" s="509"/>
      <c r="I51" s="510"/>
      <c r="J51" s="510"/>
      <c r="K51" s="510"/>
      <c r="L51" s="511"/>
      <c r="M51" s="316"/>
      <c r="N51" s="317"/>
      <c r="O51" s="261" t="s">
        <v>83</v>
      </c>
    </row>
    <row r="52" spans="1:15" ht="75" customHeight="1" thickBot="1">
      <c r="A52" s="267" t="s">
        <v>84</v>
      </c>
      <c r="B52" s="506" t="s">
        <v>229</v>
      </c>
      <c r="C52" s="507"/>
      <c r="D52" s="508"/>
      <c r="E52" s="347">
        <v>2.1</v>
      </c>
      <c r="F52" s="347">
        <v>2.1</v>
      </c>
      <c r="G52" s="291">
        <f t="shared" si="0"/>
        <v>0</v>
      </c>
      <c r="H52" s="509"/>
      <c r="I52" s="510"/>
      <c r="J52" s="510"/>
      <c r="K52" s="510"/>
      <c r="L52" s="511"/>
      <c r="M52" s="152"/>
      <c r="N52" s="153"/>
      <c r="O52" s="261" t="s">
        <v>84</v>
      </c>
    </row>
    <row r="53" spans="1:15" ht="77.25" customHeight="1" thickBot="1">
      <c r="A53" s="267" t="s">
        <v>85</v>
      </c>
      <c r="B53" s="506" t="str">
        <f t="shared" si="1"/>
        <v>★</v>
      </c>
      <c r="C53" s="507"/>
      <c r="D53" s="508"/>
      <c r="E53" s="123">
        <v>3.68</v>
      </c>
      <c r="F53" s="347">
        <v>2.84</v>
      </c>
      <c r="G53" s="291">
        <f t="shared" si="0"/>
        <v>-0.8400000000000003</v>
      </c>
      <c r="H53" s="509"/>
      <c r="I53" s="510"/>
      <c r="J53" s="510"/>
      <c r="K53" s="510"/>
      <c r="L53" s="511"/>
      <c r="M53" s="152"/>
      <c r="N53" s="153"/>
      <c r="O53" s="261" t="s">
        <v>85</v>
      </c>
    </row>
    <row r="54" spans="1:15" ht="70.8" customHeight="1" thickBot="1">
      <c r="A54" s="267" t="s">
        <v>86</v>
      </c>
      <c r="B54" s="506" t="str">
        <f t="shared" si="1"/>
        <v>☆</v>
      </c>
      <c r="C54" s="507"/>
      <c r="D54" s="508"/>
      <c r="E54" s="123">
        <v>3.74</v>
      </c>
      <c r="F54" s="123">
        <v>3.78</v>
      </c>
      <c r="G54" s="291">
        <f t="shared" si="0"/>
        <v>3.9999999999999591E-2</v>
      </c>
      <c r="H54" s="509"/>
      <c r="I54" s="510"/>
      <c r="J54" s="510"/>
      <c r="K54" s="510"/>
      <c r="L54" s="511"/>
      <c r="M54" s="152"/>
      <c r="N54" s="153"/>
      <c r="O54" s="261" t="s">
        <v>86</v>
      </c>
    </row>
    <row r="55" spans="1:15" ht="69" customHeight="1" thickBot="1">
      <c r="A55" s="267" t="s">
        <v>87</v>
      </c>
      <c r="B55" s="506" t="str">
        <f t="shared" si="1"/>
        <v>★</v>
      </c>
      <c r="C55" s="507"/>
      <c r="D55" s="508"/>
      <c r="E55" s="123">
        <v>3.83</v>
      </c>
      <c r="F55" s="123">
        <v>3.48</v>
      </c>
      <c r="G55" s="291">
        <f t="shared" si="0"/>
        <v>-0.35000000000000009</v>
      </c>
      <c r="H55" s="509"/>
      <c r="I55" s="510"/>
      <c r="J55" s="510"/>
      <c r="K55" s="510"/>
      <c r="L55" s="511"/>
      <c r="M55" s="152"/>
      <c r="N55" s="153"/>
      <c r="O55" s="261" t="s">
        <v>87</v>
      </c>
    </row>
    <row r="56" spans="1:15" ht="69" customHeight="1" thickBot="1">
      <c r="A56" s="267" t="s">
        <v>88</v>
      </c>
      <c r="B56" s="506" t="str">
        <f t="shared" si="1"/>
        <v>★</v>
      </c>
      <c r="C56" s="507"/>
      <c r="D56" s="508"/>
      <c r="E56" s="123">
        <v>3.58</v>
      </c>
      <c r="F56" s="347">
        <v>2.92</v>
      </c>
      <c r="G56" s="291">
        <f t="shared" si="0"/>
        <v>-0.66000000000000014</v>
      </c>
      <c r="H56" s="509"/>
      <c r="I56" s="510"/>
      <c r="J56" s="510"/>
      <c r="K56" s="510"/>
      <c r="L56" s="511"/>
      <c r="M56" s="152"/>
      <c r="N56" s="153"/>
      <c r="O56" s="261" t="s">
        <v>88</v>
      </c>
    </row>
    <row r="57" spans="1:15" ht="63.75" customHeight="1" thickBot="1">
      <c r="A57" s="267" t="s">
        <v>89</v>
      </c>
      <c r="B57" s="506" t="str">
        <f t="shared" ref="B57" si="2">IF(G57&gt;5,"☆☆☆☆",IF(AND(G57&gt;=2.39,G57&lt;5),"☆☆☆",IF(AND(G57&gt;=1.39,G57&lt;2.4),"☆☆",IF(AND(G57&gt;0,G57&lt;1.4),"☆",IF(AND(G57&gt;=-1.39,G57&lt;0),"★",IF(AND(G57&gt;=-2.39,G57&lt;-1.4),"★★",IF(AND(G57&gt;=-3.39,G57&lt;-2.4),"★★★")))))))</f>
        <v>☆</v>
      </c>
      <c r="C57" s="507"/>
      <c r="D57" s="508"/>
      <c r="E57" s="123">
        <v>3.17</v>
      </c>
      <c r="F57" s="123">
        <v>4.5</v>
      </c>
      <c r="G57" s="291">
        <f t="shared" si="0"/>
        <v>1.33</v>
      </c>
      <c r="H57" s="512"/>
      <c r="I57" s="513"/>
      <c r="J57" s="513"/>
      <c r="K57" s="513"/>
      <c r="L57" s="514"/>
      <c r="M57" s="152"/>
      <c r="N57" s="153"/>
      <c r="O57" s="261" t="s">
        <v>89</v>
      </c>
    </row>
    <row r="58" spans="1:15" ht="69.75" customHeight="1" thickBot="1">
      <c r="A58" s="267" t="s">
        <v>90</v>
      </c>
      <c r="B58" s="506" t="str">
        <f t="shared" si="1"/>
        <v>★</v>
      </c>
      <c r="C58" s="507"/>
      <c r="D58" s="508"/>
      <c r="E58" s="347">
        <v>2.78</v>
      </c>
      <c r="F58" s="347">
        <v>1.83</v>
      </c>
      <c r="G58" s="291">
        <f t="shared" si="0"/>
        <v>-0.94999999999999973</v>
      </c>
      <c r="H58" s="509"/>
      <c r="I58" s="510"/>
      <c r="J58" s="510"/>
      <c r="K58" s="510"/>
      <c r="L58" s="511"/>
      <c r="M58" s="152"/>
      <c r="N58" s="153"/>
      <c r="O58" s="261" t="s">
        <v>90</v>
      </c>
    </row>
    <row r="59" spans="1:15" ht="76.2" customHeight="1" thickBot="1">
      <c r="A59" s="267" t="s">
        <v>91</v>
      </c>
      <c r="B59" s="506" t="str">
        <f t="shared" si="1"/>
        <v>☆☆</v>
      </c>
      <c r="C59" s="507"/>
      <c r="D59" s="508"/>
      <c r="E59" s="123">
        <v>4.75</v>
      </c>
      <c r="F59" s="456">
        <v>6.75</v>
      </c>
      <c r="G59" s="291">
        <f t="shared" si="0"/>
        <v>2</v>
      </c>
      <c r="H59" s="509"/>
      <c r="I59" s="510"/>
      <c r="J59" s="510"/>
      <c r="K59" s="510"/>
      <c r="L59" s="511"/>
      <c r="M59" s="316"/>
      <c r="N59" s="317"/>
      <c r="O59" s="261" t="s">
        <v>91</v>
      </c>
    </row>
    <row r="60" spans="1:15" ht="91.95" customHeight="1" thickBot="1">
      <c r="A60" s="267" t="s">
        <v>92</v>
      </c>
      <c r="B60" s="506" t="str">
        <f t="shared" si="1"/>
        <v>☆</v>
      </c>
      <c r="C60" s="507"/>
      <c r="D60" s="508"/>
      <c r="E60" s="123">
        <v>4.05</v>
      </c>
      <c r="F60" s="123">
        <v>4.08</v>
      </c>
      <c r="G60" s="291">
        <f t="shared" si="0"/>
        <v>3.0000000000000249E-2</v>
      </c>
      <c r="H60" s="509"/>
      <c r="I60" s="510"/>
      <c r="J60" s="510"/>
      <c r="K60" s="510"/>
      <c r="L60" s="511"/>
      <c r="M60" s="152"/>
      <c r="N60" s="153"/>
      <c r="O60" s="261" t="s">
        <v>92</v>
      </c>
    </row>
    <row r="61" spans="1:15" ht="81" customHeight="1" thickBot="1">
      <c r="A61" s="267" t="s">
        <v>93</v>
      </c>
      <c r="B61" s="506" t="str">
        <f t="shared" si="1"/>
        <v>☆</v>
      </c>
      <c r="C61" s="507"/>
      <c r="D61" s="508"/>
      <c r="E61" s="347">
        <v>1.85</v>
      </c>
      <c r="F61" s="347">
        <v>2.27</v>
      </c>
      <c r="G61" s="291">
        <f t="shared" si="0"/>
        <v>0.41999999999999993</v>
      </c>
      <c r="H61" s="509"/>
      <c r="I61" s="510"/>
      <c r="J61" s="510"/>
      <c r="K61" s="510"/>
      <c r="L61" s="511"/>
      <c r="M61" s="152"/>
      <c r="N61" s="153"/>
      <c r="O61" s="261" t="s">
        <v>93</v>
      </c>
    </row>
    <row r="62" spans="1:15" ht="75.599999999999994" customHeight="1" thickBot="1">
      <c r="A62" s="267" t="s">
        <v>94</v>
      </c>
      <c r="B62" s="506" t="str">
        <f t="shared" si="1"/>
        <v>★</v>
      </c>
      <c r="C62" s="507"/>
      <c r="D62" s="508"/>
      <c r="E62" s="123">
        <v>4.58</v>
      </c>
      <c r="F62" s="123">
        <v>3.76</v>
      </c>
      <c r="G62" s="291">
        <f t="shared" si="0"/>
        <v>-0.82000000000000028</v>
      </c>
      <c r="H62" s="509"/>
      <c r="I62" s="510"/>
      <c r="J62" s="510"/>
      <c r="K62" s="510"/>
      <c r="L62" s="511"/>
      <c r="M62" s="412"/>
      <c r="N62" s="153"/>
      <c r="O62" s="261" t="s">
        <v>94</v>
      </c>
    </row>
    <row r="63" spans="1:15" ht="87" customHeight="1" thickBot="1">
      <c r="A63" s="267" t="s">
        <v>95</v>
      </c>
      <c r="B63" s="506" t="str">
        <f t="shared" si="1"/>
        <v>★</v>
      </c>
      <c r="C63" s="507"/>
      <c r="D63" s="508"/>
      <c r="E63" s="347">
        <v>2</v>
      </c>
      <c r="F63" s="347">
        <v>1.96</v>
      </c>
      <c r="G63" s="291">
        <f t="shared" si="0"/>
        <v>-4.0000000000000036E-2</v>
      </c>
      <c r="H63" s="509"/>
      <c r="I63" s="510"/>
      <c r="J63" s="510"/>
      <c r="K63" s="510"/>
      <c r="L63" s="511"/>
      <c r="M63" s="340"/>
      <c r="N63" s="153"/>
      <c r="O63" s="261" t="s">
        <v>95</v>
      </c>
    </row>
    <row r="64" spans="1:15" ht="73.2" customHeight="1" thickBot="1">
      <c r="A64" s="267" t="s">
        <v>96</v>
      </c>
      <c r="B64" s="506" t="str">
        <f t="shared" si="1"/>
        <v>★</v>
      </c>
      <c r="C64" s="507"/>
      <c r="D64" s="508"/>
      <c r="E64" s="347">
        <v>1.84</v>
      </c>
      <c r="F64" s="347">
        <v>1.34</v>
      </c>
      <c r="G64" s="291">
        <f t="shared" si="0"/>
        <v>-0.5</v>
      </c>
      <c r="H64" s="515"/>
      <c r="I64" s="516"/>
      <c r="J64" s="516"/>
      <c r="K64" s="516"/>
      <c r="L64" s="517"/>
      <c r="M64" s="152"/>
      <c r="N64" s="153"/>
      <c r="O64" s="261" t="s">
        <v>96</v>
      </c>
    </row>
    <row r="65" spans="1:18" ht="80.25" customHeight="1" thickBot="1">
      <c r="A65" s="267" t="s">
        <v>97</v>
      </c>
      <c r="B65" s="506" t="str">
        <f t="shared" si="1"/>
        <v>☆</v>
      </c>
      <c r="C65" s="507"/>
      <c r="D65" s="508"/>
      <c r="E65" s="123">
        <v>5.82</v>
      </c>
      <c r="F65" s="456">
        <v>6.08</v>
      </c>
      <c r="G65" s="291">
        <f t="shared" si="0"/>
        <v>0.25999999999999979</v>
      </c>
      <c r="H65" s="512"/>
      <c r="I65" s="513"/>
      <c r="J65" s="513"/>
      <c r="K65" s="513"/>
      <c r="L65" s="514"/>
      <c r="M65" s="398"/>
      <c r="N65" s="153"/>
      <c r="O65" s="261" t="s">
        <v>97</v>
      </c>
    </row>
    <row r="66" spans="1:18" ht="88.5" customHeight="1" thickBot="1">
      <c r="A66" s="267" t="s">
        <v>98</v>
      </c>
      <c r="B66" s="506" t="str">
        <f t="shared" si="1"/>
        <v>☆</v>
      </c>
      <c r="C66" s="507"/>
      <c r="D66" s="508"/>
      <c r="E66" s="456">
        <v>8.08</v>
      </c>
      <c r="F66" s="456">
        <v>9.06</v>
      </c>
      <c r="G66" s="291">
        <f t="shared" si="0"/>
        <v>0.98000000000000043</v>
      </c>
      <c r="H66" s="512"/>
      <c r="I66" s="513"/>
      <c r="J66" s="513"/>
      <c r="K66" s="513"/>
      <c r="L66" s="514"/>
      <c r="M66" s="152"/>
      <c r="N66" s="153"/>
      <c r="O66" s="261" t="s">
        <v>98</v>
      </c>
    </row>
    <row r="67" spans="1:18" ht="78.75" customHeight="1" thickBot="1">
      <c r="A67" s="267" t="s">
        <v>99</v>
      </c>
      <c r="B67" s="506" t="str">
        <f t="shared" si="1"/>
        <v>★</v>
      </c>
      <c r="C67" s="507"/>
      <c r="D67" s="508"/>
      <c r="E67" s="123">
        <v>5.22</v>
      </c>
      <c r="F67" s="123">
        <v>4.8099999999999996</v>
      </c>
      <c r="G67" s="291">
        <f t="shared" si="0"/>
        <v>-0.41000000000000014</v>
      </c>
      <c r="H67" s="509"/>
      <c r="I67" s="510"/>
      <c r="J67" s="510"/>
      <c r="K67" s="510"/>
      <c r="L67" s="511"/>
      <c r="M67" s="152"/>
      <c r="N67" s="153"/>
      <c r="O67" s="261" t="s">
        <v>99</v>
      </c>
    </row>
    <row r="68" spans="1:18" ht="63" customHeight="1" thickBot="1">
      <c r="A68" s="270" t="s">
        <v>100</v>
      </c>
      <c r="B68" s="506" t="str">
        <f t="shared" si="1"/>
        <v>★</v>
      </c>
      <c r="C68" s="507"/>
      <c r="D68" s="508"/>
      <c r="E68" s="123">
        <v>3.81</v>
      </c>
      <c r="F68" s="123">
        <v>3.23</v>
      </c>
      <c r="G68" s="291">
        <f t="shared" si="0"/>
        <v>-0.58000000000000007</v>
      </c>
      <c r="H68" s="509"/>
      <c r="I68" s="510"/>
      <c r="J68" s="510"/>
      <c r="K68" s="510"/>
      <c r="L68" s="511"/>
      <c r="M68" s="316"/>
      <c r="N68" s="153"/>
      <c r="O68" s="261" t="s">
        <v>100</v>
      </c>
    </row>
    <row r="69" spans="1:18" ht="72.75" customHeight="1" thickBot="1">
      <c r="A69" s="268" t="s">
        <v>101</v>
      </c>
      <c r="B69" s="506" t="str">
        <f t="shared" si="1"/>
        <v>☆</v>
      </c>
      <c r="C69" s="507"/>
      <c r="D69" s="508"/>
      <c r="E69" s="415">
        <v>1.84</v>
      </c>
      <c r="F69" s="415">
        <v>2.06</v>
      </c>
      <c r="G69" s="291">
        <f t="shared" si="0"/>
        <v>0.21999999999999997</v>
      </c>
      <c r="H69" s="512"/>
      <c r="I69" s="513"/>
      <c r="J69" s="513"/>
      <c r="K69" s="513"/>
      <c r="L69" s="514"/>
      <c r="M69" s="152"/>
      <c r="N69" s="153"/>
      <c r="O69" s="261" t="s">
        <v>101</v>
      </c>
    </row>
    <row r="70" spans="1:18" ht="58.5" customHeight="1" thickBot="1">
      <c r="A70" s="203" t="s">
        <v>102</v>
      </c>
      <c r="B70" s="696" t="str">
        <f t="shared" si="1"/>
        <v>★</v>
      </c>
      <c r="C70" s="697"/>
      <c r="D70" s="698"/>
      <c r="E70" s="699">
        <v>3.23</v>
      </c>
      <c r="F70" s="699">
        <v>3.2</v>
      </c>
      <c r="G70" s="388">
        <f t="shared" si="0"/>
        <v>-2.9999999999999805E-2</v>
      </c>
      <c r="H70" s="509"/>
      <c r="I70" s="510"/>
      <c r="J70" s="510"/>
      <c r="K70" s="510"/>
      <c r="L70" s="511"/>
      <c r="M70" s="204"/>
      <c r="N70" s="153"/>
      <c r="O70" s="261"/>
    </row>
    <row r="71" spans="1:18" ht="42.75" customHeight="1" thickBot="1">
      <c r="A71" s="205"/>
      <c r="B71" s="205"/>
      <c r="C71" s="205"/>
      <c r="D71" s="205"/>
      <c r="E71" s="548"/>
      <c r="F71" s="548"/>
      <c r="G71" s="548"/>
      <c r="H71" s="548"/>
      <c r="I71" s="548"/>
      <c r="J71" s="548"/>
      <c r="K71" s="548"/>
      <c r="L71" s="548"/>
      <c r="M71" s="55">
        <f>COUNTIF(E24:E69,"&gt;=10")</f>
        <v>0</v>
      </c>
      <c r="N71" s="55">
        <f>COUNTIF(F24:F69,"&gt;=10")</f>
        <v>0</v>
      </c>
      <c r="O71" s="55" t="s">
        <v>28</v>
      </c>
    </row>
    <row r="72" spans="1:18" ht="36.75" customHeight="1" thickBot="1">
      <c r="A72" s="68" t="s">
        <v>21</v>
      </c>
      <c r="B72" s="69"/>
      <c r="C72" s="115"/>
      <c r="D72" s="115"/>
      <c r="E72" s="549" t="s">
        <v>20</v>
      </c>
      <c r="F72" s="549"/>
      <c r="G72" s="549"/>
      <c r="H72" s="550" t="s">
        <v>181</v>
      </c>
      <c r="I72" s="551"/>
      <c r="J72" s="69"/>
      <c r="K72" s="70"/>
      <c r="L72" s="70"/>
      <c r="M72" s="71"/>
      <c r="N72" s="72"/>
    </row>
    <row r="73" spans="1:18" ht="36.75" customHeight="1" thickBot="1">
      <c r="A73" s="73"/>
      <c r="B73" s="206"/>
      <c r="C73" s="554" t="s">
        <v>174</v>
      </c>
      <c r="D73" s="555"/>
      <c r="E73" s="555"/>
      <c r="F73" s="556"/>
      <c r="G73" s="74">
        <f>+F70</f>
        <v>3.2</v>
      </c>
      <c r="H73" s="75" t="s">
        <v>103</v>
      </c>
      <c r="I73" s="552">
        <f>+G70</f>
        <v>-2.9999999999999805E-2</v>
      </c>
      <c r="J73" s="553"/>
      <c r="K73" s="207"/>
      <c r="L73" s="207"/>
      <c r="M73" s="208"/>
      <c r="N73" s="76"/>
    </row>
    <row r="74" spans="1:18" ht="36.75" customHeight="1" thickBot="1">
      <c r="A74" s="73"/>
      <c r="B74" s="206"/>
      <c r="C74" s="518" t="s">
        <v>104</v>
      </c>
      <c r="D74" s="519"/>
      <c r="E74" s="519"/>
      <c r="F74" s="520"/>
      <c r="G74" s="77">
        <f>+F35</f>
        <v>3.78</v>
      </c>
      <c r="H74" s="78" t="s">
        <v>103</v>
      </c>
      <c r="I74" s="521">
        <f>+G35</f>
        <v>9.9999999999999645E-2</v>
      </c>
      <c r="J74" s="522"/>
      <c r="K74" s="207"/>
      <c r="L74" s="207"/>
      <c r="M74" s="208"/>
      <c r="N74" s="76"/>
      <c r="R74" s="245" t="s">
        <v>21</v>
      </c>
    </row>
    <row r="75" spans="1:18" ht="36.75" customHeight="1" thickBot="1">
      <c r="A75" s="73"/>
      <c r="B75" s="206"/>
      <c r="C75" s="523" t="s">
        <v>105</v>
      </c>
      <c r="D75" s="524"/>
      <c r="E75" s="524"/>
      <c r="F75" s="79" t="str">
        <f>VLOOKUP(G75,F:P,10,0)</f>
        <v>大分県</v>
      </c>
      <c r="G75" s="80">
        <f>MAX(F23:F70)</f>
        <v>9.06</v>
      </c>
      <c r="H75" s="525" t="s">
        <v>106</v>
      </c>
      <c r="I75" s="526"/>
      <c r="J75" s="526"/>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27">
        <v>2</v>
      </c>
      <c r="B79" s="530" t="s">
        <v>178</v>
      </c>
      <c r="C79" s="531"/>
      <c r="D79" s="531"/>
      <c r="E79" s="531"/>
      <c r="F79" s="532"/>
      <c r="G79" s="539" t="s">
        <v>179</v>
      </c>
      <c r="H79" s="540"/>
      <c r="I79" s="540"/>
      <c r="J79" s="540"/>
      <c r="K79" s="540"/>
      <c r="L79" s="540"/>
      <c r="M79" s="540"/>
      <c r="N79" s="541"/>
    </row>
    <row r="80" spans="1:18" ht="24.75" customHeight="1">
      <c r="A80" s="528"/>
      <c r="B80" s="533"/>
      <c r="C80" s="534"/>
      <c r="D80" s="534"/>
      <c r="E80" s="534"/>
      <c r="F80" s="535"/>
      <c r="G80" s="542"/>
      <c r="H80" s="543"/>
      <c r="I80" s="543"/>
      <c r="J80" s="543"/>
      <c r="K80" s="543"/>
      <c r="L80" s="543"/>
      <c r="M80" s="543"/>
      <c r="N80" s="544"/>
      <c r="O80" s="215" t="s">
        <v>28</v>
      </c>
      <c r="P80" s="215"/>
    </row>
    <row r="81" spans="1:16" ht="24.75" customHeight="1">
      <c r="A81" s="528"/>
      <c r="B81" s="533"/>
      <c r="C81" s="534"/>
      <c r="D81" s="534"/>
      <c r="E81" s="534"/>
      <c r="F81" s="535"/>
      <c r="G81" s="542"/>
      <c r="H81" s="543"/>
      <c r="I81" s="543"/>
      <c r="J81" s="543"/>
      <c r="K81" s="543"/>
      <c r="L81" s="543"/>
      <c r="M81" s="543"/>
      <c r="N81" s="544"/>
      <c r="O81" s="215" t="s">
        <v>21</v>
      </c>
      <c r="P81" s="215" t="s">
        <v>108</v>
      </c>
    </row>
    <row r="82" spans="1:16" ht="24.75" customHeight="1">
      <c r="A82" s="528"/>
      <c r="B82" s="533"/>
      <c r="C82" s="534"/>
      <c r="D82" s="534"/>
      <c r="E82" s="534"/>
      <c r="F82" s="535"/>
      <c r="G82" s="542"/>
      <c r="H82" s="543"/>
      <c r="I82" s="543"/>
      <c r="J82" s="543"/>
      <c r="K82" s="543"/>
      <c r="L82" s="543"/>
      <c r="M82" s="543"/>
      <c r="N82" s="544"/>
      <c r="O82" s="216"/>
      <c r="P82" s="215"/>
    </row>
    <row r="83" spans="1:16" ht="46.2" customHeight="1" thickBot="1">
      <c r="A83" s="529"/>
      <c r="B83" s="536"/>
      <c r="C83" s="537"/>
      <c r="D83" s="537"/>
      <c r="E83" s="537"/>
      <c r="F83" s="538"/>
      <c r="G83" s="545"/>
      <c r="H83" s="546"/>
      <c r="I83" s="546"/>
      <c r="J83" s="546"/>
      <c r="K83" s="546"/>
      <c r="L83" s="546"/>
      <c r="M83" s="546"/>
      <c r="N83" s="54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937C-7370-4C3E-A61D-A72BC4FF2F50}">
  <sheetPr>
    <pageSetUpPr fitToPage="1"/>
  </sheetPr>
  <dimension ref="A1:R23"/>
  <sheetViews>
    <sheetView zoomScaleNormal="100" zoomScaleSheetLayoutView="95" workbookViewId="0">
      <selection activeCell="R17" sqref="R17"/>
    </sheetView>
  </sheetViews>
  <sheetFormatPr defaultColWidth="9" defaultRowHeight="13.2"/>
  <cols>
    <col min="1" max="1" width="4.88671875" style="448" customWidth="1"/>
    <col min="2" max="9" width="9" style="448"/>
    <col min="10" max="10" width="16" style="448" customWidth="1"/>
    <col min="11" max="11" width="9" style="448"/>
    <col min="12" max="12" width="20.77734375" style="448" customWidth="1"/>
    <col min="13" max="13" width="4.21875" style="448" customWidth="1"/>
    <col min="14" max="14" width="3.44140625" style="448" customWidth="1"/>
    <col min="15" max="16384" width="9" style="448"/>
  </cols>
  <sheetData>
    <row r="1" spans="1:18" ht="23.4">
      <c r="A1" s="722" t="s">
        <v>198</v>
      </c>
      <c r="B1" s="722"/>
      <c r="C1" s="722"/>
      <c r="D1" s="722"/>
      <c r="E1" s="722"/>
      <c r="F1" s="722"/>
      <c r="G1" s="722"/>
      <c r="H1" s="722"/>
      <c r="I1" s="722"/>
      <c r="J1" s="628"/>
      <c r="K1" s="628"/>
      <c r="L1" s="628"/>
      <c r="M1" s="628"/>
    </row>
    <row r="2" spans="1:18" ht="19.2">
      <c r="A2" s="589" t="s">
        <v>317</v>
      </c>
      <c r="B2" s="589"/>
      <c r="C2" s="589"/>
      <c r="D2" s="589"/>
      <c r="E2" s="589"/>
      <c r="F2" s="589"/>
      <c r="G2" s="589"/>
      <c r="H2" s="589"/>
      <c r="I2" s="589"/>
      <c r="J2" s="590"/>
      <c r="K2" s="590"/>
      <c r="L2" s="590"/>
      <c r="M2" s="590"/>
      <c r="N2" s="459"/>
      <c r="P2" s="1"/>
    </row>
    <row r="3" spans="1:18" ht="24.75" customHeight="1">
      <c r="A3" s="723" t="s">
        <v>318</v>
      </c>
      <c r="B3" s="723"/>
      <c r="C3" s="723"/>
      <c r="D3" s="723"/>
      <c r="E3" s="723"/>
      <c r="F3" s="723"/>
      <c r="G3" s="723"/>
      <c r="H3" s="723"/>
      <c r="I3" s="723"/>
      <c r="J3" s="724"/>
      <c r="K3" s="724"/>
      <c r="L3" s="724"/>
      <c r="M3" s="724"/>
      <c r="N3" s="469"/>
      <c r="P3" s="1"/>
    </row>
    <row r="4" spans="1:18" ht="17.399999999999999">
      <c r="A4" s="725" t="s">
        <v>319</v>
      </c>
      <c r="B4" s="725"/>
      <c r="C4" s="725"/>
      <c r="D4" s="725"/>
      <c r="E4" s="725"/>
      <c r="F4" s="725"/>
      <c r="G4" s="725"/>
      <c r="H4" s="725"/>
      <c r="I4" s="725"/>
      <c r="J4" s="591"/>
      <c r="K4" s="591"/>
      <c r="L4" s="591"/>
      <c r="M4" s="591"/>
      <c r="N4" s="469"/>
      <c r="P4" s="1"/>
      <c r="Q4" s="460"/>
    </row>
    <row r="5" spans="1:18" ht="17.399999999999999">
      <c r="A5" s="726"/>
      <c r="B5" s="727"/>
      <c r="C5" s="728"/>
      <c r="D5" s="728"/>
      <c r="E5" s="728"/>
      <c r="F5" s="728"/>
      <c r="G5" s="728"/>
      <c r="H5" s="728"/>
      <c r="I5" s="728"/>
      <c r="J5" s="728"/>
      <c r="K5" s="728"/>
      <c r="L5" s="728"/>
      <c r="M5" s="728"/>
      <c r="N5" s="469"/>
      <c r="O5" s="460"/>
      <c r="P5" s="460"/>
    </row>
    <row r="6" spans="1:18" ht="21.75" customHeight="1">
      <c r="A6" s="728"/>
      <c r="B6" s="729"/>
      <c r="C6" s="730"/>
      <c r="D6" s="730"/>
      <c r="E6" s="730"/>
      <c r="F6" s="728"/>
      <c r="G6" s="728" t="s">
        <v>21</v>
      </c>
      <c r="H6" s="731" t="s">
        <v>320</v>
      </c>
      <c r="I6" s="732"/>
      <c r="J6" s="732"/>
      <c r="K6" s="732"/>
      <c r="L6" s="732"/>
      <c r="M6" s="728"/>
      <c r="N6" s="469"/>
      <c r="O6" s="460"/>
      <c r="P6" s="1"/>
      <c r="R6" s="460"/>
    </row>
    <row r="7" spans="1:18" ht="21.75" customHeight="1">
      <c r="A7" s="728"/>
      <c r="B7" s="730"/>
      <c r="C7" s="730"/>
      <c r="D7" s="730"/>
      <c r="E7" s="730"/>
      <c r="F7" s="728"/>
      <c r="G7" s="728"/>
      <c r="H7" s="732"/>
      <c r="I7" s="732"/>
      <c r="J7" s="732"/>
      <c r="K7" s="732"/>
      <c r="L7" s="732"/>
      <c r="M7" s="728"/>
      <c r="N7" s="469"/>
      <c r="P7" s="1"/>
    </row>
    <row r="8" spans="1:18" ht="21.75" customHeight="1">
      <c r="A8" s="728"/>
      <c r="B8" s="730"/>
      <c r="C8" s="730"/>
      <c r="D8" s="730"/>
      <c r="E8" s="730"/>
      <c r="F8" s="728"/>
      <c r="G8" s="728"/>
      <c r="H8" s="732"/>
      <c r="I8" s="732"/>
      <c r="J8" s="732"/>
      <c r="K8" s="732"/>
      <c r="L8" s="732"/>
      <c r="M8" s="728"/>
      <c r="O8" s="460"/>
      <c r="P8" s="1"/>
    </row>
    <row r="9" spans="1:18" ht="21.75" customHeight="1">
      <c r="A9" s="728"/>
      <c r="B9" s="730"/>
      <c r="C9" s="730"/>
      <c r="D9" s="730"/>
      <c r="E9" s="730"/>
      <c r="F9" s="728"/>
      <c r="G9" s="728"/>
      <c r="H9" s="732"/>
      <c r="I9" s="732"/>
      <c r="J9" s="732"/>
      <c r="K9" s="732"/>
      <c r="L9" s="732"/>
      <c r="M9" s="728"/>
      <c r="O9" s="299"/>
      <c r="P9" s="1"/>
    </row>
    <row r="10" spans="1:18" ht="21.75" customHeight="1">
      <c r="A10" s="728"/>
      <c r="B10" s="730"/>
      <c r="C10" s="730"/>
      <c r="D10" s="730"/>
      <c r="E10" s="730"/>
      <c r="F10" s="728"/>
      <c r="G10" s="728"/>
      <c r="H10" s="732"/>
      <c r="I10" s="732"/>
      <c r="J10" s="732"/>
      <c r="K10" s="732"/>
      <c r="L10" s="732"/>
      <c r="M10" s="728"/>
      <c r="O10" s="460"/>
      <c r="P10" s="1"/>
    </row>
    <row r="11" spans="1:18" ht="21.75" customHeight="1">
      <c r="A11" s="728"/>
      <c r="B11" s="730"/>
      <c r="C11" s="730"/>
      <c r="D11" s="730"/>
      <c r="E11" s="730"/>
      <c r="F11" s="733"/>
      <c r="G11" s="733"/>
      <c r="H11" s="732"/>
      <c r="I11" s="732"/>
      <c r="J11" s="732"/>
      <c r="K11" s="732"/>
      <c r="L11" s="732"/>
      <c r="M11" s="728"/>
      <c r="P11" s="1"/>
    </row>
    <row r="12" spans="1:18" ht="21.75" customHeight="1">
      <c r="A12" s="728"/>
      <c r="B12" s="730"/>
      <c r="C12" s="730"/>
      <c r="D12" s="730"/>
      <c r="E12" s="730"/>
      <c r="F12" s="734"/>
      <c r="G12" s="734"/>
      <c r="H12" s="732"/>
      <c r="I12" s="732"/>
      <c r="J12" s="732"/>
      <c r="K12" s="732"/>
      <c r="L12" s="732"/>
      <c r="M12" s="728"/>
      <c r="P12" s="1"/>
    </row>
    <row r="13" spans="1:18" ht="25.8" customHeight="1">
      <c r="A13" s="728"/>
      <c r="B13" s="735"/>
      <c r="C13" s="735"/>
      <c r="D13" s="735"/>
      <c r="E13" s="735"/>
      <c r="F13" s="734"/>
      <c r="G13" s="734"/>
      <c r="H13" s="732"/>
      <c r="I13" s="732"/>
      <c r="J13" s="732"/>
      <c r="K13" s="732"/>
      <c r="L13" s="732"/>
      <c r="M13" s="728"/>
      <c r="P13" s="1"/>
    </row>
    <row r="14" spans="1:18" ht="21.75" customHeight="1">
      <c r="A14" s="728"/>
      <c r="B14" s="735"/>
      <c r="C14" s="735"/>
      <c r="D14" s="735"/>
      <c r="E14" s="735"/>
      <c r="F14" s="733"/>
      <c r="G14" s="733"/>
      <c r="H14" s="732"/>
      <c r="I14" s="732"/>
      <c r="J14" s="732"/>
      <c r="K14" s="732"/>
      <c r="L14" s="732"/>
      <c r="M14" s="728"/>
      <c r="P14" s="1"/>
    </row>
    <row r="15" spans="1:18" ht="21.75" customHeight="1">
      <c r="A15" s="736"/>
      <c r="B15" s="728"/>
      <c r="C15" s="728"/>
      <c r="D15" s="728"/>
      <c r="E15" s="728"/>
      <c r="F15" s="728"/>
      <c r="G15" s="728"/>
      <c r="H15" s="728"/>
      <c r="I15" s="728"/>
      <c r="J15" s="728"/>
      <c r="K15" s="728"/>
      <c r="L15" s="728"/>
      <c r="M15" s="728"/>
      <c r="P15" s="1"/>
    </row>
    <row r="16" spans="1:18" ht="16.8" thickBot="1">
      <c r="A16" s="737"/>
      <c r="B16" s="738"/>
      <c r="C16" s="739"/>
      <c r="D16" s="739"/>
      <c r="E16" s="739"/>
      <c r="F16" s="739"/>
      <c r="G16" s="739"/>
      <c r="H16" s="739"/>
      <c r="I16" s="739"/>
      <c r="J16" s="739"/>
      <c r="K16" s="739"/>
      <c r="L16" s="739"/>
      <c r="M16" s="739"/>
      <c r="P16" s="1"/>
    </row>
    <row r="17" spans="1:16" ht="17.399999999999999" customHeight="1" thickTop="1">
      <c r="A17" s="739"/>
      <c r="B17" s="740" t="s">
        <v>408</v>
      </c>
      <c r="C17" s="741"/>
      <c r="D17" s="741"/>
      <c r="E17" s="741"/>
      <c r="F17" s="741"/>
      <c r="G17" s="741"/>
      <c r="H17" s="741"/>
      <c r="I17" s="741"/>
      <c r="J17" s="741"/>
      <c r="K17" s="741"/>
      <c r="L17" s="742"/>
      <c r="M17" s="739"/>
      <c r="P17" s="1"/>
    </row>
    <row r="18" spans="1:16" ht="17.399999999999999" customHeight="1">
      <c r="A18" s="739"/>
      <c r="B18" s="743"/>
      <c r="C18" s="744"/>
      <c r="D18" s="744"/>
      <c r="E18" s="744"/>
      <c r="F18" s="744"/>
      <c r="G18" s="744"/>
      <c r="H18" s="744"/>
      <c r="I18" s="744"/>
      <c r="J18" s="744"/>
      <c r="K18" s="744"/>
      <c r="L18" s="745"/>
      <c r="M18" s="739"/>
      <c r="P18" s="1"/>
    </row>
    <row r="19" spans="1:16" ht="17.399999999999999" customHeight="1">
      <c r="A19" s="739"/>
      <c r="B19" s="743"/>
      <c r="C19" s="744"/>
      <c r="D19" s="744"/>
      <c r="E19" s="744"/>
      <c r="F19" s="744"/>
      <c r="G19" s="744"/>
      <c r="H19" s="744"/>
      <c r="I19" s="744"/>
      <c r="J19" s="744"/>
      <c r="K19" s="744"/>
      <c r="L19" s="745"/>
      <c r="M19" s="739"/>
      <c r="P19" s="1"/>
    </row>
    <row r="20" spans="1:16" ht="17.399999999999999" customHeight="1">
      <c r="A20" s="739"/>
      <c r="B20" s="743"/>
      <c r="C20" s="744"/>
      <c r="D20" s="744"/>
      <c r="E20" s="744"/>
      <c r="F20" s="744"/>
      <c r="G20" s="744"/>
      <c r="H20" s="744"/>
      <c r="I20" s="744"/>
      <c r="J20" s="744"/>
      <c r="K20" s="744"/>
      <c r="L20" s="745"/>
      <c r="M20" s="739"/>
      <c r="P20" s="1"/>
    </row>
    <row r="21" spans="1:16" ht="17.399999999999999" customHeight="1" thickBot="1">
      <c r="A21" s="739"/>
      <c r="B21" s="746"/>
      <c r="C21" s="747"/>
      <c r="D21" s="747"/>
      <c r="E21" s="747"/>
      <c r="F21" s="747"/>
      <c r="G21" s="747"/>
      <c r="H21" s="747"/>
      <c r="I21" s="747"/>
      <c r="J21" s="747"/>
      <c r="K21" s="747"/>
      <c r="L21" s="748"/>
      <c r="M21" s="739"/>
    </row>
    <row r="22" spans="1:16" ht="13.8" thickTop="1">
      <c r="A22" s="739"/>
      <c r="B22" s="739"/>
      <c r="C22" s="739"/>
      <c r="D22" s="739"/>
      <c r="E22" s="739"/>
      <c r="F22" s="739"/>
      <c r="G22" s="739"/>
      <c r="H22" s="739"/>
      <c r="I22" s="739"/>
      <c r="J22" s="739"/>
      <c r="K22" s="739"/>
      <c r="L22" s="739"/>
      <c r="M22" s="739"/>
    </row>
    <row r="23" spans="1:16">
      <c r="A23" s="739"/>
      <c r="B23" s="739"/>
      <c r="C23" s="739"/>
      <c r="D23" s="739"/>
      <c r="E23" s="739"/>
      <c r="F23" s="739"/>
      <c r="G23" s="739"/>
      <c r="H23" s="739"/>
      <c r="I23" s="739"/>
      <c r="J23" s="739"/>
      <c r="K23" s="739"/>
      <c r="L23" s="739"/>
      <c r="M23" s="739"/>
    </row>
  </sheetData>
  <mergeCells count="7">
    <mergeCell ref="B17:L21"/>
    <mergeCell ref="A1:M1"/>
    <mergeCell ref="A2:M2"/>
    <mergeCell ref="A3:M3"/>
    <mergeCell ref="A4:M4"/>
    <mergeCell ref="B6:E14"/>
    <mergeCell ref="H6:L14"/>
  </mergeCells>
  <phoneticPr fontId="86"/>
  <pageMargins left="0.74803149606299213" right="0.74803149606299213" top="0.98425196850393704" bottom="0.98425196850393704" header="0.51181102362204722" footer="0.51181102362204722"/>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7"/>
  <sheetViews>
    <sheetView showGridLines="0" zoomScale="102" zoomScaleNormal="102" zoomScaleSheetLayoutView="79" workbookViewId="0">
      <selection activeCell="I6" sqref="I6"/>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230</v>
      </c>
      <c r="B1" s="166" t="s">
        <v>0</v>
      </c>
      <c r="C1" s="167" t="s">
        <v>1</v>
      </c>
      <c r="D1" s="281" t="s">
        <v>2</v>
      </c>
    </row>
    <row r="2" spans="1:4" s="42" customFormat="1" ht="44.25" customHeight="1" thickTop="1">
      <c r="A2" s="162" t="s">
        <v>321</v>
      </c>
      <c r="B2" s="295"/>
      <c r="C2" s="604" t="s">
        <v>322</v>
      </c>
      <c r="D2" s="298"/>
    </row>
    <row r="3" spans="1:4" s="42" customFormat="1" ht="185.4" customHeight="1">
      <c r="A3" s="457" t="s">
        <v>323</v>
      </c>
      <c r="B3" s="307" t="s">
        <v>219</v>
      </c>
      <c r="C3" s="602"/>
      <c r="D3" s="296">
        <v>45192</v>
      </c>
    </row>
    <row r="4" spans="1:4" s="42" customFormat="1" ht="36.6" customHeight="1" thickBot="1">
      <c r="A4" s="163" t="s">
        <v>324</v>
      </c>
      <c r="B4" s="293"/>
      <c r="C4" s="603"/>
      <c r="D4" s="297"/>
    </row>
    <row r="5" spans="1:4" s="42" customFormat="1" ht="44.25" customHeight="1" thickTop="1">
      <c r="A5" s="162" t="s">
        <v>325</v>
      </c>
      <c r="B5" s="295"/>
      <c r="C5" s="604" t="s">
        <v>327</v>
      </c>
      <c r="D5" s="298"/>
    </row>
    <row r="6" spans="1:4" s="42" customFormat="1" ht="189.6" customHeight="1">
      <c r="A6" s="418" t="s">
        <v>326</v>
      </c>
      <c r="B6" s="307" t="s">
        <v>219</v>
      </c>
      <c r="C6" s="602"/>
      <c r="D6" s="296">
        <v>45192</v>
      </c>
    </row>
    <row r="7" spans="1:4" s="42" customFormat="1" ht="36.6" customHeight="1" thickBot="1">
      <c r="A7" s="163" t="s">
        <v>328</v>
      </c>
      <c r="B7" s="293"/>
      <c r="C7" s="603"/>
      <c r="D7" s="297"/>
    </row>
    <row r="8" spans="1:4" s="42" customFormat="1" ht="36.6" customHeight="1" thickTop="1">
      <c r="A8" s="432" t="s">
        <v>343</v>
      </c>
      <c r="B8" s="295"/>
      <c r="C8" s="601" t="s">
        <v>346</v>
      </c>
      <c r="D8" s="298"/>
    </row>
    <row r="9" spans="1:4" s="42" customFormat="1" ht="104.4" customHeight="1">
      <c r="A9" s="418" t="s">
        <v>344</v>
      </c>
      <c r="B9" s="307" t="s">
        <v>347</v>
      </c>
      <c r="C9" s="602"/>
      <c r="D9" s="296">
        <v>45192</v>
      </c>
    </row>
    <row r="10" spans="1:4" s="42" customFormat="1" ht="36.6" customHeight="1" thickBot="1">
      <c r="A10" s="163" t="s">
        <v>345</v>
      </c>
      <c r="B10" s="293"/>
      <c r="C10" s="603"/>
      <c r="D10" s="297"/>
    </row>
    <row r="11" spans="1:4" s="42" customFormat="1" ht="44.25" customHeight="1" thickTop="1">
      <c r="A11" s="350" t="s">
        <v>329</v>
      </c>
      <c r="B11" s="295"/>
      <c r="C11" s="604" t="s">
        <v>332</v>
      </c>
      <c r="D11" s="298"/>
    </row>
    <row r="12" spans="1:4" s="42" customFormat="1" ht="144.6" customHeight="1" thickBot="1">
      <c r="A12" s="443" t="s">
        <v>330</v>
      </c>
      <c r="B12" s="300" t="s">
        <v>218</v>
      </c>
      <c r="C12" s="602"/>
      <c r="D12" s="296">
        <v>45192</v>
      </c>
    </row>
    <row r="13" spans="1:4" s="42" customFormat="1" ht="36.6" customHeight="1" thickTop="1" thickBot="1">
      <c r="A13" s="400" t="s">
        <v>331</v>
      </c>
      <c r="B13" s="293"/>
      <c r="C13" s="603"/>
      <c r="D13" s="297"/>
    </row>
    <row r="14" spans="1:4" s="42" customFormat="1" ht="43.8" customHeight="1" thickTop="1">
      <c r="A14" s="301" t="s">
        <v>333</v>
      </c>
      <c r="B14" s="345"/>
      <c r="C14" s="598" t="s">
        <v>337</v>
      </c>
      <c r="D14" s="595">
        <v>45191</v>
      </c>
    </row>
    <row r="15" spans="1:4" s="42" customFormat="1" ht="145.80000000000001" customHeight="1">
      <c r="A15" s="418" t="s">
        <v>334</v>
      </c>
      <c r="B15" s="300" t="s">
        <v>336</v>
      </c>
      <c r="C15" s="599"/>
      <c r="D15" s="596"/>
    </row>
    <row r="16" spans="1:4" s="42" customFormat="1" ht="36.6" customHeight="1" thickBot="1">
      <c r="A16" s="163" t="s">
        <v>335</v>
      </c>
      <c r="B16" s="161"/>
      <c r="C16" s="600"/>
      <c r="D16" s="597"/>
    </row>
    <row r="17" spans="1:4" s="42" customFormat="1" ht="44.25" customHeight="1" thickTop="1">
      <c r="A17" s="390" t="s">
        <v>338</v>
      </c>
      <c r="B17" s="295"/>
      <c r="C17" s="604" t="s">
        <v>339</v>
      </c>
      <c r="D17" s="298"/>
    </row>
    <row r="18" spans="1:4" s="42" customFormat="1" ht="149.4" customHeight="1">
      <c r="A18" s="418" t="s">
        <v>340</v>
      </c>
      <c r="B18" s="307" t="s">
        <v>342</v>
      </c>
      <c r="C18" s="602"/>
      <c r="D18" s="296">
        <v>45192</v>
      </c>
    </row>
    <row r="19" spans="1:4" s="42" customFormat="1" ht="42" customHeight="1" thickBot="1">
      <c r="A19" s="163" t="s">
        <v>341</v>
      </c>
      <c r="B19" s="293"/>
      <c r="C19" s="603"/>
      <c r="D19" s="297"/>
    </row>
    <row r="20" spans="1:4" s="42" customFormat="1" ht="48" customHeight="1" thickTop="1">
      <c r="A20" s="432" t="s">
        <v>348</v>
      </c>
      <c r="B20" s="295"/>
      <c r="C20" s="601" t="s">
        <v>349</v>
      </c>
      <c r="D20" s="298"/>
    </row>
    <row r="21" spans="1:4" s="42" customFormat="1" ht="188.4" customHeight="1">
      <c r="A21" s="418" t="s">
        <v>350</v>
      </c>
      <c r="B21" s="307" t="s">
        <v>351</v>
      </c>
      <c r="C21" s="602"/>
      <c r="D21" s="296">
        <v>45190</v>
      </c>
    </row>
    <row r="22" spans="1:4" s="42" customFormat="1" ht="32.4" customHeight="1" thickBot="1">
      <c r="A22" s="163" t="s">
        <v>352</v>
      </c>
      <c r="B22" s="293"/>
      <c r="C22" s="603"/>
      <c r="D22" s="297"/>
    </row>
    <row r="23" spans="1:4" s="42" customFormat="1" ht="44.25" customHeight="1" thickTop="1">
      <c r="A23" s="390" t="s">
        <v>353</v>
      </c>
      <c r="B23" s="295"/>
      <c r="C23" s="604" t="s">
        <v>354</v>
      </c>
      <c r="D23" s="298"/>
    </row>
    <row r="24" spans="1:4" s="42" customFormat="1" ht="32.4" customHeight="1">
      <c r="A24" s="455" t="s">
        <v>356</v>
      </c>
      <c r="B24" s="307" t="s">
        <v>355</v>
      </c>
      <c r="C24" s="602"/>
      <c r="D24" s="463">
        <v>45189</v>
      </c>
    </row>
    <row r="25" spans="1:4" s="42" customFormat="1" ht="35.4" customHeight="1" thickBot="1">
      <c r="A25" s="413" t="s">
        <v>357</v>
      </c>
      <c r="B25" s="293"/>
      <c r="C25" s="603"/>
      <c r="D25" s="297"/>
    </row>
    <row r="26" spans="1:4" s="42" customFormat="1" ht="48.6" customHeight="1" thickTop="1">
      <c r="A26" s="451" t="s">
        <v>358</v>
      </c>
      <c r="B26" s="616" t="s">
        <v>362</v>
      </c>
      <c r="C26" s="619" t="s">
        <v>361</v>
      </c>
      <c r="D26" s="605">
        <v>45191</v>
      </c>
    </row>
    <row r="27" spans="1:4" s="42" customFormat="1" ht="145.80000000000001" customHeight="1">
      <c r="A27" s="441" t="s">
        <v>359</v>
      </c>
      <c r="B27" s="617"/>
      <c r="C27" s="620"/>
      <c r="D27" s="606"/>
    </row>
    <row r="28" spans="1:4" s="42" customFormat="1" ht="36" customHeight="1" thickBot="1">
      <c r="A28" s="341" t="s">
        <v>360</v>
      </c>
      <c r="B28" s="618"/>
      <c r="C28" s="621"/>
      <c r="D28" s="607"/>
    </row>
    <row r="29" spans="1:4" s="42" customFormat="1" ht="48.6" customHeight="1" thickTop="1" thickBot="1">
      <c r="A29" s="464" t="s">
        <v>363</v>
      </c>
      <c r="B29" s="614" t="s">
        <v>351</v>
      </c>
      <c r="C29" s="609" t="s">
        <v>349</v>
      </c>
      <c r="D29" s="597">
        <v>45186</v>
      </c>
    </row>
    <row r="30" spans="1:4" s="42" customFormat="1" ht="235.2" customHeight="1" thickBot="1">
      <c r="A30" s="444" t="s">
        <v>364</v>
      </c>
      <c r="B30" s="614"/>
      <c r="C30" s="609"/>
      <c r="D30" s="593"/>
    </row>
    <row r="31" spans="1:4" s="42" customFormat="1" ht="41.4" customHeight="1" thickBot="1">
      <c r="A31" s="289" t="s">
        <v>365</v>
      </c>
      <c r="B31" s="615"/>
      <c r="C31" s="610"/>
      <c r="D31" s="594"/>
    </row>
    <row r="32" spans="1:4" s="42" customFormat="1" ht="48.6" customHeight="1" thickTop="1" thickBot="1">
      <c r="A32" s="164" t="s">
        <v>366</v>
      </c>
      <c r="B32" s="613" t="s">
        <v>369</v>
      </c>
      <c r="C32" s="608" t="s">
        <v>370</v>
      </c>
      <c r="D32" s="592">
        <v>45188</v>
      </c>
    </row>
    <row r="33" spans="1:5" s="42" customFormat="1" ht="193.2" customHeight="1" thickBot="1">
      <c r="A33" s="444" t="s">
        <v>367</v>
      </c>
      <c r="B33" s="614"/>
      <c r="C33" s="609"/>
      <c r="D33" s="593"/>
    </row>
    <row r="34" spans="1:5" s="42" customFormat="1" ht="40.950000000000003" customHeight="1" thickBot="1">
      <c r="A34" s="289" t="s">
        <v>368</v>
      </c>
      <c r="B34" s="615"/>
      <c r="C34" s="610"/>
      <c r="D34" s="594"/>
    </row>
    <row r="35" spans="1:5" s="42" customFormat="1" ht="40.950000000000003" customHeight="1" thickTop="1" thickBot="1">
      <c r="A35" s="164" t="s">
        <v>371</v>
      </c>
      <c r="B35" s="613" t="s">
        <v>220</v>
      </c>
      <c r="C35" s="608" t="s">
        <v>374</v>
      </c>
      <c r="D35" s="592">
        <v>45187</v>
      </c>
    </row>
    <row r="36" spans="1:5" s="42" customFormat="1" ht="408.6" customHeight="1" thickBot="1">
      <c r="A36" s="444" t="s">
        <v>372</v>
      </c>
      <c r="B36" s="614"/>
      <c r="C36" s="609"/>
      <c r="D36" s="593"/>
    </row>
    <row r="37" spans="1:5" s="42" customFormat="1" ht="43.8" customHeight="1" thickBot="1">
      <c r="A37" s="289" t="s">
        <v>373</v>
      </c>
      <c r="B37" s="615"/>
      <c r="C37" s="610"/>
      <c r="D37" s="594"/>
    </row>
    <row r="38" spans="1:5" s="42" customFormat="1" ht="47.4" hidden="1" customHeight="1" thickTop="1">
      <c r="A38" s="465"/>
      <c r="B38" s="295"/>
      <c r="C38" s="604"/>
      <c r="D38" s="298"/>
    </row>
    <row r="39" spans="1:5" s="42" customFormat="1" ht="328.2" hidden="1" customHeight="1">
      <c r="A39" s="418"/>
      <c r="B39" s="307"/>
      <c r="C39" s="602"/>
      <c r="D39" s="296"/>
      <c r="E39" s="42" t="s">
        <v>189</v>
      </c>
    </row>
    <row r="40" spans="1:5" s="42" customFormat="1" ht="37.200000000000003" hidden="1" customHeight="1" thickBot="1">
      <c r="A40" s="163"/>
      <c r="B40" s="293"/>
      <c r="C40" s="603"/>
      <c r="D40" s="297"/>
    </row>
    <row r="41" spans="1:5" s="42" customFormat="1" ht="47.4" hidden="1" customHeight="1" thickTop="1">
      <c r="A41" s="466"/>
      <c r="B41" s="295"/>
      <c r="C41" s="601"/>
      <c r="D41" s="298"/>
    </row>
    <row r="42" spans="1:5" s="42" customFormat="1" ht="396.6" hidden="1" customHeight="1">
      <c r="A42" s="467"/>
      <c r="B42" s="300"/>
      <c r="C42" s="602"/>
      <c r="D42" s="296"/>
    </row>
    <row r="43" spans="1:5" s="42" customFormat="1" ht="37.200000000000003" hidden="1" customHeight="1" thickBot="1">
      <c r="A43" s="346"/>
      <c r="B43" s="293"/>
      <c r="C43" s="603"/>
      <c r="D43" s="297"/>
    </row>
    <row r="44" spans="1:5" ht="44.4" hidden="1" customHeight="1" thickTop="1">
      <c r="A44" s="294"/>
      <c r="B44" s="295"/>
      <c r="C44" s="601"/>
      <c r="D44" s="298"/>
    </row>
    <row r="45" spans="1:5" ht="117" hidden="1" customHeight="1">
      <c r="A45" s="401"/>
      <c r="B45" s="300"/>
      <c r="C45" s="611"/>
      <c r="D45" s="296"/>
    </row>
    <row r="46" spans="1:5" ht="37.200000000000003" hidden="1" customHeight="1" thickBot="1">
      <c r="A46" s="403"/>
      <c r="B46" s="406"/>
      <c r="C46" s="612"/>
      <c r="D46" s="407"/>
    </row>
    <row r="47" spans="1:5" ht="56.4" hidden="1" customHeight="1" thickTop="1">
      <c r="A47" s="294"/>
      <c r="B47" s="404"/>
      <c r="C47" s="611"/>
      <c r="D47" s="405"/>
    </row>
    <row r="48" spans="1:5" ht="353.4" hidden="1" customHeight="1">
      <c r="A48" s="348"/>
      <c r="B48" s="300"/>
      <c r="C48" s="602"/>
      <c r="D48" s="296"/>
    </row>
    <row r="49" spans="1:4" ht="40.200000000000003" hidden="1" customHeight="1" thickBot="1">
      <c r="A49" s="346"/>
      <c r="B49" s="293"/>
      <c r="C49" s="603"/>
      <c r="D49" s="297"/>
    </row>
    <row r="50" spans="1:4" ht="46.8" hidden="1" customHeight="1" thickTop="1">
      <c r="A50" s="294"/>
      <c r="B50" s="295"/>
      <c r="C50" s="601"/>
      <c r="D50" s="298"/>
    </row>
    <row r="51" spans="1:4" ht="139.80000000000001" hidden="1" customHeight="1">
      <c r="A51" s="348"/>
      <c r="B51" s="300"/>
      <c r="C51" s="602"/>
      <c r="D51" s="296"/>
    </row>
    <row r="52" spans="1:4" ht="43.8" hidden="1" customHeight="1" thickBot="1">
      <c r="A52" s="346"/>
      <c r="B52" s="293"/>
      <c r="C52" s="603"/>
      <c r="D52" s="297"/>
    </row>
    <row r="53" spans="1:4" ht="46.8" hidden="1" customHeight="1" thickTop="1">
      <c r="A53" s="294"/>
      <c r="B53" s="295"/>
      <c r="C53" s="601"/>
      <c r="D53" s="298"/>
    </row>
    <row r="54" spans="1:4" ht="93" hidden="1" customHeight="1">
      <c r="A54" s="348"/>
      <c r="B54" s="300"/>
      <c r="C54" s="602"/>
      <c r="D54" s="296"/>
    </row>
    <row r="55" spans="1:4" ht="43.8" hidden="1" customHeight="1" thickBot="1">
      <c r="A55" s="346"/>
      <c r="B55" s="293"/>
      <c r="C55" s="603"/>
      <c r="D55" s="297"/>
    </row>
    <row r="56" spans="1:4" ht="42.6" customHeight="1" thickTop="1"/>
    <row r="57" spans="1:4" ht="42.6" customHeight="1"/>
  </sheetData>
  <mergeCells count="27">
    <mergeCell ref="C38:C40"/>
    <mergeCell ref="B35:B37"/>
    <mergeCell ref="B29:B31"/>
    <mergeCell ref="B32:B34"/>
    <mergeCell ref="C2:C4"/>
    <mergeCell ref="B26:B28"/>
    <mergeCell ref="C26:C28"/>
    <mergeCell ref="C5:C7"/>
    <mergeCell ref="C29:C31"/>
    <mergeCell ref="C11:C13"/>
    <mergeCell ref="C8:C10"/>
    <mergeCell ref="C44:C46"/>
    <mergeCell ref="C53:C55"/>
    <mergeCell ref="C50:C52"/>
    <mergeCell ref="C47:C49"/>
    <mergeCell ref="C41:C43"/>
    <mergeCell ref="D35:D37"/>
    <mergeCell ref="D14:D16"/>
    <mergeCell ref="C14:C16"/>
    <mergeCell ref="C20:C22"/>
    <mergeCell ref="C23:C25"/>
    <mergeCell ref="D32:D34"/>
    <mergeCell ref="C17:C19"/>
    <mergeCell ref="D26:D28"/>
    <mergeCell ref="D29:D31"/>
    <mergeCell ref="C32:C34"/>
    <mergeCell ref="C35:C37"/>
  </mergeCells>
  <phoneticPr fontId="16"/>
  <hyperlinks>
    <hyperlink ref="A4" r:id="rId1" xr:uid="{01A7DE5C-E1D4-4DD1-90BF-34AA12A4BA32}"/>
    <hyperlink ref="A7" r:id="rId2" xr:uid="{E876F282-F7BF-4681-A8F3-49C035ABDCA8}"/>
    <hyperlink ref="A13" r:id="rId3" xr:uid="{BC251FD4-ECB1-40B0-AFA7-7BF77C6E966C}"/>
    <hyperlink ref="A16" r:id="rId4" xr:uid="{F4F2318B-DA30-4FEF-967C-AF9B05CACD2A}"/>
    <hyperlink ref="A19" r:id="rId5" xr:uid="{5B68DEE8-9A7B-4193-B346-640421E10C8D}"/>
    <hyperlink ref="A10" r:id="rId6" xr:uid="{86C2E6D0-1DC0-4DA6-9ABC-25547F3D50B2}"/>
    <hyperlink ref="A22" r:id="rId7" xr:uid="{5190F2F9-D513-42AD-8D02-ECBC05A01D0F}"/>
    <hyperlink ref="A25" r:id="rId8" xr:uid="{FFF2E86F-B308-4F20-A240-0DC175EF7CCB}"/>
    <hyperlink ref="A28" r:id="rId9" xr:uid="{36E0F345-FA08-4C82-8766-36031DD9DEE9}"/>
    <hyperlink ref="A31" r:id="rId10" xr:uid="{788C9AFA-2716-4962-9CFF-82EDCA15099D}"/>
    <hyperlink ref="A37" r:id="rId11" xr:uid="{C48A88E9-499A-4A33-9712-CB548BF42DCC}"/>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0"/>
  <sheetViews>
    <sheetView defaultGridColor="0" view="pageBreakPreview" colorId="56" zoomScale="99" zoomScaleNormal="66" zoomScaleSheetLayoutView="99" workbookViewId="0">
      <selection activeCell="A4" sqref="A1:A1048576"/>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231</v>
      </c>
      <c r="B1" s="278" t="s">
        <v>24</v>
      </c>
      <c r="C1" s="279" t="s">
        <v>2</v>
      </c>
    </row>
    <row r="2" spans="1:3" ht="40.200000000000003" customHeight="1">
      <c r="A2" s="125" t="s">
        <v>398</v>
      </c>
      <c r="B2" s="130"/>
      <c r="C2" s="131"/>
    </row>
    <row r="3" spans="1:3" ht="147.6" customHeight="1">
      <c r="A3" s="344" t="s">
        <v>385</v>
      </c>
      <c r="B3" s="342" t="s">
        <v>221</v>
      </c>
      <c r="C3" s="132">
        <v>45188</v>
      </c>
    </row>
    <row r="4" spans="1:3" ht="40.200000000000003" customHeight="1" thickBot="1">
      <c r="A4" s="290" t="s">
        <v>384</v>
      </c>
      <c r="B4" s="133"/>
      <c r="C4" s="134"/>
    </row>
    <row r="5" spans="1:3" ht="40.200000000000003" customHeight="1">
      <c r="A5" s="125" t="s">
        <v>399</v>
      </c>
      <c r="B5" s="130"/>
      <c r="C5" s="131"/>
    </row>
    <row r="6" spans="1:3" ht="250.8" customHeight="1">
      <c r="A6" s="344" t="s">
        <v>386</v>
      </c>
      <c r="B6" s="292" t="s">
        <v>394</v>
      </c>
      <c r="C6" s="132">
        <v>45184</v>
      </c>
    </row>
    <row r="7" spans="1:3" ht="40.200000000000003" customHeight="1" thickBot="1">
      <c r="A7" s="290" t="s">
        <v>383</v>
      </c>
      <c r="B7" s="133"/>
      <c r="C7" s="134"/>
    </row>
    <row r="8" spans="1:3" ht="40.200000000000003" customHeight="1">
      <c r="A8" s="125" t="s">
        <v>400</v>
      </c>
      <c r="B8" s="130"/>
      <c r="C8" s="131"/>
    </row>
    <row r="9" spans="1:3" ht="409.2" customHeight="1">
      <c r="A9" s="344" t="s">
        <v>387</v>
      </c>
      <c r="B9" s="342" t="s">
        <v>395</v>
      </c>
      <c r="C9" s="132">
        <v>45188</v>
      </c>
    </row>
    <row r="10" spans="1:3" ht="40.200000000000003" customHeight="1" thickBot="1">
      <c r="A10" s="290" t="s">
        <v>382</v>
      </c>
      <c r="B10" s="133"/>
      <c r="C10" s="134"/>
    </row>
    <row r="11" spans="1:3" s="391" customFormat="1" ht="40.200000000000003" customHeight="1">
      <c r="A11" s="125" t="s">
        <v>401</v>
      </c>
      <c r="B11" s="130"/>
      <c r="C11" s="131"/>
    </row>
    <row r="12" spans="1:3" s="391" customFormat="1" ht="108" customHeight="1">
      <c r="A12" s="344" t="s">
        <v>388</v>
      </c>
      <c r="B12" s="447"/>
      <c r="C12" s="132">
        <v>45184</v>
      </c>
    </row>
    <row r="13" spans="1:3" ht="40.200000000000003" customHeight="1" thickBot="1">
      <c r="A13" s="425" t="s">
        <v>381</v>
      </c>
      <c r="B13" s="419"/>
      <c r="C13" s="132"/>
    </row>
    <row r="14" spans="1:3" ht="40.200000000000003" customHeight="1">
      <c r="A14" s="428" t="s">
        <v>402</v>
      </c>
      <c r="B14" s="420"/>
      <c r="C14" s="421"/>
    </row>
    <row r="15" spans="1:3" ht="383.4" customHeight="1">
      <c r="A15" s="427" t="s">
        <v>389</v>
      </c>
      <c r="B15" s="429" t="s">
        <v>396</v>
      </c>
      <c r="C15" s="422">
        <v>45188</v>
      </c>
    </row>
    <row r="16" spans="1:3" ht="40.200000000000003" customHeight="1" thickBot="1">
      <c r="A16" s="426" t="s">
        <v>380</v>
      </c>
      <c r="B16" s="430"/>
      <c r="C16" s="424"/>
    </row>
    <row r="17" spans="1:3" ht="40.200000000000003" customHeight="1">
      <c r="A17" s="428" t="s">
        <v>403</v>
      </c>
      <c r="B17" s="431"/>
      <c r="C17" s="421"/>
    </row>
    <row r="18" spans="1:3" ht="99.6" customHeight="1">
      <c r="A18" s="458" t="s">
        <v>390</v>
      </c>
      <c r="B18" s="429" t="s">
        <v>396</v>
      </c>
      <c r="C18" s="422">
        <v>45188</v>
      </c>
    </row>
    <row r="19" spans="1:3" ht="40.200000000000003" customHeight="1" thickBot="1">
      <c r="A19" s="426" t="s">
        <v>379</v>
      </c>
      <c r="B19" s="423"/>
      <c r="C19" s="424"/>
    </row>
    <row r="20" spans="1:3" ht="40.200000000000003" customHeight="1">
      <c r="A20" s="468" t="s">
        <v>404</v>
      </c>
      <c r="B20" s="431"/>
      <c r="C20" s="421"/>
    </row>
    <row r="21" spans="1:3" ht="151.80000000000001" customHeight="1">
      <c r="A21" s="458" t="s">
        <v>391</v>
      </c>
      <c r="B21" s="429" t="s">
        <v>222</v>
      </c>
      <c r="C21" s="422">
        <v>45188</v>
      </c>
    </row>
    <row r="22" spans="1:3" ht="40.200000000000003" customHeight="1" thickBot="1">
      <c r="A22" s="454" t="s">
        <v>378</v>
      </c>
      <c r="B22" s="423"/>
      <c r="C22" s="424"/>
    </row>
    <row r="23" spans="1:3" ht="40.200000000000003" customHeight="1">
      <c r="A23" s="428" t="s">
        <v>405</v>
      </c>
      <c r="B23" s="431"/>
      <c r="C23" s="421"/>
    </row>
    <row r="24" spans="1:3" ht="360" customHeight="1">
      <c r="A24" s="458" t="s">
        <v>393</v>
      </c>
      <c r="B24" s="429" t="s">
        <v>397</v>
      </c>
      <c r="C24" s="422">
        <v>45190</v>
      </c>
    </row>
    <row r="25" spans="1:3" ht="40.200000000000003" customHeight="1" thickBot="1">
      <c r="A25" s="426" t="s">
        <v>376</v>
      </c>
      <c r="B25" s="423"/>
      <c r="C25" s="424"/>
    </row>
    <row r="26" spans="1:3" ht="40.200000000000003" customHeight="1">
      <c r="A26" s="428" t="s">
        <v>406</v>
      </c>
      <c r="B26" s="431"/>
      <c r="C26" s="421"/>
    </row>
    <row r="27" spans="1:3" ht="172.2" customHeight="1">
      <c r="A27" s="489" t="s">
        <v>392</v>
      </c>
      <c r="B27" s="429" t="s">
        <v>222</v>
      </c>
      <c r="C27" s="422">
        <v>45189</v>
      </c>
    </row>
    <row r="28" spans="1:3" ht="40.200000000000003" customHeight="1" thickBot="1">
      <c r="A28" s="426" t="s">
        <v>377</v>
      </c>
      <c r="B28" s="423"/>
      <c r="C28" s="424"/>
    </row>
    <row r="29" spans="1:3" ht="40.200000000000003" hidden="1" customHeight="1">
      <c r="A29" s="428" t="s">
        <v>375</v>
      </c>
      <c r="B29" s="431"/>
      <c r="C29" s="421"/>
    </row>
    <row r="30" spans="1:3" ht="40.200000000000003" hidden="1" customHeight="1">
      <c r="A30" s="427"/>
      <c r="B30" s="429"/>
      <c r="C30" s="422"/>
    </row>
    <row r="31" spans="1:3" ht="40.200000000000003" hidden="1" customHeight="1" thickBot="1">
      <c r="A31" s="426" t="s">
        <v>407</v>
      </c>
      <c r="B31" s="423"/>
      <c r="C31" s="424"/>
    </row>
    <row r="32" spans="1:3" ht="27" customHeight="1">
      <c r="A32" s="749"/>
    </row>
    <row r="33" spans="1:1" ht="27" customHeight="1">
      <c r="A33" s="38"/>
    </row>
    <row r="34" spans="1:1" ht="27" customHeight="1"/>
    <row r="35" spans="1:1" ht="27" customHeight="1"/>
    <row r="36" spans="1:1" ht="27" customHeight="1"/>
    <row r="37" spans="1:1" ht="27" customHeight="1"/>
    <row r="38" spans="1:1" ht="27" customHeight="1"/>
    <row r="39" spans="1:1" ht="27" customHeight="1"/>
    <row r="40" spans="1:1" ht="27" customHeight="1"/>
  </sheetData>
  <phoneticPr fontId="86"/>
  <hyperlinks>
    <hyperlink ref="A28" r:id="rId1" xr:uid="{D7096B2D-DE2D-4B21-833F-78D0B7DE8570}"/>
    <hyperlink ref="A22" r:id="rId2" xr:uid="{736CD189-6D3F-4551-B6E8-AA639467F864}"/>
    <hyperlink ref="A19" r:id="rId3" xr:uid="{340D7E49-DC7E-4DFE-BD0B-53A77878BCE1}"/>
    <hyperlink ref="A16" r:id="rId4" xr:uid="{A3C91072-CBD0-4AB8-A039-4E25F002F3A8}"/>
    <hyperlink ref="A13" r:id="rId5" xr:uid="{255E9A9F-3B0C-420E-9E3A-E2A823FC5C3A}"/>
    <hyperlink ref="A10" r:id="rId6" xr:uid="{7BC54D14-E6E8-404F-BD82-13EB07A507B2}"/>
    <hyperlink ref="A7" r:id="rId7" xr:uid="{D7753BCC-FCE7-4C59-B151-7F7EB8740BC0}"/>
    <hyperlink ref="A4" r:id="rId8" xr:uid="{E81D3D9D-A8BE-4B23-8235-EC0624FA2455}"/>
    <hyperlink ref="A25" r:id="rId9" xr:uid="{3EB4D114-3A21-4857-9844-2DBB7705FB5A}"/>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6" zoomScaleNormal="112" zoomScaleSheetLayoutView="96" workbookViewId="0">
      <selection activeCell="D30" sqref="D30"/>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206</v>
      </c>
      <c r="D2" s="627"/>
      <c r="E2" s="628"/>
    </row>
    <row r="3" spans="1:7" ht="16.5" customHeight="1" thickBot="1">
      <c r="B3" s="91" t="s">
        <v>110</v>
      </c>
      <c r="C3" s="181" t="s">
        <v>111</v>
      </c>
      <c r="D3" s="140" t="s">
        <v>153</v>
      </c>
    </row>
    <row r="4" spans="1:7" ht="17.25" customHeight="1" thickBot="1">
      <c r="B4" s="92" t="s">
        <v>112</v>
      </c>
      <c r="C4" s="114" t="s">
        <v>207</v>
      </c>
      <c r="D4" s="93"/>
    </row>
    <row r="5" spans="1:7" ht="17.25" customHeight="1">
      <c r="B5" s="629" t="s">
        <v>145</v>
      </c>
      <c r="C5" s="632" t="s">
        <v>150</v>
      </c>
      <c r="D5" s="633"/>
    </row>
    <row r="6" spans="1:7" ht="19.2" customHeight="1">
      <c r="B6" s="630"/>
      <c r="C6" s="634" t="s">
        <v>151</v>
      </c>
      <c r="D6" s="635"/>
      <c r="G6" s="154"/>
    </row>
    <row r="7" spans="1:7" ht="19.95" customHeight="1">
      <c r="B7" s="630"/>
      <c r="C7" s="182" t="s">
        <v>152</v>
      </c>
      <c r="D7" s="183"/>
      <c r="G7" s="154"/>
    </row>
    <row r="8" spans="1:7" ht="25.2" customHeight="1" thickBot="1">
      <c r="B8" s="631"/>
      <c r="C8" s="156" t="s">
        <v>154</v>
      </c>
      <c r="D8" s="155"/>
      <c r="G8" s="154"/>
    </row>
    <row r="9" spans="1:7" ht="49.2" customHeight="1" thickBot="1">
      <c r="B9" s="94" t="s">
        <v>193</v>
      </c>
      <c r="C9" s="636" t="s">
        <v>208</v>
      </c>
      <c r="D9" s="637"/>
    </row>
    <row r="10" spans="1:7" ht="79.2" customHeight="1" thickBot="1">
      <c r="B10" s="95" t="s">
        <v>113</v>
      </c>
      <c r="C10" s="638" t="s">
        <v>209</v>
      </c>
      <c r="D10" s="639"/>
    </row>
    <row r="11" spans="1:7" ht="89.4" customHeight="1" thickBot="1">
      <c r="B11" s="96"/>
      <c r="C11" s="97" t="s">
        <v>210</v>
      </c>
      <c r="D11" s="160" t="s">
        <v>211</v>
      </c>
      <c r="F11" s="1" t="s">
        <v>21</v>
      </c>
    </row>
    <row r="12" spans="1:7" ht="31.2" hidden="1" customHeight="1" thickBot="1">
      <c r="B12" s="94" t="s">
        <v>180</v>
      </c>
      <c r="C12" s="638" t="s">
        <v>200</v>
      </c>
      <c r="D12" s="639"/>
    </row>
    <row r="13" spans="1:7" ht="93" customHeight="1" thickBot="1">
      <c r="B13" s="98" t="s">
        <v>114</v>
      </c>
      <c r="C13" s="99" t="s">
        <v>212</v>
      </c>
      <c r="D13" s="137" t="s">
        <v>213</v>
      </c>
      <c r="F13" t="s">
        <v>28</v>
      </c>
    </row>
    <row r="14" spans="1:7" ht="66.599999999999994" customHeight="1" thickBot="1">
      <c r="A14" t="s">
        <v>149</v>
      </c>
      <c r="B14" s="100" t="s">
        <v>115</v>
      </c>
      <c r="C14" s="625" t="s">
        <v>214</v>
      </c>
      <c r="D14" s="626"/>
    </row>
    <row r="15" spans="1:7" ht="17.25" customHeight="1"/>
    <row r="16" spans="1:7" ht="17.25" customHeight="1">
      <c r="B16" s="622" t="s">
        <v>195</v>
      </c>
      <c r="C16" s="303"/>
      <c r="D16" s="1" t="s">
        <v>149</v>
      </c>
    </row>
    <row r="17" spans="2:5">
      <c r="B17" s="622"/>
      <c r="C17"/>
    </row>
    <row r="18" spans="2:5">
      <c r="B18" s="622"/>
      <c r="E18" s="1" t="s">
        <v>21</v>
      </c>
    </row>
    <row r="19" spans="2:5">
      <c r="B19" s="622"/>
    </row>
    <row r="20" spans="2:5">
      <c r="B20" s="622"/>
    </row>
    <row r="21" spans="2:5">
      <c r="B21" s="622"/>
    </row>
    <row r="22" spans="2:5">
      <c r="B22" s="622"/>
    </row>
    <row r="23" spans="2:5">
      <c r="B23" s="622"/>
      <c r="D23" s="623" t="s">
        <v>215</v>
      </c>
    </row>
    <row r="24" spans="2:5">
      <c r="B24" s="622"/>
      <c r="D24" s="624"/>
    </row>
    <row r="25" spans="2:5">
      <c r="B25" s="622"/>
      <c r="D25" s="624"/>
    </row>
    <row r="26" spans="2:5">
      <c r="B26" s="622"/>
      <c r="D26" s="624"/>
    </row>
    <row r="27" spans="2:5">
      <c r="B27" s="622"/>
      <c r="D27" s="624"/>
    </row>
    <row r="28" spans="2:5">
      <c r="B28" s="622"/>
    </row>
    <row r="29" spans="2:5">
      <c r="B29" s="622"/>
      <c r="D29" s="1" t="s">
        <v>149</v>
      </c>
    </row>
    <row r="30" spans="2:5">
      <c r="B30" s="622"/>
      <c r="D30" s="1" t="s">
        <v>149</v>
      </c>
    </row>
    <row r="31" spans="2:5">
      <c r="B31" s="622"/>
    </row>
    <row r="32" spans="2:5">
      <c r="B32" s="622"/>
    </row>
    <row r="33" spans="2:2">
      <c r="B33" s="622"/>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6" zoomScaleNormal="100" zoomScaleSheetLayoutView="100" workbookViewId="0">
      <selection activeCell="AD23" sqref="AD23"/>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43" t="s">
        <v>3</v>
      </c>
      <c r="B1" s="644"/>
      <c r="C1" s="644"/>
      <c r="D1" s="644"/>
      <c r="E1" s="644"/>
      <c r="F1" s="644"/>
      <c r="G1" s="644"/>
      <c r="H1" s="644"/>
      <c r="I1" s="644"/>
      <c r="J1" s="644"/>
      <c r="K1" s="644"/>
      <c r="L1" s="644"/>
      <c r="M1" s="644"/>
      <c r="N1" s="645"/>
      <c r="P1" s="646" t="s">
        <v>4</v>
      </c>
      <c r="Q1" s="647"/>
      <c r="R1" s="647"/>
      <c r="S1" s="647"/>
      <c r="T1" s="647"/>
      <c r="U1" s="647"/>
      <c r="V1" s="647"/>
      <c r="W1" s="647"/>
      <c r="X1" s="647"/>
      <c r="Y1" s="647"/>
      <c r="Z1" s="647"/>
      <c r="AA1" s="647"/>
      <c r="AB1" s="647"/>
      <c r="AC1" s="648"/>
    </row>
    <row r="2" spans="1:29" ht="18" customHeight="1" thickBot="1">
      <c r="A2" s="649" t="s">
        <v>5</v>
      </c>
      <c r="B2" s="650"/>
      <c r="C2" s="650"/>
      <c r="D2" s="650"/>
      <c r="E2" s="650"/>
      <c r="F2" s="650"/>
      <c r="G2" s="650"/>
      <c r="H2" s="650"/>
      <c r="I2" s="650"/>
      <c r="J2" s="650"/>
      <c r="K2" s="650"/>
      <c r="L2" s="650"/>
      <c r="M2" s="650"/>
      <c r="N2" s="651"/>
      <c r="P2" s="652" t="s">
        <v>6</v>
      </c>
      <c r="Q2" s="650"/>
      <c r="R2" s="650"/>
      <c r="S2" s="650"/>
      <c r="T2" s="650"/>
      <c r="U2" s="650"/>
      <c r="V2" s="650"/>
      <c r="W2" s="650"/>
      <c r="X2" s="650"/>
      <c r="Y2" s="650"/>
      <c r="Z2" s="650"/>
      <c r="AA2" s="650"/>
      <c r="AB2" s="650"/>
      <c r="AC2" s="653"/>
    </row>
    <row r="3" spans="1:29" ht="13.8" thickBot="1">
      <c r="A3" s="6"/>
      <c r="B3" s="141" t="s">
        <v>166</v>
      </c>
      <c r="C3" s="141" t="s">
        <v>7</v>
      </c>
      <c r="D3" s="141" t="s">
        <v>8</v>
      </c>
      <c r="E3" s="141" t="s">
        <v>9</v>
      </c>
      <c r="F3" s="141" t="s">
        <v>10</v>
      </c>
      <c r="G3" s="141" t="s">
        <v>11</v>
      </c>
      <c r="H3" s="141" t="s">
        <v>12</v>
      </c>
      <c r="I3" s="141" t="s">
        <v>13</v>
      </c>
      <c r="J3" s="138" t="s">
        <v>14</v>
      </c>
      <c r="K3" s="141" t="s">
        <v>15</v>
      </c>
      <c r="L3" s="141" t="s">
        <v>16</v>
      </c>
      <c r="M3" s="141" t="s">
        <v>17</v>
      </c>
      <c r="N3" s="7" t="s">
        <v>18</v>
      </c>
      <c r="P3" s="8"/>
      <c r="Q3" s="141" t="s">
        <v>166</v>
      </c>
      <c r="R3" s="141" t="s">
        <v>7</v>
      </c>
      <c r="S3" s="141" t="s">
        <v>8</v>
      </c>
      <c r="T3" s="141" t="s">
        <v>9</v>
      </c>
      <c r="U3" s="141" t="s">
        <v>10</v>
      </c>
      <c r="V3" s="141" t="s">
        <v>11</v>
      </c>
      <c r="W3" s="141" t="s">
        <v>12</v>
      </c>
      <c r="X3" s="141" t="s">
        <v>13</v>
      </c>
      <c r="Y3" s="138"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865.75</v>
      </c>
      <c r="J4" s="338">
        <f t="shared" si="0"/>
        <v>539.58333333333337</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10.833333333333334</v>
      </c>
      <c r="Y4" s="338">
        <f t="shared" si="1"/>
        <v>9.0833333333333339</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251"/>
      <c r="J5" s="11" t="s">
        <v>20</v>
      </c>
      <c r="K5" s="105"/>
      <c r="L5" s="105"/>
      <c r="M5" s="105"/>
      <c r="N5" s="218"/>
      <c r="O5" s="106"/>
      <c r="P5" s="139"/>
      <c r="Q5" s="139"/>
      <c r="R5" s="139"/>
      <c r="S5" s="251"/>
      <c r="T5" s="251"/>
      <c r="U5" s="251"/>
      <c r="V5" s="251"/>
      <c r="W5" s="251"/>
      <c r="X5" s="251"/>
      <c r="Y5" s="11" t="s">
        <v>20</v>
      </c>
      <c r="Z5" s="105"/>
      <c r="AA5" s="105"/>
      <c r="AB5" s="105"/>
      <c r="AC5" s="218"/>
    </row>
    <row r="6" spans="1:29" ht="19.8" customHeight="1" thickBot="1">
      <c r="A6" s="251"/>
      <c r="B6" s="251"/>
      <c r="C6" s="251"/>
      <c r="D6" s="251"/>
      <c r="E6" s="251"/>
      <c r="F6" s="251"/>
      <c r="G6" s="251"/>
      <c r="H6" s="251"/>
      <c r="I6" s="251"/>
      <c r="J6" s="327">
        <v>136</v>
      </c>
      <c r="K6" s="326"/>
      <c r="L6" s="326"/>
      <c r="M6" s="326"/>
      <c r="N6" s="320"/>
      <c r="O6" s="106"/>
      <c r="P6" s="139"/>
      <c r="Q6" s="139"/>
      <c r="R6" s="139"/>
      <c r="S6" s="251"/>
      <c r="T6" s="251"/>
      <c r="U6" s="251"/>
      <c r="V6" s="251"/>
      <c r="W6" s="251"/>
      <c r="X6" s="251"/>
      <c r="Y6" s="327">
        <v>0</v>
      </c>
      <c r="Z6" s="326"/>
      <c r="AA6" s="326"/>
      <c r="AB6" s="326"/>
      <c r="AC6" s="320"/>
    </row>
    <row r="7" spans="1:29" ht="18" customHeight="1" thickBot="1">
      <c r="A7" s="321" t="s">
        <v>170</v>
      </c>
      <c r="B7" s="334">
        <v>82</v>
      </c>
      <c r="C7" s="332">
        <v>62</v>
      </c>
      <c r="D7" s="387">
        <v>99</v>
      </c>
      <c r="E7" s="332">
        <v>112</v>
      </c>
      <c r="F7" s="415">
        <v>224</v>
      </c>
      <c r="G7" s="415">
        <v>524</v>
      </c>
      <c r="H7" s="452">
        <v>521</v>
      </c>
      <c r="I7" s="332">
        <v>762</v>
      </c>
      <c r="J7" s="332">
        <v>263</v>
      </c>
      <c r="K7" s="332"/>
      <c r="L7" s="332"/>
      <c r="M7" s="335"/>
      <c r="N7" s="333"/>
      <c r="O7" s="10"/>
      <c r="P7" s="325" t="s">
        <v>170</v>
      </c>
      <c r="Q7" s="439">
        <v>1</v>
      </c>
      <c r="R7" s="440">
        <v>1</v>
      </c>
      <c r="S7" s="440">
        <v>4</v>
      </c>
      <c r="T7" s="440">
        <v>2</v>
      </c>
      <c r="U7" s="440">
        <v>2</v>
      </c>
      <c r="V7" s="332">
        <v>7</v>
      </c>
      <c r="W7" s="332">
        <v>7</v>
      </c>
      <c r="X7" s="332">
        <v>3</v>
      </c>
      <c r="Y7" s="332">
        <v>0</v>
      </c>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37" t="s">
        <v>165</v>
      </c>
      <c r="Q8" s="711">
        <v>0</v>
      </c>
      <c r="R8" s="712">
        <v>5</v>
      </c>
      <c r="S8" s="712">
        <v>4</v>
      </c>
      <c r="T8" s="712">
        <v>1</v>
      </c>
      <c r="U8" s="712">
        <v>1</v>
      </c>
      <c r="V8" s="712">
        <v>1</v>
      </c>
      <c r="W8" s="712">
        <v>1</v>
      </c>
      <c r="X8" s="712">
        <v>1</v>
      </c>
      <c r="Y8" s="711">
        <v>0</v>
      </c>
      <c r="Z8" s="711">
        <v>0</v>
      </c>
      <c r="AA8" s="711">
        <v>0</v>
      </c>
      <c r="AB8" s="711">
        <v>2</v>
      </c>
      <c r="AC8" s="438">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37" t="s">
        <v>147</v>
      </c>
      <c r="Q9" s="709">
        <v>1</v>
      </c>
      <c r="R9" s="709">
        <v>2</v>
      </c>
      <c r="S9" s="709">
        <v>1</v>
      </c>
      <c r="T9" s="709">
        <v>0</v>
      </c>
      <c r="U9" s="709">
        <v>0</v>
      </c>
      <c r="V9" s="709">
        <v>0</v>
      </c>
      <c r="W9" s="709">
        <v>1</v>
      </c>
      <c r="X9" s="709">
        <v>1</v>
      </c>
      <c r="Y9" s="709">
        <v>0</v>
      </c>
      <c r="Z9" s="709">
        <v>1</v>
      </c>
      <c r="AA9" s="709">
        <v>0</v>
      </c>
      <c r="AB9" s="709">
        <v>0</v>
      </c>
      <c r="AC9" s="710">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54" t="s">
        <v>236</v>
      </c>
      <c r="B21" s="655"/>
      <c r="C21" s="655"/>
      <c r="D21" s="655"/>
      <c r="E21" s="655"/>
      <c r="F21" s="655"/>
      <c r="G21" s="655"/>
      <c r="H21" s="655"/>
      <c r="I21" s="655"/>
      <c r="J21" s="655"/>
      <c r="K21" s="655"/>
      <c r="L21" s="655"/>
      <c r="M21" s="655"/>
      <c r="N21" s="656"/>
      <c r="O21" s="10"/>
      <c r="P21" s="654" t="str">
        <f>+A21</f>
        <v>※2023年 第37週（9/11～9/17） 現在</v>
      </c>
      <c r="Q21" s="655"/>
      <c r="R21" s="655"/>
      <c r="S21" s="655"/>
      <c r="T21" s="655"/>
      <c r="U21" s="655"/>
      <c r="V21" s="655"/>
      <c r="W21" s="655"/>
      <c r="X21" s="655"/>
      <c r="Y21" s="655"/>
      <c r="Z21" s="655"/>
      <c r="AA21" s="655"/>
      <c r="AB21" s="655"/>
      <c r="AC21" s="656"/>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205</v>
      </c>
      <c r="E23" s="28"/>
      <c r="F23" s="10"/>
      <c r="G23" s="10" t="s">
        <v>21</v>
      </c>
      <c r="H23" s="10"/>
      <c r="I23" s="10"/>
      <c r="J23" s="10"/>
      <c r="K23" s="10"/>
      <c r="L23" s="10"/>
      <c r="M23" s="10"/>
      <c r="N23" s="25"/>
      <c r="O23" s="111" t="s">
        <v>21</v>
      </c>
      <c r="P23" s="151"/>
      <c r="Q23" s="399" t="s">
        <v>159</v>
      </c>
      <c r="R23" s="640" t="s">
        <v>196</v>
      </c>
      <c r="S23" s="641"/>
      <c r="T23" s="642"/>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1"/>
  <sheetViews>
    <sheetView view="pageBreakPreview" zoomScale="102" zoomScaleNormal="100" zoomScaleSheetLayoutView="102" workbookViewId="0">
      <selection activeCell="G4" sqref="G4"/>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232</v>
      </c>
      <c r="B1" s="275" t="s">
        <v>157</v>
      </c>
      <c r="C1" s="343" t="s">
        <v>172</v>
      </c>
      <c r="D1" s="276" t="s">
        <v>25</v>
      </c>
      <c r="E1" s="277" t="s">
        <v>26</v>
      </c>
    </row>
    <row r="2" spans="1:5" s="106" customFormat="1" ht="22.95" customHeight="1">
      <c r="A2" s="433" t="s">
        <v>204</v>
      </c>
      <c r="B2" s="434" t="s">
        <v>237</v>
      </c>
      <c r="C2" s="461" t="s">
        <v>284</v>
      </c>
      <c r="D2" s="435">
        <v>45191</v>
      </c>
      <c r="E2" s="436">
        <v>45191</v>
      </c>
    </row>
    <row r="3" spans="1:5" s="106" customFormat="1" ht="22.95" customHeight="1">
      <c r="A3" s="433" t="s">
        <v>201</v>
      </c>
      <c r="B3" s="434" t="s">
        <v>238</v>
      </c>
      <c r="C3" s="462" t="s">
        <v>285</v>
      </c>
      <c r="D3" s="435">
        <v>45191</v>
      </c>
      <c r="E3" s="436">
        <v>45191</v>
      </c>
    </row>
    <row r="4" spans="1:5" s="106" customFormat="1" ht="22.95" customHeight="1">
      <c r="A4" s="433" t="s">
        <v>202</v>
      </c>
      <c r="B4" s="434" t="s">
        <v>216</v>
      </c>
      <c r="C4" s="434" t="s">
        <v>286</v>
      </c>
      <c r="D4" s="435">
        <v>45191</v>
      </c>
      <c r="E4" s="436">
        <v>45191</v>
      </c>
    </row>
    <row r="5" spans="1:5" s="106" customFormat="1" ht="22.95" customHeight="1">
      <c r="A5" s="433" t="s">
        <v>204</v>
      </c>
      <c r="B5" s="434" t="s">
        <v>239</v>
      </c>
      <c r="C5" s="434" t="s">
        <v>287</v>
      </c>
      <c r="D5" s="435">
        <v>45190</v>
      </c>
      <c r="E5" s="436">
        <v>45191</v>
      </c>
    </row>
    <row r="6" spans="1:5" s="106" customFormat="1" ht="22.95" customHeight="1">
      <c r="A6" s="484" t="s">
        <v>201</v>
      </c>
      <c r="B6" s="485" t="s">
        <v>240</v>
      </c>
      <c r="C6" s="713" t="s">
        <v>288</v>
      </c>
      <c r="D6" s="486">
        <v>45191</v>
      </c>
      <c r="E6" s="487">
        <v>45191</v>
      </c>
    </row>
    <row r="7" spans="1:5" s="106" customFormat="1" ht="22.95" customHeight="1">
      <c r="A7" s="484" t="s">
        <v>201</v>
      </c>
      <c r="B7" s="485" t="s">
        <v>241</v>
      </c>
      <c r="C7" s="718" t="s">
        <v>289</v>
      </c>
      <c r="D7" s="486">
        <v>45190</v>
      </c>
      <c r="E7" s="487">
        <v>45191</v>
      </c>
    </row>
    <row r="8" spans="1:5" s="106" customFormat="1" ht="22.95" customHeight="1">
      <c r="A8" s="484" t="s">
        <v>201</v>
      </c>
      <c r="B8" s="485" t="s">
        <v>241</v>
      </c>
      <c r="C8" s="718" t="s">
        <v>290</v>
      </c>
      <c r="D8" s="486">
        <v>45190</v>
      </c>
      <c r="E8" s="487">
        <v>45191</v>
      </c>
    </row>
    <row r="9" spans="1:5" s="106" customFormat="1" ht="22.95" customHeight="1">
      <c r="A9" s="484" t="s">
        <v>203</v>
      </c>
      <c r="B9" s="485" t="s">
        <v>242</v>
      </c>
      <c r="C9" s="719" t="s">
        <v>291</v>
      </c>
      <c r="D9" s="486">
        <v>45190</v>
      </c>
      <c r="E9" s="487">
        <v>45190</v>
      </c>
    </row>
    <row r="10" spans="1:5" s="106" customFormat="1" ht="22.95" customHeight="1">
      <c r="A10" s="484" t="s">
        <v>204</v>
      </c>
      <c r="B10" s="485" t="s">
        <v>243</v>
      </c>
      <c r="C10" s="488" t="s">
        <v>292</v>
      </c>
      <c r="D10" s="486">
        <v>45190</v>
      </c>
      <c r="E10" s="487">
        <v>45190</v>
      </c>
    </row>
    <row r="11" spans="1:5" s="106" customFormat="1" ht="22.95" customHeight="1">
      <c r="A11" s="484" t="s">
        <v>201</v>
      </c>
      <c r="B11" s="485" t="s">
        <v>244</v>
      </c>
      <c r="C11" s="715" t="s">
        <v>293</v>
      </c>
      <c r="D11" s="486">
        <v>45190</v>
      </c>
      <c r="E11" s="487">
        <v>45190</v>
      </c>
    </row>
    <row r="12" spans="1:5" s="106" customFormat="1" ht="22.95" customHeight="1">
      <c r="A12" s="484" t="s">
        <v>201</v>
      </c>
      <c r="B12" s="485" t="s">
        <v>245</v>
      </c>
      <c r="C12" s="721" t="s">
        <v>294</v>
      </c>
      <c r="D12" s="486">
        <v>45189</v>
      </c>
      <c r="E12" s="487">
        <v>45190</v>
      </c>
    </row>
    <row r="13" spans="1:5" s="106" customFormat="1" ht="22.95" customHeight="1">
      <c r="A13" s="484" t="s">
        <v>201</v>
      </c>
      <c r="B13" s="485" t="s">
        <v>246</v>
      </c>
      <c r="C13" s="721" t="s">
        <v>295</v>
      </c>
      <c r="D13" s="486">
        <v>45189</v>
      </c>
      <c r="E13" s="487">
        <v>45190</v>
      </c>
    </row>
    <row r="14" spans="1:5" s="106" customFormat="1" ht="22.95" customHeight="1">
      <c r="A14" s="433" t="s">
        <v>201</v>
      </c>
      <c r="B14" s="434" t="s">
        <v>247</v>
      </c>
      <c r="C14" s="462" t="s">
        <v>296</v>
      </c>
      <c r="D14" s="435">
        <v>45189</v>
      </c>
      <c r="E14" s="436">
        <v>45190</v>
      </c>
    </row>
    <row r="15" spans="1:5" s="106" customFormat="1" ht="22.95" customHeight="1">
      <c r="A15" s="433" t="s">
        <v>201</v>
      </c>
      <c r="B15" s="434" t="s">
        <v>248</v>
      </c>
      <c r="C15" s="434" t="s">
        <v>297</v>
      </c>
      <c r="D15" s="435">
        <v>45189</v>
      </c>
      <c r="E15" s="436">
        <v>45190</v>
      </c>
    </row>
    <row r="16" spans="1:5" s="106" customFormat="1" ht="22.95" customHeight="1">
      <c r="A16" s="433" t="s">
        <v>201</v>
      </c>
      <c r="B16" s="434" t="s">
        <v>249</v>
      </c>
      <c r="C16" s="714" t="s">
        <v>250</v>
      </c>
      <c r="D16" s="435">
        <v>45189</v>
      </c>
      <c r="E16" s="436">
        <v>45189</v>
      </c>
    </row>
    <row r="17" spans="1:7" s="106" customFormat="1" ht="22.95" customHeight="1">
      <c r="A17" s="433" t="s">
        <v>202</v>
      </c>
      <c r="B17" s="434" t="s">
        <v>251</v>
      </c>
      <c r="C17" s="714" t="s">
        <v>252</v>
      </c>
      <c r="D17" s="435">
        <v>45189</v>
      </c>
      <c r="E17" s="436">
        <v>45189</v>
      </c>
    </row>
    <row r="18" spans="1:7" s="106" customFormat="1" ht="22.95" customHeight="1">
      <c r="A18" s="433" t="s">
        <v>201</v>
      </c>
      <c r="B18" s="434" t="s">
        <v>238</v>
      </c>
      <c r="C18" s="462" t="s">
        <v>253</v>
      </c>
      <c r="D18" s="435">
        <v>45189</v>
      </c>
      <c r="E18" s="436">
        <v>45189</v>
      </c>
    </row>
    <row r="19" spans="1:7" s="106" customFormat="1" ht="22.95" customHeight="1">
      <c r="A19" s="433" t="s">
        <v>201</v>
      </c>
      <c r="B19" s="434" t="s">
        <v>254</v>
      </c>
      <c r="C19" s="714" t="s">
        <v>255</v>
      </c>
      <c r="D19" s="435">
        <v>45189</v>
      </c>
      <c r="E19" s="436">
        <v>45189</v>
      </c>
    </row>
    <row r="20" spans="1:7" s="106" customFormat="1" ht="22.95" customHeight="1">
      <c r="A20" s="433" t="s">
        <v>201</v>
      </c>
      <c r="B20" s="434" t="s">
        <v>256</v>
      </c>
      <c r="C20" s="461" t="s">
        <v>257</v>
      </c>
      <c r="D20" s="435">
        <v>45188</v>
      </c>
      <c r="E20" s="436">
        <v>45189</v>
      </c>
    </row>
    <row r="21" spans="1:7" s="106" customFormat="1" ht="22.95" customHeight="1">
      <c r="A21" s="433" t="s">
        <v>201</v>
      </c>
      <c r="B21" s="434" t="s">
        <v>258</v>
      </c>
      <c r="C21" s="716" t="s">
        <v>259</v>
      </c>
      <c r="D21" s="435">
        <v>45188</v>
      </c>
      <c r="E21" s="436">
        <v>45189</v>
      </c>
    </row>
    <row r="22" spans="1:7" s="106" customFormat="1" ht="22.95" customHeight="1">
      <c r="A22" s="433" t="s">
        <v>201</v>
      </c>
      <c r="B22" s="434" t="s">
        <v>241</v>
      </c>
      <c r="C22" s="717" t="s">
        <v>260</v>
      </c>
      <c r="D22" s="435">
        <v>45188</v>
      </c>
      <c r="E22" s="436">
        <v>45189</v>
      </c>
    </row>
    <row r="23" spans="1:7" s="106" customFormat="1" ht="22.95" customHeight="1">
      <c r="A23" s="433" t="s">
        <v>201</v>
      </c>
      <c r="B23" s="434" t="s">
        <v>261</v>
      </c>
      <c r="C23" s="462" t="s">
        <v>262</v>
      </c>
      <c r="D23" s="435">
        <v>45188</v>
      </c>
      <c r="E23" s="436">
        <v>45189</v>
      </c>
    </row>
    <row r="24" spans="1:7" s="106" customFormat="1" ht="22.95" customHeight="1">
      <c r="A24" s="433" t="s">
        <v>201</v>
      </c>
      <c r="B24" s="434" t="s">
        <v>263</v>
      </c>
      <c r="C24" s="714" t="s">
        <v>264</v>
      </c>
      <c r="D24" s="435">
        <v>45188</v>
      </c>
      <c r="E24" s="436">
        <v>45189</v>
      </c>
    </row>
    <row r="25" spans="1:7" s="106" customFormat="1" ht="22.95" customHeight="1">
      <c r="A25" s="433" t="s">
        <v>201</v>
      </c>
      <c r="B25" s="434" t="s">
        <v>265</v>
      </c>
      <c r="C25" s="716" t="s">
        <v>266</v>
      </c>
      <c r="D25" s="435">
        <v>45188</v>
      </c>
      <c r="E25" s="436">
        <v>45189</v>
      </c>
    </row>
    <row r="26" spans="1:7" s="106" customFormat="1" ht="22.95" customHeight="1">
      <c r="A26" s="433" t="s">
        <v>201</v>
      </c>
      <c r="B26" s="434" t="s">
        <v>238</v>
      </c>
      <c r="C26" s="714" t="s">
        <v>267</v>
      </c>
      <c r="D26" s="435">
        <v>45188</v>
      </c>
      <c r="E26" s="436">
        <v>45188</v>
      </c>
      <c r="G26" s="106" t="s">
        <v>217</v>
      </c>
    </row>
    <row r="27" spans="1:7" s="106" customFormat="1" ht="22.95" customHeight="1">
      <c r="A27" s="433" t="s">
        <v>202</v>
      </c>
      <c r="B27" s="434" t="s">
        <v>268</v>
      </c>
      <c r="C27" s="714" t="s">
        <v>269</v>
      </c>
      <c r="D27" s="435">
        <v>45188</v>
      </c>
      <c r="E27" s="436">
        <v>45188</v>
      </c>
    </row>
    <row r="28" spans="1:7" s="106" customFormat="1" ht="22.95" customHeight="1">
      <c r="A28" s="433" t="s">
        <v>204</v>
      </c>
      <c r="B28" s="434" t="s">
        <v>270</v>
      </c>
      <c r="C28" s="714" t="s">
        <v>271</v>
      </c>
      <c r="D28" s="435">
        <v>45188</v>
      </c>
      <c r="E28" s="436">
        <v>45188</v>
      </c>
    </row>
    <row r="29" spans="1:7" s="106" customFormat="1" ht="22.95" customHeight="1">
      <c r="A29" s="433" t="s">
        <v>201</v>
      </c>
      <c r="B29" s="434" t="s">
        <v>272</v>
      </c>
      <c r="C29" s="716" t="s">
        <v>273</v>
      </c>
      <c r="D29" s="435">
        <v>45187</v>
      </c>
      <c r="E29" s="436">
        <v>45188</v>
      </c>
    </row>
    <row r="30" spans="1:7" s="106" customFormat="1" ht="22.95" customHeight="1">
      <c r="A30" s="433" t="s">
        <v>204</v>
      </c>
      <c r="B30" s="434" t="s">
        <v>274</v>
      </c>
      <c r="C30" s="720" t="s">
        <v>275</v>
      </c>
      <c r="D30" s="435">
        <v>45185</v>
      </c>
      <c r="E30" s="436">
        <v>45188</v>
      </c>
    </row>
    <row r="31" spans="1:7" s="106" customFormat="1" ht="22.95" customHeight="1">
      <c r="A31" s="433" t="s">
        <v>204</v>
      </c>
      <c r="B31" s="434" t="s">
        <v>276</v>
      </c>
      <c r="C31" s="720" t="s">
        <v>277</v>
      </c>
      <c r="D31" s="435">
        <v>45185</v>
      </c>
      <c r="E31" s="436">
        <v>45188</v>
      </c>
    </row>
    <row r="32" spans="1:7" s="106" customFormat="1" ht="22.95" customHeight="1">
      <c r="A32" s="433" t="s">
        <v>202</v>
      </c>
      <c r="B32" s="434" t="s">
        <v>278</v>
      </c>
      <c r="C32" s="716" t="s">
        <v>279</v>
      </c>
      <c r="D32" s="435">
        <v>45185</v>
      </c>
      <c r="E32" s="436">
        <v>45188</v>
      </c>
    </row>
    <row r="33" spans="1:11" s="106" customFormat="1" ht="22.95" customHeight="1">
      <c r="A33" s="433" t="s">
        <v>202</v>
      </c>
      <c r="B33" s="434" t="s">
        <v>280</v>
      </c>
      <c r="C33" s="434" t="s">
        <v>281</v>
      </c>
      <c r="D33" s="435">
        <v>45184</v>
      </c>
      <c r="E33" s="436">
        <v>45188</v>
      </c>
    </row>
    <row r="34" spans="1:11" s="106" customFormat="1" ht="22.95" customHeight="1">
      <c r="A34" s="433" t="s">
        <v>201</v>
      </c>
      <c r="B34" s="434" t="s">
        <v>282</v>
      </c>
      <c r="C34" s="714" t="s">
        <v>283</v>
      </c>
      <c r="D34" s="435">
        <v>45184</v>
      </c>
      <c r="E34" s="436">
        <v>45188</v>
      </c>
    </row>
    <row r="35" spans="1:11" s="106" customFormat="1" ht="22.95" customHeight="1">
      <c r="A35" s="433"/>
      <c r="B35" s="434"/>
      <c r="C35" s="434"/>
      <c r="D35" s="435"/>
      <c r="E35" s="436"/>
    </row>
    <row r="36" spans="1:11" s="106" customFormat="1" ht="22.95" customHeight="1">
      <c r="A36" s="433"/>
      <c r="B36" s="434"/>
      <c r="C36" s="434"/>
      <c r="D36" s="435"/>
      <c r="E36" s="436"/>
    </row>
    <row r="37" spans="1:11" ht="20.25" customHeight="1">
      <c r="A37" s="309"/>
      <c r="B37" s="310"/>
      <c r="C37" s="258"/>
      <c r="D37" s="311"/>
      <c r="E37" s="311"/>
      <c r="J37" s="124"/>
      <c r="K37" s="124"/>
    </row>
    <row r="38" spans="1:11" ht="20.25" customHeight="1">
      <c r="A38" s="39"/>
      <c r="B38" s="40"/>
      <c r="C38" s="258" t="s">
        <v>168</v>
      </c>
      <c r="D38" s="41"/>
      <c r="E38" s="41"/>
      <c r="J38" s="124"/>
      <c r="K38" s="124"/>
    </row>
    <row r="39" spans="1:11" ht="20.25" customHeight="1">
      <c r="A39" s="309"/>
      <c r="B39" s="310"/>
      <c r="C39" s="258"/>
      <c r="D39" s="311"/>
      <c r="E39" s="311"/>
      <c r="J39" s="124"/>
      <c r="K39" s="124"/>
    </row>
    <row r="40" spans="1:11">
      <c r="A40" s="259" t="s">
        <v>144</v>
      </c>
      <c r="B40" s="259"/>
      <c r="C40" s="259"/>
      <c r="D40" s="312"/>
      <c r="E40" s="312"/>
    </row>
    <row r="41" spans="1:11">
      <c r="A41" s="657" t="s">
        <v>27</v>
      </c>
      <c r="B41" s="657"/>
      <c r="C41" s="657"/>
      <c r="D41" s="313"/>
      <c r="E41" s="313"/>
    </row>
  </sheetData>
  <mergeCells count="1">
    <mergeCell ref="A41:C41"/>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37　ノロウイルス関連情報 </vt:lpstr>
      <vt:lpstr>37  衛生訓話</vt:lpstr>
      <vt:lpstr>37　食中毒記事等 </vt:lpstr>
      <vt:lpstr>37　海外情報</vt:lpstr>
      <vt:lpstr>35　感染症情報</vt:lpstr>
      <vt:lpstr>37　感染症統計</vt:lpstr>
      <vt:lpstr>37 食品回収</vt:lpstr>
      <vt:lpstr>37　食品表示</vt:lpstr>
      <vt:lpstr>37　残留農薬　等 </vt:lpstr>
      <vt:lpstr>'35　感染症情報'!Print_Area</vt:lpstr>
      <vt:lpstr>'37  衛生訓話'!Print_Area</vt:lpstr>
      <vt:lpstr>'37　ノロウイルス関連情報 '!Print_Area</vt:lpstr>
      <vt:lpstr>'37　海外情報'!Print_Area</vt:lpstr>
      <vt:lpstr>'37　感染症統計'!Print_Area</vt:lpstr>
      <vt:lpstr>'37　残留農薬　等 '!Print_Area</vt:lpstr>
      <vt:lpstr>'37　食中毒記事等 '!Print_Area</vt:lpstr>
      <vt:lpstr>'37 食品回収'!Print_Area</vt:lpstr>
      <vt:lpstr>'37　食品表示'!Print_Area</vt:lpstr>
      <vt:lpstr>スポンサー公告!Print_Area</vt:lpstr>
      <vt:lpstr>'37　残留農薬　等 '!Print_Titles</vt:lpstr>
      <vt:lpstr>'37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2023-09-23T22:45:15Z</dcterms:modified>
</cp:coreProperties>
</file>