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DAE3381A-CFCE-4EE3-82BC-3D270CF731C8}" xr6:coauthVersionLast="47" xr6:coauthVersionMax="47" xr10:uidLastSave="{00000000-0000-0000-0000-000000000000}"/>
  <bookViews>
    <workbookView xWindow="-108" yWindow="-108" windowWidth="23256" windowHeight="12456" activeTab="2" xr2:uid="{00000000-000D-0000-FFFF-FFFF00000000}"/>
  </bookViews>
  <sheets>
    <sheet name="ヘッドライン" sheetId="78" r:id="rId1"/>
    <sheet name="スポンサー公告" sheetId="127" r:id="rId2"/>
    <sheet name="36　ノロウイルス関連情報 " sheetId="101" r:id="rId3"/>
    <sheet name="36  衛生訓話 " sheetId="141" r:id="rId4"/>
    <sheet name="36　食中毒記事等 " sheetId="29" r:id="rId5"/>
    <sheet name="36　海外情報" sheetId="123" r:id="rId6"/>
    <sheet name="35　感染症情報" sheetId="124" r:id="rId7"/>
    <sheet name="36　感染症統計" sheetId="125" r:id="rId8"/>
    <sheet name="36 食品回収" sheetId="60" r:id="rId9"/>
    <sheet name="36　食品表示" sheetId="34" r:id="rId10"/>
    <sheet name="36　残留農薬　等 " sheetId="35" r:id="rId11"/>
  </sheets>
  <definedNames>
    <definedName name="_xlnm._FilterDatabase" localSheetId="2" hidden="1">'36　ノロウイルス関連情報 '!$A$22:$G$75</definedName>
    <definedName name="_xlnm._FilterDatabase" localSheetId="10" hidden="1">'36　残留農薬　等 '!$A$1:$C$1</definedName>
    <definedName name="_xlnm._FilterDatabase" localSheetId="4" hidden="1">'36　食中毒記事等 '!$A$1:$D$1</definedName>
    <definedName name="_xlnm.Print_Area" localSheetId="6">'35　感染症情報'!$A$1:$D$33</definedName>
    <definedName name="_xlnm.Print_Area" localSheetId="3">'36  衛生訓話 '!$A$1:$M$25</definedName>
    <definedName name="_xlnm.Print_Area" localSheetId="2">'36　ノロウイルス関連情報 '!$A$1:$N$84</definedName>
    <definedName name="_xlnm.Print_Area" localSheetId="5">'36　海外情報'!$A$1:$C$34</definedName>
    <definedName name="_xlnm.Print_Area" localSheetId="7">'36　感染症統計'!$A$1:$AC$37</definedName>
    <definedName name="_xlnm.Print_Area" localSheetId="10">'36　残留農薬　等 '!$A$1:$A$22</definedName>
    <definedName name="_xlnm.Print_Area" localSheetId="4">'36　食中毒記事等 '!$A$1:$D$36</definedName>
    <definedName name="_xlnm.Print_Area" localSheetId="8">'36 食品回収'!$A$1:$E$44</definedName>
    <definedName name="_xlnm.Print_Area" localSheetId="9">'36　食品表示'!$A$1:$N$13</definedName>
    <definedName name="_xlnm.Print_Area" localSheetId="1">スポンサー公告!$A$1:$Z$72</definedName>
    <definedName name="_xlnm.Print_Titles" localSheetId="10">'36　残留農薬　等 '!$1:$1</definedName>
    <definedName name="_xlnm.Print_Titles" localSheetId="4">'36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B57" i="101"/>
  <c r="B23" i="78"/>
  <c r="B19" i="78"/>
  <c r="B18" i="78"/>
  <c r="B17" i="78" l="1"/>
  <c r="B16"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<sst xmlns="http://schemas.openxmlformats.org/spreadsheetml/2006/main" count="582" uniqueCount="422">
  <si>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</si>
  <si>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</si>
  <si>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</si>
  <si>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</si>
  <si>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</si>
  <si>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</si>
  <si>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</si>
  <si>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</si>
  <si>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</si>
  <si>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</si>
  <si>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</si>
  <si>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</si>
  <si>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</si>
  <si>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</si>
  <si>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</si>
  <si>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</si>
  <si>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</si>
  <si>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</si>
  <si>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</si>
  <si>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</si>
  <si>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</si>
  <si>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</si>
  <si>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</si>
  <si>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</si>
  <si>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</si>
  <si>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</si>
  <si>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</si>
  <si>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</si>
  <si>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</si>
  <si>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</si>
  <si>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</si>
  <si>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</si>
  <si>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</si>
  <si>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</si>
  <si>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</si>
  <si>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</si>
  <si>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</si>
  <si>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</si>
  <si>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</si>
  <si>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</si>
  <si>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</si>
  <si>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</si>
  <si>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</si>
  <si>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</si>
  <si>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</si>
  <si>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</si>
  <si>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</si>
  <si>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</si>
  <si>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</si>
  <si>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</si>
  <si>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</si>
  <si>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</si>
  <si>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</si>
  <si>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</si>
  <si>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</si>
  <si>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</si>
  <si>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</si>
  <si>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</si>
  <si>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</si>
  <si>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</si>
  <si>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</si>
  <si>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</si>
  <si>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</si>
  <si>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</si>
  <si>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</si>
  <si>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</si>
  <si>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</si>
  <si>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</si>
  <si>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</si>
  <si>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</si>
  <si>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</si>
  <si>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</si>
  <si>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</si>
  <si>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</si>
  <si>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</si>
  <si>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</si>
  <si>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</si>
  <si>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</si>
  <si>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</si>
  <si>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</si>
  <si>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</si>
  <si>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</si>
  <si>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</si>
  <si>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</si>
  <si>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</si>
  <si>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</si>
  <si>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</si>
  <si>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</si>
  <si>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</si>
  <si>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</si>
  <si>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</si>
  <si>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</si>
  <si>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</si>
  <si>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</si>
  <si>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</si>
  <si>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</si>
  <si>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</si>
  <si>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</si>
  <si>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</si>
  <si>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</si>
  <si>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</si>
  <si>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</si>
  <si>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</si>
  <si>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</si>
  <si>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</si>
  <si>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</si>
  <si>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</si>
  <si>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</si>
  <si>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</si>
  <si>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</si>
  <si>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</si>
  <si>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</si>
  <si>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</si>
  <si>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</si>
  <si>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</si>
  <si>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</si>
  <si>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</si>
  <si>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</si>
  <si>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</si>
  <si>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</si>
  <si>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</si>
  <si>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</si>
  <si>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</si>
  <si>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</si>
  <si>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</si>
  <si>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</si>
  <si>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</si>
  <si>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</si>
  <si>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</si>
  <si>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</si>
  <si>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</si>
  <si>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</si>
  <si>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</si>
  <si>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</si>
  <si>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</si>
  <si>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</si>
  <si>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</si>
  <si>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</si>
  <si>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</si>
  <si>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</si>
  <si>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</si>
  <si>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</si>
  <si>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</si>
  <si>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</si>
  <si>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</si>
  <si>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</si>
  <si>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</si>
  <si>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</si>
  <si>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</si>
  <si>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</si>
  <si>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</si>
  <si>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</si>
  <si>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</si>
  <si>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</si>
  <si>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</si>
  <si>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</si>
  <si>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</si>
  <si>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</si>
  <si>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</si>
  <si>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</si>
  <si>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</si>
  <si>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</si>
  <si>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</si>
  <si>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</si>
  <si>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</si>
  <si>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</si>
  <si>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</si>
  <si>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</si>
  <si>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</si>
  <si>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</si>
  <si>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</si>
  <si>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</si>
  <si>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</si>
  <si>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</si>
  <si>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</si>
  <si>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</si>
  <si>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</si>
  <si>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</si>
  <si>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</si>
  <si>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</si>
  <si>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</si>
  <si>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</si>
  <si>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</si>
  <si>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</si>
  <si>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</si>
  <si>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</si>
  <si>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</si>
  <si>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</si>
  <si>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</si>
  <si>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</si>
  <si>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</si>
  <si>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</si>
  <si>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</si>
  <si>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</si>
  <si>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</si>
  <si>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</si>
  <si>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</si>
  <si>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</si>
  <si>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</si>
  <si>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毎週　　ひとつ　　覚えていきましょう</t>
    <phoneticPr fontId="5"/>
  </si>
  <si>
    <t>9．スポンサー広告</t>
    <rPh sb="7" eb="9">
      <t>コウコク</t>
    </rPh>
    <phoneticPr fontId="5"/>
  </si>
  <si>
    <t>腸チフス1例 感染地域：東京都</t>
    <phoneticPr fontId="86"/>
  </si>
  <si>
    <t>回収＆返金</t>
  </si>
  <si>
    <t>回収＆返金/交換</t>
  </si>
  <si>
    <t>回収＆交換</t>
  </si>
  <si>
    <t>回収</t>
  </si>
  <si>
    <t>亀印製菓</t>
  </si>
  <si>
    <t>マックスバリュ西...</t>
  </si>
  <si>
    <t>まいばすけっと</t>
  </si>
  <si>
    <t>山梨県</t>
    <rPh sb="0" eb="3">
      <t>ヤマナシケン</t>
    </rPh>
    <phoneticPr fontId="16"/>
  </si>
  <si>
    <t>東京都</t>
    <rPh sb="0" eb="3">
      <t>トウキョウト</t>
    </rPh>
    <phoneticPr fontId="16"/>
  </si>
  <si>
    <t>福岡県</t>
    <rPh sb="0" eb="3">
      <t>フクオカケン</t>
    </rPh>
    <phoneticPr fontId="16"/>
  </si>
  <si>
    <t xml:space="preserve">Yahoo!ニュース </t>
    <phoneticPr fontId="16"/>
  </si>
  <si>
    <t>9月20日、21日東京ビックサイト　食の安心安全セミナー登壇</t>
    <rPh sb="1" eb="2">
      <t>ガツ</t>
    </rPh>
    <rPh sb="4" eb="5">
      <t>ヒ</t>
    </rPh>
    <rPh sb="8" eb="9">
      <t>ヒ</t>
    </rPh>
    <rPh sb="9" eb="11">
      <t>トウキョウ</t>
    </rPh>
    <rPh sb="18" eb="19">
      <t>ショク</t>
    </rPh>
    <rPh sb="20" eb="24">
      <t>アンシンアンゼン</t>
    </rPh>
    <rPh sb="28" eb="30">
      <t>トウダン</t>
    </rPh>
    <phoneticPr fontId="86"/>
  </si>
  <si>
    <t>2023/35週</t>
    <phoneticPr fontId="86"/>
  </si>
  <si>
    <t>2023/36週</t>
  </si>
  <si>
    <t xml:space="preserve"> GⅡ　35週　0例</t>
    <rPh sb="6" eb="7">
      <t>シュウ</t>
    </rPh>
    <phoneticPr fontId="5"/>
  </si>
  <si>
    <t xml:space="preserve"> GⅡ　36週　0例</t>
    <rPh sb="9" eb="10">
      <t>レイ</t>
    </rPh>
    <phoneticPr fontId="5"/>
  </si>
  <si>
    <t>今週のニュース（Noroｖｉｒｕｓ） (9/11-9/18)</t>
    <rPh sb="0" eb="2">
      <t>コンシュウ</t>
    </rPh>
    <phoneticPr fontId="5"/>
  </si>
  <si>
    <t>食中毒情報  (9/11-9/18)</t>
    <rPh sb="0" eb="3">
      <t>ショクチュウドク</t>
    </rPh>
    <rPh sb="3" eb="5">
      <t>ジョウホウ</t>
    </rPh>
    <phoneticPr fontId="5"/>
  </si>
  <si>
    <t>海外情報 (9/11-9/18)</t>
    <rPh sb="0" eb="4">
      <t>カイガイジョウホウ</t>
    </rPh>
    <phoneticPr fontId="5"/>
  </si>
  <si>
    <t>食品リコール・回収情報
 (9/11-9/18)</t>
    <rPh sb="0" eb="2">
      <t>ショクヒン</t>
    </rPh>
    <rPh sb="7" eb="9">
      <t>カイシュウ</t>
    </rPh>
    <rPh sb="9" eb="11">
      <t>ジョウホウ</t>
    </rPh>
    <phoneticPr fontId="5"/>
  </si>
  <si>
    <t>食品表示 (9/11-9/18)</t>
    <rPh sb="0" eb="2">
      <t>ショクヒン</t>
    </rPh>
    <rPh sb="2" eb="4">
      <t>ヒョウジ</t>
    </rPh>
    <phoneticPr fontId="5"/>
  </si>
  <si>
    <t>残留農薬 (9/11-9/18)</t>
    <phoneticPr fontId="16"/>
  </si>
  <si>
    <t>※2023年 第36週（9/4～9/10） 現在</t>
    <phoneticPr fontId="5"/>
  </si>
  <si>
    <t>平年並み</t>
    <rPh sb="0" eb="3">
      <t>ヘイネンナ</t>
    </rPh>
    <phoneticPr fontId="86"/>
  </si>
  <si>
    <t>2023年第35週（8月28日〜9月3日）</t>
    <phoneticPr fontId="86"/>
  </si>
  <si>
    <t>結核例　234症例</t>
    <rPh sb="7" eb="9">
      <t>ショウレイ</t>
    </rPh>
    <phoneticPr fontId="5"/>
  </si>
  <si>
    <t xml:space="preserve">細菌性赤痢2例 菌種：S. flexneri（B群）2例＿感染地域：‌インド1例、インドネシア1例
</t>
    <rPh sb="0" eb="3">
      <t>サイキンセイ</t>
    </rPh>
    <rPh sb="3" eb="5">
      <t>セキリ</t>
    </rPh>
    <rPh sb="6" eb="7">
      <t>レイ</t>
    </rPh>
    <rPh sb="8" eb="9">
      <t>キン</t>
    </rPh>
    <rPh sb="9" eb="10">
      <t>タネ</t>
    </rPh>
    <rPh sb="24" eb="25">
      <t>グン</t>
    </rPh>
    <rPh sb="27" eb="28">
      <t>レイ</t>
    </rPh>
    <rPh sb="29" eb="31">
      <t>カンセン</t>
    </rPh>
    <rPh sb="31" eb="33">
      <t>チイキ</t>
    </rPh>
    <rPh sb="39" eb="40">
      <t>レイ</t>
    </rPh>
    <rPh sb="48" eb="49">
      <t>レイ</t>
    </rPh>
    <phoneticPr fontId="86"/>
  </si>
  <si>
    <t>腸管出血性大腸菌感染症138例（有症者87例、うちHUS 1例）
感染地域：‌国内111例、愛知県/韓国1例、韓国3例、中国1例、フィリピン1例、フランス1例、国内・国外不明20例
国内の感染地域：‌兵庫県12例、愛知県9例、東京都7例、山形県6例、神奈川県6例、三重県5例、福岡県5例、埼玉県4例、富山県4例、岩手県3例、群馬県3例、新潟県3例、大阪府3例、北海道2例、　　福島県2例、山梨県2例、京都府2例、香川県2例、愛媛県2例、茨城県1例、千葉県1例、石川県1例、長野県1例、岐阜県1例、滋賀県1例、岡山県1例、広島県1例、高知県1例、佐賀県1例、長崎県1例、鹿児島県1例、東京都/神奈川県1例、東京都/三重県1例、東京都/滋賀県1例、国内（都道府県不明）14例</t>
    <phoneticPr fontId="86"/>
  </si>
  <si>
    <t>年齢群：‌0歳（1例）、1歳（3例）、3歳（2例）、4歳（2例）、5歳（1例）、6歳（3例）、　　7歳（3例）、8歳（3例）、9歳（2例）、10代（19例）、20代（32例）、30代（16例）、　　40代（20例）、50代（10例）、60代（11例）、70代（5例）、80代（4例）、
90代以上（1例）</t>
    <phoneticPr fontId="86"/>
  </si>
  <si>
    <t>血清群・毒素型：‌O157 VT1・VT2（41例）、O157 VT2（39例）、O157 VT1（9例）、O103 VT1（6例）、O26VT1（6例）、
O128 VT1・VT2（3例）、O145VT1（2例）、O111 VT1・VT2（1例）、O121VT2（1例）、O153 VT1（1例）、O8 VT2（1例）、
その他・不明（28例）
累積報告数：2,332例（有症者1,601例、うちHUS 37例．死亡2例）</t>
    <phoneticPr fontId="86"/>
  </si>
  <si>
    <t>E型肝炎9例 感染地域（感染源）：‌神奈川県2例（不明2例）、埼玉県1例（不明）、
石川県1例（不明）、静岡県1例（不明）、愛知県1例（生肉）、
国内（都道府県不明）1例（不明）、国内・国外不明2例（不明2例）
A型肝炎1例 感染地域：パキスタン</t>
    <phoneticPr fontId="86"/>
  </si>
  <si>
    <t>レジオネラ症45例（肺炎型44例、ポンティアック型1例）
感染地域：‌茨城県4例、東京都3例、岐阜県3例、北海道2例、埼玉県2例、神奈川県2例、静岡県2例、香川県2例、
熊本県2例、岩手県1例、秋田県1例、福島県1例、群馬県1例、富山県1例、石川県1例、愛知県1例、三重県1例、
滋賀県1例、大阪府1例、岡山県1例、福岡県1例、国内（都道府県不明）4例、国内（都道府県不明）
/フィリピン1例、国内・国外不明6例
年齢群：‌40代（2例）、50代（8例）、60代（15例）、70代（10例）、80代（8例）、90代以上（2例）累積報告数：1,430例</t>
    <phoneticPr fontId="86"/>
  </si>
  <si>
    <t>アメーバ赤痢4例（腸管アメーバ症4例）
感染地域：東京都1例、長野県1例、滋賀県1例、国内・国外不明1例
感染経路：性的接触1例（同性間）、経口感染3例</t>
    <phoneticPr fontId="86"/>
  </si>
  <si>
    <r>
      <t xml:space="preserve">対前週
</t>
    </r>
    <r>
      <rPr>
        <b/>
        <sz val="11"/>
        <color rgb="FFFF0000"/>
        <rFont val="ＭＳ Ｐゴシック"/>
        <family val="3"/>
        <charset val="128"/>
      </rPr>
      <t>インフルエンザ 　82.9%   増加</t>
    </r>
    <r>
      <rPr>
        <b/>
        <sz val="11"/>
        <rFont val="ＭＳ Ｐゴシック"/>
        <family val="3"/>
        <charset val="128"/>
      </rPr>
      <t xml:space="preserve">
</t>
    </r>
    <r>
      <rPr>
        <b/>
        <sz val="14"/>
        <color rgb="FFFF0000"/>
        <rFont val="ＭＳ Ｐゴシック"/>
        <family val="3"/>
        <charset val="128"/>
      </rPr>
      <t>新型コロナウイルス  8.0%増加</t>
    </r>
    <rPh sb="0" eb="3">
      <t>タイゼンシュウ</t>
    </rPh>
    <rPh sb="21" eb="23">
      <t>ゾウカ</t>
    </rPh>
    <rPh sb="24" eb="26">
      <t>シンガタ</t>
    </rPh>
    <rPh sb="39" eb="41">
      <t>ゾウカ</t>
    </rPh>
    <phoneticPr fontId="86"/>
  </si>
  <si>
    <t>大山牧場</t>
  </si>
  <si>
    <t>イオンリテール</t>
  </si>
  <si>
    <t>トライアルカンパ...</t>
  </si>
  <si>
    <t>コープデリ生活協...</t>
  </si>
  <si>
    <t>オザムフーズ</t>
  </si>
  <si>
    <t>中川政七商店</t>
  </si>
  <si>
    <t>コモ</t>
  </si>
  <si>
    <t>松栄軒</t>
  </si>
  <si>
    <t>ニュー・クイック...</t>
  </si>
  <si>
    <t>スモークペッパーハムスライス 一部消費期限誤表示</t>
  </si>
  <si>
    <t>紀ノ國屋</t>
  </si>
  <si>
    <t>サーモンジャーキー 一部白いカビ付着の恐れコメントあり</t>
  </si>
  <si>
    <t>東美濃農業協同組...</t>
  </si>
  <si>
    <t>ピーマン 一部残留農薬基準超過</t>
  </si>
  <si>
    <t>カキヤ</t>
  </si>
  <si>
    <t>冷凍いかオクラ 一部賞味期限誤印字</t>
  </si>
  <si>
    <t>大阪市高速電気軌...</t>
  </si>
  <si>
    <t>クロテッドクリーム 一部消費期限誤表示</t>
  </si>
  <si>
    <t>万代</t>
  </si>
  <si>
    <t>お魚屋さんのえびフライ 一部管理温度逸脱</t>
  </si>
  <si>
    <t>イオン九州</t>
  </si>
  <si>
    <t>ごぼうと蒸し鶏のサラダ 一部ラベル誤貼付で表示欠落</t>
  </si>
  <si>
    <t>熟旨塩さば切身 消費期限誤印字</t>
  </si>
  <si>
    <t>オークワ</t>
  </si>
  <si>
    <t>神戸牛コロッケ他 一部包装容器ラベル誤貼付</t>
  </si>
  <si>
    <t>塩サーモントラウト(甘塩味) 一部消費期限誤表示</t>
  </si>
  <si>
    <t>ピークヤム</t>
  </si>
  <si>
    <t>サバのナムトック他 3品目 消費期限誤表示</t>
  </si>
  <si>
    <t>YELL</t>
  </si>
  <si>
    <t>GINZAステージ店 フィナンシェ 一部賞味期限誤表示</t>
  </si>
  <si>
    <t>オーサワジャパン...</t>
  </si>
  <si>
    <t>オーサワのベジパスタソース 一部色が褐色化コメントあり</t>
  </si>
  <si>
    <t>ケイジェイシー</t>
  </si>
  <si>
    <t>くちどけおこめぼー 緑のやさい 乾燥剤の袋破れの恐れ</t>
  </si>
  <si>
    <t>オークラ製菓</t>
  </si>
  <si>
    <t>シャインマスカットキャンディにプロポリスキャンディ一部混入コメントあり</t>
  </si>
  <si>
    <t>林食品</t>
  </si>
  <si>
    <t>本にがりとうふ 一部消費期限誤表示</t>
  </si>
  <si>
    <t>マスダ</t>
  </si>
  <si>
    <t>国産若どり肉(ムネ) 一部消費期限誤表示</t>
  </si>
  <si>
    <t>ウオロク</t>
  </si>
  <si>
    <t>熟成トロびんちょう切落し(生食用) 一部消費期限誤表示</t>
  </si>
  <si>
    <t>ジェイアール東海...</t>
  </si>
  <si>
    <t>JR東海高島屋 仙太郎おはぎ他 4品目 一部消費期限誤表示</t>
  </si>
  <si>
    <t>高見澤</t>
  </si>
  <si>
    <t>ニューヨークチーズケーキ アールグレイ 一部賞味期限欠落</t>
  </si>
  <si>
    <t>万田発酵</t>
  </si>
  <si>
    <t>スーパー万田酵素 氣Ⅰ(2本セット) 一部原材料表示欠落</t>
  </si>
  <si>
    <t>サンクゼール</t>
  </si>
  <si>
    <t>われ煎(えんどう豆,玉ねぎ) 一部特定原材料(大豆)表示欠落</t>
  </si>
  <si>
    <t>久我山人見街道店 乳酸菌飲料他140品目 保存温度逸脱</t>
  </si>
  <si>
    <t>アパパネ</t>
  </si>
  <si>
    <t>厚切りチャーシュー 一部保存温度,賞味期限誤表示</t>
  </si>
  <si>
    <t>ユニー</t>
  </si>
  <si>
    <t>岩倉店 真あじひらき 一部消費期限ラベル誤貼付</t>
  </si>
  <si>
    <t>和歌山産業</t>
  </si>
  <si>
    <t>ウィンナーコーヒーゼリー 一部包装不良コメントあり</t>
  </si>
  <si>
    <t>フロムミルクチーズケーキ 一部消費期限誤表示</t>
  </si>
  <si>
    <t>鶏の唐揚げ串 一部アレルギー表示欠落</t>
  </si>
  <si>
    <t>クリーミー生大福(プレーン) 一部賞味期限欠落</t>
  </si>
  <si>
    <t>牛モモ焼肉用(ランプ) 一部費期限誤表示</t>
  </si>
  <si>
    <t>豚肉ロースとんかつ・ソテー用 消費期限誤表示</t>
  </si>
  <si>
    <t>三元豚のミニロースカツ重 一部ラベル誤貼付で表示欠落</t>
  </si>
  <si>
    <t>川越天沼店 焼肉3点セット 一部賞味期限切れ商品販売</t>
  </si>
  <si>
    <t>みかさどら焼き 他 一部カビ発生の恐れ</t>
  </si>
  <si>
    <t>ファミマで販売 こだわりのワッフル 一部カビ発生の恐れ</t>
  </si>
  <si>
    <t>なめらかプリン 他 計4商品 特定原材料(卵)表示欠落</t>
  </si>
  <si>
    <t xml:space="preserve"> </t>
    <phoneticPr fontId="30"/>
  </si>
  <si>
    <t xml:space="preserve">
■冷蔵庫の掃除方法　
1)　中に入っている食品を別の冷蔵庫に移し、掃除する冷蔵庫の電源を切ります。
2）　外せるものはすべて外して洗い、よく乾燥させます。
庫内は乾いた布を用い、消毒用エタノールで拭きます。掃除後は扉を少し開け、冷蔵庫内を乾燥させます。
3）　臭いを発生させないためには食品をラップ等で密封保存します。
4)　給水タンクは定期的に掃除しましょう。
5)　給水パイプなどにカビが生えて詰まっていることがあります。この場合には、300-400ppmの次亜塩素酸ナトリウム水溶液を注入し、2-3分間置いてブラッシングすればカビと詰まりが解消されます。
</t>
    <rPh sb="2" eb="5">
      <t>レイゾウコ</t>
    </rPh>
    <rPh sb="6" eb="8">
      <t>ソウジ</t>
    </rPh>
    <rPh sb="8" eb="10">
      <t>ホウホウ</t>
    </rPh>
    <rPh sb="15" eb="16">
      <t>ナカ</t>
    </rPh>
    <rPh sb="17" eb="18">
      <t>ハイ</t>
    </rPh>
    <rPh sb="25" eb="26">
      <t>ベツ</t>
    </rPh>
    <rPh sb="27" eb="30">
      <t>レイゾウコ</t>
    </rPh>
    <rPh sb="31" eb="32">
      <t>ウツ</t>
    </rPh>
    <rPh sb="34" eb="36">
      <t>ソウジ</t>
    </rPh>
    <rPh sb="131" eb="132">
      <t>ニオ</t>
    </rPh>
    <rPh sb="200" eb="201">
      <t>ツ</t>
    </rPh>
    <rPh sb="216" eb="218">
      <t>バアイ</t>
    </rPh>
    <rPh sb="232" eb="236">
      <t>ジアエンソ</t>
    </rPh>
    <rPh sb="236" eb="237">
      <t>サン</t>
    </rPh>
    <rPh sb="242" eb="245">
      <t>スイヨウエキ</t>
    </rPh>
    <rPh sb="246" eb="248">
      <t>チュウニュウ</t>
    </rPh>
    <rPh sb="253" eb="254">
      <t>プン</t>
    </rPh>
    <rPh sb="254" eb="255">
      <t>カン</t>
    </rPh>
    <rPh sb="255" eb="256">
      <t>オ</t>
    </rPh>
    <rPh sb="270" eb="271">
      <t>ヅ</t>
    </rPh>
    <rPh sb="274" eb="276">
      <t>カイショウ</t>
    </rPh>
    <phoneticPr fontId="5"/>
  </si>
  <si>
    <r>
      <t>★臭いの元は、食肉や魚類からのドリップやお漬物の汁、調味料の漏れなどです。プラスチック保管容器の外側、ステンレスバットなどについたこれらの「臭い」が、冷蔵庫内で充満していることがあります。　
★キッチンのなかでも冷蔵庫は細菌の温床です。大腸菌、サルモネラ属菌などのほか、冷蔵庫には4℃以下の低温でも増殖し　、食中毒を引き起こすリステリア菌、エロモナス菌などが棲みついています。　
★なかでも野菜室は危険です。洗っていない野菜は細菌だらけです。よく水洗いしてから庫内に入れるように習慣づけましょう。　</t>
    </r>
    <r>
      <rPr>
        <b/>
        <u/>
        <sz val="11"/>
        <color indexed="13"/>
        <rFont val="ＭＳ Ｐゴシック"/>
        <family val="3"/>
        <charset val="128"/>
      </rPr>
      <t>「冷蔵庫は冷えているから安全」</t>
    </r>
    <r>
      <rPr>
        <b/>
        <u/>
        <sz val="11"/>
        <color indexed="9"/>
        <rFont val="ＭＳ Ｐゴシック"/>
        <family val="3"/>
        <charset val="128"/>
      </rPr>
      <t>は間違っています。　</t>
    </r>
    <r>
      <rPr>
        <b/>
        <sz val="11"/>
        <color indexed="9"/>
        <rFont val="ＭＳ Ｐゴシック"/>
        <family val="3"/>
        <charset val="128"/>
      </rPr>
      <t xml:space="preserve">
</t>
    </r>
    <r>
      <rPr>
        <b/>
        <sz val="11"/>
        <color indexed="52"/>
        <rFont val="ＭＳ Ｐゴシック"/>
        <family val="3"/>
        <charset val="128"/>
      </rPr>
      <t>★食材カスは直ぐ取り除き、臭わせない、カビさせない。冷蔵庫は常に清潔にしてください。　</t>
    </r>
    <r>
      <rPr>
        <b/>
        <u/>
        <sz val="11"/>
        <color indexed="13"/>
        <rFont val="ＭＳ Ｐゴシック"/>
        <family val="3"/>
        <charset val="128"/>
      </rPr>
      <t>「私たちの冷蔵庫はとても綺麗です」</t>
    </r>
    <r>
      <rPr>
        <b/>
        <sz val="11"/>
        <color indexed="43"/>
        <rFont val="ＭＳ Ｐゴシック"/>
        <family val="3"/>
        <charset val="128"/>
      </rPr>
      <t>は、世界に通用する食品安全メッセージです。</t>
    </r>
    <rPh sb="1" eb="2">
      <t>ニオ</t>
    </rPh>
    <rPh sb="7" eb="9">
      <t>ショクニク</t>
    </rPh>
    <rPh sb="10" eb="12">
      <t>ギョルイ</t>
    </rPh>
    <rPh sb="30" eb="31">
      <t>モ</t>
    </rPh>
    <rPh sb="43" eb="45">
      <t>ホカン</t>
    </rPh>
    <rPh sb="45" eb="47">
      <t>ヨウキ</t>
    </rPh>
    <rPh sb="48" eb="50">
      <t>ソトガワ</t>
    </rPh>
    <rPh sb="70" eb="71">
      <t>ニオ</t>
    </rPh>
    <rPh sb="127" eb="128">
      <t>ゾク</t>
    </rPh>
    <rPh sb="175" eb="176">
      <t>キン</t>
    </rPh>
    <rPh sb="199" eb="201">
      <t>キケン</t>
    </rPh>
    <rPh sb="223" eb="225">
      <t>ミズアラ</t>
    </rPh>
    <rPh sb="230" eb="232">
      <t>コナイ</t>
    </rPh>
    <rPh sb="233" eb="234">
      <t>イ</t>
    </rPh>
    <rPh sb="239" eb="241">
      <t>シュウカン</t>
    </rPh>
    <rPh sb="250" eb="253">
      <t>レイゾウコ</t>
    </rPh>
    <rPh sb="254" eb="255">
      <t>ヒ</t>
    </rPh>
    <rPh sb="261" eb="263">
      <t>アンゼン</t>
    </rPh>
    <rPh sb="265" eb="267">
      <t>マチガ</t>
    </rPh>
    <rPh sb="276" eb="278">
      <t>ショクザイ</t>
    </rPh>
    <rPh sb="281" eb="282">
      <t>ス</t>
    </rPh>
    <rPh sb="283" eb="284">
      <t>ト</t>
    </rPh>
    <rPh sb="285" eb="286">
      <t>ノゾ</t>
    </rPh>
    <rPh sb="288" eb="289">
      <t>ニオ</t>
    </rPh>
    <rPh sb="301" eb="304">
      <t>レイゾウコ</t>
    </rPh>
    <rPh sb="305" eb="306">
      <t>ツネ</t>
    </rPh>
    <rPh sb="307" eb="309">
      <t>セイケツ</t>
    </rPh>
    <rPh sb="319" eb="320">
      <t>ワタシ</t>
    </rPh>
    <rPh sb="323" eb="326">
      <t>レイゾウコ</t>
    </rPh>
    <rPh sb="330" eb="332">
      <t>キレイ</t>
    </rPh>
    <rPh sb="337" eb="339">
      <t>セカイ</t>
    </rPh>
    <rPh sb="340" eb="342">
      <t>ツウヨウ</t>
    </rPh>
    <rPh sb="344" eb="346">
      <t>ショクヒン</t>
    </rPh>
    <rPh sb="346" eb="348">
      <t>アンゼン</t>
    </rPh>
    <phoneticPr fontId="5"/>
  </si>
  <si>
    <t>　↓　職場の先輩は以下のことを理解して　わかり易く　指導しましょう　↓</t>
    <phoneticPr fontId="5"/>
  </si>
  <si>
    <t>厨房の異臭の原因の一つは、冷蔵庫の清掃不足です。</t>
    <rPh sb="0" eb="2">
      <t>チュウボウ</t>
    </rPh>
    <rPh sb="3" eb="5">
      <t>イシュウ</t>
    </rPh>
    <rPh sb="6" eb="8">
      <t>ゲンイン</t>
    </rPh>
    <rPh sb="9" eb="10">
      <t>ヒト</t>
    </rPh>
    <rPh sb="13" eb="16">
      <t>レイゾウコ</t>
    </rPh>
    <rPh sb="17" eb="19">
      <t>セイソウ</t>
    </rPh>
    <rPh sb="19" eb="21">
      <t>ブソク</t>
    </rPh>
    <phoneticPr fontId="5"/>
  </si>
  <si>
    <t>今週のお題　(食品衛生の基本は冷蔵庫の清掃から)</t>
    <rPh sb="7" eb="9">
      <t>ショクヒン</t>
    </rPh>
    <rPh sb="9" eb="11">
      <t>エイセイ</t>
    </rPh>
    <rPh sb="12" eb="14">
      <t>キホン</t>
    </rPh>
    <rPh sb="15" eb="18">
      <t>レイゾウコ</t>
    </rPh>
    <rPh sb="19" eb="21">
      <t>セイソウ</t>
    </rPh>
    <phoneticPr fontId="5"/>
  </si>
  <si>
    <t xml:space="preserve">総菜店で食中毒 小学生５人を含む計23人が下痢や発熱などの症状 三重・尾鷲市 - </t>
    <phoneticPr fontId="16"/>
  </si>
  <si>
    <t>https://news.yahoo.co.jp/articles/7c7613255580e169eefbe77b08ec4bccdd39626a</t>
    <phoneticPr fontId="16"/>
  </si>
  <si>
    <t>三重県</t>
    <rPh sb="0" eb="3">
      <t>ミエケン</t>
    </rPh>
    <phoneticPr fontId="16"/>
  </si>
  <si>
    <t xml:space="preserve">「銀座 天一」漂白剤入り水で食中毒「苦しむ妻に店員は『ここで吐くと迷惑です』と…」被害者が ... </t>
    <phoneticPr fontId="16"/>
  </si>
  <si>
    <t>　9月9日の土曜日。東京・銀座は歩行者天国となり、外国人観光客で賑わっていた。百貨店「銀座三越」のレストラン街でも順番待ちの列ができていたが、天ぷらの老舗「銀座 天一　銀座三越レストラン店」は閉店したままだった。その理由は、漂白剤が入った水を客に提供して食中毒を起こし、中央区の保健所が、9月8日から4日間の営業停止処分を科したためだ。
　天一は1930（昭和5）年に創業。作家の武者小路実篤ら白樺派がサロンとして愛用するなど、国内外の文化人、そして政財界の重鎮が御用達とした名門だ。現在は銀座本店をはじめとして、帝国ホテルなどにも出店、全国で29店舗を運営している。ランチのコースが1万円を超える高級店だ。食中毒が起きたのは8月31日の夕方のことだった。経営コンサルタントの男性が、席を予約した上で、午後6時ごろに夫婦で訪れた。2人はカウンター席に案内され、まず男性の妻が、喉が渇いていたため氷なしの水を所望した。水は届かないまま、夫婦は料理を注文して、さらに飲み物を注文した後、ドリンクメニューを持って厨房へ戻ろうとする中年の女性店員に、妻が再度、「お水が先ですよ、お願いします」と声をかけた。
　この女性店員が水1杯とウーロン茶2杯を持って来て、妻が水を一気に飲んだが、この水に漂白剤が入っていたのだ。夫婦を怒らせたのは、天一側の対応だった。「水を飲んだ妻がすぐに異臭に気づいて、カウンターの中の料理人（男性店長）に『これ、おかしいです！』と叫んだのに、何も反応しませんでした。妻が振り向くと、水を持ってきた女性店員がいたため、女性店員にも再度『おかしいです』と言ったのに、女性店員も反応しなかったのです。そして、妻が改めてコップの水の臭いをかぐと、明らかな刺激臭がしました。私にそれを伝えているとき、女性店員が、あろうことか無言でコップを持ち去り、厨房へ向かったのです」（経営コンサルタントの男性）
　妻は、喉の痛みを感じ始めていたが、コップを持って行かれればコトがうやむやにされてしまうと思い、女性店員を追いかけて厨房に行った。すると女性店員は、厨房入口の洗い場でコップの水を捨てようとしていたため、妻がコップを奪い返し、カウンターに戻って来た。
　妻に促されて男性もコップの臭いをかぐと、強烈な塩酸のような臭いがした。妻は、対処しない店員を横にして携帯電話で110番通報したが、ノドの痛みが激しくなったため夫に携帯電話を預け、指を口に突っ込んで吐こうとした。
「その時、別の女性店員が来て、『ここでやると迷惑なので、トイレに移ってください』と言ったのです。妻はそれどころではありませんでした。また、このやり取りを見ていたカウンターの料理人も、さも迷惑そうな顔で見ていたのです」</t>
    <phoneticPr fontId="16"/>
  </si>
  <si>
    <t>https://news.yahoo.co.jp/articles/3da19c347b9dc36a2262a107d6009e39f1110e49</t>
    <phoneticPr fontId="16"/>
  </si>
  <si>
    <t>三重県尾鷲市の総菜店で食中毒が発生しました。患者は小学生５人を含む２３人にのぼり、保健所はこの店を１５日付けで営業禁止処分としています。三重県によりますと、先月３０日から今月１日に尾鷲市の総菜店「味菜（あじさい）よしだ」で販売されていた弁当や総菜を食べた小学生５人を含む合わせて２３人が下痢や発熱などの症状を発症しました。入院した人はおらず、全員が快方に向かっているということです。保健所は、複数の患者の便からサルモネラ属菌が検出されたことなどから、この店で提供した食事が原因の食中毒と断定し、この店と食材の仕込み作業を行っていた紀北町の居酒屋「よしだ」を１５日付けで営業禁止処分としました。
この総菜店では、先月３０日からの３日間で弁当など合わせて８００食以上が販売されたということで、食中毒とみられる症状がある人は保健所に連絡してほしいということです。</t>
    <phoneticPr fontId="16"/>
  </si>
  <si>
    <t>『自家製』おにぎりを食べた　13人中9人が黄色ブドウ球菌食中毒　</t>
    <phoneticPr fontId="16"/>
  </si>
  <si>
    <t>岡山県は14日に、真庭市で自家製おにぎりを食べた13人中9人が、食中毒症状を訴えたと発表。トレンドニュースキャスター取材班は、同県生活衛生課から詳しい話を聞いた。
　おにぎりから黄色ブドウ球菌検出
生活衛生課によると、今月10日、真庭市内で開催されたイベントのスタッフ13人が、差し入れの自家製おにぎりを食べたところ、9人が嘔吐や下痢などの食中毒症状を訴えた。このうち、4人が医療機関を受診。真庭保健所が調査したところ、食中毒症状を訴えた患者が共通して食べたのは、このおにぎりのみであることがわかった。さらに、残っていたおにぎりから、黄色ブドウ球菌が検出されたことから、おにぎりを原因とした黄色ブドウ球菌による食中毒と断定した。
　素手で前日深夜に完成
なお、おにぎりを作ったイベント関係者は、素手で前日午後11時に完成させて、常温で朝まで保管。次の日の午前9時から、午後1時までにスタッフがおにぎりを食べ、その後2～3時間後に、次々と食中毒症状を訴えたという。健康な人の20～30％が保菌　黄色ブドウ球菌は、食中毒菌の一種で、食品の上でも増殖。この菌が食品中で増殖すると、熱・乾燥・胃酸・消化酵素に強い「エンテロトキシン」という毒素を作る。なお、この毒素は加熱しても分解されず、食品に含まれる毒素を口にすることで食中毒になる。黄色ブドウ球菌食中毒の主な症状は、激しい吐き気・嘔吐・腹痛・下痢。また、脱水症状や血圧の低下、脈拍微弱などを伴った症状により重症化する場合もある。黄色ブドウ球菌は人や動物の傷口をはじめ、手指・鼻・のど・耳・皮ふなどに広く生息し、健康な人の20〜30％が保菌しているといわれている。</t>
    <phoneticPr fontId="16"/>
  </si>
  <si>
    <t>https://haljp.poxnel.com/%E3%80%8E%E8%87%AA%E5%AE%B6%E8%A3%BD%E3%80%8F%E3%81%8A%E3%81%AB%E3%81%8E%E3%82%8A%E3%82%92%E9%A3%9F%E3%81%B9%E3%81%9F%E3%80%8013%E4%BA%BA%E4%B8%AD9%E4%BA%BA%E3%81%8C%E9%BB%84%E8%89%B2%E3%83%96/</t>
    <phoneticPr fontId="16"/>
  </si>
  <si>
    <t>岡山県</t>
    <rPh sb="0" eb="3">
      <t>オカヤマケン</t>
    </rPh>
    <phoneticPr fontId="16"/>
  </si>
  <si>
    <t>Pulse Of Japan　</t>
    <phoneticPr fontId="16"/>
  </si>
  <si>
    <t xml:space="preserve">加熱調理用の生サケを誤って刺身で食べる 女性がアニサキスによる食中毒 - </t>
    <phoneticPr fontId="16"/>
  </si>
  <si>
    <t>TBS NEWS DIG 　</t>
    <phoneticPr fontId="16"/>
  </si>
  <si>
    <t>スーパーで買った加熱調理用の生サケを誤って家庭で刺身として食べた女性がアニサキスによる食中毒になっていたことが分かりました。山梨県衛生薬務課によりますと9月12日に峡東保健所管内の医療機関から、アニサキスによる食中毒が疑われる患者の届け出がありました。患者は80代の女性で、保健所が調査したところ、7日にスーパーで加熱調理用の生サケを買いましたが、誤って家庭で刺身としてスライスして、午後6時ごろに食べていたことが分かりました。そして、女性は食べてから約6時間後の8日午前0時ごろに嘔吐や腹痛を発症していました。保健所は、症状や潜伏期間がアニサキスによるものと一致していること、患者の胃から摘出された寄生虫を検査したところ、アニサキスであったことなどから、家庭で生サケを不適切に調理したことによるアニサキスの食中毒と断定しました。
女性は既に快復しているということです。</t>
    <phoneticPr fontId="16"/>
  </si>
  <si>
    <t>https://newsdig.tbs.co.jp/articles/uty/722467?display=1</t>
    <phoneticPr fontId="16"/>
  </si>
  <si>
    <t>ケアマネジメントオンライン</t>
    <phoneticPr fontId="16"/>
  </si>
  <si>
    <t>老人ホームで１６人食中毒 市が営業禁止処分、三重</t>
    <phoneticPr fontId="16"/>
  </si>
  <si>
    <t>三重県四日市市は１２日、同市の老人福祉施設「四日市ユートピアハウス」で８月３０日に食事をした７３人のうち１６人が下痢や発熱などの症状を訴えたと発表した。便を検査した結果、サルモネラ菌が検出されたこと…</t>
    <phoneticPr fontId="16"/>
  </si>
  <si>
    <t>https://mf.jiho.jp/article/243885</t>
    <phoneticPr fontId="16"/>
  </si>
  <si>
    <t>沖縄県　飲食店 鶏レバー カンピロバクター食中毒</t>
    <phoneticPr fontId="16"/>
  </si>
  <si>
    <t>沖縄県</t>
    <rPh sb="0" eb="3">
      <t>オキナワケン</t>
    </rPh>
    <phoneticPr fontId="16"/>
  </si>
  <si>
    <t>8月18日、沖縄県糸満市の飲食店で食事をした20～30代の3人が発熱などの症状を訴えました。当該飲食店では鶏レバーなどが提供されていたとのことです。3人のうち2人の便からカンピロバクター菌が検出されています。当該店舗は9月10日からの5日間、営業停止処分となっています。カンピロバクターに感染すると、下痢や腹痛、嘔吐などを引き起こすほか、重症の場合は、手足や顔面神経の麻痺、呼吸困難を引き起こすことがあります。
感染は、特に鶏肉や鶏レバーからが多く、生や加熱不足でそれらを食べることや、生の肉を切った包丁で調理済み食品を切り、食べることなどにより起こります。鶏肉等を食べる際には、十分な加熱を心がけましょう。</t>
    <phoneticPr fontId="16"/>
  </si>
  <si>
    <t xml:space="preserve">食環境衛生研究所
</t>
    <phoneticPr fontId="16"/>
  </si>
  <si>
    <t>https://www.shokukanken.com/post-12552/</t>
    <phoneticPr fontId="16"/>
  </si>
  <si>
    <t xml:space="preserve">デーリー東北 </t>
    <phoneticPr fontId="16"/>
  </si>
  <si>
    <t>青森市のイベントで１６人が下痢などの症状 弁当原因の食中毒</t>
    <phoneticPr fontId="16"/>
  </si>
  <si>
    <t>先月末、青森市で行われたイベントのスタッフ１６人が下痢や腹痛などの症状を訴えてこのうち少なくとも６人からサルモネラ菌が検出され、県は、提供された弁当が原因の食中毒と断定しました。県によりますと、先月２８日、青森市の３０代の男性が下痢や腹痛などを訴えて市内の病院で検査したところサルモネラ菌が検出されました。その後、保健所が調べたところ先月２７日までの２日間、青森市内で行われたイベントで男性とともにスタッフとして働いた２０代から７０代の１５人も同様の症状を訴えていて少なくとも５人からサルモネラ菌が検出されました。あわせて１６人全員が２日間で同じ弁当を提供されていたことなどから県はこの弁当が原因の食中毒と断定しました。一方、弁当を作っていたのは五所川原保健所管内の２つの施設でどちらが原因か特定できなかったとして、営業停止などの処分は出しませんでした。県内でサルモネラ菌による食中毒が発生したのは１１年前の平成２４年以来で県は食肉や卵は低温や冷蔵で保存し調理する際は十分に加熱するよう呼びかけています。</t>
    <phoneticPr fontId="16"/>
  </si>
  <si>
    <t>https://www3.nhk.or.jp/lnews/aomori/20230912/6080020527.html</t>
    <phoneticPr fontId="16"/>
  </si>
  <si>
    <t>青森県</t>
    <rPh sb="0" eb="3">
      <t>アオモリケン</t>
    </rPh>
    <phoneticPr fontId="16"/>
  </si>
  <si>
    <t>FBS福岡放送</t>
    <phoneticPr fontId="16"/>
  </si>
  <si>
    <t xml:space="preserve">小郡市の保育園でO-121 園児26人が腹痛などの症状を訴える 集団感染か </t>
    <phoneticPr fontId="16"/>
  </si>
  <si>
    <t>11日、福岡県は、小郡市の保育園で、5人の園児から食中毒の原因となる腸管出血性大腸菌、O-121が検出されたと発表しました。26人が腹痛などの症状を訴えています。福岡県によりますと、小郡市の保育園では8月29日から9月11日までに、腹痛や下痢の症状を訴える園児が26人確認されています。その後の検査で、3歳から6歳の男女5人から腸管出血性大腸菌、O-121が検出されました。5人は、すでに回復しています。O-121はOー157と同じ種類の菌で、感染すると出血をともなう腸炎を引き起こす場合もあります。福岡県は、原因を調べるとともに、職員や園児の家族にも広がっていないか調査を続けています。</t>
    <phoneticPr fontId="16"/>
  </si>
  <si>
    <t>https://www.fbs.co.jp/fbsnews/news96ckn75jjetfsb4q9w.html</t>
    <phoneticPr fontId="16"/>
  </si>
  <si>
    <t>ネズミが大量発生した食べ放題店。営業中に火事が発生した原因はネズミの可能性も</t>
    <phoneticPr fontId="16"/>
  </si>
  <si>
    <t>　新型コロナウイルスが5類感染症扱いとなり、街の飲食店では一昔前の賑わいを取り戻している。そんななか、都心の飲食店は「ネズミの大量発生問題」に直面しているようだ。街に住み着いているネズミは、人間が食中毒を起こす「サルモレラ菌」をまき散らす危険性があり、飲食店にとっては脅威的な存在である。特に最近はコロナ禍が明けて、日常を取り戻したお店に再び舞い戻ってきているらしく、まさに由々しき問題と言えるだろう以前紹介した「ネズミが大量発生した食べ放題店」の記事では、当時働いていたアルバイト店員のAさんに話を聞いたが、今回は同じ店舗で昼の時間をメインに働いていた元パート店員Bさんに話を聞いたところ、衝撃の事実が判明した。
◆店舗取り壊しでネズミたちもお引越し!?
　Bさんが働いていたのは、様々な食材をバイキング形式で楽しめる某食べ放題チェーン店。繁華街にあるお店ではなく、郊外にある駐車場が完備された店だった。畑も多くある地域で、その食べ放題店の隣には中華料理屋があり、ネズミにとっては最高の環境だったのかもしれない。またBさんが働き始めた当初は、少し離れた場所にうどん屋があったという。ネズミが出るようになったのは、このうどん屋が原因かもしれないとBさんは話した。「片側1車線の道を挟んだ200メートルくらい先にうどん屋さんがあったのですが、そのお店がある日閉店して、しばらくしたら建物が取り壊されたんです。それからなんですよね、ウチの店にネズミが出没し始めるようになったのは……。地主さんの話によると、『うどん屋さんに住み着いていたネズミが移動してきてから、うちの畑も大変なことになった』と言っていました。200m離れているお店が取り壊されて、あの小さいネズミたちが道路を渡って大移動してくるイメージが湧きませんが、タイミング的にはそうとしか思えないので納得ですね」</t>
    <phoneticPr fontId="16"/>
  </si>
  <si>
    <t>https://news.livedoor.com/article/detail/24965089/</t>
    <phoneticPr fontId="16"/>
  </si>
  <si>
    <t>日刊SPA</t>
    <rPh sb="0" eb="2">
      <t>ニッカン</t>
    </rPh>
    <phoneticPr fontId="16"/>
  </si>
  <si>
    <t>めるも</t>
    <phoneticPr fontId="16"/>
  </si>
  <si>
    <t>https://news.merumo.ne.jp/article/genre/12931774</t>
    <phoneticPr fontId="16"/>
  </si>
  <si>
    <t>米国</t>
    <rPh sb="0" eb="2">
      <t>ベイコク</t>
    </rPh>
    <phoneticPr fontId="16"/>
  </si>
  <si>
    <t xml:space="preserve">■感染すれば3人に1人が死亡
テキサス州ガルベストン郡の30代男性が、生の牡蠣を食べ「ビブリオ・バルニフィカス」という細菌に感染して死亡した。プライバシーを重んじ、氏名は明らかにされていない。この菌は、腸炎ビブリオやコレラ菌などと同じビブリオ科に属するグラム陰性桿菌で、小腸で増殖し、周囲の組織を攻撃。高熱、悪寒とともに敗血症性ショックに陥り、抗生物質が効かず、多臓器不全に陥れば死の危険性が高まる。感染者の3人に1人は助からないという。関連記事：余ったカレーの“保存方法”が話題に　作り置きしてお腹を壊す可能性も…
■基礎疾患があった男性
ガルベストン郡保健局のフィリップ・カイザー医師は、「この患者は数週間前に地元のシーフード・レストランで生牡蠣のプレートを注文。食べた2日後に腹痛、下痢、嘔吐などが起き、病状が悪化して次の日には入院となった」と説明している。ビブリオ菌の感染症で亡くなることは稀だが、患者は肝臓の持病のため免疫抑制剤を服用中で、感染症全般において重症化リスクを抱えていた。糖尿病など、基礎疾患により深刻化することがままあるという。
</t>
    <phoneticPr fontId="16"/>
  </si>
  <si>
    <t>姫路の民家にマシュマロのような毒キノコ!?　誤食で激しい下痢や嘔吐、救急搬送例も　</t>
    <phoneticPr fontId="16"/>
  </si>
  <si>
    <t>姫路市東延末１の浅田国博さん（７６）宅の庭で、柄の長さが約１５センチ、かさの直径が約１０センチの毒キノコ「オオシロカラカサタケ」が見つかった。このキノコは毒性が強いため、行楽シーズンを前に専門家も注意を呼びかけている。浅田さんが見つけたのは、５日の朝。家のシャッターを開けようと庭に出たところ、マシュマロのような白い塊を見つけた。６日朝にはかさが開いており、「あ、キノコや」と気付いたという。浅田さんは「７０年以上この場所に住んでいるが、キノコが生えるのは初めて」と目を丸くする。
　オオシロカラカサタケは、市街地や公園など、手入れされて栄養が豊富な草地でよく見られる。食べると激しい下痢や嘔吐などの症状を引き起こすという。近年誤食して救急搬送される人が相次ぎ、厚生労働省や県も注意を呼びかけている。姫路市在住で、各地で観察会を主催する「兵庫きのこグループ」世話役の平山吉澄さん（７６）も「素人判断で持ち帰るのは危険。野生のキノコは絶対に食べないで」と警鐘を鳴らした。</t>
    <phoneticPr fontId="16"/>
  </si>
  <si>
    <t>姫路市</t>
    <rPh sb="0" eb="3">
      <t>ヒメジシ</t>
    </rPh>
    <phoneticPr fontId="16"/>
  </si>
  <si>
    <t>https://news.goo.ne.jp/article/kobe/nation/kobe-20230915015.html</t>
    <phoneticPr fontId="16"/>
  </si>
  <si>
    <t>神戸新聞</t>
    <rPh sb="0" eb="4">
      <t>コウベシンブン</t>
    </rPh>
    <phoneticPr fontId="16"/>
  </si>
  <si>
    <t>ホイアンの人気バインミー店、外国人観光客33人を含む141人が食中毒発症</t>
    <phoneticPr fontId="16"/>
  </si>
  <si>
    <t>ベトナム</t>
    <phoneticPr fontId="16"/>
  </si>
  <si>
    <r>
      <t>クアンナム省の当局によると、外国人観光客33人を含む141人がホイアンの有名店「bánh m</t>
    </r>
    <r>
      <rPr>
        <b/>
        <sz val="14"/>
        <rFont val="Calibri"/>
        <family val="3"/>
        <charset val="163"/>
      </rPr>
      <t>ỳ</t>
    </r>
    <r>
      <rPr>
        <b/>
        <sz val="14"/>
        <rFont val="游ゴシック"/>
        <family val="3"/>
        <charset val="128"/>
      </rPr>
      <t xml:space="preserve"> Ph</t>
    </r>
    <r>
      <rPr>
        <b/>
        <sz val="14"/>
        <rFont val="Segoe UI"/>
        <family val="3"/>
        <charset val="238"/>
      </rPr>
      <t>ư</t>
    </r>
    <r>
      <rPr>
        <b/>
        <sz val="14"/>
        <rFont val="Calibri"/>
        <family val="3"/>
        <charset val="163"/>
      </rPr>
      <t>ợ</t>
    </r>
    <r>
      <rPr>
        <b/>
        <sz val="14"/>
        <rFont val="游ゴシック"/>
        <family val="3"/>
        <charset val="128"/>
      </rPr>
      <t>n」のバインミーを食べた後、食中毒の症状を示した。同省保健局のマイ・ヴァン・ムオイ局長は、現在全員の容体が安定しており、人工呼吸器の使用は不要であると述べている。13日夜までに32人が退院したことが確認された。
ホイアン太平洋総合病院によると、多くの外国人観光客が治療を受けているが、容体は安定しているという。
これらの患者は、11日〜13日にかけての間に高熱や腹痛、嘔吐、下痢の症状で入院し、輸液や電解質、抗生物質による治療を受けている。ビンドゥック総合病院で治療を受けている患者12人の中にはオーストラリア人2人も含まれているが、患者らは11日に同店でバインミーを購入した後、高熱や嘔吐、腹痛、持続する下痢の症状を発症した。オーストラリアからの観光客であるビビアン・キャンベルさん（69）は、腹痛が1日以上持続したため、病院で緊急治療を受けたという。キャンベルさんは11日に同店でバインミーを購入した後、腹痛の症状が出始めたと話している。ホイアン市医療センターは、この事件を受けてPhuongさんの店を調査し、食品サンプルを採取した。サンプルはクアンナム食品安全衛生局に送られ、検査が行われることになった。検査結果はまだ公表されていないが、同市当局は同店の一時的な閉店を命じている。同店は多くの観光客からの支持を受けており、海外メディアにも取り上げられるほどの人気店である。
バインミーはベトナムの伝統的なサンドイッチで、コリアンダーやキュウリ、ニンジンのピクルス、ダイコンなどの野菜や、フランス料理の調味料であるパテやマヨネーズが使用されている。さらに、チャールア（ベトナム風ハム）や目玉焼き、焼き豚、肉団子など、様々な具材が使われることも特徴である。</t>
    </r>
    <phoneticPr fontId="16"/>
  </si>
  <si>
    <t>https://poste-vn.com/news/2023-09-15-15676</t>
    <phoneticPr fontId="16"/>
  </si>
  <si>
    <t>poste</t>
    <phoneticPr fontId="16"/>
  </si>
  <si>
    <t>「国産」表示のミンチ肉に「外国産」混入か　スーパー「フレスコ」大阪府の店で販売</t>
    <phoneticPr fontId="16"/>
  </si>
  <si>
    <t>大手スーパー「フレスコ」で「国産」と表示し販売していたミンチ肉について、「外国産」の肉が一部混入していた可能性があると発表しました。
　近畿4府県に展開するスーパー「フレスコ」の運営会社は、2021年1月～2022年10月14日、今年1月～8月31日までの間にフレスコ山崎店（大阪・島本町）、フレスコ上牧店（大阪・高槻市）の2店舗で「国産」と表示し販売していた牛や豚のミンチ肉にカナダ産やアメリカ産など「外国産の肉」が混ざっていた可能性があると明らかにしました。
　運営会社によりますと、2店舗では精肉の担当者が社内のマニュアルに反して国産と外国産を分けずに作業していたことが原因とみられ、9月1日の人事異動で新たな社員が配属されたことで問題が運営会社は食品表示法に抵触する可能性があるとしてすでに農林水産省近畿農政局に申告していて、農政局は「現在対応中だ」としています。</t>
    <phoneticPr fontId="16"/>
  </si>
  <si>
    <t xml:space="preserve">デリカアドバイザー養成研修 87人を修了認定 日本惣菜協会 - 農業協同組合新聞 </t>
    <phoneticPr fontId="16"/>
  </si>
  <si>
    <t>（一社）日本惣菜協会は9月15日、「2023年度第1回デリカアドバイザー養成研修」の修了認定者を発表。同8日の修了認定審査会で87人を認定した。これにより、デリカアドバイザー修了認定者は、約337社、3249人となった。2013年11月にスタートしたデリカアドバイザー養成研修は、惣菜売場のスタッフが惣菜を調理・販売する際の注意点、原料原産地やアレルゲン、栄養成分など食品表示に関わる法令関係、食品衛生や労働安全等を通信教育で学ぶ研修。
惣菜・中食産業は、少子高齢化、単身者増加、女性の社会進出増加など、社会環境の変化を背景に、市場規模10兆円を超える大きな産業へと成長。惣菜は食生活に欠かせないものとなっており、売り場では、原材料や栄養素に関する素朴な質問や、健康や安全・安心に関わる事項まで消費者からさまざまな問い合わせがある。
また、2021年6月からは、全ての食品等事業者に「HACCPに沿った衛生管理」が制度化され、惣菜専門店をはじめ、スーパーマーケット、百貨店のバックヤード等で製造される惣菜も同制度の適用対象となった。同研修は、惣菜売り場で働く人が、基本的な知識を習得することで、店舗の信頼につながり、衛生管理および表示制度の一翼を担う重要な役割を果たす。
研修を採用している企業では、売場のリーダーがデリカアドバイザーの資格取得後、テキストを他のパートタイマー等への教育教材として利用し、共に働くスタッフに伝えていくことで、店舗全体の知識レベルの向上に活用されている。合格者からは「知識を身につけることで、自信を持って対応できるようになった」などの声が寄せられている。また、最近の傾向としては、食品メーカーの営業職などが、惣菜売り場の状況をより深く理解し、取引先との関係強化を目的に受講するケースが増えている。
次回のデリカアドバイザー養成研修受講の申込みは10月1日から11月末まで受け付ける。</t>
    <phoneticPr fontId="16"/>
  </si>
  <si>
    <t>第8次消費者委員会が始動、機能性表示食品制度のあり方に疑問呈す</t>
    <phoneticPr fontId="16"/>
  </si>
  <si>
    <t>食品表示部会長と新開発食品調査部会長は今村氏が兼任
今村部会長、機能性表示食品の効果・安全性に疑義
内閣府の消費者委員会は13日、新体制をスタートさせた。第8次消費者委員会委員の互選により、委員長に慶應義塾大学大学院教授の鹿野菜穂子氏を選任。問題が山積している食品表示を扱う「食品表示部会」と健康食品分野をカバーする「新開発食品調査部会」の両部会長は、奈良県立医科大学教授の今村知明氏が兼任する。</t>
    <phoneticPr fontId="16"/>
  </si>
  <si>
    <t xml:space="preserve">石川県津幡町 集団食中毒発生の流しそうめん店 患者への損害賠償を終えた時点で「廃業する」と発表 </t>
    <phoneticPr fontId="16"/>
  </si>
  <si>
    <t>８月に集団食中毒が発生した石川県津幡町にある流しそうめんを提供する飲食店が、患者への損害賠償を終えた時点で廃業すると発表した。県によると、津幡町の「大滝観光流しそうめん」では先月、店で食事した複数の人から下痢や発熱の症状があると保健所に連絡があり、少なくとも９３人に食中毒の症状が確認された。その後の保健所の水質調査の結果、使用されていた湧き水から食中毒の原因となるカンピロバクターが検出されたという。店では現在、患者への損害賠償の支払いを進めており、賠償を終えた時点で廃業するとホームページ上で発表した。この店は３０年以上、夏限定ながら営業を続けてきていて毎年多くの人が訪れる人気スポットだった。</t>
    <phoneticPr fontId="16"/>
  </si>
  <si>
    <t xml:space="preserve">中国産の輸入水産物、年間191件の食品衛生法違反事例 受け入れる日本の検査体制にも課題 </t>
    <phoneticPr fontId="16"/>
  </si>
  <si>
    <t>　福島第原発の処理水を放出するにあたり、中国政府は日本の水産物輸入を全面的に停止したが、当の中国こそ「汚染」された数々の水産物を日本に輸出していた。【一覧】イカ、カレイ、魚肉ねり製品、アサリ、スッポン…中国産の「細菌」や「大腸菌」が検出された食品
　厚労省が公開する「輸入食品等の食品衛生法違反事例」によれば、2022年度（2022年4月～2023年3月）は191件の中国産輸入水産物が食品衛生法に違反しており、今年度も4月から8月末までに64件。そのなかにはイカやエビ、貝類などが報告された。なぜこれほど汚染水産物が日本に入るのか。消費者問題研究所代表で、食品問題評論家の垣田達哉氏が語る。
「国土が広大な中国は輸出品目の種類が圧倒的に多く、扱い業者も多い。国が業者の実態を十分に把握できず、衛生指導を徹底することが難しいのです。中国産餃子が原因で食中毒が発生した2008年当時に比べると改善されたとはいえ、工場などの衛生状況も当局の指導が行き届いていません」
　食の安全に詳しいジャーナリストの小倉正行氏も中国の生産体制の杜撰さを指摘する。
「中国の水産品は利益を増やすため人工の小さな沼で魚やエビなどを密かに養殖するケースが多い。その際に大量の抗生物質や薬品を投入するため水産物が汚染されます」
　今年4月、中国から輸入した養殖スッポンから抗生物質「エンロフロキサシン」が検出された水産加工会社・A社の代表が苦しい内情を語る。「取引先の中国業者のスッポンは過去にも検疫を通らないことがあった。その際、『養殖で抗生物質を使うことは避けてくれ』と伝えたが、抗生物質は一度使うと半年は残留するのでまた違反となった。それでも他にスッポンを養殖する中国業者がほぼ皆無のため取引をやめられません」
　受け入れる日本側の検査体制にも課題がある。</t>
    <phoneticPr fontId="16"/>
  </si>
  <si>
    <t xml:space="preserve">台湾残留農薬基準の遵守及び輸出りんごの品質管理強化について </t>
    <phoneticPr fontId="16"/>
  </si>
  <si>
    <t>１ 台湾残留農薬基準の遵守
昨年１１月に台湾へ輸出された県産りんごにおいて、台湾当局の残留農薬検査により、残留農薬基準値違反となる事案が生じました。
これは、県産りんごの安全・安心をアピールする取組の積み重ねで築いてきた台湾側との信頼関係を損なうことになりかねない重大な事案であります。
今年産りんごの輸出が本格的に始まる時期を迎えるに当たり、最大の輸出先である台湾に継続的かつ安定的な輸出を確保していくため、選果こん包施設事業者は、自己責任により、防除履歴の事前確認や残留農薬分析等に取り組み、農薬残留の危険があるものは輸出しないよう、残留農薬基準の遵守に努めてください。
＜具体的な取組＞
１ りんごの輸出に際しては、輸出先国の残留農薬基準ほか、使用農薬の選定、使
用時期や使用回数等が記録されている防除履歴を事前に確認すること。
２ 必要に応じて、残留農薬分析検査を実施の上、輸出先の残留農薬基準に適合し
ていることを確認すること。
３ 適切な防除や防除履歴が確認できない場合、当該りんごの輸出は行わないこと。</t>
    <phoneticPr fontId="16"/>
  </si>
  <si>
    <t>https://www.shokukanken.com/post-12590/</t>
    <phoneticPr fontId="16"/>
  </si>
  <si>
    <t>生鮮たまねぎからチアメトキサム検出</t>
    <phoneticPr fontId="16"/>
  </si>
  <si>
    <t>中国から輸入された生鮮たまねぎからチアメトキサムが検出されました。
チアメトキサムは、ネオニコチノイド系殺虫剤です。
動物や植物を用いた各種毒性試験結果から、チアメトキサム投与による影響は、主に腎臓（尿細管上皮
硝子滴沈着等）および肝臓（炎症性細胞浸潤、肝細胞肥大等）に認められています。
食環境衛生研究所では、チアメトキサムに関する検査を行っております。
検査をご希望のお客様はぜひご依頼ください！</t>
    <phoneticPr fontId="16"/>
  </si>
  <si>
    <t>https://www.pref.aomori.lg.jp/soshiki/nourin/ringo/R5shiryou4_5.pdf</t>
    <phoneticPr fontId="16"/>
  </si>
  <si>
    <t>ピーマン 一部残留農薬基準超過</t>
    <phoneticPr fontId="16"/>
  </si>
  <si>
    <t>2023年9月2日から9月11日に、中津川グリーンセンターで販売した「ピーマン」の一部において、食品衛生法上、基準値を超える農薬成分が検出されたため、回収するとリコールプラス編集部</t>
    <phoneticPr fontId="16"/>
  </si>
  <si>
    <t>https://agri-biz.jp/item/detail/34061?item_type=1</t>
    <phoneticPr fontId="16"/>
  </si>
  <si>
    <t>中国のチリパウダーから発がん性物質検出 水際検査で／台湾</t>
    <phoneticPr fontId="16"/>
  </si>
  <si>
    <t>中国から輸入されたチリパウダーから、発がん性が指摘されている物質が検出され、水際検査で不合格になったことが分かった。衛生福利部（保健省）食品薬物管理署（食薬署）が12日に公表した。不合格食品は積み戻しまたは廃棄される。中国から輸入されたチリパウダー1ロットからは、台湾が添加物としての使用を認めていない着色料の「スーダンIII」と規定違反の残留農薬「クロルメコート」が検出された。食薬署の林金富副署長は電話取材に対し、今年に入って検査をしたチリパウダー217ロットのうち7ロットが不合格となったと説明。輸入元のメーカー5社からの製品については10月中旬まで全ロット検査を行い、その他メーカーの製品も抜き取り検査の割合を50％に引き上げるとした。「スーダンIII」は一般的に「スーダン色素」とも呼ばれ、発がん性が指摘されている。主に工業用や化粧品用に用いられる。この他、米国産サクランボやインドネシアから輸入された調味料など8件の不合格も公表された。
米国産サクランボは残留農薬の規定違反が相次いでおり、今年に入って37ロットに残留農薬の基準値超えが見つかっている。食薬署は8月下旬、不合格のサクランボを輸出した4社に対し、今月20日まで輸入停止措置をとると発表。今回不合格が公表されたのは、同措置の実施以前に輸入された分だとしている。</t>
    <phoneticPr fontId="16"/>
  </si>
  <si>
    <t xml:space="preserve">残留農薬基準違反事案発生のお知らせとお詫びについて - 新着情報- JAふじ伊豆 </t>
    <phoneticPr fontId="16"/>
  </si>
  <si>
    <t>https://news.yahoo.co.jp/articles/2a62cd394e473b252f259596d4e30ac3bca21c1f</t>
    <phoneticPr fontId="16"/>
  </si>
  <si>
    <t>https://www.ja-fujiizu.or.jp/news_topics/news.php?id=273</t>
    <phoneticPr fontId="16"/>
  </si>
  <si>
    <t>この度、「すそのふれあい市」にて販売された「きゅうり」から食品衛生法で規定する残留農薬基準を超えた農薬成分が検出される事案が発生いたしました。本件は、当ＪＡが食の安全・安心を確保するための一環として実施している自主検査より判明いたしました。　経過につきましては、令和5年9月2日に検査機関（株）LSIメディエンスにて検査したところ、9月7日に残留農薬基準値を超える「アセフェート※1」が検出されたとの報告を受け、9月8日に県行政機関より「食品衛生法上に規定する残留農薬基準に違反する」との見解が示されました。
　今回の検出結果については、「許容一日摂取量（ADI）※2」や「急性参照用量（ARfD）※3」から見て健康への影響はないものと判断される数値です。
この度は、ご利用のみなさまに多大なご迷惑、ご心配をおかけしましたことに対しまして、深くお詫び申し上げます。
　本件を受け、当JAでは今後一層の生産指導の徹底を図り、更なる安全・安心の取組みを強化し、再発防止に努めてまいります。
※1アセフェートは当該農薬に含まれる殺虫剤成分です。
※2許容一日摂取量（ADI）は人が毎日一生涯にわたって摂取しても健康に悪影響がないとされる量です。
※3急性参照用量（ARfD）は人が24時間以内に摂取しても健康に悪影響がないとされる量です。</t>
    <phoneticPr fontId="16"/>
  </si>
  <si>
    <t>https://news.yahoo.co.jp/articles/2a62cd394e473b252f259596d4e30ac3bca21c1f</t>
  </si>
  <si>
    <t>https://news.yahoo.co.jp/articles/e53005bc68aca25fc7a9a8376dc53205f638e7b5</t>
    <phoneticPr fontId="86"/>
  </si>
  <si>
    <t>韓国で秋夕（チュソク）の節句を控え、食品・外食業界が政府の値上げ自制要請に協力する意向を示した。ただ、原乳価格の引き上げやオリーブ油、鶏肉など原材料の値上がり、配達アプリ費用の増加など多くの価格圧迫要因が積もっており、業界側の悩みは深い。8月の消費者物価上昇率は加工食品6.3％、外食5.3％と全体の3.4％を上回っている。農林畜産食品省のハン・フン次官は8日、ソウルの韓国食品産業協会で食品（12社）・外食業界（10社）との懇談会を開き、政府の物価安定努力に協力するよう求めた。食品・外食業界は下半期に値上げをしないか、たとえ値上げしても引き上げ幅を小さくするなどして協力する姿勢を見せた。ただ、どれだけ耐えられるかが問題だ。原乳の今年の基本価格は1リットル=88ウォン（1ウォン=約0.11円）値上がりした1084ウォンで最終決定された。ソウル牛乳協同組合は10月から牛乳1リットル製品の出庫価格を大型ディスカウントストアで3％引き上げる。原乳価格の上昇率は8％台だが、出荷価格の引き上げ幅は抑えた。
今夏の干ばつでオリーブオイル生産の半分近くを占めるスペインで価格が急騰。ある外食業者関係者は「オリーブオイルが供給量の減少で4倍以上上がった。急上昇した原料費の負担に苦しんでいる」と話した。チキン業界は価格引き下げには鶏肉価格の安定が必要だと口をそろえる。ところが最近、飼料価格が安定しているのに、1キロ当たり1500～1700ウォンだった鶏肉が3200ウォン台まで上がったという。政府は企業の原価負担緩和のため、必要に応じて割り当て関税品目を拡大し、免税農産物などに対する買入税額控除の限度額を引き上げるなど対策を検討している。</t>
    <phoneticPr fontId="86"/>
  </si>
  <si>
    <t>https://www.jetro.go.jp/biznews/2023/09/64cf34bec979b246.html</t>
    <phoneticPr fontId="86"/>
  </si>
  <si>
    <t>欧州委員会は、通関手続きの簡略化対象となる混合食品を拡大する改正委任規則外部サイトへ、新しいウィンドウで開きますを9月1日付官報に掲載した。EUは、動物性加工済み原料と植物性原料の両方を含む食品を「混合食品」と定義し、独自の輸入規制を設けている（2023年6月27日付地域・分析レポート参照、注）。対象となる混合食品は、温度管理の必要性や動物性加工済み原料の種類によって3つに分類され、日本からEUへの輸出に当たり、公的証明書または自己宣誓書の添付が必要とされている。混合食品のうち、だし入りみそやだし入りしょうゆについては、これまで自己宣誓書の提出義務が課せられてきた。一方、だし単体や、みそ、しょうゆのEUへの輸出時には、自己宣誓書の提出は不要だったことから、日本政府は、両者を組み合わせただし入りみそや、だし入りしょうゆについても、自己宣誓書の提出義務から免除するよう求めていた。今回改正された委任規則により、9月21日から、だし入りみそと、だし入りしょうゆを輸出する際の通関時の自己宣誓書の確認が免除されることとなった。輸出手続きが簡略化されることから、これら製品の輸出促進につながることが期待される。
（注）混合食品に関する詳細は、ジェトロサイト「日本からの輸出に関する制度『混合食品の輸入規制、輸入手続き』」、農林水産省サイト「EUにおける新たな混合食品規制への対応について」外部サイトへ、新しいウィンドウで開きますも参照。</t>
    <phoneticPr fontId="86"/>
  </si>
  <si>
    <t>https://www.jetro.go.jp/biznews/2023/09/697a1eb2fe068e57.html</t>
    <phoneticPr fontId="86"/>
  </si>
  <si>
    <t>食品添加物に関する法令「食物中の保存料規則」の改正案（第132BD章）に係るパブリックコメントの募集が5月29日から8月28日まで行われた。香港政府食物安全中心（CFS）はパブリックコメントが終了するのを控え、8月23日に業界やその他関係者とともに第1回技術会議を開いた。CFSは、同改正案を香港立法会へ提出する準備を進めているようだ。技術会議では、次回会議を10月に行うことが発表された。また、同改正案の香港立法会への提出時期は、早ければ2023年末か2024年の頭になる予定で、香港立法会での審議が終われば、18カ月間の猶予期間が設けられ、その後に実施される予定だという。同改正案は、国際基準にコーデックス規格に対応しており、中国本土や他の主要な食品貿易相手国の関連基準により補完されている。なお、技術会議で発表があった改正案の主な内容は次のとおり。
「保存料」と「酸化防止剤」の定義を更新した。
認可保存料および酸化防止剤を更新した。食品に使用が可能な認可保存料および酸化防止剤の数が現行の32から58に拡大された。
指定された食品区分における認可保存料と酸化防止剤の最大許容濃度を更新および新設した。
改正案に係る説明資料などはCFSのウェブサイト外部サイトへ、新しいウィンドウで開きますで確認できる。
（注）同規則では、食品に使用可能な認可保存料および酸化防止剤リストを設けており、同リストに記載された認可保存料および酸化防止剤のみが所定の食品分野において、かつ規定された最大許容濃度の範囲内で使用できる。</t>
    <phoneticPr fontId="86"/>
  </si>
  <si>
    <t>https://www.jetro.go.jp/biznews/2023/09/0d8f2905bc5a185a.html</t>
    <phoneticPr fontId="86"/>
  </si>
  <si>
    <t>スリランカ外務省は9月1日、スリランカとタイ間での自由貿易協定（FTA）締結に向けた第6回交渉を8月21～23日に実施し、2023年内に交渉を終え2024年2月3日に署名することで両国が合意したと発表した。両国によるFTA締結に関する交渉は2018年に始まっていたが、新型コロナウイルスの感染拡大とスリランカ側の関連機関の再編などが原因で、4年間の中断を経て、2023年1月に再開していた（2023年1月23日記事参照）。
スリランカ政府の発表によると、第6回交渉ではスリランカ側首席交渉官のK.J.ウィーラシンハ氏が、タイによるスリランカへの投資の重要性を強調しつつ、タイの投資家に限定した特別投資区域の設立を提案した。加えて、駐タイ・スリランカ大使のC.A.チャミンダ.I.コロン氏が、グローバル経済への統合に向けて、南アジアおよび東アジアへと経済・貿易関係を拡大し、地域的な包括的経済連携（RCEP）に加入するというスリランカ政府のビジョンを紹介した（2023年8月15日記事参照）。さらに、スリランカにとってタイがASEANへの玄関口になるとともに、スリランカは南アジアや中東、アフリカの大市場への玄関口になる戦略的な位置にあると強調した。
スリランカのシンクタンクである政策研究所（Institute of Policy Studies of Sri Lanka：IPS）は、仮にスリランカ・タイFTAが発効し両国間の現在の関税をすべて撤廃した場合、スリランカのタイに対する貿易赤字が26％拡大すると試算している。スリランカからタイへのアパレル製品、紅茶や小麦粉といった食品の輸出拡大が期待される一方で、タイからはスリランカへのゴム・プラスチック製品、エアコンや冷蔵庫といった電気機器や貨物輸送用自動車などの輸出拡大が見込まれるという。</t>
    <phoneticPr fontId="86"/>
  </si>
  <si>
    <t>https://www.zaikei.co.jp/article/20230906/736589.html</t>
    <phoneticPr fontId="86"/>
  </si>
  <si>
    <t>フランスでは毒キノコによる中毒が急増しているそうだ。フランス食品環境労働衛生安全庁（ANSES）によれば、2023年8月にはキノコ中毒の感染者数が2022年の同時期の2倍に増加、8月1日以降は250件以上の中毒が報告されているという。ANSESによれば、原因はフランスの一部地域で降雨となった日が多かったことが影響しているという（Libération、国末憲人さんのポスト、The Guardian）。
またこれに加えて収穫者の知識不足も指摘されている。とくにスマートフォンのキノコ認識アプリケーションが原因で、食用種と有毒種を取り違える事例も多いという。2022年に毒物管理センターで記録された1923件の中毒のうち、30人がスマートフォンの認識アプリケーションを使用していたとANSESは述べている。
また悪いのはアプリだけではなく、Amazonで販売されているキノコガイドなども影響しているという。The Guardianが米国の専門企業の協力を得てAmazonで販売されているキノコガイドを調査したところ、そのうちのいくつかは完全に人工知能によって書かれたものだったと述べている。このため中には食用かどうかを識別する部分で致命的な誤記もあったりしたようだ。</t>
    <phoneticPr fontId="86"/>
  </si>
  <si>
    <t>https://www.huffingtonpost.jp/entry/4-year-old-dies-after-eating-spicy-chip_jp_64fa74e3e4b08f0f4ebd6dc6</t>
    <phoneticPr fontId="86"/>
  </si>
  <si>
    <t>アメリカ・マサチューセッツ州で、激辛のトルティーヤチップスを食べた14歳の生徒が死亡した後、販売するテキサス州の会社が生徒が食べたとされる製品を回収すると発表した。亡くなったハリス・ウォロバさんの母ロイスさんは、学校から9月1日にハリスさんが体調不良で帰宅する必要があるという連絡があったとニューヨーク・タイムズに説明している。ロイスさんが学校に到着した時、ハリスさんは保健室で腹部を押さえており、SNSの「ワンチップチャレンジ」で使われるパキの激辛トルティーヤを食べたと伝えたという。「ワンチップチャレンジ」はパキの販売会社が仕掛けた挑戦企画で、チップスを食べた後に「どれだけ長く、飲食せずにいられるか」を競い、SNSに写真を投稿する。このトルティーヤチップスには、世界で最もからい2つの唐辛子、キャロライナ・リーパーとナガ・ヴァイパーが使われている。ロイスさんによると、ハリスさんは帰宅してから約2時間後に倒れ、搬送先の病院で死亡した。ハリスさんの父エイモス・ウォロバさんは、自分の知る限りハリスさんには健康上の問題やアレルギーはなく、バスケットボールをする健康な子どもだったとCBSに語っている。
  家族はパキのトルティーヤチップスに原因があると考えているものの、死因はまだ判明していない。マサチューセッツ州検視局は、死因の確定は数週間後になるとしている。パキの広報は「私たちは今回の出来事を深く悲しんでおり、ご家族に哀悼の意を表明します。これ以上の推測やコメントは不適切と考え、控えさせていただきます」とニューヨーク・タイムズへの声明で述べた。パキの「ワンチップチャレンジ」の箱には、この製品が成人向けで、妊娠中やからさに敏感な人、食物アレルギーや健康上の問題がある人は避けるよう求めている。
同製品のウェブサイトには、製品回収のお知らせとともに、改めてこの文言が表示され「ティーンエイジャーやその他個人の間で、警告に従わないたち人たちが増加しています。そのため製品は食品安全基準を引き続き満たしているものの、慎重を期して製品を回収しています」と伝えている。</t>
    <phoneticPr fontId="86"/>
  </si>
  <si>
    <t>https://www.nikkei.com/article/DGXZQOUF104YS0Q3A810C2000000/</t>
    <phoneticPr fontId="86"/>
  </si>
  <si>
    <t>https://news.yahoo.co.jp/articles/c1b7d6580465e0ba08c974f1cc4aa466ee1c401c</t>
    <phoneticPr fontId="86"/>
  </si>
  <si>
    <r>
      <t xml:space="preserve">不二製油グループ本社は、中国広東省にパンや洋菓子に使うホイップクリームの工場を新設した。投資額は約30億円で、中国のパン・洋菓子の消費拡大に伴うホイップクリームの需要増に対応する。新工場の稼働で2028年3月までに中国でのホイップクリームの売上高を累計40億円へ引き上げる。
中国は人口が減少に転じたものの、食生活・食文化の変化などでパンや洋菓子の消費は今後も伸びるとみられる。日本市場が成熟するな...
今月お読み頂ける会員限定記事の上限を超えました。
</t>
    </r>
    <r>
      <rPr>
        <b/>
        <sz val="14"/>
        <color rgb="FFFF0000"/>
        <rFont val="游ゴシック"/>
        <family val="3"/>
        <charset val="128"/>
      </rPr>
      <t>続きをお読み頂くには、有料会員のお申し込みをお願いします。</t>
    </r>
    <phoneticPr fontId="86"/>
  </si>
  <si>
    <t>SNSでも大人気の料理家・管理栄養士、長谷川あかりさん。今回は、先日訪れたロサンゼルスで大興奮したというスーパーマーケットのレポートをお届け。健康や食への意識が高く、ヘルシーフードも充実しているいまのL.A.の様子を、旅気分になれる写真とともに紹介します。
おいしい！ たのしい！ ロサンゼルスのスーパーマーケット
コロナ禍がやっと落ち着いて、また以前のように海外旅行を楽しめるようになりましたね。海外旅行と言えば、観光地を巡ってそこでしかできない経験をして楽しんだり、素敵な景色を見て癒されたり、おいしい食事をして感動したり……。人それぞれ色々な目的や楽しみ方があると思います。私にとって、海外旅行での一番の楽しみは、なんといってもスーパーマーケット巡り。日本とは違う野菜の陳列やよくわからない調味料、かわいいお菓子のパッケージ、その国ならではの見たことのない食べ物……もう、歩いて回るだけでテンション上がりまくり！おいしそうなお惣菜をちょこちょこ買ってお昼ごはんにするのも楽しいですし、お土産選びにもぴったりなスーパーマーケットは、旅行中マストで立ち寄るスポットです。今回は、先日のロサンゼルス旅行で立ち寄った2つのスーパーマーケットをご紹介。
接客、品揃え、鮮度、すべてがハイレベル 〈Bristol Farms〉
   高級感のあるクラシカルな外観に胸が高鳴ります。ロサンゼルスを中心に店舗拡大中のスーパーマーケット。やや高めの価格設定ではありますが、店員さんの接客サービスが素晴らしく、品揃えも豊富で食材の鮮度もいうことなし。量り売りのお惣菜もハイレベルなので、長期滞在で自炊をする方や、旅行とはいえ毎食レストランに行くのは疲れちゃうな～という方にぜひチェックしてほしいローカルなスーパーです。中に入るとすぐにフルーツが。訪れた時期の旬は、桃。糖度の説明書きが遊び心満点でキュート！ こういう演出にもグッときます。量り売りお惣菜はアジア系のメニューも充実。キムチに海藻サラダ、いなり寿司に冷奴まで！</t>
    <phoneticPr fontId="86"/>
  </si>
  <si>
    <t>https://www3.nhk.or.jp/news/html/20230913/k10014194061000.html</t>
    <phoneticPr fontId="86"/>
  </si>
  <si>
    <r>
      <t xml:space="preserve">こんがりとした焼き目のついたグリルチキン。食べてみると、食感も風味も鶏肉そのものですが、実は細胞を培養して作られたお肉。アメリカでは、こうした「培養肉」の販売が6月、当局によって承認され、現地で大きな話題となっています。食料不足の解決にもつながるとされる「培養肉」はどう作られるのか。普及する？課題は？その最前線に迫りました
   ついに！培養肉の販売スタート
「培養肉の販売がアメリカで初めて承認された」このニュースは、ことし6月、全米を駆け巡りました。アメリカではまだまだ開発段階だと思われていた培養肉。アメリカ農務省の承認を得て、レストランやスーパーなどで販売が可能になったのです。許可を得たのは、いずれもカリフォルニア州に本社を置く2社の企業。
培養肉は、果たしてどのように作られているのか。交渉を重ね、「グッドミート」という企業の開発現場の取材にこぎ着けました。
   開発元は有名フードテック 
グッドミート本社   この企業の親会社は、食べ物とテクノロジーを掛け合わせたフードテックのスタートアップ企業で、もともと植物由来の“液卵”の販売で知られています。取材で本社を訪れた日も、社員たちはさまざまな成分で作られたスクランブルエッグを黙々と食べては、味や食感についてコメントをメモしていました。この“液卵”以外に、会社では2016年以降、培養肉の開発を着々と進め、シンガポールでの販売に次いで、今回、アメリカでの承認にこぎつけました。
まず案内されたのは、本社2階のガラス張りの実験室のような部屋。ここは、ニワトリなどの動物から採取した細胞を保管している場所だといいます。
私が訪れた時には、社員たちが、顕微鏡をのぞき、元気に育つ見込みのある細胞を見極める作業を行っていました。“収穫”まで1か月培養肉は、大豆など植物由来の代替肉とは全く異なり、細胞を増やして作られます。その工程を開発部門の責任者に説明してもらいました。まず、細胞をニワトリの肌や卵などから採取。
    1～2ミリリットルの組織から、数個の細胞を採ることができます。採取した細胞は、セルバンクと呼ばれる保管庫に冷凍して保存します。
そして、培養肉を作る際に、解凍され、プロテインやミネラル、脂肪、糖分などが含まれた培養液の中に入れます。ニワトリが食べる餌に含まれるのと同じ成分を、細胞にも与えるのだといいます。さらに、ここで大事なのが細胞を増やすための環境です。細胞がニワトリの体内で実際に育つのと同じ環境を作り出すため、一定の温度で温めます。すると、細胞がどんどん増殖。成長過程をとらえたという細胞の写真には、増えた細胞がぎっしり密集していました。
細胞が成長していくと、小さなシャーレから最大3500リットルという大きなタンクに徐々に移動させていきます。
十分に培養が完了すると、培養液と増殖した細胞を分離する作業を実施。液体を取り除くと、ミンチ状の個体が残ります。この培養肉の“収穫”まで約1か月かかります。これを、胸肉にするのか、それとも、もも肉にするのか、肉の種類を決めて特殊な機械を使って成形したら、できあがりです。
</t>
    </r>
    <r>
      <rPr>
        <b/>
        <sz val="13"/>
        <color rgb="FFFF0000"/>
        <rFont val="游ゴシック"/>
        <family val="3"/>
        <charset val="128"/>
      </rPr>
      <t xml:space="preserve">    まだまだ続きます。本文をお読みください。
</t>
    </r>
    <rPh sb="1315" eb="1316">
      <t>ツヅ</t>
    </rPh>
    <rPh sb="1320" eb="1322">
      <t>ホンブン</t>
    </rPh>
    <rPh sb="1324" eb="1325">
      <t>ヨ</t>
    </rPh>
    <phoneticPr fontId="86"/>
  </si>
  <si>
    <t>中国</t>
    <rPh sb="0" eb="2">
      <t>チュウゴク</t>
    </rPh>
    <phoneticPr fontId="86"/>
  </si>
  <si>
    <t>スリランカ</t>
    <phoneticPr fontId="86"/>
  </si>
  <si>
    <t>フランス</t>
    <phoneticPr fontId="86"/>
  </si>
  <si>
    <t>米国</t>
    <rPh sb="0" eb="2">
      <t>ベイコク</t>
    </rPh>
    <phoneticPr fontId="86"/>
  </si>
  <si>
    <t>韓国</t>
    <rPh sb="0" eb="2">
      <t>カンコク</t>
    </rPh>
    <phoneticPr fontId="86"/>
  </si>
  <si>
    <t>欧州</t>
    <rPh sb="0" eb="2">
      <t>オウシュウ</t>
    </rPh>
    <phoneticPr fontId="86"/>
  </si>
  <si>
    <t>食品添加物関連法令改正案の第1回技術会議を開催(香港) ｜ - ジェトロ</t>
  </si>
  <si>
    <t>スリランカ・タイFTA、2024年2月に署名へ(スリランカ、タイ) ｜ - ジェトロ</t>
  </si>
  <si>
    <t>フランスで毒キノコの被害が急増、スマホのAIキノコ識別アプリも一因か ｜ 財経新聞</t>
  </si>
  <si>
    <t xml:space="preserve">激辛チップスを食べた米14歳が死亡。SNSチャレンジを仕掛けていた販売会社が回収を発表。死因は未判明 </t>
  </si>
  <si>
    <t>不二製油、中国にパン材料の新工場　食生活変化で需要 - 日本経済新聞</t>
  </si>
  <si>
    <t>グルメ好きの天国！ ロサンゼルスのスーパーマーケットを料理家・長谷川あかりさんがレポ 　Yahoo!ニュース</t>
  </si>
  <si>
    <t>韓国食品・外食業界が悩む…「秋夕前の『値上げ自制』共感するが…」 - Yahoo!ニュース</t>
  </si>
  <si>
    <t>欧州委、だし入りみそなどの通関手続きを簡略化(日本、EU) ｜- ジェトロ</t>
  </si>
  <si>
    <t>アメリカで培養肉の販売承認 どう作られている？普及するの？ ｜ NHK ｜ アメリカ</t>
  </si>
  <si>
    <t>中国のチリパウダーから発がん性物質検出 水際検査で／台湾（中央社フォーカス台湾）</t>
  </si>
  <si>
    <t>皆様  週刊情報2023-36を配信いたします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</si>
</sst>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9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9"/>
      <color theme="1"/>
      <name val="ＭＳ Ｐゴシック"/>
      <family val="3"/>
      <charset val="128"/>
    </font>
    <font>
      <b/>
      <sz val="20"/>
      <color rgb="FF333333"/>
      <name val="メイリオ"/>
      <family val="3"/>
      <charset val="128"/>
    </font>
    <font>
      <sz val="8.8000000000000007"/>
      <color indexed="23"/>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13"/>
      <name val="游ゴシック"/>
      <family val="3"/>
      <charset val="128"/>
    </font>
    <font>
      <b/>
      <sz val="11"/>
      <color indexed="9"/>
      <name val="ＭＳ Ｐゴシック"/>
      <family val="3"/>
      <charset val="128"/>
    </font>
    <font>
      <b/>
      <sz val="19"/>
      <color indexed="8"/>
      <name val="ＭＳ Ｐゴシック"/>
      <family val="3"/>
      <charset val="128"/>
    </font>
    <font>
      <b/>
      <sz val="13"/>
      <color rgb="FF333333"/>
      <name val="游ゴシック"/>
      <family val="3"/>
      <charset val="128"/>
    </font>
    <font>
      <b/>
      <sz val="36"/>
      <color theme="0"/>
      <name val="AR P明朝体U"/>
      <family val="1"/>
      <charset val="128"/>
    </font>
    <font>
      <b/>
      <sz val="36"/>
      <color theme="0"/>
      <name val="HGP創英ﾌﾟﾚｾﾞﾝｽEB"/>
      <family val="1"/>
      <charset val="128"/>
    </font>
    <font>
      <sz val="12"/>
      <color indexed="9"/>
      <name val="ＭＳ Ｐゴシック"/>
      <family val="3"/>
      <charset val="128"/>
    </font>
    <font>
      <b/>
      <u/>
      <sz val="11"/>
      <color indexed="13"/>
      <name val="ＭＳ Ｐゴシック"/>
      <family val="3"/>
      <charset val="128"/>
    </font>
    <font>
      <b/>
      <u/>
      <sz val="11"/>
      <color indexed="9"/>
      <name val="ＭＳ Ｐゴシック"/>
      <family val="3"/>
      <charset val="128"/>
    </font>
    <font>
      <b/>
      <sz val="11"/>
      <color indexed="52"/>
      <name val="ＭＳ Ｐゴシック"/>
      <family val="3"/>
      <charset val="128"/>
    </font>
    <font>
      <b/>
      <sz val="11"/>
      <color indexed="43"/>
      <name val="ＭＳ Ｐゴシック"/>
      <family val="3"/>
      <charset val="128"/>
    </font>
    <font>
      <b/>
      <sz val="14"/>
      <color indexed="53"/>
      <name val="ＭＳ Ｐゴシック"/>
      <family val="3"/>
      <charset val="128"/>
    </font>
    <font>
      <b/>
      <sz val="16"/>
      <color theme="0"/>
      <name val="ＭＳ Ｐゴシック"/>
      <family val="3"/>
      <charset val="128"/>
    </font>
    <font>
      <b/>
      <sz val="14"/>
      <name val="Calibri"/>
      <family val="3"/>
      <charset val="163"/>
    </font>
    <font>
      <b/>
      <sz val="14"/>
      <name val="Segoe UI"/>
      <family val="3"/>
      <charset val="238"/>
    </font>
    <font>
      <b/>
      <sz val="14"/>
      <color rgb="FFFF0000"/>
      <name val="游ゴシック"/>
      <family val="3"/>
      <charset val="128"/>
    </font>
    <font>
      <b/>
      <sz val="13"/>
      <color rgb="FFFF0000"/>
      <name val="游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6DDDF7"/>
        <bgColor indexed="64"/>
      </patternFill>
    </fill>
    <fill>
      <patternFill patternType="solid">
        <fgColor rgb="FF0070C0"/>
        <bgColor indexed="64"/>
      </patternFill>
    </fill>
    <fill>
      <patternFill patternType="solid">
        <fgColor rgb="FF66CCFF"/>
        <bgColor indexed="64"/>
      </patternFill>
    </fill>
    <fill>
      <patternFill patternType="solid">
        <fgColor theme="3" tint="-0.249977111117893"/>
        <bgColor indexed="64"/>
      </patternFill>
    </fill>
    <fill>
      <patternFill patternType="solid">
        <fgColor theme="4"/>
        <bgColor indexed="64"/>
      </patternFill>
    </fill>
    <fill>
      <patternFill patternType="solid">
        <fgColor rgb="FFFF99FF"/>
        <bgColor indexed="64"/>
      </patternFill>
    </fill>
    <fill>
      <patternFill patternType="solid">
        <fgColor rgb="FFCC00FF"/>
        <bgColor indexed="64"/>
      </patternFill>
    </fill>
  </fills>
  <borders count="24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auto="1"/>
      </top>
      <bottom/>
      <diagonal/>
    </border>
    <border>
      <left/>
      <right style="thick">
        <color auto="1"/>
      </right>
      <top style="thick">
        <color auto="1"/>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style="medium">
        <color theme="3"/>
      </left>
      <right style="medium">
        <color theme="3"/>
      </right>
      <top style="thin">
        <color theme="3"/>
      </top>
      <bottom/>
      <diagonal/>
    </border>
    <border>
      <left style="medium">
        <color theme="3"/>
      </left>
      <right style="medium">
        <color theme="3"/>
      </right>
      <top/>
      <bottom style="thin">
        <color theme="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4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20"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4" fillId="5" borderId="17" xfId="2" applyFont="1" applyFill="1" applyBorder="1">
      <alignment vertical="center"/>
    </xf>
    <xf numFmtId="0" fontId="71" fillId="0" borderId="0" xfId="0" applyFont="1">
      <alignment vertical="center"/>
    </xf>
    <xf numFmtId="0" fontId="127" fillId="5" borderId="14" xfId="2" applyFont="1" applyFill="1" applyBorder="1">
      <alignment vertical="center"/>
    </xf>
    <xf numFmtId="0" fontId="126" fillId="0" borderId="136" xfId="0" applyFont="1" applyBorder="1">
      <alignment vertical="center"/>
    </xf>
    <xf numFmtId="0" fontId="125"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8" fillId="19" borderId="199" xfId="2" applyFont="1" applyFill="1" applyBorder="1" applyAlignment="1">
      <alignment horizontal="center" vertical="center"/>
    </xf>
    <xf numFmtId="177" fontId="138" fillId="19" borderId="199" xfId="2" applyNumberFormat="1" applyFont="1" applyFill="1" applyBorder="1" applyAlignment="1">
      <alignment horizontal="center" vertical="center" shrinkToFit="1"/>
    </xf>
    <xf numFmtId="0" fontId="139"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20"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40"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13" fillId="0" borderId="205" xfId="2" applyFont="1" applyBorder="1" applyAlignment="1">
      <alignment horizontal="center" vertical="center" wrapText="1"/>
    </xf>
    <xf numFmtId="180" fontId="50" fillId="11" borderId="206"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3" fillId="0" borderId="139" xfId="0" applyFont="1" applyBorder="1" applyAlignment="1">
      <alignment horizontal="left" vertical="top" wrapText="1"/>
    </xf>
    <xf numFmtId="0" fontId="144" fillId="0" borderId="0" xfId="0" applyFont="1">
      <alignment vertical="center"/>
    </xf>
    <xf numFmtId="0" fontId="146" fillId="21" borderId="153" xfId="2" applyFont="1" applyFill="1" applyBorder="1" applyAlignment="1">
      <alignment horizontal="center" vertical="center" wrapText="1"/>
    </xf>
    <xf numFmtId="0" fontId="8" fillId="0" borderId="209"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11"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12" xfId="17" applyNumberFormat="1" applyFont="1" applyFill="1" applyBorder="1" applyAlignment="1">
      <alignment horizontal="center" vertical="center"/>
    </xf>
    <xf numFmtId="0" fontId="94" fillId="19" borderId="0" xfId="0" applyFont="1" applyFill="1" applyAlignment="1">
      <alignment horizontal="center" vertical="center"/>
    </xf>
    <xf numFmtId="0" fontId="153" fillId="21" borderId="153" xfId="2" applyFont="1" applyFill="1" applyBorder="1" applyAlignment="1">
      <alignment horizontal="center" vertical="center" wrapText="1"/>
    </xf>
    <xf numFmtId="0" fontId="25" fillId="19" borderId="0" xfId="2" applyFont="1" applyFill="1">
      <alignment vertical="center"/>
    </xf>
    <xf numFmtId="0" fontId="155" fillId="0" borderId="0" xfId="0" applyFont="1" applyAlignment="1">
      <alignment vertical="top" wrapText="1"/>
    </xf>
    <xf numFmtId="0" fontId="154" fillId="31" borderId="0" xfId="0" applyFont="1" applyFill="1" applyAlignment="1">
      <alignment horizontal="center" vertical="center" wrapText="1"/>
    </xf>
    <xf numFmtId="0" fontId="140" fillId="0" borderId="210"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0" fillId="0" borderId="211"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13" xfId="2" applyFont="1" applyFill="1" applyBorder="1" applyAlignment="1">
      <alignment horizontal="left" vertical="center"/>
    </xf>
    <xf numFmtId="0" fontId="8" fillId="0" borderId="208" xfId="1" applyBorder="1" applyAlignment="1" applyProtection="1">
      <alignment vertical="center" wrapText="1"/>
    </xf>
    <xf numFmtId="0" fontId="143" fillId="0" borderId="207"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9"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1" borderId="0" xfId="0" applyFill="1">
      <alignment vertical="center"/>
    </xf>
    <xf numFmtId="14" fontId="129" fillId="19" borderId="135" xfId="0" applyNumberFormat="1" applyFont="1" applyFill="1" applyBorder="1" applyAlignment="1">
      <alignment horizontal="center" vertical="center"/>
    </xf>
    <xf numFmtId="0" fontId="142" fillId="0" borderId="121" xfId="1" applyFont="1" applyFill="1" applyBorder="1" applyAlignment="1" applyProtection="1">
      <alignment horizontal="left" vertical="top" wrapText="1"/>
    </xf>
    <xf numFmtId="0" fontId="140"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20" xfId="2" applyFont="1" applyFill="1" applyBorder="1" applyAlignment="1">
      <alignment horizontal="center" vertical="center"/>
    </xf>
    <xf numFmtId="14" fontId="91" fillId="21" borderId="220" xfId="2" applyNumberFormat="1" applyFont="1" applyFill="1" applyBorder="1" applyAlignment="1">
      <alignment horizontal="center" vertical="center"/>
    </xf>
    <xf numFmtId="14" fontId="91" fillId="21" borderId="221" xfId="2" applyNumberFormat="1" applyFont="1" applyFill="1" applyBorder="1" applyAlignment="1">
      <alignment horizontal="center" vertical="center"/>
    </xf>
    <xf numFmtId="0" fontId="92" fillId="21" borderId="222" xfId="2" applyFont="1" applyFill="1" applyBorder="1" applyAlignment="1">
      <alignment horizontal="center" vertical="center"/>
    </xf>
    <xf numFmtId="14" fontId="91" fillId="21" borderId="222" xfId="2" applyNumberFormat="1" applyFont="1" applyFill="1" applyBorder="1" applyAlignment="1">
      <alignment horizontal="center" vertical="center"/>
    </xf>
    <xf numFmtId="0" fontId="8" fillId="0" borderId="223" xfId="1" applyFill="1" applyBorder="1" applyAlignment="1" applyProtection="1">
      <alignment vertical="center" wrapText="1"/>
    </xf>
    <xf numFmtId="0" fontId="8" fillId="0" borderId="226" xfId="1" applyBorder="1" applyAlignment="1" applyProtection="1">
      <alignment vertical="top" wrapText="1"/>
    </xf>
    <xf numFmtId="0" fontId="140" fillId="0" borderId="225" xfId="2" applyFont="1" applyBorder="1" applyAlignment="1">
      <alignment vertical="top" wrapText="1"/>
    </xf>
    <xf numFmtId="0" fontId="32" fillId="23" borderId="224" xfId="2" applyFont="1" applyFill="1" applyBorder="1" applyAlignment="1">
      <alignment horizontal="center" vertical="center" wrapText="1"/>
    </xf>
    <xf numFmtId="0" fontId="157" fillId="21" borderId="221" xfId="2" applyFont="1" applyFill="1" applyBorder="1" applyAlignment="1">
      <alignment horizontal="center" vertical="center"/>
    </xf>
    <xf numFmtId="0" fontId="157" fillId="21" borderId="222" xfId="2" applyFont="1" applyFill="1" applyBorder="1" applyAlignment="1">
      <alignment horizontal="center" vertical="center"/>
    </xf>
    <xf numFmtId="0" fontId="157" fillId="21" borderId="220" xfId="2" applyFont="1" applyFill="1" applyBorder="1" applyAlignment="1">
      <alignment horizontal="center" vertical="center"/>
    </xf>
    <xf numFmtId="0" fontId="32" fillId="21" borderId="153" xfId="2" applyFont="1" applyFill="1" applyBorder="1" applyAlignment="1">
      <alignment horizontal="center" vertical="center" wrapText="1"/>
    </xf>
    <xf numFmtId="0" fontId="119" fillId="19" borderId="227" xfId="0" applyFont="1" applyFill="1" applyBorder="1" applyAlignment="1">
      <alignment horizontal="left" vertical="center"/>
    </xf>
    <xf numFmtId="0" fontId="119" fillId="19" borderId="228" xfId="0" applyFont="1" applyFill="1" applyBorder="1" applyAlignment="1">
      <alignment horizontal="left" vertical="center"/>
    </xf>
    <xf numFmtId="14" fontId="119" fillId="19" borderId="228" xfId="0" applyNumberFormat="1" applyFont="1" applyFill="1" applyBorder="1" applyAlignment="1">
      <alignment horizontal="center" vertical="center"/>
    </xf>
    <xf numFmtId="14" fontId="119" fillId="19" borderId="229" xfId="0" applyNumberFormat="1" applyFont="1" applyFill="1" applyBorder="1" applyAlignment="1">
      <alignment horizontal="center" vertical="center"/>
    </xf>
    <xf numFmtId="0" fontId="23" fillId="37" borderId="8" xfId="2" applyFont="1" applyFill="1" applyBorder="1" applyAlignment="1">
      <alignment horizontal="left" vertical="center"/>
    </xf>
    <xf numFmtId="0" fontId="138" fillId="37" borderId="10" xfId="2" applyFont="1" applyFill="1" applyBorder="1" applyAlignment="1">
      <alignment horizontal="center" vertical="center"/>
    </xf>
    <xf numFmtId="177" fontId="138" fillId="37" borderId="10" xfId="2" applyNumberFormat="1" applyFont="1" applyFill="1" applyBorder="1" applyAlignment="1">
      <alignment horizontal="center" vertical="center" shrinkToFit="1"/>
    </xf>
    <xf numFmtId="177" fontId="10" fillId="37" borderId="10" xfId="2" applyNumberFormat="1" applyFont="1" applyFill="1" applyBorder="1" applyAlignment="1">
      <alignment horizontal="center" vertical="center" wrapText="1"/>
    </xf>
    <xf numFmtId="177" fontId="115" fillId="37" borderId="8" xfId="2" applyNumberFormat="1" applyFont="1" applyFill="1" applyBorder="1" applyAlignment="1">
      <alignment horizontal="center" vertical="center" shrinkToFit="1"/>
    </xf>
    <xf numFmtId="177" fontId="116" fillId="37" borderId="8" xfId="2" applyNumberFormat="1" applyFont="1" applyFill="1" applyBorder="1" applyAlignment="1">
      <alignment horizontal="center" vertical="center" wrapText="1"/>
    </xf>
    <xf numFmtId="0" fontId="23" fillId="37" borderId="198" xfId="2" applyFont="1" applyFill="1" applyBorder="1" applyAlignment="1">
      <alignment horizontal="center" vertical="center" wrapText="1"/>
    </xf>
    <xf numFmtId="177" fontId="23" fillId="37" borderId="198" xfId="2" applyNumberFormat="1" applyFont="1" applyFill="1" applyBorder="1" applyAlignment="1">
      <alignment horizontal="center" vertical="center" shrinkToFit="1"/>
    </xf>
    <xf numFmtId="0" fontId="140"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41" fillId="0" borderId="191" xfId="1" applyFont="1" applyFill="1" applyBorder="1" applyAlignment="1" applyProtection="1">
      <alignment vertical="top" wrapText="1"/>
    </xf>
    <xf numFmtId="0" fontId="140" fillId="0" borderId="184" xfId="2" applyFont="1" applyBorder="1" applyAlignment="1">
      <alignment horizontal="left" vertical="top" wrapText="1"/>
    </xf>
    <xf numFmtId="0" fontId="160" fillId="0" borderId="30" xfId="1" applyFont="1" applyBorder="1" applyAlignment="1" applyProtection="1">
      <alignment horizontal="left" vertical="top" wrapText="1"/>
    </xf>
    <xf numFmtId="0" fontId="0" fillId="32" borderId="0" xfId="0" applyFill="1">
      <alignment vertical="center"/>
    </xf>
    <xf numFmtId="0" fontId="163" fillId="3" borderId="9" xfId="2" applyFont="1" applyFill="1" applyBorder="1" applyAlignment="1">
      <alignment horizontal="center" vertical="center"/>
    </xf>
    <xf numFmtId="0" fontId="6" fillId="0" borderId="0" xfId="4"/>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6" fillId="21" borderId="159" xfId="1" applyFont="1" applyFill="1" applyBorder="1" applyAlignment="1" applyProtection="1">
      <alignment horizontal="center" vertical="center" wrapText="1"/>
    </xf>
    <xf numFmtId="0" fontId="85" fillId="0" borderId="162" xfId="0" applyFont="1" applyBorder="1" applyAlignment="1">
      <alignment horizontal="center" vertical="center" wrapText="1"/>
    </xf>
    <xf numFmtId="0" fontId="167" fillId="38" borderId="0" xfId="0" applyFont="1" applyFill="1" applyAlignment="1">
      <alignment horizontal="center" vertical="center" wrapText="1"/>
    </xf>
    <xf numFmtId="0" fontId="8" fillId="0" borderId="226" xfId="1" applyBorder="1" applyAlignment="1" applyProtection="1">
      <alignment vertical="center" wrapText="1"/>
    </xf>
    <xf numFmtId="0" fontId="140" fillId="0" borderId="0" xfId="0" applyFont="1" applyAlignment="1">
      <alignment vertical="top" wrapText="1"/>
    </xf>
    <xf numFmtId="0" fontId="85" fillId="39" borderId="122" xfId="0" applyFont="1" applyFill="1" applyBorder="1" applyAlignment="1">
      <alignment horizontal="center" vertical="center" wrapText="1"/>
    </xf>
    <xf numFmtId="0" fontId="173" fillId="0" borderId="155" xfId="1" applyFont="1" applyFill="1" applyBorder="1" applyAlignment="1" applyProtection="1">
      <alignment vertical="top" wrapText="1"/>
    </xf>
    <xf numFmtId="0" fontId="140" fillId="0" borderId="225" xfId="1" applyFont="1" applyBorder="1" applyAlignment="1" applyProtection="1">
      <alignment vertical="top" wrapText="1"/>
    </xf>
    <xf numFmtId="0" fontId="168" fillId="0" borderId="0" xfId="2" applyFont="1">
      <alignment vertical="center"/>
    </xf>
    <xf numFmtId="0" fontId="165" fillId="0" borderId="0" xfId="2" applyFont="1">
      <alignment vertical="center"/>
    </xf>
    <xf numFmtId="0" fontId="119" fillId="21" borderId="228" xfId="0" applyFont="1" applyFill="1" applyBorder="1" applyAlignment="1">
      <alignment horizontal="left" vertical="center"/>
    </xf>
    <xf numFmtId="0" fontId="119" fillId="29" borderId="228" xfId="0" applyFont="1" applyFill="1" applyBorder="1" applyAlignment="1">
      <alignment horizontal="left" vertical="center"/>
    </xf>
    <xf numFmtId="0" fontId="119" fillId="28" borderId="228" xfId="0" applyFont="1" applyFill="1" applyBorder="1" applyAlignment="1">
      <alignment horizontal="left" vertical="center"/>
    </xf>
    <xf numFmtId="0" fontId="119" fillId="35" borderId="228" xfId="0" applyFont="1" applyFill="1" applyBorder="1" applyAlignment="1">
      <alignment horizontal="left" vertical="center"/>
    </xf>
    <xf numFmtId="0" fontId="119" fillId="40" borderId="228" xfId="0" applyFont="1" applyFill="1" applyBorder="1" applyAlignment="1">
      <alignment horizontal="left" vertical="center"/>
    </xf>
    <xf numFmtId="14" fontId="87" fillId="21" borderId="190" xfId="1" applyNumberFormat="1" applyFont="1" applyFill="1" applyBorder="1" applyAlignment="1" applyProtection="1">
      <alignment horizontal="center" vertical="center" wrapText="1"/>
    </xf>
    <xf numFmtId="0" fontId="153"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75" fillId="21" borderId="187" xfId="0" applyFont="1" applyFill="1" applyBorder="1" applyAlignment="1">
      <alignment horizontal="center" vertical="center" wrapText="1"/>
    </xf>
    <xf numFmtId="0" fontId="176" fillId="0" borderId="139" xfId="0" applyFont="1" applyBorder="1" applyAlignment="1">
      <alignment horizontal="left" vertical="top" wrapText="1"/>
    </xf>
    <xf numFmtId="0" fontId="87" fillId="23" borderId="0" xfId="2" applyFont="1" applyFill="1" applyAlignment="1">
      <alignment vertical="top" wrapText="1"/>
    </xf>
    <xf numFmtId="0" fontId="169" fillId="0" borderId="0" xfId="2" applyFont="1">
      <alignment vertical="center"/>
    </xf>
    <xf numFmtId="0" fontId="0" fillId="41" borderId="0" xfId="0" applyFill="1">
      <alignment vertical="center"/>
    </xf>
    <xf numFmtId="0" fontId="128" fillId="41" borderId="0" xfId="0" applyFont="1" applyFill="1">
      <alignment vertical="center"/>
    </xf>
    <xf numFmtId="0" fontId="148" fillId="41" borderId="0" xfId="0" applyFont="1" applyFill="1">
      <alignment vertical="center"/>
    </xf>
    <xf numFmtId="0" fontId="149" fillId="41" borderId="0" xfId="0" applyFont="1" applyFill="1">
      <alignment vertical="center"/>
    </xf>
    <xf numFmtId="0" fontId="147" fillId="41" borderId="0" xfId="0" applyFont="1" applyFill="1">
      <alignment vertical="center"/>
    </xf>
    <xf numFmtId="0" fontId="117" fillId="41" borderId="0" xfId="0" applyFont="1" applyFill="1">
      <alignment vertical="center"/>
    </xf>
    <xf numFmtId="0" fontId="145" fillId="41" borderId="0" xfId="0" applyFont="1" applyFill="1">
      <alignment vertical="center"/>
    </xf>
    <xf numFmtId="0" fontId="152" fillId="41" borderId="0" xfId="0" applyFont="1" applyFill="1">
      <alignment vertical="center"/>
    </xf>
    <xf numFmtId="0" fontId="136" fillId="41" borderId="0" xfId="0" applyFont="1" applyFill="1" applyAlignment="1">
      <alignment vertical="center" wrapText="1"/>
    </xf>
    <xf numFmtId="0" fontId="150" fillId="41" borderId="0" xfId="0" applyFont="1" applyFill="1">
      <alignment vertical="center"/>
    </xf>
    <xf numFmtId="0" fontId="151" fillId="41" borderId="0" xfId="0" applyFont="1" applyFill="1">
      <alignment vertical="center"/>
    </xf>
    <xf numFmtId="0" fontId="123" fillId="41" borderId="0" xfId="1" applyFont="1" applyFill="1" applyAlignment="1" applyProtection="1">
      <alignment vertical="center"/>
    </xf>
    <xf numFmtId="0" fontId="122" fillId="41" borderId="0" xfId="0" applyFont="1" applyFill="1">
      <alignment vertical="center"/>
    </xf>
    <xf numFmtId="0" fontId="0" fillId="32" borderId="0" xfId="0" applyFill="1" applyAlignment="1">
      <alignment horizontal="center" vertical="center"/>
    </xf>
    <xf numFmtId="0" fontId="119" fillId="19" borderId="239" xfId="0" applyFont="1" applyFill="1" applyBorder="1" applyAlignment="1">
      <alignment horizontal="left" vertical="center"/>
    </xf>
    <xf numFmtId="0" fontId="119" fillId="19" borderId="240" xfId="0" applyFont="1" applyFill="1" applyBorder="1" applyAlignment="1">
      <alignment horizontal="left" vertical="center"/>
    </xf>
    <xf numFmtId="14" fontId="119" fillId="19" borderId="240" xfId="0" applyNumberFormat="1" applyFont="1" applyFill="1" applyBorder="1" applyAlignment="1">
      <alignment horizontal="center" vertical="center"/>
    </xf>
    <xf numFmtId="14" fontId="119" fillId="19" borderId="241" xfId="0" applyNumberFormat="1" applyFont="1" applyFill="1" applyBorder="1" applyAlignment="1">
      <alignment horizontal="center" vertical="center"/>
    </xf>
    <xf numFmtId="0" fontId="119" fillId="21" borderId="240" xfId="0" applyFont="1" applyFill="1" applyBorder="1" applyAlignment="1">
      <alignment horizontal="left" vertical="center"/>
    </xf>
    <xf numFmtId="0" fontId="119" fillId="42" borderId="228" xfId="0" applyFont="1" applyFill="1" applyBorder="1" applyAlignment="1">
      <alignment horizontal="left" vertical="center"/>
    </xf>
    <xf numFmtId="0" fontId="119" fillId="42" borderId="240" xfId="0" applyFont="1" applyFill="1" applyBorder="1" applyAlignment="1">
      <alignment horizontal="left" vertical="center"/>
    </xf>
    <xf numFmtId="0" fontId="119" fillId="29" borderId="240" xfId="0" applyFont="1" applyFill="1" applyBorder="1" applyAlignment="1">
      <alignment horizontal="left" vertical="center"/>
    </xf>
    <xf numFmtId="0" fontId="119" fillId="28" borderId="240" xfId="0" applyFont="1" applyFill="1" applyBorder="1" applyAlignment="1">
      <alignment horizontal="lef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41" borderId="0" xfId="0" applyFont="1" applyFill="1" applyAlignment="1">
      <alignment horizontal="left" vertical="top" wrapText="1"/>
    </xf>
    <xf numFmtId="0" fontId="178" fillId="41" borderId="0" xfId="0" applyFont="1" applyFill="1" applyAlignment="1">
      <alignment horizontal="center" vertical="center"/>
    </xf>
    <xf numFmtId="0" fontId="177" fillId="41" borderId="0" xfId="0" applyFont="1" applyFill="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03" xfId="17" applyFont="1" applyFill="1" applyBorder="1" applyAlignment="1">
      <alignment horizontal="left" vertical="center" wrapText="1"/>
    </xf>
    <xf numFmtId="0" fontId="10" fillId="6" borderId="204" xfId="17" applyFont="1" applyFill="1" applyBorder="1" applyAlignment="1">
      <alignment horizontal="left" vertical="center" wrapText="1"/>
    </xf>
    <xf numFmtId="0" fontId="10" fillId="6" borderId="205" xfId="17" applyFont="1" applyFill="1" applyBorder="1" applyAlignment="1">
      <alignment horizontal="left"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13" fillId="34" borderId="242" xfId="4" applyFont="1" applyFill="1" applyBorder="1" applyAlignment="1">
      <alignment horizontal="left" vertical="center" wrapText="1" indent="1"/>
    </xf>
    <xf numFmtId="0" fontId="13" fillId="34" borderId="235" xfId="4" applyFont="1" applyFill="1" applyBorder="1" applyAlignment="1">
      <alignment horizontal="left" vertical="center" wrapText="1" indent="1"/>
    </xf>
    <xf numFmtId="0" fontId="13" fillId="34" borderId="236" xfId="4" applyFont="1" applyFill="1" applyBorder="1" applyAlignment="1">
      <alignment horizontal="left" vertical="center" wrapText="1" indent="1"/>
    </xf>
    <xf numFmtId="0" fontId="13" fillId="34" borderId="230" xfId="4" applyFont="1" applyFill="1" applyBorder="1" applyAlignment="1">
      <alignment horizontal="left" vertical="center" wrapText="1" indent="1"/>
    </xf>
    <xf numFmtId="0" fontId="13" fillId="34" borderId="0" xfId="4" applyFont="1" applyFill="1" applyAlignment="1">
      <alignment horizontal="left" vertical="center" wrapText="1" indent="1"/>
    </xf>
    <xf numFmtId="0" fontId="13" fillId="34" borderId="231" xfId="4" applyFont="1" applyFill="1" applyBorder="1" applyAlignment="1">
      <alignment horizontal="left" vertical="center" wrapText="1" indent="1"/>
    </xf>
    <xf numFmtId="0" fontId="13" fillId="34" borderId="232" xfId="4" applyFont="1" applyFill="1" applyBorder="1" applyAlignment="1">
      <alignment horizontal="left" vertical="center" wrapText="1" indent="1"/>
    </xf>
    <xf numFmtId="0" fontId="13" fillId="34" borderId="233" xfId="4" applyFont="1" applyFill="1" applyBorder="1" applyAlignment="1">
      <alignment horizontal="left" vertical="center" wrapText="1" indent="1"/>
    </xf>
    <xf numFmtId="0" fontId="13" fillId="34" borderId="234" xfId="4" applyFont="1" applyFill="1" applyBorder="1" applyAlignment="1">
      <alignment horizontal="left" vertical="center" wrapText="1" indent="1"/>
    </xf>
    <xf numFmtId="0" fontId="6" fillId="0" borderId="0" xfId="2">
      <alignment vertical="center"/>
    </xf>
    <xf numFmtId="0" fontId="87" fillId="0" borderId="0" xfId="2" applyFont="1" applyAlignment="1">
      <alignment horizontal="center" vertical="center"/>
    </xf>
    <xf numFmtId="0" fontId="21" fillId="0" borderId="0" xfId="2" applyFont="1" applyAlignment="1">
      <alignment horizontal="center" vertical="center"/>
    </xf>
    <xf numFmtId="0" fontId="185" fillId="44" borderId="0" xfId="2" applyFont="1" applyFill="1" applyAlignment="1">
      <alignment horizontal="center" vertical="center" wrapText="1" shrinkToFit="1"/>
    </xf>
    <xf numFmtId="0" fontId="110" fillId="44" borderId="0" xfId="2" applyFont="1" applyFill="1" applyAlignment="1">
      <alignment horizontal="center" vertical="center" wrapText="1" shrinkToFit="1"/>
    </xf>
    <xf numFmtId="0" fontId="184" fillId="0" borderId="0" xfId="2" applyFont="1" applyAlignment="1">
      <alignment horizontal="center" vertical="center"/>
    </xf>
    <xf numFmtId="0" fontId="6" fillId="0" borderId="0" xfId="2" applyAlignment="1">
      <alignment horizontal="center" vertical="center"/>
    </xf>
    <xf numFmtId="0" fontId="174" fillId="43" borderId="0" xfId="2" applyFont="1" applyFill="1" applyAlignment="1">
      <alignment horizontal="left" vertical="center" wrapText="1" indent="1"/>
    </xf>
    <xf numFmtId="0" fontId="179" fillId="43" borderId="0" xfId="2" applyFont="1" applyFill="1" applyAlignment="1">
      <alignment horizontal="left" vertical="center" wrapText="1" inden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0" fontId="6" fillId="0" borderId="0" xfId="2" applyAlignment="1">
      <alignment horizontal="center" vertical="center" wrapText="1"/>
    </xf>
    <xf numFmtId="0" fontId="23" fillId="36" borderId="0" xfId="2" applyFont="1" applyFill="1" applyAlignment="1">
      <alignment horizontal="left" vertical="center" wrapText="1"/>
    </xf>
    <xf numFmtId="0" fontId="23" fillId="36"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4" xfId="2" applyFont="1" applyFill="1" applyBorder="1" applyAlignment="1">
      <alignment horizontal="center" vertical="center"/>
    </xf>
    <xf numFmtId="0" fontId="14" fillId="5" borderId="215" xfId="2" applyFont="1" applyFill="1" applyBorder="1" applyAlignment="1">
      <alignment horizontal="center" vertical="center"/>
    </xf>
    <xf numFmtId="0" fontId="14" fillId="5" borderId="21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1"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0"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56"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0" fontId="142" fillId="29" borderId="237" xfId="1" applyFont="1" applyFill="1" applyBorder="1" applyAlignment="1" applyProtection="1">
      <alignment horizontal="left" vertical="top" wrapText="1"/>
    </xf>
    <xf numFmtId="0" fontId="142" fillId="29" borderId="107" xfId="1" applyFont="1" applyFill="1" applyBorder="1" applyAlignment="1" applyProtection="1">
      <alignment horizontal="left" vertical="top" wrapText="1"/>
    </xf>
    <xf numFmtId="0" fontId="142" fillId="29" borderId="238"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2"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1" fillId="29" borderId="55" xfId="2" applyFont="1" applyFill="1" applyBorder="1" applyAlignment="1">
      <alignment horizontal="left" vertical="top" wrapText="1" shrinkToFit="1"/>
    </xf>
    <xf numFmtId="0" fontId="161" fillId="29" borderId="56" xfId="2" applyFont="1" applyFill="1" applyBorder="1" applyAlignment="1">
      <alignment horizontal="left" vertical="top" wrapText="1" shrinkToFit="1"/>
    </xf>
    <xf numFmtId="0" fontId="161"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40"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73" fillId="0" borderId="243" xfId="2" applyFont="1" applyBorder="1" applyAlignment="1">
      <alignment horizontal="left" vertical="top" wrapText="1"/>
    </xf>
    <xf numFmtId="0" fontId="173" fillId="0" borderId="244" xfId="2" applyFont="1" applyBorder="1" applyAlignment="1">
      <alignment horizontal="left" vertical="top" wrapText="1"/>
    </xf>
    <xf numFmtId="0" fontId="7" fillId="45" borderId="0" xfId="4" applyFont="1" applyFill="1" applyAlignment="1">
      <alignment vertical="top"/>
    </xf>
    <xf numFmtId="0" fontId="135" fillId="45" borderId="0" xfId="2" applyFont="1" applyFill="1" applyAlignment="1">
      <alignment vertical="top"/>
    </xf>
    <xf numFmtId="0" fontId="7" fillId="45" borderId="0" xfId="2" applyFont="1" applyFill="1" applyAlignment="1">
      <alignment vertical="top"/>
    </xf>
    <xf numFmtId="0" fontId="170" fillId="45" borderId="0" xfId="2" applyFont="1" applyFill="1" applyAlignment="1">
      <alignment vertical="top" wrapText="1"/>
    </xf>
    <xf numFmtId="0" fontId="171" fillId="45" borderId="0" xfId="2" applyFont="1" applyFill="1" applyAlignment="1">
      <alignment vertical="top" wrapText="1"/>
    </xf>
    <xf numFmtId="0" fontId="172" fillId="45" borderId="0" xfId="2" applyFont="1" applyFill="1" applyAlignment="1">
      <alignment vertical="top"/>
    </xf>
    <xf numFmtId="0" fontId="34" fillId="45" borderId="0" xfId="2" applyFont="1" applyFill="1" applyAlignment="1">
      <alignment vertical="top"/>
    </xf>
    <xf numFmtId="0" fontId="6" fillId="45" borderId="0" xfId="2" applyFill="1" applyAlignment="1">
      <alignment vertical="top" wrapText="1"/>
    </xf>
    <xf numFmtId="0" fontId="35" fillId="46" borderId="0" xfId="4" applyFont="1" applyFill="1"/>
    <xf numFmtId="0" fontId="135" fillId="46" borderId="0" xfId="4" applyFont="1" applyFill="1"/>
    <xf numFmtId="0" fontId="6" fillId="46" borderId="0" xfId="4" applyFill="1"/>
    <xf numFmtId="0" fontId="164" fillId="46" borderId="0" xfId="2" applyFont="1" applyFill="1" applyAlignment="1">
      <alignment horizontal="center" vertical="center"/>
    </xf>
    <xf numFmtId="0" fontId="6" fillId="46" borderId="0" xfId="2" applyFill="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CC00FF"/>
      <color rgb="FFFF99FF"/>
      <color rgb="FF6DDDF7"/>
      <color rgb="FF66CCFF"/>
      <color rgb="FF6EF729"/>
      <color rgb="FFFAFEC2"/>
      <color rgb="FFFFCC00"/>
      <color rgb="FFD4FDC3"/>
      <color rgb="FF3399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'36　感染症統計'!$A$7</c:f>
              <c:strCache>
                <c:ptCount val="1"/>
                <c:pt idx="0">
                  <c:v>2023年</c:v>
                </c:pt>
              </c:strCache>
            </c:strRef>
          </c:tx>
          <c:spPr>
            <a:ln w="63500" cap="rnd">
              <a:solidFill>
                <a:srgbClr val="FF0000"/>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感染症統計'!$B$7:$J$7</c:f>
              <c:numCache>
                <c:formatCode>#,##0_ </c:formatCode>
                <c:ptCount val="9"/>
                <c:pt idx="0" formatCode="General">
                  <c:v>82</c:v>
                </c:pt>
                <c:pt idx="1">
                  <c:v>62</c:v>
                </c:pt>
                <c:pt idx="2">
                  <c:v>99</c:v>
                </c:pt>
                <c:pt idx="3">
                  <c:v>112</c:v>
                </c:pt>
                <c:pt idx="4" formatCode="General">
                  <c:v>224</c:v>
                </c:pt>
                <c:pt idx="5" formatCode="General">
                  <c:v>524</c:v>
                </c:pt>
                <c:pt idx="6" formatCode="General">
                  <c:v>521</c:v>
                </c:pt>
                <c:pt idx="7">
                  <c:v>721</c:v>
                </c:pt>
                <c:pt idx="8">
                  <c:v>127</c:v>
                </c:pt>
              </c:numCache>
            </c:numRef>
          </c:val>
          <c:smooth val="0"/>
          <c:extLst>
            <c:ext xmlns:c16="http://schemas.microsoft.com/office/drawing/2014/chart" uri="{C3380CC4-5D6E-409C-BE32-E72D297353CC}">
              <c16:uniqueId val="{00000000-EF25-4824-8530-875CCEE0B185}"/>
            </c:ext>
          </c:extLst>
        </c:ser>
        <c:ser>
          <c:idx val="7"/>
          <c:order val="1"/>
          <c:tx>
            <c:strRef>
              <c:f>'36　感染症統計'!$A$8</c:f>
              <c:strCache>
                <c:ptCount val="1"/>
                <c:pt idx="0">
                  <c:v>2022年</c:v>
                </c:pt>
              </c:strCache>
            </c:strRef>
          </c:tx>
          <c:spPr>
            <a:ln w="25400" cap="rnd">
              <a:solidFill>
                <a:schemeClr val="accent6">
                  <a:lumMod val="75000"/>
                </a:schemeClr>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'36　感染症統計'!$A$9</c:f>
              <c:strCache>
                <c:ptCount val="1"/>
                <c:pt idx="0">
                  <c:v>2021年</c:v>
                </c:pt>
              </c:strCache>
            </c:strRef>
          </c:tx>
          <c:spPr>
            <a:ln w="28575" cap="rnd">
              <a:solidFill>
                <a:schemeClr val="accent6"/>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'36　感染症統計'!$A$10</c:f>
              <c:strCache>
                <c:ptCount val="1"/>
                <c:pt idx="0">
                  <c:v>2020年</c:v>
                </c:pt>
              </c:strCache>
            </c:strRef>
          </c:tx>
          <c:spPr>
            <a:ln w="12700" cap="rnd">
              <a:solidFill>
                <a:srgbClr val="FF0066"/>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'36　感染症統計'!$A$11</c:f>
              <c:strCache>
                <c:ptCount val="1"/>
                <c:pt idx="0">
                  <c:v>2019年</c:v>
                </c:pt>
              </c:strCache>
            </c:strRef>
          </c:tx>
          <c:spPr>
            <a:ln w="19050" cap="rnd">
              <a:solidFill>
                <a:srgbClr val="0070C0"/>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'36　感染症統計'!$A$12</c:f>
              <c:strCache>
                <c:ptCount val="1"/>
                <c:pt idx="0">
                  <c:v>2018年</c:v>
                </c:pt>
              </c:strCache>
            </c:strRef>
          </c:tx>
          <c:spPr>
            <a:ln w="12700" cap="rnd">
              <a:solidFill>
                <a:schemeClr val="accent4"/>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'36　感染症統計'!$A$13</c:f>
              <c:strCache>
                <c:ptCount val="1"/>
                <c:pt idx="0">
                  <c:v>2017年</c:v>
                </c:pt>
              </c:strCache>
            </c:strRef>
          </c:tx>
          <c:spPr>
            <a:ln w="12700" cap="rnd">
              <a:solidFill>
                <a:schemeClr val="accent5"/>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'36　感染症統計'!$A$14</c:f>
              <c:strCache>
                <c:ptCount val="1"/>
                <c:pt idx="0">
                  <c:v>2016年</c:v>
                </c:pt>
              </c:strCache>
            </c:strRef>
          </c:tx>
          <c:spPr>
            <a:ln w="12700" cap="rnd">
              <a:solidFill>
                <a:schemeClr val="tx2"/>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'36　感染症統計'!$A$15</c:f>
              <c:strCache>
                <c:ptCount val="1"/>
                <c:pt idx="0">
                  <c:v>2015年</c:v>
                </c:pt>
              </c:strCache>
            </c:strRef>
          </c:tx>
          <c:spPr>
            <a:ln w="28575" cap="rnd">
              <a:solidFill>
                <a:schemeClr val="accent3">
                  <a:lumMod val="60000"/>
                </a:schemeClr>
              </a:solidFill>
              <a:round/>
            </a:ln>
            <a:effectLst/>
          </c:spPr>
          <c:marker>
            <c:symbol val="none"/>
          </c:marker>
          <c:cat>
            <c:multiLvlStrRef>
              <c:f>'36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721 </c:v>
                  </c:pt>
                  <c:pt idx="9">
                    <c:v>127 </c:v>
                  </c:pt>
                </c:lvl>
              </c:multiLvlStrCache>
            </c:multiLvlStrRef>
          </c:cat>
          <c:val>
            <c:numRef>
              <c:f>'36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'36　感染症統計'!$P$7</c:f>
              <c:strCache>
                <c:ptCount val="1"/>
                <c:pt idx="0">
                  <c:v>2023年</c:v>
                </c:pt>
              </c:strCache>
            </c:strRef>
          </c:tx>
          <c:spPr>
            <a:ln w="63500" cap="rnd">
              <a:solidFill>
                <a:srgbClr val="FF0000"/>
              </a:solidFill>
              <a:round/>
            </a:ln>
            <a:effectLst/>
          </c:spPr>
          <c:marker>
            <c:symbol val="none"/>
          </c:marker>
          <c:val>
            <c:numRef>
              <c:f>'36　感染症統計'!$Q$7:$AB$7</c:f>
              <c:numCache>
                <c:formatCode>#,##0_ </c:formatCode>
                <c:ptCount val="12"/>
                <c:pt idx="0" formatCode="General">
                  <c:v>1</c:v>
                </c:pt>
                <c:pt idx="1">
                  <c:v>1</c:v>
                </c:pt>
                <c:pt idx="2">
                  <c:v>4</c:v>
                </c:pt>
                <c:pt idx="3">
                  <c:v>2</c:v>
                </c:pt>
                <c:pt idx="4">
                  <c:v>2</c:v>
                </c:pt>
                <c:pt idx="5">
                  <c:v>7</c:v>
                </c:pt>
                <c:pt idx="6">
                  <c:v>7</c:v>
                </c:pt>
                <c:pt idx="7">
                  <c:v>3</c:v>
                </c:pt>
                <c:pt idx="8">
                  <c:v>0</c:v>
                </c:pt>
              </c:numCache>
            </c:numRef>
          </c:val>
          <c:smooth val="0"/>
          <c:extLst>
            <c:ext xmlns:c16="http://schemas.microsoft.com/office/drawing/2014/chart" uri="{C3380CC4-5D6E-409C-BE32-E72D297353CC}">
              <c16:uniqueId val="{00000000-691A-4A61-BF12-3A5977548A2F}"/>
            </c:ext>
          </c:extLst>
        </c:ser>
        <c:ser>
          <c:idx val="7"/>
          <c:order val="1"/>
          <c:tx>
            <c:strRef>
              <c:f>'36　感染症統計'!$P$8</c:f>
              <c:strCache>
                <c:ptCount val="1"/>
                <c:pt idx="0">
                  <c:v>2022年</c:v>
                </c:pt>
              </c:strCache>
            </c:strRef>
          </c:tx>
          <c:spPr>
            <a:ln w="25400" cap="rnd">
              <a:solidFill>
                <a:schemeClr val="accent6">
                  <a:lumMod val="75000"/>
                </a:schemeClr>
              </a:solidFill>
              <a:round/>
            </a:ln>
            <a:effectLst/>
          </c:spPr>
          <c:marker>
            <c:symbol val="none"/>
          </c:marker>
          <c:val>
            <c:numRef>
              <c:f>'36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'36　感染症統計'!$P$9</c:f>
              <c:strCache>
                <c:ptCount val="1"/>
                <c:pt idx="0">
                  <c:v>2021年</c:v>
                </c:pt>
              </c:strCache>
            </c:strRef>
          </c:tx>
          <c:spPr>
            <a:ln w="28575" cap="rnd">
              <a:solidFill>
                <a:srgbClr val="FF0066"/>
              </a:solidFill>
              <a:round/>
            </a:ln>
            <a:effectLst/>
          </c:spPr>
          <c:marker>
            <c:symbol val="none"/>
          </c:marker>
          <c:val>
            <c:numRef>
              <c:f>'36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'36　感染症統計'!$P$10</c:f>
              <c:strCache>
                <c:ptCount val="1"/>
                <c:pt idx="0">
                  <c:v>2020年</c:v>
                </c:pt>
              </c:strCache>
            </c:strRef>
          </c:tx>
          <c:spPr>
            <a:ln w="28575" cap="rnd">
              <a:solidFill>
                <a:schemeClr val="accent2"/>
              </a:solidFill>
              <a:round/>
            </a:ln>
            <a:effectLst/>
          </c:spPr>
          <c:marker>
            <c:symbol val="none"/>
          </c:marker>
          <c:val>
            <c:numRef>
              <c:f>'36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'36　感染症統計'!$P$11</c:f>
              <c:strCache>
                <c:ptCount val="1"/>
                <c:pt idx="0">
                  <c:v>2019年</c:v>
                </c:pt>
              </c:strCache>
            </c:strRef>
          </c:tx>
          <c:spPr>
            <a:ln w="28575" cap="rnd">
              <a:solidFill>
                <a:schemeClr val="accent3">
                  <a:lumMod val="50000"/>
                </a:schemeClr>
              </a:solidFill>
              <a:round/>
            </a:ln>
            <a:effectLst/>
          </c:spPr>
          <c:marker>
            <c:symbol val="none"/>
          </c:marker>
          <c:val>
            <c:numRef>
              <c:f>'36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'36　感染症統計'!$P$12</c:f>
              <c:strCache>
                <c:ptCount val="1"/>
                <c:pt idx="0">
                  <c:v>2018年</c:v>
                </c:pt>
              </c:strCache>
            </c:strRef>
          </c:tx>
          <c:spPr>
            <a:ln w="28575" cap="rnd">
              <a:solidFill>
                <a:schemeClr val="accent4">
                  <a:lumMod val="75000"/>
                </a:schemeClr>
              </a:solidFill>
              <a:round/>
            </a:ln>
            <a:effectLst/>
          </c:spPr>
          <c:marker>
            <c:symbol val="none"/>
          </c:marker>
          <c:val>
            <c:numRef>
              <c:f>'36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'36　感染症統計'!$P$13</c:f>
              <c:strCache>
                <c:ptCount val="1"/>
                <c:pt idx="0">
                  <c:v>2017年</c:v>
                </c:pt>
              </c:strCache>
            </c:strRef>
          </c:tx>
          <c:spPr>
            <a:ln w="28575" cap="rnd">
              <a:solidFill>
                <a:schemeClr val="accent5"/>
              </a:solidFill>
              <a:round/>
            </a:ln>
            <a:effectLst/>
          </c:spPr>
          <c:marker>
            <c:symbol val="none"/>
          </c:marker>
          <c:val>
            <c:numRef>
              <c:f>'36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'36　感染症統計'!$P$14</c:f>
              <c:strCache>
                <c:ptCount val="1"/>
                <c:pt idx="0">
                  <c:v>2016年</c:v>
                </c:pt>
              </c:strCache>
            </c:strRef>
          </c:tx>
          <c:spPr>
            <a:ln w="28575" cap="rnd">
              <a:solidFill>
                <a:srgbClr val="3399FF"/>
              </a:solidFill>
              <a:round/>
            </a:ln>
            <a:effectLst/>
          </c:spPr>
          <c:marker>
            <c:symbol val="none"/>
          </c:marker>
          <c:val>
            <c:numRef>
              <c:f>'36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307730</xdr:colOff>
      <xdr:row>2</xdr:row>
      <xdr:rowOff>131885</xdr:rowOff>
    </xdr:from>
    <xdr:to>
      <xdr:col>25</xdr:col>
      <xdr:colOff>815939</xdr:colOff>
      <xdr:row>70</xdr:row>
      <xdr:rowOff>131885</xdr:rowOff>
    </xdr:to>
    <xdr:pic>
      <xdr:nvPicPr>
        <xdr:cNvPr id="31" name="図 30">
          <a:extLst>
            <a:ext uri="{FF2B5EF4-FFF2-40B4-BE49-F238E27FC236}">
              <a16:creationId xmlns:a16="http://schemas.microsoft.com/office/drawing/2014/main" id="{21602E49-8736-ABC5-218D-1C67ED5F6E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730" y="1186962"/>
          <a:ext cx="14473324" cy="11620500"/>
        </a:xfrm>
        <a:prstGeom prst="rect">
          <a:avLst/>
        </a:prstGeom>
      </xdr:spPr>
    </xdr:pic>
    <xdr:clientData/>
  </xdr:twoCellAnchor>
  <xdr:twoCellAnchor>
    <xdr:from>
      <xdr:col>0</xdr:col>
      <xdr:colOff>307731</xdr:colOff>
      <xdr:row>2</xdr:row>
      <xdr:rowOff>131885</xdr:rowOff>
    </xdr:from>
    <xdr:to>
      <xdr:col>14</xdr:col>
      <xdr:colOff>117231</xdr:colOff>
      <xdr:row>70</xdr:row>
      <xdr:rowOff>146538</xdr:rowOff>
    </xdr:to>
    <xdr:sp macro="" textlink="">
      <xdr:nvSpPr>
        <xdr:cNvPr id="32" name="正方形/長方形 31">
          <a:extLst>
            <a:ext uri="{FF2B5EF4-FFF2-40B4-BE49-F238E27FC236}">
              <a16:creationId xmlns:a16="http://schemas.microsoft.com/office/drawing/2014/main" id="{8F73C9C6-4EE8-E3FE-52A6-DE74E5DE137A}"/>
            </a:ext>
          </a:extLst>
        </xdr:cNvPr>
        <xdr:cNvSpPr/>
      </xdr:nvSpPr>
      <xdr:spPr>
        <a:xfrm>
          <a:off x="307731"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307730</xdr:colOff>
      <xdr:row>2</xdr:row>
      <xdr:rowOff>131885</xdr:rowOff>
    </xdr:from>
    <xdr:to>
      <xdr:col>14</xdr:col>
      <xdr:colOff>117230</xdr:colOff>
      <xdr:row>70</xdr:row>
      <xdr:rowOff>146538</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556847</xdr:colOff>
      <xdr:row>2</xdr:row>
      <xdr:rowOff>146538</xdr:rowOff>
    </xdr:from>
    <xdr:to>
      <xdr:col>25</xdr:col>
      <xdr:colOff>791308</xdr:colOff>
      <xdr:row>70</xdr:row>
      <xdr:rowOff>161191</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7751885" y="1201615"/>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160020</xdr:colOff>
      <xdr:row>18</xdr:row>
      <xdr:rowOff>0</xdr:rowOff>
    </xdr:to>
    <xdr:pic>
      <xdr:nvPicPr>
        <xdr:cNvPr id="29" name="図 28" descr="感染性胃腸炎患者報告数　直近5シーズン">
          <a:extLst>
            <a:ext uri="{FF2B5EF4-FFF2-40B4-BE49-F238E27FC236}">
              <a16:creationId xmlns:a16="http://schemas.microsoft.com/office/drawing/2014/main" id="{59D431CE-5122-14D5-7DBE-F84B54D18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5330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3.22</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592282</xdr:colOff>
      <xdr:row>5</xdr:row>
      <xdr:rowOff>371</xdr:rowOff>
    </xdr:from>
    <xdr:to>
      <xdr:col>13</xdr:col>
      <xdr:colOff>726011</xdr:colOff>
      <xdr:row>8</xdr:row>
      <xdr:rowOff>38283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73442" y="1158611"/>
          <a:ext cx="2594989" cy="594172"/>
        </a:xfrm>
        <a:prstGeom prst="borderCallout2">
          <a:avLst>
            <a:gd name="adj1" fmla="val 101279"/>
            <a:gd name="adj2" fmla="val 51060"/>
            <a:gd name="adj3" fmla="val 210486"/>
            <a:gd name="adj4" fmla="val 51057"/>
            <a:gd name="adj5" fmla="val 304475"/>
            <a:gd name="adj6" fmla="val -17104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ノロウイルスの年度始まりは</a:t>
          </a:r>
        </a:p>
        <a:p>
          <a:pPr algn="l" rtl="0">
            <a:defRPr sz="1000"/>
          </a:pPr>
          <a:r>
            <a:rPr lang="en-US" altLang="ja-JP" sz="1400" b="1" i="0" u="none" strike="noStrike" baseline="0">
              <a:solidFill>
                <a:srgbClr val="FF0000"/>
              </a:solidFill>
              <a:latin typeface="ＭＳ Ｐゴシック"/>
              <a:ea typeface="ＭＳ Ｐゴシック"/>
            </a:rPr>
            <a:t>9</a:t>
          </a:r>
          <a:r>
            <a:rPr lang="ja-JP" altLang="en-US" sz="1400" b="1" i="0" u="none" strike="noStrike" baseline="0">
              <a:solidFill>
                <a:srgbClr val="FF0000"/>
              </a:solidFill>
              <a:latin typeface="ＭＳ Ｐゴシック"/>
              <a:ea typeface="ＭＳ Ｐゴシック"/>
            </a:rPr>
            <a:t>月からです。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724624</xdr:colOff>
      <xdr:row>14</xdr:row>
      <xdr:rowOff>129540</xdr:rowOff>
    </xdr:from>
    <xdr:to>
      <xdr:col>7</xdr:col>
      <xdr:colOff>1047442</xdr:colOff>
      <xdr:row>16</xdr:row>
      <xdr:rowOff>99060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258524" y="28498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14</xdr:row>
      <xdr:rowOff>0</xdr:rowOff>
    </xdr:from>
    <xdr:ext cx="304800" cy="299085"/>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24D00AE-5225-49E5-A3CF-D774D8A739EC}"/>
            </a:ext>
          </a:extLst>
        </xdr:cNvPr>
        <xdr:cNvSpPr>
          <a:spLocks noChangeAspect="1" noChangeArrowheads="1"/>
        </xdr:cNvSpPr>
      </xdr:nvSpPr>
      <xdr:spPr bwMode="auto">
        <a:xfrm>
          <a:off x="4937760" y="2346960"/>
          <a:ext cx="304800" cy="299085"/>
        </a:xfrm>
        <a:prstGeom prst="rect">
          <a:avLst/>
        </a:prstGeom>
        <a:noFill/>
        <a:ln w="9525">
          <a:noFill/>
          <a:miter lim="800000"/>
          <a:headEnd/>
          <a:tailEnd/>
        </a:ln>
      </xdr:spPr>
    </xdr:sp>
    <xdr:clientData/>
  </xdr:oneCellAnchor>
  <xdr:twoCellAnchor>
    <xdr:from>
      <xdr:col>5</xdr:col>
      <xdr:colOff>247650</xdr:colOff>
      <xdr:row>7</xdr:row>
      <xdr:rowOff>85725</xdr:rowOff>
    </xdr:from>
    <xdr:to>
      <xdr:col>6</xdr:col>
      <xdr:colOff>476250</xdr:colOff>
      <xdr:row>10</xdr:row>
      <xdr:rowOff>161925</xdr:rowOff>
    </xdr:to>
    <xdr:sp macro="" textlink="">
      <xdr:nvSpPr>
        <xdr:cNvPr id="3" name="右矢印 2">
          <a:extLst>
            <a:ext uri="{FF2B5EF4-FFF2-40B4-BE49-F238E27FC236}">
              <a16:creationId xmlns:a16="http://schemas.microsoft.com/office/drawing/2014/main" id="{CF343DFF-2378-4ABD-BC0F-D5438581BBCC}"/>
            </a:ext>
          </a:extLst>
        </xdr:cNvPr>
        <xdr:cNvSpPr/>
      </xdr:nvSpPr>
      <xdr:spPr>
        <a:xfrm>
          <a:off x="3333750" y="1259205"/>
          <a:ext cx="845820" cy="579120"/>
        </a:xfrm>
        <a:prstGeom prst="rightArrow">
          <a:avLst/>
        </a:prstGeom>
        <a:gradFill>
          <a:gsLst>
            <a:gs pos="0">
              <a:srgbClr val="92D050"/>
            </a:gs>
            <a:gs pos="65000">
              <a:schemeClr val="accent1">
                <a:tint val="44500"/>
                <a:satMod val="160000"/>
              </a:schemeClr>
            </a:gs>
            <a:gs pos="100000">
              <a:schemeClr val="accent1">
                <a:tint val="23500"/>
                <a:satMod val="160000"/>
              </a:schemeClr>
            </a:gs>
          </a:gsLst>
          <a:lin ang="5400000" scaled="0"/>
        </a:gradFill>
        <a:ln>
          <a:solidFill>
            <a:schemeClr val="accent3">
              <a:lumMod val="20000"/>
              <a:lumOff val="80000"/>
              <a:alpha val="58000"/>
            </a:schemeClr>
          </a:solidFill>
        </a:ln>
        <a:effectLst>
          <a:outerShdw blurRad="50800" dist="38100" dir="16200000"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331471</xdr:colOff>
      <xdr:row>4</xdr:row>
      <xdr:rowOff>209550</xdr:rowOff>
    </xdr:from>
    <xdr:ext cx="2198370" cy="2196696"/>
    <xdr:pic>
      <xdr:nvPicPr>
        <xdr:cNvPr id="4" name="図 7" descr="https://encrypted-tbn3.gstatic.com/images?q=tbn:ANd9GcQ8de2f6sLhftsERDsxCLy60YFFYuu8UuZV7YRa5HflTKZcu9rB">
          <a:extLst>
            <a:ext uri="{FF2B5EF4-FFF2-40B4-BE49-F238E27FC236}">
              <a16:creationId xmlns:a16="http://schemas.microsoft.com/office/drawing/2014/main" id="{421D2AB2-6AFC-4BF4-8D49-A8915DAC45E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1471" y="834390"/>
          <a:ext cx="2198370" cy="2196696"/>
        </a:xfrm>
        <a:prstGeom prst="rect">
          <a:avLst/>
        </a:prstGeom>
        <a:noFill/>
        <a:ln w="9525">
          <a:noFill/>
          <a:miter lim="800000"/>
          <a:headEnd/>
          <a:tailEnd/>
        </a:ln>
      </xdr:spPr>
    </xdr:pic>
    <xdr:clientData/>
  </xdr:oneCellAnchor>
  <xdr:oneCellAnchor>
    <xdr:from>
      <xdr:col>1</xdr:col>
      <xdr:colOff>300990</xdr:colOff>
      <xdr:row>5</xdr:row>
      <xdr:rowOff>123825</xdr:rowOff>
    </xdr:from>
    <xdr:ext cx="1752600" cy="1929765"/>
    <xdr:pic>
      <xdr:nvPicPr>
        <xdr:cNvPr id="5" name="図 15" descr="http://t0.gstatic.com/images?q=tbn:ANd9GcTuYavye1MNxd7Z0LEer8RRKuKpddgbm579keqS6trkUyp7aXyu">
          <a:extLst>
            <a:ext uri="{FF2B5EF4-FFF2-40B4-BE49-F238E27FC236}">
              <a16:creationId xmlns:a16="http://schemas.microsoft.com/office/drawing/2014/main" id="{359F6966-4659-4553-8DB6-A85FA3AB793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 y="962025"/>
          <a:ext cx="1752600" cy="1929765"/>
        </a:xfrm>
        <a:prstGeom prst="rect">
          <a:avLst/>
        </a:prstGeom>
        <a:noFill/>
        <a:ln w="9525">
          <a:noFill/>
          <a:miter lim="800000"/>
          <a:headEnd/>
          <a:tailEnd/>
        </a:ln>
      </xdr:spPr>
    </xdr:pic>
    <xdr:clientData/>
  </xdr:oneCellAnchor>
  <xdr:twoCellAnchor>
    <xdr:from>
      <xdr:col>2</xdr:col>
      <xdr:colOff>190500</xdr:colOff>
      <xdr:row>10</xdr:row>
      <xdr:rowOff>171450</xdr:rowOff>
    </xdr:from>
    <xdr:to>
      <xdr:col>4</xdr:col>
      <xdr:colOff>381000</xdr:colOff>
      <xdr:row>13</xdr:row>
      <xdr:rowOff>0</xdr:rowOff>
    </xdr:to>
    <xdr:sp macro="" textlink="">
      <xdr:nvSpPr>
        <xdr:cNvPr id="6" name="円/楕円 5">
          <a:extLst>
            <a:ext uri="{FF2B5EF4-FFF2-40B4-BE49-F238E27FC236}">
              <a16:creationId xmlns:a16="http://schemas.microsoft.com/office/drawing/2014/main" id="{68915F09-6493-4DCD-B7B7-D04DC7B6CE1A}"/>
            </a:ext>
          </a:extLst>
        </xdr:cNvPr>
        <xdr:cNvSpPr/>
      </xdr:nvSpPr>
      <xdr:spPr>
        <a:xfrm>
          <a:off x="1424940" y="1840230"/>
          <a:ext cx="1424940" cy="3390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447675</xdr:colOff>
      <xdr:row>6</xdr:row>
      <xdr:rowOff>57150</xdr:rowOff>
    </xdr:from>
    <xdr:to>
      <xdr:col>4</xdr:col>
      <xdr:colOff>523875</xdr:colOff>
      <xdr:row>8</xdr:row>
      <xdr:rowOff>9525</xdr:rowOff>
    </xdr:to>
    <xdr:sp macro="" textlink="">
      <xdr:nvSpPr>
        <xdr:cNvPr id="7" name="テキスト ボックス 6">
          <a:extLst>
            <a:ext uri="{FF2B5EF4-FFF2-40B4-BE49-F238E27FC236}">
              <a16:creationId xmlns:a16="http://schemas.microsoft.com/office/drawing/2014/main" id="{A739626A-1662-4AE4-AD10-3B81B92B2A3F}"/>
            </a:ext>
          </a:extLst>
        </xdr:cNvPr>
        <xdr:cNvSpPr txBox="1"/>
      </xdr:nvSpPr>
      <xdr:spPr>
        <a:xfrm>
          <a:off x="1064895" y="1062990"/>
          <a:ext cx="1927860" cy="28765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b="1"/>
            <a:t>野菜室の野菜ゴミやチルド室の肉ダレが異臭の原因</a:t>
          </a:r>
        </a:p>
      </xdr:txBody>
    </xdr:sp>
    <xdr:clientData/>
  </xdr:twoCellAnchor>
  <xdr:oneCellAnchor>
    <xdr:from>
      <xdr:col>8</xdr:col>
      <xdr:colOff>0</xdr:colOff>
      <xdr:row>14</xdr:row>
      <xdr:rowOff>0</xdr:rowOff>
    </xdr:from>
    <xdr:ext cx="304800" cy="299085"/>
    <xdr:sp macro="" textlink="">
      <xdr:nvSpPr>
        <xdr:cNvPr id="8"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4CFEBA4B-B333-43CB-9040-52F41F780A60}"/>
            </a:ext>
          </a:extLst>
        </xdr:cNvPr>
        <xdr:cNvSpPr>
          <a:spLocks noChangeAspect="1" noChangeArrowheads="1"/>
        </xdr:cNvSpPr>
      </xdr:nvSpPr>
      <xdr:spPr bwMode="auto">
        <a:xfrm>
          <a:off x="4937760" y="2346960"/>
          <a:ext cx="304800" cy="29908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158751</xdr:colOff>
      <xdr:row>15</xdr:row>
      <xdr:rowOff>0</xdr:rowOff>
    </xdr:from>
    <xdr:to>
      <xdr:col>2</xdr:col>
      <xdr:colOff>4381501</xdr:colOff>
      <xdr:row>32</xdr:row>
      <xdr:rowOff>107602</xdr:rowOff>
    </xdr:to>
    <xdr:pic>
      <xdr:nvPicPr>
        <xdr:cNvPr id="3" name="図 2">
          <a:extLst>
            <a:ext uri="{FF2B5EF4-FFF2-40B4-BE49-F238E27FC236}">
              <a16:creationId xmlns:a16="http://schemas.microsoft.com/office/drawing/2014/main" id="{C51FFBD5-5837-E5AE-B9A8-505E1DD85B0A}"/>
            </a:ext>
          </a:extLst>
        </xdr:cNvPr>
        <xdr:cNvPicPr>
          <a:picLocks noChangeAspect="1"/>
        </xdr:cNvPicPr>
      </xdr:nvPicPr>
      <xdr:blipFill>
        <a:blip xmlns:r="http://schemas.openxmlformats.org/officeDocument/2006/relationships" r:embed="rId2"/>
        <a:stretch>
          <a:fillRect/>
        </a:stretch>
      </xdr:blipFill>
      <xdr:spPr>
        <a:xfrm>
          <a:off x="2270126" y="6921500"/>
          <a:ext cx="4222750" cy="2988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22</xdr:col>
      <xdr:colOff>320040</xdr:colOff>
      <xdr:row>45</xdr:row>
      <xdr:rowOff>129540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2160433" cy="38771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8</xdr:col>
      <xdr:colOff>297180</xdr:colOff>
      <xdr:row>44</xdr:row>
      <xdr:rowOff>144780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2150381" cy="37287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agri-biz.jp/item/detail/34061?item_type=1" TargetMode="External"/><Relationship Id="rId2" Type="http://schemas.openxmlformats.org/officeDocument/2006/relationships/hyperlink" Target="https://www.pref.aomori.lg.jp/soshiki/nourin/ringo/R5shiryou4_5.pdf" TargetMode="External"/><Relationship Id="rId1" Type="http://schemas.openxmlformats.org/officeDocument/2006/relationships/hyperlink" Target="https://www.shokukanken.com/post-12590/" TargetMode="External"/><Relationship Id="rId6" Type="http://schemas.openxmlformats.org/officeDocument/2006/relationships/printerSettings" Target="../printerSettings/printerSettings11.bin"/><Relationship Id="rId5" Type="http://schemas.openxmlformats.org/officeDocument/2006/relationships/hyperlink" Target="https://www.ja-fujiizu.or.jp/news_topics/news.php?id=273" TargetMode="External"/><Relationship Id="rId4" Type="http://schemas.openxmlformats.org/officeDocument/2006/relationships/hyperlink" Target="https://news.yahoo.co.jp/articles/2a62cd394e473b252f259596d4e30ac3bca21c1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fbs.co.jp/fbsnews/news96ckn75jjetfsb4q9w.html" TargetMode="External"/><Relationship Id="rId13" Type="http://schemas.openxmlformats.org/officeDocument/2006/relationships/printerSettings" Target="../printerSettings/printerSettings5.bin"/><Relationship Id="rId3" Type="http://schemas.openxmlformats.org/officeDocument/2006/relationships/hyperlink" Target="https://haljp.poxnel.com/%E3%80%8E%E8%87%AA%E5%AE%B6%E8%A3%BD%E3%80%8F%E3%81%8A%E3%81%AB%E3%81%8E%E3%82%8A%E3%82%92%E9%A3%9F%E3%81%B9%E3%81%9F%E3%80%8013%E4%BA%BA%E4%B8%AD9%E4%BA%BA%E3%81%8C%E9%BB%84%E8%89%B2%E3%83%96/" TargetMode="External"/><Relationship Id="rId7" Type="http://schemas.openxmlformats.org/officeDocument/2006/relationships/hyperlink" Target="https://www3.nhk.or.jp/lnews/aomori/20230912/6080020527.html" TargetMode="External"/><Relationship Id="rId12" Type="http://schemas.openxmlformats.org/officeDocument/2006/relationships/hyperlink" Target="https://poste-vn.com/news/2023-09-15-15676" TargetMode="External"/><Relationship Id="rId2" Type="http://schemas.openxmlformats.org/officeDocument/2006/relationships/hyperlink" Target="https://news.yahoo.co.jp/articles/3da19c347b9dc36a2262a107d6009e39f1110e49" TargetMode="External"/><Relationship Id="rId1" Type="http://schemas.openxmlformats.org/officeDocument/2006/relationships/hyperlink" Target="https://news.yahoo.co.jp/articles/7c7613255580e169eefbe77b08ec4bccdd39626a" TargetMode="External"/><Relationship Id="rId6" Type="http://schemas.openxmlformats.org/officeDocument/2006/relationships/hyperlink" Target="https://www.shokukanken.com/post-12552/" TargetMode="External"/><Relationship Id="rId11" Type="http://schemas.openxmlformats.org/officeDocument/2006/relationships/hyperlink" Target="https://news.goo.ne.jp/article/kobe/nation/kobe-20230915015.html" TargetMode="External"/><Relationship Id="rId5" Type="http://schemas.openxmlformats.org/officeDocument/2006/relationships/hyperlink" Target="https://mf.jiho.jp/article/243885" TargetMode="External"/><Relationship Id="rId10" Type="http://schemas.openxmlformats.org/officeDocument/2006/relationships/hyperlink" Target="https://news.merumo.ne.jp/article/genre/12931774" TargetMode="External"/><Relationship Id="rId4" Type="http://schemas.openxmlformats.org/officeDocument/2006/relationships/hyperlink" Target="https://newsdig.tbs.co.jp/articles/uty/722467?display=1" TargetMode="External"/><Relationship Id="rId9" Type="http://schemas.openxmlformats.org/officeDocument/2006/relationships/hyperlink" Target="https://news.livedoor.com/article/detail/2496508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c1b7d6580465e0ba08c974f1cc4aa466ee1c401c" TargetMode="External"/><Relationship Id="rId3" Type="http://schemas.openxmlformats.org/officeDocument/2006/relationships/hyperlink" Target="https://www.jetro.go.jp/biznews/2023/09/697a1eb2fe068e57.html" TargetMode="External"/><Relationship Id="rId7" Type="http://schemas.openxmlformats.org/officeDocument/2006/relationships/hyperlink" Target="https://www.nikkei.com/article/DGXZQOUF104YS0Q3A810C2000000/" TargetMode="External"/><Relationship Id="rId2" Type="http://schemas.openxmlformats.org/officeDocument/2006/relationships/hyperlink" Target="https://www.jetro.go.jp/biznews/2023/09/64cf34bec979b246.html" TargetMode="External"/><Relationship Id="rId1" Type="http://schemas.openxmlformats.org/officeDocument/2006/relationships/hyperlink" Target="https://news.yahoo.co.jp/articles/e53005bc68aca25fc7a9a8376dc53205f638e7b5" TargetMode="External"/><Relationship Id="rId6" Type="http://schemas.openxmlformats.org/officeDocument/2006/relationships/hyperlink" Target="https://www.huffingtonpost.jp/entry/4-year-old-dies-after-eating-spicy-chip_jp_64fa74e3e4b08f0f4ebd6dc6" TargetMode="External"/><Relationship Id="rId5" Type="http://schemas.openxmlformats.org/officeDocument/2006/relationships/hyperlink" Target="https://www.zaikei.co.jp/article/20230906/736589.html" TargetMode="External"/><Relationship Id="rId10" Type="http://schemas.openxmlformats.org/officeDocument/2006/relationships/printerSettings" Target="../printerSettings/printerSettings6.bin"/><Relationship Id="rId4" Type="http://schemas.openxmlformats.org/officeDocument/2006/relationships/hyperlink" Target="https://www.jetro.go.jp/biznews/2023/09/0d8f2905bc5a185a.html" TargetMode="External"/><Relationship Id="rId9" Type="http://schemas.openxmlformats.org/officeDocument/2006/relationships/hyperlink" Target="https://www3.nhk.or.jp/news/html/20230913/k10014194061000.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2" sqref="A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421</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09" t="s">
        <v>28</v>
      </c>
      <c r="B3" s="510"/>
      <c r="C3" s="510"/>
      <c r="D3" s="510"/>
      <c r="E3" s="510"/>
      <c r="F3" s="510"/>
      <c r="G3" s="510"/>
      <c r="H3" s="511"/>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2" t="s">
        <v>178</v>
      </c>
      <c r="C9" s="173"/>
      <c r="D9" s="173"/>
      <c r="E9" s="173"/>
      <c r="F9" s="173"/>
      <c r="G9" s="173"/>
      <c r="H9" s="173"/>
      <c r="I9" s="101"/>
    </row>
    <row r="10" spans="1:9" ht="15" customHeight="1">
      <c r="A10" s="362" t="s">
        <v>183</v>
      </c>
      <c r="B10" s="172"/>
      <c r="C10" s="173"/>
      <c r="D10" s="173"/>
      <c r="E10" s="173"/>
      <c r="F10" s="173"/>
      <c r="G10" s="173"/>
      <c r="H10" s="173"/>
      <c r="I10" s="101"/>
    </row>
    <row r="11" spans="1:9" ht="15" customHeight="1">
      <c r="A11" s="362" t="s">
        <v>184</v>
      </c>
      <c r="B11" s="172"/>
      <c r="C11" s="173"/>
      <c r="D11" s="173"/>
      <c r="E11" s="173"/>
      <c r="F11" s="173"/>
      <c r="G11" s="173"/>
      <c r="H11" s="173"/>
      <c r="I11" s="101"/>
    </row>
    <row r="12" spans="1:9" ht="15" customHeight="1">
      <c r="A12" s="362" t="s">
        <v>185</v>
      </c>
      <c r="G12" s="173" t="s">
        <v>28</v>
      </c>
      <c r="H12" s="173"/>
      <c r="I12" s="101"/>
    </row>
    <row r="13" spans="1:9" ht="15" customHeight="1">
      <c r="A13" s="362"/>
      <c r="G13" s="173"/>
      <c r="H13" s="173"/>
      <c r="I13" s="101"/>
    </row>
    <row r="14" spans="1:9" ht="15" customHeight="1">
      <c r="A14" s="362" t="s">
        <v>186</v>
      </c>
      <c r="B14" s="172" t="str">
        <f>+'36　食中毒記事等 '!A5</f>
        <v xml:space="preserve">総菜店で食中毒 小学生５人を含む計23人が下痢や発熱などの症状 三重・尾鷲市 - </v>
      </c>
      <c r="C14" s="172"/>
      <c r="D14" s="174"/>
      <c r="E14" s="172"/>
      <c r="F14" s="175"/>
      <c r="G14" s="173"/>
      <c r="H14" s="173"/>
      <c r="I14" s="101"/>
    </row>
    <row r="15" spans="1:9" ht="15" customHeight="1">
      <c r="A15" s="362" t="s">
        <v>187</v>
      </c>
      <c r="B15" s="172" t="s">
        <v>188</v>
      </c>
      <c r="C15" s="172"/>
      <c r="D15" s="172" t="s">
        <v>189</v>
      </c>
      <c r="E15" s="172"/>
      <c r="F15" s="174">
        <f>+'36　ノロウイルス関連情報 '!G73</f>
        <v>3.22</v>
      </c>
      <c r="G15" s="172" t="str">
        <f>+'36　ノロウイルス関連情報 '!H73</f>
        <v>　：先週より</v>
      </c>
      <c r="H15" s="410">
        <f>+'36　ノロウイルス関連情報 '!I73</f>
        <v>3.0000000000000249E-2</v>
      </c>
      <c r="I15" s="101"/>
    </row>
    <row r="16" spans="1:9" s="113" customFormat="1" ht="15" customHeight="1">
      <c r="A16" s="176" t="s">
        <v>120</v>
      </c>
      <c r="B16" s="515" t="str">
        <f>+'36　残留農薬　等 '!A2</f>
        <v xml:space="preserve">台湾残留農薬基準の遵守及び輸出りんごの品質管理強化について </v>
      </c>
      <c r="C16" s="515"/>
      <c r="D16" s="515"/>
      <c r="E16" s="515"/>
      <c r="F16" s="515"/>
      <c r="G16" s="515"/>
      <c r="H16" s="177"/>
      <c r="I16" s="112"/>
    </row>
    <row r="17" spans="1:16" ht="15" customHeight="1">
      <c r="A17" s="171" t="s">
        <v>121</v>
      </c>
      <c r="B17" s="515" t="str">
        <f>+'36　食品表示'!A2</f>
        <v>「国産」表示のミンチ肉に「外国産」混入か　スーパー「フレスコ」大阪府の店で販売</v>
      </c>
      <c r="C17" s="515"/>
      <c r="D17" s="515"/>
      <c r="E17" s="515"/>
      <c r="F17" s="515"/>
      <c r="G17" s="515"/>
      <c r="H17" s="173"/>
      <c r="I17" s="101"/>
    </row>
    <row r="18" spans="1:16" ht="15" customHeight="1">
      <c r="A18" s="171" t="s">
        <v>122</v>
      </c>
      <c r="B18" s="173" t="str">
        <f>+'36　海外情報'!A2</f>
        <v>食品添加物関連法令改正案の第1回技術会議を開催(香港) ｜ - ジェトロ</v>
      </c>
      <c r="D18" s="173"/>
      <c r="E18" s="173"/>
      <c r="F18" s="173"/>
      <c r="G18" s="173"/>
      <c r="H18" s="173"/>
      <c r="I18" s="101"/>
    </row>
    <row r="19" spans="1:16" ht="15" customHeight="1">
      <c r="A19" s="178" t="s">
        <v>123</v>
      </c>
      <c r="B19" s="179" t="str">
        <f>+'36　海外情報'!A5</f>
        <v>スリランカ・タイFTA、2024年2月に署名へ(スリランカ、タイ) ｜ - ジェトロ</v>
      </c>
      <c r="C19" s="512" t="s">
        <v>195</v>
      </c>
      <c r="D19" s="512"/>
      <c r="E19" s="512"/>
      <c r="F19" s="512"/>
      <c r="G19" s="512"/>
      <c r="H19" s="513"/>
      <c r="I19" s="101"/>
    </row>
    <row r="20" spans="1:16" ht="15" customHeight="1">
      <c r="A20" s="171" t="s">
        <v>124</v>
      </c>
      <c r="B20" s="172" t="str">
        <f>+'36　感染症統計'!A21</f>
        <v>※2023年 第36週（9/4～9/10） 現在</v>
      </c>
      <c r="C20" s="173"/>
      <c r="D20" s="172" t="s">
        <v>21</v>
      </c>
      <c r="E20" s="173"/>
      <c r="F20" s="173"/>
      <c r="G20" s="173"/>
      <c r="H20" s="173"/>
      <c r="I20" s="101"/>
    </row>
    <row r="21" spans="1:16" ht="15" customHeight="1">
      <c r="A21" s="171" t="s">
        <v>125</v>
      </c>
      <c r="B21" s="514" t="str">
        <f>+'35　感染症情報'!B2</f>
        <v>2023年第35週（8月28日〜9月3日）</v>
      </c>
      <c r="C21" s="514"/>
      <c r="D21" s="514"/>
      <c r="E21" s="514"/>
      <c r="F21" s="514"/>
      <c r="G21" s="514"/>
      <c r="H21" s="173"/>
      <c r="I21" s="101"/>
    </row>
    <row r="22" spans="1:16" ht="15" customHeight="1">
      <c r="A22" s="171" t="s">
        <v>163</v>
      </c>
      <c r="B22" s="286" t="str">
        <f>+'36  衛生訓話 '!A2</f>
        <v>今週のお題　(食品衛生の基本は冷蔵庫の清掃から)</v>
      </c>
      <c r="C22" s="173"/>
      <c r="D22" s="173"/>
      <c r="E22" s="173"/>
      <c r="F22" s="180"/>
      <c r="G22" s="173"/>
      <c r="H22" s="173"/>
      <c r="I22" s="101"/>
    </row>
    <row r="23" spans="1:16" ht="15" customHeight="1">
      <c r="A23" s="171" t="s">
        <v>200</v>
      </c>
      <c r="B23" s="318" t="str">
        <f>+スポンサー公告!C1</f>
        <v>9月20日、21日東京ビックサイト　食の安心安全セミナー登壇</v>
      </c>
      <c r="C23" s="173"/>
      <c r="D23" s="173"/>
      <c r="E23" s="173"/>
      <c r="F23" s="173" t="s">
        <v>21</v>
      </c>
      <c r="G23" s="173"/>
      <c r="H23" s="173"/>
      <c r="I23" s="101"/>
      <c r="P23" t="s">
        <v>173</v>
      </c>
    </row>
    <row r="24" spans="1:16" ht="15" customHeight="1">
      <c r="A24" s="171" t="s">
        <v>21</v>
      </c>
      <c r="C24" s="173"/>
      <c r="D24" s="173"/>
      <c r="E24" s="173"/>
      <c r="F24" s="173"/>
      <c r="G24" s="173"/>
      <c r="H24" s="173"/>
      <c r="I24" s="101"/>
      <c r="L24" t="s">
        <v>174</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176</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16" t="s">
        <v>130</v>
      </c>
      <c r="B43" s="516"/>
      <c r="C43" s="516"/>
      <c r="D43" s="516"/>
      <c r="E43" s="516"/>
      <c r="F43" s="516"/>
      <c r="G43" s="516"/>
    </row>
    <row r="44" spans="1:9" ht="30.75" customHeight="1">
      <c r="A44" s="508" t="s">
        <v>131</v>
      </c>
      <c r="B44" s="508"/>
      <c r="C44" s="508"/>
      <c r="D44" s="508"/>
      <c r="E44" s="508"/>
      <c r="F44" s="508"/>
      <c r="G44" s="508"/>
    </row>
    <row r="45" spans="1:9" ht="15">
      <c r="A45" s="118"/>
    </row>
    <row r="46" spans="1:9" ht="69.75" customHeight="1">
      <c r="A46" s="503" t="s">
        <v>139</v>
      </c>
      <c r="B46" s="503"/>
      <c r="C46" s="503"/>
      <c r="D46" s="503"/>
      <c r="E46" s="503"/>
      <c r="F46" s="503"/>
      <c r="G46" s="503"/>
    </row>
    <row r="47" spans="1:9" ht="35.25" customHeight="1">
      <c r="A47" s="508" t="s">
        <v>132</v>
      </c>
      <c r="B47" s="508"/>
      <c r="C47" s="508"/>
      <c r="D47" s="508"/>
      <c r="E47" s="508"/>
      <c r="F47" s="508"/>
      <c r="G47" s="508"/>
    </row>
    <row r="48" spans="1:9" ht="59.25" customHeight="1">
      <c r="A48" s="503" t="s">
        <v>133</v>
      </c>
      <c r="B48" s="503"/>
      <c r="C48" s="503"/>
      <c r="D48" s="503"/>
      <c r="E48" s="503"/>
      <c r="F48" s="503"/>
      <c r="G48" s="503"/>
    </row>
    <row r="49" spans="1:7" ht="15">
      <c r="A49" s="119"/>
    </row>
    <row r="50" spans="1:7" ht="27.75" customHeight="1">
      <c r="A50" s="505" t="s">
        <v>134</v>
      </c>
      <c r="B50" s="505"/>
      <c r="C50" s="505"/>
      <c r="D50" s="505"/>
      <c r="E50" s="505"/>
      <c r="F50" s="505"/>
      <c r="G50" s="505"/>
    </row>
    <row r="51" spans="1:7" ht="53.25" customHeight="1">
      <c r="A51" s="504" t="s">
        <v>140</v>
      </c>
      <c r="B51" s="503"/>
      <c r="C51" s="503"/>
      <c r="D51" s="503"/>
      <c r="E51" s="503"/>
      <c r="F51" s="503"/>
      <c r="G51" s="503"/>
    </row>
    <row r="52" spans="1:7" ht="15">
      <c r="A52" s="119"/>
    </row>
    <row r="53" spans="1:7" ht="32.25" customHeight="1">
      <c r="A53" s="505" t="s">
        <v>135</v>
      </c>
      <c r="B53" s="505"/>
      <c r="C53" s="505"/>
      <c r="D53" s="505"/>
      <c r="E53" s="505"/>
      <c r="F53" s="505"/>
      <c r="G53" s="505"/>
    </row>
    <row r="54" spans="1:7" ht="15">
      <c r="A54" s="118"/>
    </row>
    <row r="55" spans="1:7" ht="87" customHeight="1">
      <c r="A55" s="504" t="s">
        <v>141</v>
      </c>
      <c r="B55" s="503"/>
      <c r="C55" s="503"/>
      <c r="D55" s="503"/>
      <c r="E55" s="503"/>
      <c r="F55" s="503"/>
      <c r="G55" s="503"/>
    </row>
    <row r="56" spans="1:7" ht="15">
      <c r="A56" s="119"/>
    </row>
    <row r="57" spans="1:7" ht="32.25" customHeight="1">
      <c r="A57" s="505" t="s">
        <v>136</v>
      </c>
      <c r="B57" s="505"/>
      <c r="C57" s="505"/>
      <c r="D57" s="505"/>
      <c r="E57" s="505"/>
      <c r="F57" s="505"/>
      <c r="G57" s="505"/>
    </row>
    <row r="58" spans="1:7" ht="29.25" customHeight="1">
      <c r="A58" s="503" t="s">
        <v>137</v>
      </c>
      <c r="B58" s="503"/>
      <c r="C58" s="503"/>
      <c r="D58" s="503"/>
      <c r="E58" s="503"/>
      <c r="F58" s="503"/>
      <c r="G58" s="503"/>
    </row>
    <row r="59" spans="1:7" ht="15">
      <c r="A59" s="119"/>
    </row>
    <row r="60" spans="1:7" s="113" customFormat="1" ht="110.25" customHeight="1">
      <c r="A60" s="506" t="s">
        <v>142</v>
      </c>
      <c r="B60" s="507"/>
      <c r="C60" s="507"/>
      <c r="D60" s="507"/>
      <c r="E60" s="507"/>
      <c r="F60" s="507"/>
      <c r="G60" s="507"/>
    </row>
    <row r="61" spans="1:7" ht="34.5" customHeight="1">
      <c r="A61" s="508" t="s">
        <v>138</v>
      </c>
      <c r="B61" s="508"/>
      <c r="C61" s="508"/>
      <c r="D61" s="508"/>
      <c r="E61" s="508"/>
      <c r="F61" s="508"/>
      <c r="G61" s="508"/>
    </row>
    <row r="62" spans="1:7" ht="114" customHeight="1">
      <c r="A62" s="504" t="s">
        <v>143</v>
      </c>
      <c r="B62" s="503"/>
      <c r="C62" s="503"/>
      <c r="D62" s="503"/>
      <c r="E62" s="503"/>
      <c r="F62" s="503"/>
      <c r="G62" s="503"/>
    </row>
    <row r="63" spans="1:7" ht="109.5" customHeight="1">
      <c r="A63" s="503"/>
      <c r="B63" s="503"/>
      <c r="C63" s="503"/>
      <c r="D63" s="503"/>
      <c r="E63" s="503"/>
      <c r="F63" s="503"/>
      <c r="G63" s="503"/>
    </row>
    <row r="64" spans="1:7" ht="15">
      <c r="A64" s="119"/>
    </row>
    <row r="65" spans="1:7" s="116" customFormat="1" ht="57.75" customHeight="1">
      <c r="A65" s="503"/>
      <c r="B65" s="503"/>
      <c r="C65" s="503"/>
      <c r="D65" s="503"/>
      <c r="E65" s="503"/>
      <c r="F65" s="503"/>
      <c r="G65" s="503"/>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N18" sqref="N18"/>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87" t="s">
        <v>222</v>
      </c>
      <c r="B1" s="688"/>
      <c r="C1" s="688"/>
      <c r="D1" s="688"/>
      <c r="E1" s="688"/>
      <c r="F1" s="688"/>
      <c r="G1" s="688"/>
      <c r="H1" s="688"/>
      <c r="I1" s="688"/>
      <c r="J1" s="688"/>
      <c r="K1" s="688"/>
      <c r="L1" s="688"/>
      <c r="M1" s="688"/>
      <c r="N1" s="689"/>
    </row>
    <row r="2" spans="1:16" ht="47.4" customHeight="1">
      <c r="A2" s="690" t="s">
        <v>361</v>
      </c>
      <c r="B2" s="691"/>
      <c r="C2" s="691"/>
      <c r="D2" s="691"/>
      <c r="E2" s="691"/>
      <c r="F2" s="691"/>
      <c r="G2" s="691"/>
      <c r="H2" s="691"/>
      <c r="I2" s="691"/>
      <c r="J2" s="691"/>
      <c r="K2" s="691"/>
      <c r="L2" s="691"/>
      <c r="M2" s="691"/>
      <c r="N2" s="692"/>
    </row>
    <row r="3" spans="1:16" ht="125.4" customHeight="1" thickBot="1">
      <c r="A3" s="693" t="s">
        <v>362</v>
      </c>
      <c r="B3" s="694"/>
      <c r="C3" s="694"/>
      <c r="D3" s="694"/>
      <c r="E3" s="694"/>
      <c r="F3" s="694"/>
      <c r="G3" s="694"/>
      <c r="H3" s="694"/>
      <c r="I3" s="694"/>
      <c r="J3" s="694"/>
      <c r="K3" s="694"/>
      <c r="L3" s="694"/>
      <c r="M3" s="694"/>
      <c r="N3" s="695"/>
      <c r="P3" s="299"/>
    </row>
    <row r="4" spans="1:16" ht="54.6" customHeight="1">
      <c r="A4" s="696" t="s">
        <v>363</v>
      </c>
      <c r="B4" s="697"/>
      <c r="C4" s="697"/>
      <c r="D4" s="697"/>
      <c r="E4" s="697"/>
      <c r="F4" s="697"/>
      <c r="G4" s="697"/>
      <c r="H4" s="697"/>
      <c r="I4" s="697"/>
      <c r="J4" s="697"/>
      <c r="K4" s="697"/>
      <c r="L4" s="697"/>
      <c r="M4" s="697"/>
      <c r="N4" s="698"/>
    </row>
    <row r="5" spans="1:16" ht="283.8" customHeight="1" thickBot="1">
      <c r="A5" s="699" t="s">
        <v>364</v>
      </c>
      <c r="B5" s="700"/>
      <c r="C5" s="700"/>
      <c r="D5" s="700"/>
      <c r="E5" s="700"/>
      <c r="F5" s="700"/>
      <c r="G5" s="700"/>
      <c r="H5" s="700"/>
      <c r="I5" s="700"/>
      <c r="J5" s="700"/>
      <c r="K5" s="700"/>
      <c r="L5" s="700"/>
      <c r="M5" s="700"/>
      <c r="N5" s="701"/>
    </row>
    <row r="6" spans="1:16" ht="58.2" customHeight="1" thickBot="1">
      <c r="A6" s="702" t="s">
        <v>365</v>
      </c>
      <c r="B6" s="703"/>
      <c r="C6" s="703"/>
      <c r="D6" s="703"/>
      <c r="E6" s="703"/>
      <c r="F6" s="703"/>
      <c r="G6" s="703"/>
      <c r="H6" s="703"/>
      <c r="I6" s="703"/>
      <c r="J6" s="703"/>
      <c r="K6" s="703"/>
      <c r="L6" s="703"/>
      <c r="M6" s="703"/>
      <c r="N6" s="704"/>
    </row>
    <row r="7" spans="1:16" ht="105.6" customHeight="1" thickBot="1">
      <c r="A7" s="705" t="s">
        <v>366</v>
      </c>
      <c r="B7" s="706"/>
      <c r="C7" s="706"/>
      <c r="D7" s="706"/>
      <c r="E7" s="706"/>
      <c r="F7" s="706"/>
      <c r="G7" s="706"/>
      <c r="H7" s="706"/>
      <c r="I7" s="706"/>
      <c r="J7" s="706"/>
      <c r="K7" s="706"/>
      <c r="L7" s="706"/>
      <c r="M7" s="706"/>
      <c r="N7" s="707"/>
      <c r="O7" s="44" t="s">
        <v>191</v>
      </c>
    </row>
    <row r="8" spans="1:16" ht="50.4" customHeight="1" thickBot="1">
      <c r="A8" s="711" t="s">
        <v>367</v>
      </c>
      <c r="B8" s="712"/>
      <c r="C8" s="712"/>
      <c r="D8" s="712"/>
      <c r="E8" s="712"/>
      <c r="F8" s="712"/>
      <c r="G8" s="712"/>
      <c r="H8" s="712"/>
      <c r="I8" s="712"/>
      <c r="J8" s="712"/>
      <c r="K8" s="712"/>
      <c r="L8" s="712"/>
      <c r="M8" s="712"/>
      <c r="N8" s="713"/>
      <c r="O8" s="47"/>
    </row>
    <row r="9" spans="1:16" ht="84" customHeight="1" thickBot="1">
      <c r="A9" s="714" t="s">
        <v>368</v>
      </c>
      <c r="B9" s="715"/>
      <c r="C9" s="715"/>
      <c r="D9" s="715"/>
      <c r="E9" s="715"/>
      <c r="F9" s="715"/>
      <c r="G9" s="715"/>
      <c r="H9" s="715"/>
      <c r="I9" s="715"/>
      <c r="J9" s="715"/>
      <c r="K9" s="715"/>
      <c r="L9" s="715"/>
      <c r="M9" s="715"/>
      <c r="N9" s="716"/>
      <c r="O9" s="47"/>
    </row>
    <row r="10" spans="1:16" s="106" customFormat="1" ht="39.6" customHeight="1">
      <c r="A10" s="717" t="s">
        <v>369</v>
      </c>
      <c r="B10" s="718"/>
      <c r="C10" s="718"/>
      <c r="D10" s="718"/>
      <c r="E10" s="718"/>
      <c r="F10" s="718"/>
      <c r="G10" s="718"/>
      <c r="H10" s="718"/>
      <c r="I10" s="718"/>
      <c r="J10" s="718"/>
      <c r="K10" s="718"/>
      <c r="L10" s="718"/>
      <c r="M10" s="718"/>
      <c r="N10" s="719"/>
      <c r="O10" s="280"/>
    </row>
    <row r="11" spans="1:16" s="106" customFormat="1" ht="284.39999999999998" customHeight="1" thickBot="1">
      <c r="A11" s="720" t="s">
        <v>370</v>
      </c>
      <c r="B11" s="721"/>
      <c r="C11" s="721"/>
      <c r="D11" s="721"/>
      <c r="E11" s="721"/>
      <c r="F11" s="721"/>
      <c r="G11" s="721"/>
      <c r="H11" s="721"/>
      <c r="I11" s="721"/>
      <c r="J11" s="721"/>
      <c r="K11" s="721"/>
      <c r="L11" s="721"/>
      <c r="M11" s="721"/>
      <c r="N11" s="722"/>
      <c r="O11" s="280"/>
    </row>
    <row r="12" spans="1:16" ht="39.6" customHeight="1">
      <c r="A12" s="710" t="s">
        <v>28</v>
      </c>
      <c r="B12" s="710"/>
      <c r="C12" s="710"/>
      <c r="D12" s="710"/>
      <c r="E12" s="710"/>
      <c r="F12" s="710"/>
      <c r="G12" s="710"/>
      <c r="H12" s="710"/>
      <c r="I12" s="710"/>
      <c r="J12" s="710"/>
      <c r="K12" s="710"/>
      <c r="L12" s="710"/>
      <c r="M12" s="710"/>
      <c r="N12" s="710"/>
    </row>
    <row r="13" spans="1:16" ht="34.799999999999997" customHeight="1">
      <c r="A13" s="708" t="s">
        <v>27</v>
      </c>
      <c r="B13" s="709"/>
      <c r="C13" s="709"/>
      <c r="D13" s="709"/>
      <c r="E13" s="709"/>
      <c r="F13" s="709"/>
      <c r="G13" s="709"/>
      <c r="H13" s="709"/>
      <c r="I13" s="709"/>
      <c r="J13" s="709"/>
      <c r="K13" s="709"/>
      <c r="L13" s="709"/>
      <c r="M13" s="709"/>
      <c r="N13" s="709"/>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117" zoomScaleNormal="75" zoomScaleSheetLayoutView="117" workbookViewId="0">
      <selection activeCell="A17" sqref="A17:XFD19"/>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223</v>
      </c>
      <c r="B1" s="45" t="s">
        <v>0</v>
      </c>
      <c r="C1" s="46" t="s">
        <v>2</v>
      </c>
    </row>
    <row r="2" spans="1:3" ht="33" customHeight="1">
      <c r="A2" s="306" t="s">
        <v>371</v>
      </c>
      <c r="B2" s="2"/>
      <c r="C2" s="723"/>
    </row>
    <row r="3" spans="1:3" ht="236.4" customHeight="1">
      <c r="A3" s="452" t="s">
        <v>372</v>
      </c>
      <c r="B3" s="48"/>
      <c r="C3" s="724"/>
    </row>
    <row r="4" spans="1:3" ht="34.799999999999997" customHeight="1" thickBot="1">
      <c r="A4" s="120" t="s">
        <v>376</v>
      </c>
      <c r="B4" s="1"/>
      <c r="C4" s="1"/>
    </row>
    <row r="5" spans="1:3" ht="41.4" customHeight="1">
      <c r="A5" s="460" t="s">
        <v>374</v>
      </c>
      <c r="B5" s="2"/>
      <c r="C5" s="723"/>
    </row>
    <row r="6" spans="1:3" ht="129.6" customHeight="1">
      <c r="A6" s="394" t="s">
        <v>375</v>
      </c>
      <c r="B6" s="48"/>
      <c r="C6" s="724"/>
    </row>
    <row r="7" spans="1:3" ht="33.6" customHeight="1">
      <c r="A7" s="299" t="s">
        <v>373</v>
      </c>
      <c r="B7" s="1"/>
      <c r="C7" s="1"/>
    </row>
    <row r="8" spans="1:3" ht="43.2" customHeight="1">
      <c r="A8" s="395" t="s">
        <v>377</v>
      </c>
      <c r="B8" s="157"/>
      <c r="C8" s="723"/>
    </row>
    <row r="9" spans="1:3" ht="56.4" customHeight="1" thickBot="1">
      <c r="A9" s="420" t="s">
        <v>378</v>
      </c>
      <c r="B9" s="158"/>
      <c r="C9" s="724"/>
    </row>
    <row r="10" spans="1:3" ht="35.4" customHeight="1">
      <c r="A10" s="353" t="s">
        <v>379</v>
      </c>
      <c r="B10" s="1"/>
      <c r="C10" s="1"/>
    </row>
    <row r="11" spans="1:3" s="356" customFormat="1" ht="42.6" customHeight="1">
      <c r="A11" s="354" t="s">
        <v>380</v>
      </c>
      <c r="B11" s="355"/>
      <c r="C11" s="355"/>
    </row>
    <row r="12" spans="1:3" ht="165.6" customHeight="1" thickBot="1">
      <c r="A12" s="396" t="s">
        <v>381</v>
      </c>
      <c r="B12" s="357"/>
      <c r="C12" s="357"/>
    </row>
    <row r="13" spans="1:3" s="359" customFormat="1" ht="34.200000000000003" customHeight="1">
      <c r="A13" s="358" t="s">
        <v>383</v>
      </c>
    </row>
    <row r="14" spans="1:3" s="356" customFormat="1" ht="42.6" customHeight="1">
      <c r="A14" s="354" t="s">
        <v>382</v>
      </c>
      <c r="B14" s="355"/>
      <c r="C14" s="355"/>
    </row>
    <row r="15" spans="1:3" ht="222" customHeight="1" thickBot="1">
      <c r="A15" s="396" t="s">
        <v>385</v>
      </c>
      <c r="B15" s="357"/>
      <c r="C15" s="357"/>
    </row>
    <row r="16" spans="1:3" ht="33.6" customHeight="1">
      <c r="A16" s="361" t="s">
        <v>384</v>
      </c>
      <c r="B16" s="360"/>
      <c r="C16" s="360"/>
    </row>
    <row r="17" spans="1:3" ht="33.6" hidden="1" customHeight="1">
      <c r="A17" s="397"/>
      <c r="B17" s="360"/>
      <c r="C17" s="360"/>
    </row>
    <row r="18" spans="1:3" s="359" customFormat="1" ht="126.6" hidden="1" customHeight="1">
      <c r="A18" s="399"/>
    </row>
    <row r="19" spans="1:3" ht="29.4" hidden="1" customHeight="1">
      <c r="A19" s="398"/>
      <c r="B19" s="1"/>
      <c r="C19" s="1"/>
    </row>
    <row r="20" spans="1:3" ht="29.4" customHeight="1">
      <c r="A20" s="398"/>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7" r:id="rId1" xr:uid="{76B53094-9EB9-4566-B5EA-91EC52573ABF}"/>
    <hyperlink ref="A4" r:id="rId2" xr:uid="{52EA103D-DD52-4D8A-99BB-FAF2B31265CB}"/>
    <hyperlink ref="A10" r:id="rId3" xr:uid="{51C9C2E8-479C-4C72-B081-C10E5E8DB2B9}"/>
    <hyperlink ref="A13" r:id="rId4" xr:uid="{67C233A2-DA10-4E66-8516-0EBD5C725B2B}"/>
    <hyperlink ref="A16" r:id="rId5" xr:uid="{F142FB5D-304A-4953-A52B-1D8BB6EDD63B}"/>
  </hyperlinks>
  <pageMargins left="0" right="0" top="0.19685039370078741" bottom="0.39370078740157483" header="0" footer="0.19685039370078741"/>
  <pageSetup paperSize="9" scale="66" orientation="portrait" r:id="rId6"/>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F72"/>
  <sheetViews>
    <sheetView view="pageBreakPreview" zoomScale="92" zoomScaleNormal="100" zoomScaleSheetLayoutView="92" workbookViewId="0">
      <selection activeCell="AJ11" sqref="AJ11"/>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26" max="26" width="16.5546875" customWidth="1"/>
  </cols>
  <sheetData>
    <row r="1" spans="1:32" ht="42" customHeight="1">
      <c r="A1" s="480"/>
      <c r="B1" s="480"/>
      <c r="C1" s="518" t="s">
        <v>213</v>
      </c>
      <c r="D1" s="519"/>
      <c r="E1" s="519"/>
      <c r="F1" s="519"/>
      <c r="G1" s="519"/>
      <c r="H1" s="519"/>
      <c r="I1" s="519"/>
      <c r="J1" s="519"/>
      <c r="K1" s="519"/>
      <c r="L1" s="519"/>
      <c r="M1" s="519"/>
      <c r="N1" s="519"/>
      <c r="O1" s="519"/>
      <c r="P1" s="519"/>
      <c r="Q1" s="519"/>
      <c r="R1" s="519"/>
      <c r="S1" s="519"/>
      <c r="T1" s="519"/>
      <c r="U1" s="519"/>
      <c r="V1" s="519"/>
      <c r="W1" s="519"/>
      <c r="X1" s="519"/>
      <c r="Y1" s="519"/>
      <c r="Z1" s="480"/>
    </row>
    <row r="2" spans="1:32" ht="42" customHeight="1">
      <c r="A2" s="480"/>
      <c r="B2" s="480"/>
      <c r="C2" s="519"/>
      <c r="D2" s="519"/>
      <c r="E2" s="519"/>
      <c r="F2" s="519"/>
      <c r="G2" s="519"/>
      <c r="H2" s="519"/>
      <c r="I2" s="519"/>
      <c r="J2" s="519"/>
      <c r="K2" s="519"/>
      <c r="L2" s="519"/>
      <c r="M2" s="519"/>
      <c r="N2" s="519"/>
      <c r="O2" s="519"/>
      <c r="P2" s="519"/>
      <c r="Q2" s="519"/>
      <c r="R2" s="519"/>
      <c r="S2" s="519"/>
      <c r="T2" s="519"/>
      <c r="U2" s="519"/>
      <c r="V2" s="519"/>
      <c r="W2" s="519"/>
      <c r="X2" s="519"/>
      <c r="Y2" s="519"/>
      <c r="Z2" s="480"/>
    </row>
    <row r="3" spans="1:32" ht="24.6" customHeight="1">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53"/>
      <c r="AC3" s="453"/>
      <c r="AD3" s="453"/>
      <c r="AE3" s="453"/>
      <c r="AF3" s="453"/>
    </row>
    <row r="4" spans="1:32" ht="24.6" customHeight="1">
      <c r="A4" s="480"/>
      <c r="B4" s="481"/>
      <c r="C4" s="482"/>
      <c r="D4" s="483"/>
      <c r="E4" s="483"/>
      <c r="F4" s="483"/>
      <c r="G4" s="483"/>
      <c r="H4" s="483"/>
      <c r="I4" s="483"/>
      <c r="J4" s="483"/>
      <c r="K4" s="483"/>
      <c r="L4" s="483"/>
      <c r="M4" s="483"/>
      <c r="N4" s="483"/>
      <c r="O4" s="483"/>
      <c r="P4" s="484"/>
      <c r="Q4" s="480"/>
      <c r="R4" s="480"/>
      <c r="S4" s="480"/>
      <c r="T4" s="480"/>
      <c r="U4" s="480"/>
      <c r="V4" s="480"/>
      <c r="W4" s="480"/>
      <c r="X4" s="480"/>
      <c r="Y4" s="480"/>
      <c r="Z4" s="480"/>
      <c r="AA4" s="480"/>
      <c r="AB4" s="453"/>
      <c r="AC4" s="453"/>
      <c r="AD4" s="453"/>
      <c r="AE4" s="453"/>
      <c r="AF4" s="453"/>
    </row>
    <row r="5" spans="1:32" ht="24.6" customHeight="1">
      <c r="A5" s="480"/>
      <c r="B5" s="480"/>
      <c r="C5" s="485"/>
      <c r="D5" s="486"/>
      <c r="E5" s="486"/>
      <c r="F5" s="486"/>
      <c r="G5" s="486"/>
      <c r="H5" s="486"/>
      <c r="I5" s="486"/>
      <c r="J5" s="486"/>
      <c r="K5" s="486"/>
      <c r="L5" s="486"/>
      <c r="M5" s="487"/>
      <c r="N5" s="487"/>
      <c r="O5" s="487"/>
      <c r="P5" s="487"/>
      <c r="Q5" s="480"/>
      <c r="R5" s="480"/>
      <c r="S5" s="480"/>
      <c r="T5" s="480"/>
      <c r="U5" s="480"/>
      <c r="V5" s="480"/>
      <c r="W5" s="480"/>
      <c r="X5" s="480"/>
      <c r="Y5" s="480"/>
      <c r="Z5" s="480"/>
      <c r="AA5" s="480"/>
      <c r="AB5" s="453"/>
      <c r="AC5" s="453"/>
      <c r="AD5" s="453"/>
      <c r="AE5" s="453"/>
      <c r="AF5" s="453"/>
    </row>
    <row r="6" spans="1:32" ht="7.2" customHeight="1">
      <c r="A6" s="480"/>
      <c r="B6" s="480"/>
      <c r="C6" s="485"/>
      <c r="D6" s="480"/>
      <c r="E6" s="480"/>
      <c r="F6" s="480"/>
      <c r="G6" s="480"/>
      <c r="H6" s="488"/>
      <c r="I6" s="488"/>
      <c r="J6" s="488"/>
      <c r="K6" s="488"/>
      <c r="L6" s="488"/>
      <c r="M6" s="488"/>
      <c r="N6" s="488"/>
      <c r="O6" s="488"/>
      <c r="P6" s="488"/>
      <c r="Q6" s="480"/>
      <c r="R6" s="480"/>
      <c r="S6" s="480"/>
      <c r="T6" s="480"/>
      <c r="U6" s="480"/>
      <c r="V6" s="480"/>
      <c r="W6" s="480"/>
      <c r="X6" s="480"/>
      <c r="Y6" s="480"/>
      <c r="Z6" s="480"/>
      <c r="AA6" s="480"/>
      <c r="AB6" s="453"/>
      <c r="AC6" s="453"/>
      <c r="AD6" s="453"/>
      <c r="AE6" s="453"/>
      <c r="AF6" s="453"/>
    </row>
    <row r="7" spans="1:32" ht="24.6" customHeight="1">
      <c r="A7" s="480"/>
      <c r="B7" s="480"/>
      <c r="C7" s="489"/>
      <c r="D7" s="490"/>
      <c r="E7" s="490"/>
      <c r="F7" s="490"/>
      <c r="G7" s="490"/>
      <c r="H7" s="490"/>
      <c r="I7" s="490"/>
      <c r="J7" s="490"/>
      <c r="K7" s="490"/>
      <c r="L7" s="490"/>
      <c r="M7" s="490"/>
      <c r="N7" s="490"/>
      <c r="O7" s="490"/>
      <c r="P7" s="490"/>
      <c r="Q7" s="480"/>
      <c r="R7" s="480"/>
      <c r="S7" s="480"/>
      <c r="T7" s="480"/>
      <c r="U7" s="480"/>
      <c r="V7" s="480"/>
      <c r="W7" s="480"/>
      <c r="X7" s="480"/>
      <c r="Y7" s="480"/>
      <c r="Z7" s="480"/>
      <c r="AA7" s="480"/>
      <c r="AB7" s="453"/>
      <c r="AC7" s="453"/>
      <c r="AD7" s="453"/>
      <c r="AE7" s="453"/>
      <c r="AF7" s="453"/>
    </row>
    <row r="8" spans="1:32" ht="13.2" customHeight="1">
      <c r="A8" s="480"/>
      <c r="B8" s="480"/>
      <c r="C8" s="480"/>
      <c r="D8" s="480"/>
      <c r="E8" s="480"/>
      <c r="F8" s="480"/>
      <c r="G8" s="480"/>
      <c r="H8" s="488"/>
      <c r="I8" s="488"/>
      <c r="J8" s="488"/>
      <c r="K8" s="488"/>
      <c r="L8" s="488"/>
      <c r="M8" s="488"/>
      <c r="N8" s="488"/>
      <c r="O8" s="488"/>
      <c r="P8" s="488"/>
      <c r="Q8" s="480"/>
      <c r="R8" s="480"/>
      <c r="S8" s="480"/>
      <c r="T8" s="480"/>
      <c r="U8" s="480"/>
      <c r="V8" s="480"/>
      <c r="W8" s="480"/>
      <c r="X8" s="480"/>
      <c r="Y8" s="480"/>
      <c r="Z8" s="480"/>
      <c r="AA8" s="480"/>
      <c r="AB8" s="453"/>
      <c r="AC8" s="453"/>
      <c r="AD8" s="453"/>
      <c r="AE8" s="453"/>
      <c r="AF8" s="453"/>
    </row>
    <row r="9" spans="1:32" ht="13.2" customHeight="1">
      <c r="A9" s="480"/>
      <c r="B9" s="480"/>
      <c r="C9" s="480"/>
      <c r="D9" s="480"/>
      <c r="E9" s="480"/>
      <c r="F9" s="480"/>
      <c r="G9" s="480"/>
      <c r="H9" s="488"/>
      <c r="I9" s="488"/>
      <c r="J9" s="488"/>
      <c r="K9" s="488"/>
      <c r="L9" s="488"/>
      <c r="M9" s="488"/>
      <c r="N9" s="488"/>
      <c r="O9" s="488"/>
      <c r="P9" s="488"/>
      <c r="Q9" s="480"/>
      <c r="R9" s="480"/>
      <c r="S9" s="480"/>
      <c r="T9" s="480"/>
      <c r="U9" s="480"/>
      <c r="V9" s="480"/>
      <c r="W9" s="480"/>
      <c r="X9" s="480"/>
      <c r="Y9" s="480"/>
      <c r="Z9" s="480"/>
      <c r="AA9" s="480"/>
      <c r="AB9" s="453"/>
      <c r="AC9" s="453"/>
      <c r="AD9" s="453"/>
      <c r="AE9" s="453"/>
      <c r="AF9" s="453"/>
    </row>
    <row r="10" spans="1:32" ht="13.2" customHeight="1">
      <c r="A10" s="480"/>
      <c r="B10" s="480"/>
      <c r="C10" s="480"/>
      <c r="D10" s="480"/>
      <c r="E10" s="480"/>
      <c r="F10" s="480"/>
      <c r="G10" s="480"/>
      <c r="H10" s="488"/>
      <c r="I10" s="488"/>
      <c r="J10" s="488"/>
      <c r="K10" s="488"/>
      <c r="L10" s="488"/>
      <c r="M10" s="488"/>
      <c r="N10" s="488"/>
      <c r="O10" s="488"/>
      <c r="P10" s="488"/>
      <c r="Q10" s="488"/>
      <c r="R10" s="488"/>
      <c r="S10" s="488"/>
      <c r="T10" s="488"/>
      <c r="U10" s="488"/>
      <c r="V10" s="480"/>
      <c r="W10" s="480"/>
      <c r="X10" s="480"/>
      <c r="Y10" s="480"/>
      <c r="Z10" s="480"/>
      <c r="AA10" s="480"/>
      <c r="AB10" s="453"/>
      <c r="AC10" s="453"/>
      <c r="AD10" s="453"/>
      <c r="AE10" s="453"/>
      <c r="AF10" s="453"/>
    </row>
    <row r="11" spans="1:32" ht="13.2" customHeight="1">
      <c r="A11" s="480"/>
      <c r="B11" s="480"/>
      <c r="C11" s="480"/>
      <c r="D11" s="480"/>
      <c r="E11" s="480"/>
      <c r="F11" s="480"/>
      <c r="G11" s="480"/>
      <c r="H11" s="488"/>
      <c r="I11" s="488"/>
      <c r="J11" s="488"/>
      <c r="K11" s="488"/>
      <c r="L11" s="488"/>
      <c r="M11" s="488"/>
      <c r="N11" s="488"/>
      <c r="O11" s="488"/>
      <c r="P11" s="488"/>
      <c r="Q11" s="488"/>
      <c r="R11" s="488"/>
      <c r="S11" s="488"/>
      <c r="T11" s="488"/>
      <c r="U11" s="488"/>
      <c r="V11" s="480"/>
      <c r="W11" s="480"/>
      <c r="X11" s="480"/>
      <c r="Y11" s="480"/>
      <c r="Z11" s="480"/>
      <c r="AA11" s="480"/>
      <c r="AB11" s="453"/>
      <c r="AC11" s="453"/>
      <c r="AD11" s="453"/>
      <c r="AE11" s="453"/>
      <c r="AF11" s="453"/>
    </row>
    <row r="12" spans="1:32">
      <c r="A12" s="480"/>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53"/>
      <c r="AC12" s="453"/>
      <c r="AD12" s="453"/>
      <c r="AE12" s="453"/>
      <c r="AF12" s="453"/>
    </row>
    <row r="13" spans="1:32" ht="21" customHeight="1">
      <c r="A13" s="480"/>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53"/>
      <c r="AC13" s="453"/>
      <c r="AD13" s="453"/>
      <c r="AE13" s="453"/>
      <c r="AF13" s="453"/>
    </row>
    <row r="14" spans="1:32" ht="13.2" customHeight="1">
      <c r="A14" s="480"/>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53"/>
      <c r="AC14" s="453"/>
      <c r="AD14" s="453"/>
      <c r="AE14" s="453"/>
      <c r="AF14" s="453"/>
    </row>
    <row r="15" spans="1:32" ht="13.2" customHeight="1">
      <c r="A15" s="480"/>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53"/>
      <c r="AC15" s="453"/>
      <c r="AD15" s="453"/>
      <c r="AE15" s="453"/>
      <c r="AF15" s="453"/>
    </row>
    <row r="16" spans="1:32">
      <c r="A16" s="480"/>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53"/>
      <c r="AC16" s="453"/>
      <c r="AD16" s="453"/>
      <c r="AE16" s="453"/>
      <c r="AF16" s="453"/>
    </row>
    <row r="17" spans="1:32">
      <c r="A17" s="480"/>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53"/>
      <c r="AC17" s="453"/>
      <c r="AD17" s="453"/>
      <c r="AE17" s="453"/>
      <c r="AF17" s="493"/>
    </row>
    <row r="18" spans="1:32">
      <c r="A18" s="480"/>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53"/>
      <c r="AC18" s="453"/>
      <c r="AD18" s="453"/>
      <c r="AE18" s="453"/>
      <c r="AF18" s="453"/>
    </row>
    <row r="19" spans="1:32">
      <c r="A19" s="480"/>
      <c r="B19" s="517"/>
      <c r="C19" s="517"/>
      <c r="D19" s="517"/>
      <c r="E19" s="517"/>
      <c r="F19" s="517"/>
      <c r="G19" s="517"/>
      <c r="H19" s="480"/>
      <c r="I19" s="480"/>
      <c r="J19" s="480"/>
      <c r="K19" s="480"/>
      <c r="L19" s="480"/>
      <c r="M19" s="480"/>
      <c r="N19" s="480"/>
      <c r="O19" s="480"/>
      <c r="P19" s="480"/>
      <c r="Q19" s="480"/>
      <c r="R19" s="480"/>
      <c r="S19" s="480"/>
      <c r="T19" s="480"/>
      <c r="U19" s="480"/>
      <c r="V19" s="480"/>
      <c r="W19" s="480"/>
      <c r="X19" s="480"/>
      <c r="Y19" s="480"/>
      <c r="Z19" s="480"/>
      <c r="AA19" s="480"/>
      <c r="AB19" s="453"/>
      <c r="AC19" s="453"/>
      <c r="AD19" s="453"/>
      <c r="AE19" s="453"/>
      <c r="AF19" s="453"/>
    </row>
    <row r="20" spans="1:32">
      <c r="A20" s="480"/>
      <c r="B20" s="517"/>
      <c r="C20" s="517"/>
      <c r="D20" s="517"/>
      <c r="E20" s="517"/>
      <c r="F20" s="517"/>
      <c r="G20" s="517"/>
      <c r="H20" s="480"/>
      <c r="I20" s="480"/>
      <c r="J20" s="480"/>
      <c r="K20" s="480"/>
      <c r="L20" s="480"/>
      <c r="M20" s="480"/>
      <c r="N20" s="480"/>
      <c r="O20" s="480"/>
      <c r="P20" s="480"/>
      <c r="Q20" s="480"/>
      <c r="R20" s="480"/>
      <c r="S20" s="480"/>
      <c r="T20" s="480"/>
      <c r="U20" s="480"/>
      <c r="V20" s="480"/>
      <c r="W20" s="480"/>
      <c r="X20" s="480"/>
      <c r="Y20" s="480"/>
      <c r="Z20" s="480"/>
      <c r="AA20" s="480"/>
      <c r="AB20" s="453"/>
      <c r="AC20" s="453"/>
      <c r="AD20" s="453"/>
      <c r="AE20" s="453"/>
      <c r="AF20" s="453"/>
    </row>
    <row r="21" spans="1:32">
      <c r="A21" s="480"/>
      <c r="B21" s="517"/>
      <c r="C21" s="517"/>
      <c r="D21" s="517"/>
      <c r="E21" s="517"/>
      <c r="F21" s="517"/>
      <c r="G21" s="517"/>
      <c r="H21" s="480"/>
      <c r="I21" s="480"/>
      <c r="J21" s="480"/>
      <c r="K21" s="480"/>
      <c r="L21" s="480"/>
      <c r="M21" s="480"/>
      <c r="N21" s="480"/>
      <c r="O21" s="480"/>
      <c r="P21" s="480"/>
      <c r="Q21" s="480"/>
      <c r="R21" s="480"/>
      <c r="S21" s="480"/>
      <c r="T21" s="480"/>
      <c r="U21" s="480"/>
      <c r="V21" s="480"/>
      <c r="W21" s="480"/>
      <c r="X21" s="480"/>
      <c r="Y21" s="480"/>
      <c r="Z21" s="480"/>
      <c r="AA21" s="480"/>
      <c r="AB21" s="453"/>
      <c r="AC21" s="453"/>
      <c r="AD21" s="453"/>
      <c r="AE21" s="453"/>
      <c r="AF21" s="453"/>
    </row>
    <row r="22" spans="1:32">
      <c r="A22" s="480"/>
      <c r="B22" s="517"/>
      <c r="C22" s="517"/>
      <c r="D22" s="517"/>
      <c r="E22" s="517"/>
      <c r="F22" s="517"/>
      <c r="G22" s="517"/>
      <c r="H22" s="480"/>
      <c r="I22" s="480"/>
      <c r="J22" s="480"/>
      <c r="K22" s="480"/>
      <c r="L22" s="480"/>
      <c r="M22" s="480"/>
      <c r="N22" s="480"/>
      <c r="O22" s="480"/>
      <c r="P22" s="480"/>
      <c r="Q22" s="480"/>
      <c r="R22" s="480"/>
      <c r="S22" s="480"/>
      <c r="T22" s="480"/>
      <c r="U22" s="480"/>
      <c r="V22" s="480"/>
      <c r="W22" s="480"/>
      <c r="X22" s="480"/>
      <c r="Y22" s="480"/>
      <c r="Z22" s="480"/>
      <c r="AA22" s="480"/>
      <c r="AB22" s="453"/>
      <c r="AC22" s="453"/>
      <c r="AD22" s="453"/>
      <c r="AE22" s="453"/>
      <c r="AF22" s="453"/>
    </row>
    <row r="23" spans="1:32">
      <c r="A23" s="480"/>
      <c r="B23" s="517"/>
      <c r="C23" s="517"/>
      <c r="D23" s="517"/>
      <c r="E23" s="517"/>
      <c r="F23" s="517"/>
      <c r="G23" s="517"/>
      <c r="H23" s="480"/>
      <c r="I23" s="480"/>
      <c r="J23" s="480"/>
      <c r="K23" s="480"/>
      <c r="L23" s="480"/>
      <c r="M23" s="480"/>
      <c r="N23" s="480"/>
      <c r="O23" s="480"/>
      <c r="P23" s="480"/>
      <c r="Q23" s="480"/>
      <c r="R23" s="480"/>
      <c r="S23" s="480"/>
      <c r="T23" s="480"/>
      <c r="U23" s="480"/>
      <c r="V23" s="480"/>
      <c r="W23" s="480"/>
      <c r="X23" s="480"/>
      <c r="Y23" s="480"/>
      <c r="Z23" s="480"/>
      <c r="AA23" s="480"/>
      <c r="AB23" s="453"/>
      <c r="AC23" s="453"/>
      <c r="AD23" s="453"/>
      <c r="AE23" s="453"/>
      <c r="AF23" s="453"/>
    </row>
    <row r="24" spans="1:32">
      <c r="A24" s="480"/>
      <c r="B24" s="517"/>
      <c r="C24" s="517"/>
      <c r="D24" s="517"/>
      <c r="E24" s="517"/>
      <c r="F24" s="517"/>
      <c r="G24" s="517"/>
      <c r="H24" s="480"/>
      <c r="I24" s="480"/>
      <c r="J24" s="480"/>
      <c r="K24" s="480"/>
      <c r="L24" s="480"/>
      <c r="M24" s="480"/>
      <c r="N24" s="480"/>
      <c r="O24" s="480"/>
      <c r="P24" s="480"/>
      <c r="Q24" s="480"/>
      <c r="R24" s="480"/>
      <c r="S24" s="480"/>
      <c r="T24" s="480"/>
      <c r="U24" s="480"/>
      <c r="V24" s="480"/>
      <c r="W24" s="480"/>
      <c r="X24" s="480"/>
      <c r="Y24" s="480"/>
      <c r="Z24" s="480"/>
      <c r="AA24" s="480"/>
      <c r="AB24" s="453"/>
      <c r="AC24" s="453"/>
      <c r="AD24" s="453"/>
      <c r="AE24" s="453"/>
      <c r="AF24" s="453"/>
    </row>
    <row r="25" spans="1:32">
      <c r="A25" s="480"/>
      <c r="B25" s="517"/>
      <c r="C25" s="517"/>
      <c r="D25" s="517"/>
      <c r="E25" s="517"/>
      <c r="F25" s="517"/>
      <c r="G25" s="517"/>
      <c r="H25" s="480"/>
      <c r="I25" s="480"/>
      <c r="J25" s="480"/>
      <c r="K25" s="480"/>
      <c r="L25" s="480"/>
      <c r="M25" s="480"/>
      <c r="N25" s="480"/>
      <c r="O25" s="480"/>
      <c r="P25" s="480"/>
      <c r="Q25" s="480"/>
      <c r="R25" s="480"/>
      <c r="S25" s="480"/>
      <c r="T25" s="480"/>
      <c r="U25" s="480"/>
      <c r="V25" s="480"/>
      <c r="W25" s="480"/>
      <c r="X25" s="480"/>
      <c r="Y25" s="480"/>
      <c r="Z25" s="480"/>
      <c r="AA25" s="480"/>
      <c r="AB25" s="453"/>
      <c r="AC25" s="453"/>
      <c r="AD25" s="453"/>
      <c r="AE25" s="453"/>
      <c r="AF25" s="453"/>
    </row>
    <row r="26" spans="1:32">
      <c r="A26" s="480"/>
      <c r="B26" s="517"/>
      <c r="C26" s="517"/>
      <c r="D26" s="517"/>
      <c r="E26" s="517"/>
      <c r="F26" s="517"/>
      <c r="G26" s="517"/>
      <c r="H26" s="480"/>
      <c r="I26" s="480"/>
      <c r="J26" s="480"/>
      <c r="K26" s="480"/>
      <c r="L26" s="480"/>
      <c r="M26" s="480"/>
      <c r="N26" s="480"/>
      <c r="O26" s="480"/>
      <c r="P26" s="480"/>
      <c r="Q26" s="480"/>
      <c r="R26" s="480"/>
      <c r="S26" s="480"/>
      <c r="T26" s="480"/>
      <c r="U26" s="480"/>
      <c r="V26" s="480"/>
      <c r="W26" s="480"/>
      <c r="X26" s="480"/>
      <c r="Y26" s="480"/>
      <c r="Z26" s="480"/>
      <c r="AA26" s="480"/>
      <c r="AB26" s="453"/>
      <c r="AC26" s="453"/>
      <c r="AD26" s="453"/>
      <c r="AE26" s="453"/>
      <c r="AF26" s="453"/>
    </row>
    <row r="27" spans="1:32">
      <c r="A27" s="480"/>
      <c r="B27" s="517"/>
      <c r="C27" s="517"/>
      <c r="D27" s="517"/>
      <c r="E27" s="517"/>
      <c r="F27" s="517"/>
      <c r="G27" s="517"/>
      <c r="H27" s="480"/>
      <c r="I27" s="480"/>
      <c r="J27" s="480"/>
      <c r="K27" s="480"/>
      <c r="L27" s="480"/>
      <c r="M27" s="480"/>
      <c r="N27" s="480"/>
      <c r="O27" s="480"/>
      <c r="P27" s="480"/>
      <c r="Q27" s="480"/>
      <c r="R27" s="480"/>
      <c r="S27" s="480"/>
      <c r="T27" s="480"/>
      <c r="U27" s="480"/>
      <c r="V27" s="480"/>
      <c r="W27" s="480"/>
      <c r="X27" s="480"/>
      <c r="Y27" s="480"/>
      <c r="Z27" s="480"/>
      <c r="AA27" s="480"/>
      <c r="AB27" s="453"/>
      <c r="AC27" s="453"/>
      <c r="AD27" s="453"/>
      <c r="AE27" s="453"/>
      <c r="AF27" s="453"/>
    </row>
    <row r="28" spans="1:32">
      <c r="A28" s="480"/>
      <c r="B28" s="517"/>
      <c r="C28" s="517"/>
      <c r="D28" s="517"/>
      <c r="E28" s="517"/>
      <c r="F28" s="517"/>
      <c r="G28" s="517"/>
      <c r="H28" s="480"/>
      <c r="I28" s="480"/>
      <c r="J28" s="480"/>
      <c r="K28" s="480"/>
      <c r="L28" s="480"/>
      <c r="M28" s="480"/>
      <c r="N28" s="480"/>
      <c r="O28" s="480"/>
      <c r="P28" s="480"/>
      <c r="Q28" s="480"/>
      <c r="R28" s="480"/>
      <c r="S28" s="480"/>
      <c r="T28" s="480"/>
      <c r="U28" s="480"/>
      <c r="V28" s="480"/>
      <c r="W28" s="480"/>
      <c r="X28" s="480"/>
      <c r="Y28" s="480"/>
      <c r="Z28" s="480"/>
      <c r="AA28" s="480"/>
      <c r="AB28" s="453"/>
      <c r="AC28" s="453"/>
      <c r="AD28" s="453"/>
      <c r="AE28" s="453"/>
      <c r="AF28" s="453"/>
    </row>
    <row r="29" spans="1:32">
      <c r="A29" s="480"/>
      <c r="B29" s="517"/>
      <c r="C29" s="517"/>
      <c r="D29" s="517"/>
      <c r="E29" s="517"/>
      <c r="F29" s="517"/>
      <c r="G29" s="517"/>
      <c r="H29" s="480"/>
      <c r="I29" s="480"/>
      <c r="J29" s="480"/>
      <c r="K29" s="480"/>
      <c r="L29" s="480"/>
      <c r="M29" s="480"/>
      <c r="N29" s="480"/>
      <c r="O29" s="480"/>
      <c r="P29" s="480"/>
      <c r="Q29" s="480"/>
      <c r="R29" s="480"/>
      <c r="S29" s="480"/>
      <c r="T29" s="480"/>
      <c r="U29" s="480"/>
      <c r="V29" s="480"/>
      <c r="W29" s="480"/>
      <c r="X29" s="480"/>
      <c r="Y29" s="480"/>
      <c r="Z29" s="480"/>
      <c r="AA29" s="480"/>
      <c r="AB29" s="453"/>
      <c r="AC29" s="453"/>
      <c r="AD29" s="453"/>
      <c r="AE29" s="453"/>
      <c r="AF29" s="453"/>
    </row>
    <row r="30" spans="1:32">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53"/>
      <c r="AC30" s="453"/>
      <c r="AD30" s="453"/>
      <c r="AE30" s="453"/>
      <c r="AF30" s="453"/>
    </row>
    <row r="31" spans="1:32" ht="16.2">
      <c r="A31" s="480"/>
      <c r="B31" s="491"/>
      <c r="C31" s="492"/>
      <c r="D31" s="492"/>
      <c r="E31" s="492"/>
      <c r="F31" s="492"/>
      <c r="G31" s="492"/>
      <c r="H31" s="492"/>
      <c r="I31" s="480"/>
      <c r="J31" s="480"/>
      <c r="K31" s="480"/>
      <c r="L31" s="480"/>
      <c r="M31" s="480"/>
      <c r="N31" s="480"/>
      <c r="O31" s="480"/>
      <c r="P31" s="480"/>
      <c r="Q31" s="480"/>
      <c r="R31" s="480"/>
      <c r="S31" s="480"/>
      <c r="T31" s="480"/>
      <c r="U31" s="480"/>
      <c r="V31" s="480"/>
      <c r="W31" s="480"/>
      <c r="X31" s="480"/>
      <c r="Y31" s="480"/>
      <c r="Z31" s="480"/>
      <c r="AA31" s="480"/>
      <c r="AB31" s="453"/>
      <c r="AC31" s="453"/>
      <c r="AD31" s="453"/>
      <c r="AE31" s="453"/>
      <c r="AF31" s="453"/>
    </row>
    <row r="32" spans="1:32">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53"/>
      <c r="AC32" s="453"/>
      <c r="AD32" s="453"/>
      <c r="AE32" s="453"/>
      <c r="AF32" s="453"/>
    </row>
    <row r="33" spans="1:32">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53"/>
      <c r="AC33" s="453"/>
      <c r="AD33" s="453"/>
      <c r="AE33" s="453"/>
      <c r="AF33" s="453"/>
    </row>
    <row r="34" spans="1:32">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53"/>
      <c r="AC34" s="453"/>
      <c r="AD34" s="453"/>
      <c r="AE34" s="453"/>
      <c r="AF34" s="453"/>
    </row>
    <row r="35" spans="1:32">
      <c r="A35" s="480"/>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53"/>
      <c r="AC35" s="453"/>
      <c r="AD35" s="453"/>
      <c r="AE35" s="453"/>
      <c r="AF35" s="453"/>
    </row>
    <row r="36" spans="1:32">
      <c r="A36" s="480"/>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53"/>
      <c r="AC36" s="453"/>
      <c r="AD36" s="453"/>
      <c r="AE36" s="453"/>
      <c r="AF36" s="453"/>
    </row>
    <row r="37" spans="1:32">
      <c r="A37" s="480"/>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53"/>
      <c r="AC37" s="453"/>
      <c r="AD37" s="453"/>
      <c r="AE37" s="453"/>
      <c r="AF37" s="453"/>
    </row>
    <row r="38" spans="1:32">
      <c r="A38" s="480"/>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18"/>
      <c r="AC38" s="418"/>
      <c r="AD38" s="418"/>
      <c r="AE38" s="418"/>
      <c r="AF38" s="418"/>
    </row>
    <row r="39" spans="1:32">
      <c r="A39" s="480"/>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row>
    <row r="40" spans="1:32">
      <c r="A40" s="480"/>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row>
    <row r="41" spans="1:32">
      <c r="A41" s="480"/>
      <c r="B41" s="480"/>
      <c r="C41" s="480"/>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row>
    <row r="42" spans="1:32">
      <c r="A42" s="480"/>
      <c r="B42" s="480"/>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row>
    <row r="43" spans="1:32">
      <c r="A43" s="480"/>
      <c r="B43" s="480"/>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row>
    <row r="44" spans="1:32">
      <c r="A44" s="480"/>
      <c r="B44" s="480"/>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row>
    <row r="45" spans="1:32">
      <c r="A45" s="480"/>
      <c r="B45" s="480"/>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row>
    <row r="46" spans="1:32">
      <c r="A46" s="480"/>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row>
    <row r="47" spans="1:32">
      <c r="A47" s="480"/>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row>
    <row r="48" spans="1:32">
      <c r="A48" s="480"/>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row>
    <row r="49" spans="1:27">
      <c r="A49" s="480"/>
      <c r="B49" s="480"/>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row>
    <row r="50" spans="1:27">
      <c r="A50" s="480"/>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row>
    <row r="51" spans="1:27">
      <c r="A51" s="480"/>
      <c r="B51" s="480"/>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row>
    <row r="52" spans="1:27">
      <c r="A52" s="480"/>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row>
    <row r="53" spans="1:27">
      <c r="A53" s="480"/>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row>
    <row r="54" spans="1:27">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row>
    <row r="55" spans="1:27">
      <c r="A55" s="480"/>
      <c r="B55" s="480"/>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row>
    <row r="56" spans="1:27">
      <c r="A56" s="480"/>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row>
    <row r="57" spans="1:27">
      <c r="A57" s="480"/>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row>
    <row r="58" spans="1:27">
      <c r="A58" s="480"/>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row>
    <row r="59" spans="1:27">
      <c r="A59" s="480"/>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row>
    <row r="60" spans="1:27">
      <c r="A60" s="480"/>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row>
    <row r="61" spans="1:27">
      <c r="A61" s="480"/>
      <c r="B61" s="480"/>
      <c r="C61" s="480"/>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row>
    <row r="62" spans="1:27">
      <c r="A62" s="480"/>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row>
    <row r="63" spans="1:27">
      <c r="A63" s="480"/>
      <c r="B63" s="480"/>
      <c r="C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row>
    <row r="64" spans="1:27">
      <c r="A64" s="480"/>
      <c r="B64" s="480"/>
      <c r="C64" s="480"/>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row>
    <row r="65" spans="1:27">
      <c r="A65" s="480"/>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row>
    <row r="66" spans="1:27">
      <c r="A66" s="480"/>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row>
    <row r="67" spans="1:27">
      <c r="A67" s="480"/>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row>
    <row r="68" spans="1:27">
      <c r="A68" s="480"/>
      <c r="B68" s="480"/>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row>
    <row r="69" spans="1:27">
      <c r="A69" s="480"/>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row>
    <row r="70" spans="1:27">
      <c r="A70" s="480"/>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row>
    <row r="71" spans="1:27">
      <c r="A71" s="480"/>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c r="AA71" s="480"/>
    </row>
    <row r="72" spans="1:27">
      <c r="A72" s="480"/>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row>
  </sheetData>
  <sheetProtection formatCells="0" formatColumns="0" formatRows="0" insertColumns="0" insertRows="0" insertHyperlinks="0" deleteColumns="0" deleteRows="0" sort="0" autoFilter="0" pivotTables="0"/>
  <mergeCells count="2">
    <mergeCell ref="B19:G29"/>
    <mergeCell ref="C1:Y2"/>
  </mergeCells>
  <phoneticPr fontId="86"/>
  <pageMargins left="0.7" right="0.7" top="0.75" bottom="0.75" header="0.3" footer="0.3"/>
  <pageSetup paperSize="9" scale="39" orientation="portrait" r:id="rId1"/>
  <colBreaks count="1" manualBreakCount="1">
    <brk id="28" min="2"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topLeftCell="A4" zoomScaleNormal="100" zoomScaleSheetLayoutView="100" workbookViewId="0">
      <selection activeCell="O18" sqref="O18"/>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3"/>
      <c r="I1" s="364" t="s">
        <v>37</v>
      </c>
      <c r="J1" s="365"/>
      <c r="K1" s="366"/>
      <c r="L1" s="367"/>
      <c r="M1" s="368"/>
    </row>
    <row r="2" spans="1:16" ht="17.399999999999999">
      <c r="A2" s="56"/>
      <c r="B2" s="184"/>
      <c r="C2" s="184"/>
      <c r="D2" s="184"/>
      <c r="E2" s="184"/>
      <c r="F2" s="184"/>
      <c r="G2" s="57"/>
      <c r="H2" s="369"/>
      <c r="I2" s="600" t="s">
        <v>192</v>
      </c>
      <c r="J2" s="600"/>
      <c r="K2" s="600"/>
      <c r="L2" s="600"/>
      <c r="M2" s="600"/>
      <c r="N2" s="159"/>
      <c r="P2" s="121"/>
    </row>
    <row r="3" spans="1:16" ht="17.399999999999999">
      <c r="A3" s="185" t="s">
        <v>28</v>
      </c>
      <c r="B3" s="186"/>
      <c r="D3" s="187"/>
      <c r="E3" s="187"/>
      <c r="F3" s="187"/>
      <c r="G3" s="58"/>
      <c r="H3" s="107"/>
      <c r="I3" s="372"/>
      <c r="J3" s="373"/>
      <c r="K3" s="374"/>
      <c r="L3" s="366"/>
      <c r="M3" s="375"/>
    </row>
    <row r="4" spans="1:16" ht="17.399999999999999">
      <c r="A4" s="60"/>
      <c r="B4" s="186"/>
      <c r="C4" s="89"/>
      <c r="D4" s="187"/>
      <c r="E4" s="187"/>
      <c r="F4" s="188"/>
      <c r="G4" s="61"/>
      <c r="H4" s="376"/>
      <c r="I4" s="376"/>
      <c r="J4" s="365"/>
      <c r="K4" s="374"/>
      <c r="L4" s="366"/>
      <c r="M4" s="375"/>
      <c r="N4" s="248"/>
    </row>
    <row r="5" spans="1:16">
      <c r="A5" s="189"/>
      <c r="D5" s="187"/>
      <c r="E5" s="62"/>
      <c r="F5" s="190"/>
      <c r="G5" s="63"/>
      <c r="H5"/>
      <c r="I5" s="377"/>
      <c r="J5" s="365"/>
      <c r="K5" s="374"/>
      <c r="L5" s="374"/>
      <c r="M5" s="375"/>
    </row>
    <row r="6" spans="1:16" ht="17.399999999999999">
      <c r="A6" s="189"/>
      <c r="D6" s="187"/>
      <c r="E6" s="190"/>
      <c r="F6" s="190"/>
      <c r="G6" s="63"/>
      <c r="H6" s="369"/>
      <c r="I6" s="378"/>
      <c r="J6" s="365"/>
      <c r="K6" s="374"/>
      <c r="L6" s="374"/>
      <c r="M6" s="375"/>
    </row>
    <row r="7" spans="1:16">
      <c r="A7" s="189"/>
      <c r="D7" s="187"/>
      <c r="E7" s="190"/>
      <c r="F7" s="190"/>
      <c r="G7" s="63"/>
      <c r="H7" s="379"/>
      <c r="I7" s="377"/>
      <c r="J7" s="365"/>
      <c r="K7" s="374"/>
      <c r="L7" s="374"/>
      <c r="M7" s="375"/>
    </row>
    <row r="8" spans="1:16">
      <c r="A8" s="189"/>
      <c r="D8" s="187"/>
      <c r="E8" s="190"/>
      <c r="F8" s="190"/>
      <c r="G8" s="63"/>
      <c r="H8" s="370"/>
      <c r="I8" s="380"/>
      <c r="J8" s="380"/>
      <c r="K8" s="380"/>
      <c r="L8" s="374"/>
      <c r="M8" s="381"/>
    </row>
    <row r="9" spans="1:16">
      <c r="A9" s="189"/>
      <c r="D9" s="187"/>
      <c r="E9" s="190"/>
      <c r="F9" s="190"/>
      <c r="G9" s="63"/>
      <c r="H9" s="380"/>
      <c r="I9" s="380"/>
      <c r="J9" s="380"/>
      <c r="K9" s="380"/>
      <c r="L9" s="374"/>
      <c r="M9" s="381"/>
      <c r="N9" s="65"/>
    </row>
    <row r="10" spans="1:16">
      <c r="A10" s="189"/>
      <c r="D10" s="187"/>
      <c r="E10" s="190"/>
      <c r="F10" s="190"/>
      <c r="G10" s="63"/>
      <c r="H10" s="380"/>
      <c r="I10" s="380"/>
      <c r="J10" s="380"/>
      <c r="K10" s="380"/>
      <c r="L10" s="374"/>
      <c r="M10" s="381"/>
      <c r="N10" s="65" t="s">
        <v>38</v>
      </c>
    </row>
    <row r="11" spans="1:16">
      <c r="A11" s="189"/>
      <c r="D11" s="187"/>
      <c r="E11" s="190"/>
      <c r="F11" s="190"/>
      <c r="G11" s="63"/>
      <c r="H11" s="380"/>
      <c r="I11" s="380"/>
      <c r="J11" s="380"/>
      <c r="K11" s="380"/>
      <c r="L11" s="374"/>
      <c r="M11" s="381"/>
    </row>
    <row r="12" spans="1:16">
      <c r="A12" s="189"/>
      <c r="D12" s="187"/>
      <c r="E12" s="190"/>
      <c r="F12" s="190"/>
      <c r="G12" s="63"/>
      <c r="H12" s="380"/>
      <c r="I12" s="380"/>
      <c r="J12" s="380"/>
      <c r="K12" s="380"/>
      <c r="L12" s="374"/>
      <c r="M12" s="381"/>
      <c r="N12" s="65" t="s">
        <v>39</v>
      </c>
      <c r="O12" s="285"/>
    </row>
    <row r="13" spans="1:16">
      <c r="A13" s="189"/>
      <c r="D13" s="187"/>
      <c r="E13" s="190"/>
      <c r="F13" s="190"/>
      <c r="G13" s="63"/>
      <c r="H13" s="380"/>
      <c r="I13" s="380"/>
      <c r="J13" s="380"/>
      <c r="K13" s="380"/>
      <c r="L13" s="374"/>
      <c r="M13" s="381"/>
    </row>
    <row r="14" spans="1:16">
      <c r="A14" s="189"/>
      <c r="D14" s="187"/>
      <c r="E14" s="190"/>
      <c r="F14" s="190"/>
      <c r="G14" s="63"/>
      <c r="H14" s="380"/>
      <c r="I14" s="380"/>
      <c r="J14" s="380"/>
      <c r="K14" s="380"/>
      <c r="L14" s="374"/>
      <c r="M14" s="381"/>
      <c r="N14" s="319" t="s">
        <v>40</v>
      </c>
    </row>
    <row r="15" spans="1:16">
      <c r="A15" s="189"/>
      <c r="D15" s="187"/>
      <c r="E15" s="187" t="s">
        <v>21</v>
      </c>
      <c r="F15" s="188"/>
      <c r="G15" s="58"/>
      <c r="H15" s="379"/>
      <c r="I15" s="377"/>
      <c r="J15" s="370"/>
      <c r="K15" s="374"/>
      <c r="L15" s="374"/>
      <c r="M15" s="381"/>
    </row>
    <row r="16" spans="1:16">
      <c r="A16" s="189"/>
      <c r="D16" s="187"/>
      <c r="E16" s="187"/>
      <c r="F16" s="188"/>
      <c r="G16" s="58"/>
      <c r="H16" s="365"/>
      <c r="I16" s="377"/>
      <c r="J16" s="365"/>
      <c r="K16" s="374"/>
      <c r="L16" s="374"/>
      <c r="M16" s="381"/>
      <c r="N16" s="249" t="s">
        <v>169</v>
      </c>
    </row>
    <row r="17" spans="1:19" ht="20.25" customHeight="1" thickBot="1">
      <c r="A17" s="520" t="s">
        <v>216</v>
      </c>
      <c r="B17" s="521"/>
      <c r="C17" s="521"/>
      <c r="D17" s="192"/>
      <c r="E17" s="193"/>
      <c r="F17" s="521" t="s">
        <v>217</v>
      </c>
      <c r="G17" s="522"/>
      <c r="H17" s="379"/>
      <c r="I17" s="377"/>
      <c r="J17" s="370"/>
      <c r="K17" s="374"/>
      <c r="L17" s="371"/>
      <c r="M17" s="375"/>
      <c r="N17" s="191" t="s">
        <v>127</v>
      </c>
    </row>
    <row r="18" spans="1:19" ht="39" customHeight="1" thickTop="1">
      <c r="A18" s="523" t="s">
        <v>41</v>
      </c>
      <c r="B18" s="524"/>
      <c r="C18" s="525"/>
      <c r="D18" s="194" t="s">
        <v>42</v>
      </c>
      <c r="E18" s="195"/>
      <c r="F18" s="526" t="s">
        <v>43</v>
      </c>
      <c r="G18" s="527"/>
      <c r="H18" s="365"/>
      <c r="I18" s="377"/>
      <c r="J18" s="365"/>
      <c r="K18" s="374"/>
      <c r="L18" s="374"/>
      <c r="M18" s="375"/>
      <c r="Q18" s="54" t="s">
        <v>28</v>
      </c>
      <c r="S18" s="54" t="s">
        <v>21</v>
      </c>
    </row>
    <row r="19" spans="1:19" ht="30" customHeight="1">
      <c r="A19" s="528" t="s">
        <v>198</v>
      </c>
      <c r="B19" s="528"/>
      <c r="C19" s="528"/>
      <c r="D19" s="528"/>
      <c r="E19" s="528"/>
      <c r="F19" s="528"/>
      <c r="G19" s="528"/>
      <c r="H19" s="382"/>
      <c r="I19" s="383" t="s">
        <v>44</v>
      </c>
      <c r="J19" s="383"/>
      <c r="K19" s="383"/>
      <c r="L19" s="371"/>
      <c r="M19" s="375"/>
    </row>
    <row r="20" spans="1:19" ht="17.399999999999999">
      <c r="E20" s="196" t="s">
        <v>45</v>
      </c>
      <c r="F20" s="197" t="s">
        <v>46</v>
      </c>
      <c r="H20" s="287" t="s">
        <v>149</v>
      </c>
      <c r="I20" s="377"/>
      <c r="J20" s="365" t="s">
        <v>21</v>
      </c>
      <c r="K20" s="384" t="s">
        <v>21</v>
      </c>
      <c r="L20" s="374"/>
      <c r="M20" s="375"/>
    </row>
    <row r="21" spans="1:19" ht="16.8" thickBot="1">
      <c r="A21" s="198"/>
      <c r="B21" s="529">
        <v>45187</v>
      </c>
      <c r="C21" s="530"/>
      <c r="D21" s="199" t="s">
        <v>47</v>
      </c>
      <c r="E21" s="531" t="s">
        <v>48</v>
      </c>
      <c r="F21" s="532"/>
      <c r="G21" s="59" t="s">
        <v>49</v>
      </c>
      <c r="H21" s="539" t="s">
        <v>218</v>
      </c>
      <c r="I21" s="540"/>
      <c r="J21" s="540"/>
      <c r="K21" s="540"/>
      <c r="L21" s="540"/>
      <c r="M21" s="385">
        <v>9</v>
      </c>
      <c r="N21" s="387"/>
    </row>
    <row r="22" spans="1:19" ht="36" customHeight="1" thickTop="1" thickBot="1">
      <c r="A22" s="200" t="s">
        <v>50</v>
      </c>
      <c r="B22" s="541" t="s">
        <v>51</v>
      </c>
      <c r="C22" s="542"/>
      <c r="D22" s="543"/>
      <c r="E22" s="67" t="s">
        <v>214</v>
      </c>
      <c r="F22" s="67" t="s">
        <v>215</v>
      </c>
      <c r="G22" s="201" t="s">
        <v>52</v>
      </c>
      <c r="H22" s="544" t="s">
        <v>193</v>
      </c>
      <c r="I22" s="545"/>
      <c r="J22" s="545"/>
      <c r="K22" s="545"/>
      <c r="L22" s="546"/>
      <c r="M22" s="386" t="s">
        <v>53</v>
      </c>
      <c r="N22" s="388" t="s">
        <v>54</v>
      </c>
      <c r="R22" s="54" t="s">
        <v>28</v>
      </c>
    </row>
    <row r="23" spans="1:19" ht="79.2" customHeight="1" thickBot="1">
      <c r="A23" s="347" t="s">
        <v>55</v>
      </c>
      <c r="B23" s="533" t="str">
        <f>IF(G23&gt;5,"☆☆☆☆",IF(AND(G23&gt;=2.39,G23&lt;5),"☆☆☆",IF(AND(G23&gt;=1.39,G23&lt;2.4),"☆☆",IF(AND(G23&gt;0,G23&lt;1.4),"☆",IF(AND(G23&gt;=-1.39,G23&lt;0),"★",IF(AND(G23&gt;=-2.39,G23&lt;-1.4),"★★",IF(AND(G23&gt;=-3.39,G23&lt;-2.4),"★★★")))))))</f>
        <v>★</v>
      </c>
      <c r="C23" s="534"/>
      <c r="D23" s="535"/>
      <c r="E23" s="349">
        <v>1.87</v>
      </c>
      <c r="F23" s="349">
        <v>1.56</v>
      </c>
      <c r="G23" s="348">
        <f>F23-E23</f>
        <v>-0.31000000000000005</v>
      </c>
      <c r="H23" s="537"/>
      <c r="I23" s="537"/>
      <c r="J23" s="537"/>
      <c r="K23" s="537"/>
      <c r="L23" s="538"/>
      <c r="M23" s="404"/>
      <c r="N23" s="449"/>
      <c r="O23" s="261" t="s">
        <v>162</v>
      </c>
    </row>
    <row r="24" spans="1:19" ht="66" customHeight="1" thickBot="1">
      <c r="A24" s="202" t="s">
        <v>56</v>
      </c>
      <c r="B24" s="533" t="str">
        <f>IF(G24&gt;5,"☆☆☆☆",IF(AND(G24&gt;=2.39,G24&lt;5),"☆☆☆",IF(AND(G24&gt;=1.39,G24&lt;2.4),"☆☆",IF(AND(G24&gt;0,G24&lt;1.4),"☆",IF(AND(G24&gt;=-1.39,G24&lt;0),"★",IF(AND(G24&gt;=-2.39,G24&lt;-1.4),"★★",IF(AND(G24&gt;=-3.39,G24&lt;-2.4),"★★★")))))))</f>
        <v>★</v>
      </c>
      <c r="C24" s="534"/>
      <c r="D24" s="535"/>
      <c r="E24" s="349">
        <v>2.97</v>
      </c>
      <c r="F24" s="349">
        <v>2.71</v>
      </c>
      <c r="G24" s="291">
        <f t="shared" ref="G24:G70" si="0">F24-E24</f>
        <v>-0.26000000000000023</v>
      </c>
      <c r="H24" s="547"/>
      <c r="I24" s="548"/>
      <c r="J24" s="548"/>
      <c r="K24" s="548"/>
      <c r="L24" s="549"/>
      <c r="M24" s="152"/>
      <c r="N24" s="153"/>
      <c r="O24" s="261" t="s">
        <v>56</v>
      </c>
      <c r="Q24" s="54" t="s">
        <v>28</v>
      </c>
    </row>
    <row r="25" spans="1:19" ht="81" customHeight="1" thickBot="1">
      <c r="A25" s="267" t="s">
        <v>57</v>
      </c>
      <c r="B25" s="533" t="str">
        <f t="shared" ref="B25:B70" si="1">IF(G25&gt;5,"☆☆☆☆",IF(AND(G25&gt;=2.39,G25&lt;5),"☆☆☆",IF(AND(G25&gt;=1.39,G25&lt;2.4),"☆☆",IF(AND(G25&gt;0,G25&lt;1.4),"☆",IF(AND(G25&gt;=-1.39,G25&lt;0),"★",IF(AND(G25&gt;=-2.39,G25&lt;-1.4),"★★",IF(AND(G25&gt;=-3.39,G25&lt;-2.4),"★★★")))))))</f>
        <v>★</v>
      </c>
      <c r="C25" s="534"/>
      <c r="D25" s="535"/>
      <c r="E25" s="123">
        <v>4.08</v>
      </c>
      <c r="F25" s="123">
        <v>4.03</v>
      </c>
      <c r="G25" s="291">
        <f t="shared" si="0"/>
        <v>-4.9999999999999822E-2</v>
      </c>
      <c r="H25" s="536"/>
      <c r="I25" s="537"/>
      <c r="J25" s="537"/>
      <c r="K25" s="537"/>
      <c r="L25" s="538"/>
      <c r="M25" s="404"/>
      <c r="N25" s="153"/>
      <c r="O25" s="261" t="s">
        <v>57</v>
      </c>
    </row>
    <row r="26" spans="1:19" ht="83.25" customHeight="1" thickBot="1">
      <c r="A26" s="267" t="s">
        <v>58</v>
      </c>
      <c r="B26" s="533" t="str">
        <f t="shared" si="1"/>
        <v>★</v>
      </c>
      <c r="C26" s="534"/>
      <c r="D26" s="535"/>
      <c r="E26" s="349">
        <v>2.27</v>
      </c>
      <c r="F26" s="349">
        <v>2.13</v>
      </c>
      <c r="G26" s="291">
        <f t="shared" si="0"/>
        <v>-0.14000000000000012</v>
      </c>
      <c r="H26" s="536"/>
      <c r="I26" s="537"/>
      <c r="J26" s="537"/>
      <c r="K26" s="537"/>
      <c r="L26" s="538"/>
      <c r="M26" s="152"/>
      <c r="N26" s="153"/>
      <c r="O26" s="261" t="s">
        <v>58</v>
      </c>
    </row>
    <row r="27" spans="1:19" ht="78.599999999999994" customHeight="1" thickBot="1">
      <c r="A27" s="267" t="s">
        <v>59</v>
      </c>
      <c r="B27" s="533" t="str">
        <f t="shared" si="1"/>
        <v>☆</v>
      </c>
      <c r="C27" s="534"/>
      <c r="D27" s="535"/>
      <c r="E27" s="349">
        <v>2.15</v>
      </c>
      <c r="F27" s="123">
        <v>3</v>
      </c>
      <c r="G27" s="291">
        <f t="shared" si="0"/>
        <v>0.85000000000000009</v>
      </c>
      <c r="H27" s="536"/>
      <c r="I27" s="537"/>
      <c r="J27" s="537"/>
      <c r="K27" s="537"/>
      <c r="L27" s="538"/>
      <c r="M27" s="152"/>
      <c r="N27" s="153"/>
      <c r="O27" s="261" t="s">
        <v>59</v>
      </c>
    </row>
    <row r="28" spans="1:19" ht="87" customHeight="1" thickBot="1">
      <c r="A28" s="267" t="s">
        <v>60</v>
      </c>
      <c r="B28" s="533" t="str">
        <f t="shared" si="1"/>
        <v>☆</v>
      </c>
      <c r="C28" s="534"/>
      <c r="D28" s="535"/>
      <c r="E28" s="349">
        <v>1.96</v>
      </c>
      <c r="F28" s="349">
        <v>2.11</v>
      </c>
      <c r="G28" s="291">
        <f t="shared" si="0"/>
        <v>0.14999999999999991</v>
      </c>
      <c r="H28" s="536"/>
      <c r="I28" s="537"/>
      <c r="J28" s="537"/>
      <c r="K28" s="537"/>
      <c r="L28" s="538"/>
      <c r="M28" s="152"/>
      <c r="N28" s="153"/>
      <c r="O28" s="261" t="s">
        <v>60</v>
      </c>
    </row>
    <row r="29" spans="1:19" ht="81" customHeight="1" thickBot="1">
      <c r="A29" s="267" t="s">
        <v>61</v>
      </c>
      <c r="B29" s="533" t="str">
        <f t="shared" si="1"/>
        <v>★</v>
      </c>
      <c r="C29" s="534"/>
      <c r="D29" s="535"/>
      <c r="E29" s="349">
        <v>1.55</v>
      </c>
      <c r="F29" s="349">
        <v>1.22</v>
      </c>
      <c r="G29" s="291">
        <f t="shared" si="0"/>
        <v>-0.33000000000000007</v>
      </c>
      <c r="H29" s="536"/>
      <c r="I29" s="537"/>
      <c r="J29" s="537"/>
      <c r="K29" s="537"/>
      <c r="L29" s="538"/>
      <c r="M29" s="152"/>
      <c r="N29" s="153"/>
      <c r="O29" s="261" t="s">
        <v>61</v>
      </c>
    </row>
    <row r="30" spans="1:19" ht="73.5" customHeight="1" thickBot="1">
      <c r="A30" s="267" t="s">
        <v>62</v>
      </c>
      <c r="B30" s="533" t="str">
        <f t="shared" si="1"/>
        <v>☆</v>
      </c>
      <c r="C30" s="534"/>
      <c r="D30" s="535"/>
      <c r="E30" s="349">
        <v>2.36</v>
      </c>
      <c r="F30" s="349">
        <v>2.77</v>
      </c>
      <c r="G30" s="291">
        <f t="shared" si="0"/>
        <v>0.41000000000000014</v>
      </c>
      <c r="H30" s="536"/>
      <c r="I30" s="537"/>
      <c r="J30" s="537"/>
      <c r="K30" s="537"/>
      <c r="L30" s="538"/>
      <c r="M30" s="152"/>
      <c r="N30" s="153"/>
      <c r="O30" s="261" t="s">
        <v>62</v>
      </c>
    </row>
    <row r="31" spans="1:19" ht="75.75" customHeight="1" thickBot="1">
      <c r="A31" s="267" t="s">
        <v>63</v>
      </c>
      <c r="B31" s="533" t="str">
        <f t="shared" si="1"/>
        <v>★</v>
      </c>
      <c r="C31" s="534"/>
      <c r="D31" s="535"/>
      <c r="E31" s="349">
        <v>1.52</v>
      </c>
      <c r="F31" s="349">
        <v>1.29</v>
      </c>
      <c r="G31" s="291">
        <f t="shared" si="0"/>
        <v>-0.22999999999999998</v>
      </c>
      <c r="H31" s="536"/>
      <c r="I31" s="537"/>
      <c r="J31" s="537"/>
      <c r="K31" s="537"/>
      <c r="L31" s="538"/>
      <c r="M31" s="152"/>
      <c r="N31" s="153"/>
      <c r="O31" s="261" t="s">
        <v>63</v>
      </c>
    </row>
    <row r="32" spans="1:19" ht="90" customHeight="1" thickBot="1">
      <c r="A32" s="268" t="s">
        <v>64</v>
      </c>
      <c r="B32" s="533" t="str">
        <f t="shared" si="1"/>
        <v>☆</v>
      </c>
      <c r="C32" s="534"/>
      <c r="D32" s="535"/>
      <c r="E32" s="123">
        <v>3.44</v>
      </c>
      <c r="F32" s="123">
        <v>4.0599999999999996</v>
      </c>
      <c r="G32" s="291">
        <f t="shared" si="0"/>
        <v>0.61999999999999966</v>
      </c>
      <c r="H32" s="536"/>
      <c r="I32" s="537"/>
      <c r="J32" s="537"/>
      <c r="K32" s="537"/>
      <c r="L32" s="538"/>
      <c r="M32" s="152"/>
      <c r="N32" s="153"/>
      <c r="O32" s="261" t="s">
        <v>64</v>
      </c>
    </row>
    <row r="33" spans="1:16" ht="74.400000000000006" customHeight="1" thickBot="1">
      <c r="A33" s="269" t="s">
        <v>65</v>
      </c>
      <c r="B33" s="533" t="str">
        <f t="shared" si="1"/>
        <v>★</v>
      </c>
      <c r="C33" s="534"/>
      <c r="D33" s="535"/>
      <c r="E33" s="123">
        <v>4.53</v>
      </c>
      <c r="F33" s="123">
        <v>4.2699999999999996</v>
      </c>
      <c r="G33" s="291">
        <f t="shared" si="0"/>
        <v>-0.26000000000000068</v>
      </c>
      <c r="H33" s="536"/>
      <c r="I33" s="537"/>
      <c r="J33" s="537"/>
      <c r="K33" s="537"/>
      <c r="L33" s="538"/>
      <c r="M33" s="152"/>
      <c r="N33" s="153"/>
      <c r="O33" s="261" t="s">
        <v>65</v>
      </c>
    </row>
    <row r="34" spans="1:16" ht="81" customHeight="1" thickBot="1">
      <c r="A34" s="202" t="s">
        <v>66</v>
      </c>
      <c r="B34" s="533" t="str">
        <f t="shared" si="1"/>
        <v>★</v>
      </c>
      <c r="C34" s="534"/>
      <c r="D34" s="535"/>
      <c r="E34" s="123">
        <v>3.72</v>
      </c>
      <c r="F34" s="123">
        <v>3.19</v>
      </c>
      <c r="G34" s="291">
        <f t="shared" si="0"/>
        <v>-0.53000000000000025</v>
      </c>
      <c r="H34" s="550"/>
      <c r="I34" s="551"/>
      <c r="J34" s="551"/>
      <c r="K34" s="551"/>
      <c r="L34" s="552"/>
      <c r="M34" s="412"/>
      <c r="N34" s="413"/>
      <c r="O34" s="261" t="s">
        <v>66</v>
      </c>
    </row>
    <row r="35" spans="1:16" ht="94.5" customHeight="1" thickBot="1">
      <c r="A35" s="268" t="s">
        <v>67</v>
      </c>
      <c r="B35" s="533" t="str">
        <f t="shared" si="1"/>
        <v>☆</v>
      </c>
      <c r="C35" s="534"/>
      <c r="D35" s="535"/>
      <c r="E35" s="123">
        <v>3.67</v>
      </c>
      <c r="F35" s="123">
        <v>3.68</v>
      </c>
      <c r="G35" s="291">
        <f t="shared" si="0"/>
        <v>1.0000000000000231E-2</v>
      </c>
      <c r="H35" s="550"/>
      <c r="I35" s="551"/>
      <c r="J35" s="551"/>
      <c r="K35" s="551"/>
      <c r="L35" s="552"/>
      <c r="M35" s="456"/>
      <c r="N35" s="457"/>
      <c r="O35" s="261" t="s">
        <v>67</v>
      </c>
    </row>
    <row r="36" spans="1:16" ht="92.4" customHeight="1" thickBot="1">
      <c r="A36" s="270" t="s">
        <v>68</v>
      </c>
      <c r="B36" s="533" t="str">
        <f t="shared" si="1"/>
        <v>☆</v>
      </c>
      <c r="C36" s="534"/>
      <c r="D36" s="535"/>
      <c r="E36" s="349">
        <v>2.68</v>
      </c>
      <c r="F36" s="349">
        <v>2.76</v>
      </c>
      <c r="G36" s="291">
        <f t="shared" si="0"/>
        <v>7.9999999999999627E-2</v>
      </c>
      <c r="H36" s="536"/>
      <c r="I36" s="537"/>
      <c r="J36" s="537"/>
      <c r="K36" s="537"/>
      <c r="L36" s="538"/>
      <c r="M36" s="314"/>
      <c r="N36" s="315"/>
      <c r="O36" s="261" t="s">
        <v>68</v>
      </c>
    </row>
    <row r="37" spans="1:16" ht="87.75" customHeight="1" thickBot="1">
      <c r="A37" s="267" t="s">
        <v>69</v>
      </c>
      <c r="B37" s="533" t="str">
        <f t="shared" si="1"/>
        <v>☆</v>
      </c>
      <c r="C37" s="534"/>
      <c r="D37" s="535"/>
      <c r="E37" s="349">
        <v>2.56</v>
      </c>
      <c r="F37" s="349">
        <v>2.91</v>
      </c>
      <c r="G37" s="291">
        <f t="shared" si="0"/>
        <v>0.35000000000000009</v>
      </c>
      <c r="H37" s="536"/>
      <c r="I37" s="537"/>
      <c r="J37" s="537"/>
      <c r="K37" s="537"/>
      <c r="L37" s="538"/>
      <c r="M37" s="152"/>
      <c r="N37" s="153"/>
      <c r="O37" s="261" t="s">
        <v>69</v>
      </c>
    </row>
    <row r="38" spans="1:16" ht="75.75" customHeight="1" thickBot="1">
      <c r="A38" s="267" t="s">
        <v>70</v>
      </c>
      <c r="B38" s="533" t="str">
        <f t="shared" si="1"/>
        <v>★</v>
      </c>
      <c r="C38" s="534"/>
      <c r="D38" s="535"/>
      <c r="E38" s="123">
        <v>4.28</v>
      </c>
      <c r="F38" s="123">
        <v>3.28</v>
      </c>
      <c r="G38" s="291">
        <f t="shared" si="0"/>
        <v>-1.0000000000000004</v>
      </c>
      <c r="H38" s="536"/>
      <c r="I38" s="537"/>
      <c r="J38" s="537"/>
      <c r="K38" s="537"/>
      <c r="L38" s="538"/>
      <c r="M38" s="152"/>
      <c r="N38" s="153"/>
      <c r="O38" s="261" t="s">
        <v>70</v>
      </c>
    </row>
    <row r="39" spans="1:16" ht="70.2" customHeight="1" thickBot="1">
      <c r="A39" s="267" t="s">
        <v>71</v>
      </c>
      <c r="B39" s="533" t="str">
        <f t="shared" si="1"/>
        <v>★</v>
      </c>
      <c r="C39" s="534"/>
      <c r="D39" s="535"/>
      <c r="E39" s="123">
        <v>5.62</v>
      </c>
      <c r="F39" s="123">
        <v>5.07</v>
      </c>
      <c r="G39" s="291">
        <f t="shared" si="0"/>
        <v>-0.54999999999999982</v>
      </c>
      <c r="H39" s="536"/>
      <c r="I39" s="537"/>
      <c r="J39" s="537"/>
      <c r="K39" s="537"/>
      <c r="L39" s="538"/>
      <c r="M39" s="314"/>
      <c r="N39" s="315"/>
      <c r="O39" s="261" t="s">
        <v>71</v>
      </c>
    </row>
    <row r="40" spans="1:16" ht="78.75" customHeight="1" thickBot="1">
      <c r="A40" s="267" t="s">
        <v>72</v>
      </c>
      <c r="B40" s="533" t="str">
        <f t="shared" si="1"/>
        <v>★</v>
      </c>
      <c r="C40" s="534"/>
      <c r="D40" s="535"/>
      <c r="E40" s="123">
        <v>4.92</v>
      </c>
      <c r="F40" s="123">
        <v>3.8</v>
      </c>
      <c r="G40" s="291">
        <f t="shared" si="0"/>
        <v>-1.1200000000000001</v>
      </c>
      <c r="H40" s="536"/>
      <c r="I40" s="537"/>
      <c r="J40" s="537"/>
      <c r="K40" s="537"/>
      <c r="L40" s="538"/>
      <c r="M40" s="152"/>
      <c r="N40" s="153"/>
      <c r="O40" s="261" t="s">
        <v>72</v>
      </c>
    </row>
    <row r="41" spans="1:16" ht="66" customHeight="1" thickBot="1">
      <c r="A41" s="267" t="s">
        <v>73</v>
      </c>
      <c r="B41" s="533" t="str">
        <f t="shared" si="1"/>
        <v>☆</v>
      </c>
      <c r="C41" s="534"/>
      <c r="D41" s="535"/>
      <c r="E41" s="123">
        <v>3.04</v>
      </c>
      <c r="F41" s="123">
        <v>3.88</v>
      </c>
      <c r="G41" s="291">
        <f t="shared" si="0"/>
        <v>0.83999999999999986</v>
      </c>
      <c r="H41" s="536"/>
      <c r="I41" s="537"/>
      <c r="J41" s="537"/>
      <c r="K41" s="537"/>
      <c r="L41" s="538"/>
      <c r="M41" s="152"/>
      <c r="N41" s="153"/>
      <c r="O41" s="261" t="s">
        <v>73</v>
      </c>
    </row>
    <row r="42" spans="1:16" ht="77.25" customHeight="1" thickBot="1">
      <c r="A42" s="267" t="s">
        <v>74</v>
      </c>
      <c r="B42" s="533" t="str">
        <f t="shared" si="1"/>
        <v>☆</v>
      </c>
      <c r="C42" s="534"/>
      <c r="D42" s="535"/>
      <c r="E42" s="123">
        <v>3.28</v>
      </c>
      <c r="F42" s="123">
        <v>3.65</v>
      </c>
      <c r="G42" s="291">
        <f t="shared" si="0"/>
        <v>0.37000000000000011</v>
      </c>
      <c r="H42" s="536"/>
      <c r="I42" s="537"/>
      <c r="J42" s="537"/>
      <c r="K42" s="537"/>
      <c r="L42" s="538"/>
      <c r="M42" s="314"/>
      <c r="N42" s="153"/>
      <c r="O42" s="261" t="s">
        <v>74</v>
      </c>
      <c r="P42" s="54" t="s">
        <v>149</v>
      </c>
    </row>
    <row r="43" spans="1:16" ht="77.400000000000006" customHeight="1" thickBot="1">
      <c r="A43" s="267" t="s">
        <v>75</v>
      </c>
      <c r="B43" s="533" t="str">
        <f t="shared" si="1"/>
        <v>★</v>
      </c>
      <c r="C43" s="534"/>
      <c r="D43" s="535"/>
      <c r="E43" s="349">
        <v>2.58</v>
      </c>
      <c r="F43" s="349">
        <v>1.89</v>
      </c>
      <c r="G43" s="291">
        <f t="shared" si="0"/>
        <v>-0.69000000000000017</v>
      </c>
      <c r="H43" s="536"/>
      <c r="I43" s="537"/>
      <c r="J43" s="537"/>
      <c r="K43" s="537"/>
      <c r="L43" s="538"/>
      <c r="M43" s="152"/>
      <c r="N43" s="153"/>
      <c r="O43" s="261" t="s">
        <v>75</v>
      </c>
    </row>
    <row r="44" spans="1:16" ht="77.25" customHeight="1" thickBot="1">
      <c r="A44" s="271" t="s">
        <v>76</v>
      </c>
      <c r="B44" s="533" t="str">
        <f t="shared" si="1"/>
        <v>☆</v>
      </c>
      <c r="C44" s="534"/>
      <c r="D44" s="535"/>
      <c r="E44" s="349">
        <v>2.36</v>
      </c>
      <c r="F44" s="349">
        <v>2.79</v>
      </c>
      <c r="G44" s="291">
        <f t="shared" si="0"/>
        <v>0.43000000000000016</v>
      </c>
      <c r="H44" s="553"/>
      <c r="I44" s="554"/>
      <c r="J44" s="554"/>
      <c r="K44" s="554"/>
      <c r="L44" s="554"/>
      <c r="M44" s="152"/>
      <c r="N44" s="419"/>
      <c r="O44" s="261" t="s">
        <v>76</v>
      </c>
    </row>
    <row r="45" spans="1:16" ht="81.75" customHeight="1" thickBot="1">
      <c r="A45" s="267" t="s">
        <v>77</v>
      </c>
      <c r="B45" s="533" t="str">
        <f t="shared" si="1"/>
        <v>★</v>
      </c>
      <c r="C45" s="534"/>
      <c r="D45" s="535"/>
      <c r="E45" s="349">
        <v>2.69</v>
      </c>
      <c r="F45" s="349">
        <v>2.67</v>
      </c>
      <c r="G45" s="291">
        <f t="shared" si="0"/>
        <v>-2.0000000000000018E-2</v>
      </c>
      <c r="H45" s="555"/>
      <c r="I45" s="556"/>
      <c r="J45" s="556"/>
      <c r="K45" s="556"/>
      <c r="L45" s="557"/>
      <c r="M45" s="152"/>
      <c r="N45" s="416"/>
      <c r="O45" s="261" t="s">
        <v>77</v>
      </c>
    </row>
    <row r="46" spans="1:16" ht="72.75" customHeight="1" thickBot="1">
      <c r="A46" s="267" t="s">
        <v>78</v>
      </c>
      <c r="B46" s="533" t="str">
        <f t="shared" si="1"/>
        <v>★</v>
      </c>
      <c r="C46" s="534"/>
      <c r="D46" s="535"/>
      <c r="E46" s="123">
        <v>3.78</v>
      </c>
      <c r="F46" s="123">
        <v>3</v>
      </c>
      <c r="G46" s="291">
        <f t="shared" si="0"/>
        <v>-0.7799999999999998</v>
      </c>
      <c r="H46" s="536"/>
      <c r="I46" s="537"/>
      <c r="J46" s="537"/>
      <c r="K46" s="537"/>
      <c r="L46" s="538"/>
      <c r="M46" s="152"/>
      <c r="N46" s="153"/>
      <c r="O46" s="261" t="s">
        <v>78</v>
      </c>
    </row>
    <row r="47" spans="1:16" ht="91.2" customHeight="1" thickBot="1">
      <c r="A47" s="267" t="s">
        <v>79</v>
      </c>
      <c r="B47" s="533" t="str">
        <f t="shared" si="1"/>
        <v>★</v>
      </c>
      <c r="C47" s="534"/>
      <c r="D47" s="535"/>
      <c r="E47" s="349">
        <v>2.64</v>
      </c>
      <c r="F47" s="349">
        <v>2.4900000000000002</v>
      </c>
      <c r="G47" s="291">
        <f t="shared" si="0"/>
        <v>-0.14999999999999991</v>
      </c>
      <c r="H47" s="536"/>
      <c r="I47" s="537"/>
      <c r="J47" s="537"/>
      <c r="K47" s="537"/>
      <c r="L47" s="538"/>
      <c r="M47" s="391"/>
      <c r="N47" s="153"/>
      <c r="O47" s="261" t="s">
        <v>79</v>
      </c>
    </row>
    <row r="48" spans="1:16" ht="78.75" customHeight="1" thickBot="1">
      <c r="A48" s="267" t="s">
        <v>80</v>
      </c>
      <c r="B48" s="533" t="str">
        <f t="shared" si="1"/>
        <v>☆</v>
      </c>
      <c r="C48" s="534"/>
      <c r="D48" s="535"/>
      <c r="E48" s="349">
        <v>1.49</v>
      </c>
      <c r="F48" s="349">
        <v>1.66</v>
      </c>
      <c r="G48" s="291">
        <f t="shared" si="0"/>
        <v>0.16999999999999993</v>
      </c>
      <c r="H48" s="558"/>
      <c r="I48" s="559"/>
      <c r="J48" s="559"/>
      <c r="K48" s="559"/>
      <c r="L48" s="560"/>
      <c r="M48" s="152"/>
      <c r="N48" s="153"/>
      <c r="O48" s="261" t="s">
        <v>80</v>
      </c>
    </row>
    <row r="49" spans="1:15" ht="74.25" customHeight="1" thickBot="1">
      <c r="A49" s="267" t="s">
        <v>81</v>
      </c>
      <c r="B49" s="533" t="str">
        <f t="shared" si="1"/>
        <v>☆</v>
      </c>
      <c r="C49" s="534"/>
      <c r="D49" s="535"/>
      <c r="E49" s="349">
        <v>2.85</v>
      </c>
      <c r="F49" s="349">
        <v>2.96</v>
      </c>
      <c r="G49" s="291">
        <f t="shared" si="0"/>
        <v>0.10999999999999988</v>
      </c>
      <c r="H49" s="536"/>
      <c r="I49" s="537"/>
      <c r="J49" s="537"/>
      <c r="K49" s="537"/>
      <c r="L49" s="538"/>
      <c r="M49" s="152"/>
      <c r="N49" s="153"/>
      <c r="O49" s="261" t="s">
        <v>81</v>
      </c>
    </row>
    <row r="50" spans="1:15" ht="73.2" customHeight="1" thickBot="1">
      <c r="A50" s="267" t="s">
        <v>82</v>
      </c>
      <c r="B50" s="533" t="str">
        <f t="shared" si="1"/>
        <v>☆</v>
      </c>
      <c r="C50" s="534"/>
      <c r="D50" s="535"/>
      <c r="E50" s="123">
        <v>3.6</v>
      </c>
      <c r="F50" s="123">
        <v>3.98</v>
      </c>
      <c r="G50" s="291">
        <f t="shared" si="0"/>
        <v>0.37999999999999989</v>
      </c>
      <c r="H50" s="558"/>
      <c r="I50" s="559"/>
      <c r="J50" s="559"/>
      <c r="K50" s="559"/>
      <c r="L50" s="560"/>
      <c r="M50" s="152"/>
      <c r="N50" s="411"/>
      <c r="O50" s="261" t="s">
        <v>82</v>
      </c>
    </row>
    <row r="51" spans="1:15" ht="73.5" customHeight="1" thickBot="1">
      <c r="A51" s="267" t="s">
        <v>83</v>
      </c>
      <c r="B51" s="533" t="str">
        <f t="shared" si="1"/>
        <v>☆</v>
      </c>
      <c r="C51" s="534"/>
      <c r="D51" s="535"/>
      <c r="E51" s="123">
        <v>3.56</v>
      </c>
      <c r="F51" s="123">
        <v>3.71</v>
      </c>
      <c r="G51" s="291">
        <f t="shared" si="0"/>
        <v>0.14999999999999991</v>
      </c>
      <c r="H51" s="536"/>
      <c r="I51" s="537"/>
      <c r="J51" s="537"/>
      <c r="K51" s="537"/>
      <c r="L51" s="538"/>
      <c r="M51" s="316"/>
      <c r="N51" s="317"/>
      <c r="O51" s="261" t="s">
        <v>83</v>
      </c>
    </row>
    <row r="52" spans="1:15" ht="75" customHeight="1" thickBot="1">
      <c r="A52" s="267" t="s">
        <v>84</v>
      </c>
      <c r="B52" s="533" t="str">
        <f t="shared" si="1"/>
        <v>★</v>
      </c>
      <c r="C52" s="534"/>
      <c r="D52" s="535"/>
      <c r="E52" s="349">
        <v>2.2000000000000002</v>
      </c>
      <c r="F52" s="349">
        <v>2.1</v>
      </c>
      <c r="G52" s="291">
        <f t="shared" si="0"/>
        <v>-0.10000000000000009</v>
      </c>
      <c r="H52" s="536"/>
      <c r="I52" s="537"/>
      <c r="J52" s="537"/>
      <c r="K52" s="537"/>
      <c r="L52" s="538"/>
      <c r="M52" s="152"/>
      <c r="N52" s="153"/>
      <c r="O52" s="261" t="s">
        <v>84</v>
      </c>
    </row>
    <row r="53" spans="1:15" ht="77.25" customHeight="1" thickBot="1">
      <c r="A53" s="267" t="s">
        <v>85</v>
      </c>
      <c r="B53" s="533" t="str">
        <f t="shared" si="1"/>
        <v>☆</v>
      </c>
      <c r="C53" s="534"/>
      <c r="D53" s="535"/>
      <c r="E53" s="123">
        <v>3.21</v>
      </c>
      <c r="F53" s="123">
        <v>3.68</v>
      </c>
      <c r="G53" s="291">
        <f t="shared" si="0"/>
        <v>0.4700000000000002</v>
      </c>
      <c r="H53" s="536"/>
      <c r="I53" s="537"/>
      <c r="J53" s="537"/>
      <c r="K53" s="537"/>
      <c r="L53" s="538"/>
      <c r="M53" s="152"/>
      <c r="N53" s="153"/>
      <c r="O53" s="261" t="s">
        <v>85</v>
      </c>
    </row>
    <row r="54" spans="1:15" ht="70.8" customHeight="1" thickBot="1">
      <c r="A54" s="267" t="s">
        <v>86</v>
      </c>
      <c r="B54" s="533" t="str">
        <f t="shared" si="1"/>
        <v>☆</v>
      </c>
      <c r="C54" s="534"/>
      <c r="D54" s="535"/>
      <c r="E54" s="123">
        <v>3.52</v>
      </c>
      <c r="F54" s="123">
        <v>3.74</v>
      </c>
      <c r="G54" s="291">
        <f t="shared" si="0"/>
        <v>0.2200000000000002</v>
      </c>
      <c r="H54" s="536"/>
      <c r="I54" s="537"/>
      <c r="J54" s="537"/>
      <c r="K54" s="537"/>
      <c r="L54" s="538"/>
      <c r="M54" s="152"/>
      <c r="N54" s="153"/>
      <c r="O54" s="261" t="s">
        <v>86</v>
      </c>
    </row>
    <row r="55" spans="1:15" ht="69" customHeight="1" thickBot="1">
      <c r="A55" s="267" t="s">
        <v>87</v>
      </c>
      <c r="B55" s="533" t="str">
        <f t="shared" si="1"/>
        <v>★</v>
      </c>
      <c r="C55" s="534"/>
      <c r="D55" s="535"/>
      <c r="E55" s="123">
        <v>3.96</v>
      </c>
      <c r="F55" s="123">
        <v>3.83</v>
      </c>
      <c r="G55" s="291">
        <f t="shared" si="0"/>
        <v>-0.12999999999999989</v>
      </c>
      <c r="H55" s="536"/>
      <c r="I55" s="537"/>
      <c r="J55" s="537"/>
      <c r="K55" s="537"/>
      <c r="L55" s="538"/>
      <c r="M55" s="152"/>
      <c r="N55" s="153"/>
      <c r="O55" s="261" t="s">
        <v>87</v>
      </c>
    </row>
    <row r="56" spans="1:15" ht="69" customHeight="1" thickBot="1">
      <c r="A56" s="267" t="s">
        <v>88</v>
      </c>
      <c r="B56" s="533" t="str">
        <f t="shared" si="1"/>
        <v>☆</v>
      </c>
      <c r="C56" s="534"/>
      <c r="D56" s="535"/>
      <c r="E56" s="123">
        <v>3.4</v>
      </c>
      <c r="F56" s="123">
        <v>3.58</v>
      </c>
      <c r="G56" s="291">
        <f t="shared" si="0"/>
        <v>0.18000000000000016</v>
      </c>
      <c r="H56" s="536"/>
      <c r="I56" s="537"/>
      <c r="J56" s="537"/>
      <c r="K56" s="537"/>
      <c r="L56" s="538"/>
      <c r="M56" s="152"/>
      <c r="N56" s="153"/>
      <c r="O56" s="261" t="s">
        <v>88</v>
      </c>
    </row>
    <row r="57" spans="1:15" ht="63.75" customHeight="1" thickBot="1">
      <c r="A57" s="267" t="s">
        <v>89</v>
      </c>
      <c r="B57" s="533" t="str">
        <f t="shared" ref="B57" si="2">IF(G57&gt;5,"☆☆☆☆",IF(AND(G57&gt;=2.39,G57&lt;5),"☆☆☆",IF(AND(G57&gt;=1.39,G57&lt;2.4),"☆☆",IF(AND(G57&gt;0,G57&lt;1.4),"☆",IF(AND(G57&gt;=-1.39,G57&lt;0),"★",IF(AND(G57&gt;=-2.39,G57&lt;-1.4),"★★",IF(AND(G57&gt;=-3.39,G57&lt;-2.4),"★★★")))))))</f>
        <v>☆</v>
      </c>
      <c r="C57" s="534"/>
      <c r="D57" s="535"/>
      <c r="E57" s="123">
        <v>3.07</v>
      </c>
      <c r="F57" s="123">
        <v>3.17</v>
      </c>
      <c r="G57" s="291">
        <f t="shared" si="0"/>
        <v>0.10000000000000009</v>
      </c>
      <c r="H57" s="558"/>
      <c r="I57" s="559"/>
      <c r="J57" s="559"/>
      <c r="K57" s="559"/>
      <c r="L57" s="560"/>
      <c r="M57" s="152"/>
      <c r="N57" s="153"/>
      <c r="O57" s="261" t="s">
        <v>89</v>
      </c>
    </row>
    <row r="58" spans="1:15" ht="69.75" customHeight="1" thickBot="1">
      <c r="A58" s="267" t="s">
        <v>90</v>
      </c>
      <c r="B58" s="533" t="str">
        <f t="shared" si="1"/>
        <v>★</v>
      </c>
      <c r="C58" s="534"/>
      <c r="D58" s="535"/>
      <c r="E58" s="123">
        <v>3.39</v>
      </c>
      <c r="F58" s="349">
        <v>2.78</v>
      </c>
      <c r="G58" s="291">
        <f t="shared" si="0"/>
        <v>-0.61000000000000032</v>
      </c>
      <c r="H58" s="536"/>
      <c r="I58" s="537"/>
      <c r="J58" s="537"/>
      <c r="K58" s="537"/>
      <c r="L58" s="538"/>
      <c r="M58" s="152"/>
      <c r="N58" s="153"/>
      <c r="O58" s="261" t="s">
        <v>90</v>
      </c>
    </row>
    <row r="59" spans="1:15" ht="76.2" customHeight="1" thickBot="1">
      <c r="A59" s="267" t="s">
        <v>91</v>
      </c>
      <c r="B59" s="533" t="str">
        <f t="shared" si="1"/>
        <v>☆</v>
      </c>
      <c r="C59" s="534"/>
      <c r="D59" s="535"/>
      <c r="E59" s="123">
        <v>4.6100000000000003</v>
      </c>
      <c r="F59" s="123">
        <v>4.75</v>
      </c>
      <c r="G59" s="291">
        <f t="shared" si="0"/>
        <v>0.13999999999999968</v>
      </c>
      <c r="H59" s="536"/>
      <c r="I59" s="537"/>
      <c r="J59" s="537"/>
      <c r="K59" s="537"/>
      <c r="L59" s="538"/>
      <c r="M59" s="316"/>
      <c r="N59" s="317"/>
      <c r="O59" s="261" t="s">
        <v>91</v>
      </c>
    </row>
    <row r="60" spans="1:15" ht="91.95" customHeight="1" thickBot="1">
      <c r="A60" s="267" t="s">
        <v>92</v>
      </c>
      <c r="B60" s="533" t="str">
        <f t="shared" si="1"/>
        <v>☆</v>
      </c>
      <c r="C60" s="534"/>
      <c r="D60" s="535"/>
      <c r="E60" s="123">
        <v>4</v>
      </c>
      <c r="F60" s="123">
        <v>4.05</v>
      </c>
      <c r="G60" s="291">
        <f t="shared" si="0"/>
        <v>4.9999999999999822E-2</v>
      </c>
      <c r="H60" s="536"/>
      <c r="I60" s="537"/>
      <c r="J60" s="537"/>
      <c r="K60" s="537"/>
      <c r="L60" s="538"/>
      <c r="M60" s="152"/>
      <c r="N60" s="153"/>
      <c r="O60" s="261" t="s">
        <v>92</v>
      </c>
    </row>
    <row r="61" spans="1:15" ht="81" customHeight="1" thickBot="1">
      <c r="A61" s="267" t="s">
        <v>93</v>
      </c>
      <c r="B61" s="533" t="str">
        <f t="shared" si="1"/>
        <v>★</v>
      </c>
      <c r="C61" s="534"/>
      <c r="D61" s="535"/>
      <c r="E61" s="349">
        <v>1.88</v>
      </c>
      <c r="F61" s="349">
        <v>1.85</v>
      </c>
      <c r="G61" s="291">
        <f t="shared" si="0"/>
        <v>-2.9999999999999805E-2</v>
      </c>
      <c r="H61" s="536"/>
      <c r="I61" s="537"/>
      <c r="J61" s="537"/>
      <c r="K61" s="537"/>
      <c r="L61" s="538"/>
      <c r="M61" s="152"/>
      <c r="N61" s="153"/>
      <c r="O61" s="261" t="s">
        <v>93</v>
      </c>
    </row>
    <row r="62" spans="1:15" ht="75.599999999999994" customHeight="1" thickBot="1">
      <c r="A62" s="267" t="s">
        <v>94</v>
      </c>
      <c r="B62" s="533" t="str">
        <f t="shared" si="1"/>
        <v>☆</v>
      </c>
      <c r="C62" s="534"/>
      <c r="D62" s="535"/>
      <c r="E62" s="123">
        <v>3.63</v>
      </c>
      <c r="F62" s="123">
        <v>4.58</v>
      </c>
      <c r="G62" s="291">
        <f t="shared" si="0"/>
        <v>0.95000000000000018</v>
      </c>
      <c r="H62" s="536"/>
      <c r="I62" s="537"/>
      <c r="J62" s="537"/>
      <c r="K62" s="537"/>
      <c r="L62" s="538"/>
      <c r="M62" s="414"/>
      <c r="N62" s="153"/>
      <c r="O62" s="261" t="s">
        <v>94</v>
      </c>
    </row>
    <row r="63" spans="1:15" ht="87" customHeight="1" thickBot="1">
      <c r="A63" s="267" t="s">
        <v>95</v>
      </c>
      <c r="B63" s="533" t="str">
        <f t="shared" si="1"/>
        <v>★</v>
      </c>
      <c r="C63" s="534"/>
      <c r="D63" s="535"/>
      <c r="E63" s="349">
        <v>2.65</v>
      </c>
      <c r="F63" s="349">
        <v>2</v>
      </c>
      <c r="G63" s="291">
        <f t="shared" si="0"/>
        <v>-0.64999999999999991</v>
      </c>
      <c r="H63" s="536"/>
      <c r="I63" s="537"/>
      <c r="J63" s="537"/>
      <c r="K63" s="537"/>
      <c r="L63" s="538"/>
      <c r="M63" s="340"/>
      <c r="N63" s="153"/>
      <c r="O63" s="261" t="s">
        <v>95</v>
      </c>
    </row>
    <row r="64" spans="1:15" ht="73.2" customHeight="1" thickBot="1">
      <c r="A64" s="267" t="s">
        <v>96</v>
      </c>
      <c r="B64" s="533" t="str">
        <f t="shared" si="1"/>
        <v>★</v>
      </c>
      <c r="C64" s="534"/>
      <c r="D64" s="535"/>
      <c r="E64" s="349">
        <v>1.95</v>
      </c>
      <c r="F64" s="349">
        <v>1.84</v>
      </c>
      <c r="G64" s="291">
        <f t="shared" si="0"/>
        <v>-0.10999999999999988</v>
      </c>
      <c r="H64" s="601"/>
      <c r="I64" s="602"/>
      <c r="J64" s="602"/>
      <c r="K64" s="602"/>
      <c r="L64" s="603"/>
      <c r="M64" s="152"/>
      <c r="N64" s="153"/>
      <c r="O64" s="261" t="s">
        <v>96</v>
      </c>
    </row>
    <row r="65" spans="1:18" ht="80.25" customHeight="1" thickBot="1">
      <c r="A65" s="267" t="s">
        <v>97</v>
      </c>
      <c r="B65" s="533" t="str">
        <f t="shared" si="1"/>
        <v>☆</v>
      </c>
      <c r="C65" s="534"/>
      <c r="D65" s="535"/>
      <c r="E65" s="123">
        <v>5.58</v>
      </c>
      <c r="F65" s="123">
        <v>5.82</v>
      </c>
      <c r="G65" s="291">
        <f t="shared" si="0"/>
        <v>0.24000000000000021</v>
      </c>
      <c r="H65" s="558"/>
      <c r="I65" s="559"/>
      <c r="J65" s="559"/>
      <c r="K65" s="559"/>
      <c r="L65" s="560"/>
      <c r="M65" s="400"/>
      <c r="N65" s="153"/>
      <c r="O65" s="261" t="s">
        <v>97</v>
      </c>
    </row>
    <row r="66" spans="1:18" ht="88.5" customHeight="1" thickBot="1">
      <c r="A66" s="267" t="s">
        <v>98</v>
      </c>
      <c r="B66" s="533" t="str">
        <f t="shared" si="1"/>
        <v>★</v>
      </c>
      <c r="C66" s="534"/>
      <c r="D66" s="535"/>
      <c r="E66" s="463">
        <v>8.19</v>
      </c>
      <c r="F66" s="463">
        <v>8.08</v>
      </c>
      <c r="G66" s="291">
        <f t="shared" si="0"/>
        <v>-0.10999999999999943</v>
      </c>
      <c r="H66" s="558"/>
      <c r="I66" s="559"/>
      <c r="J66" s="559"/>
      <c r="K66" s="559"/>
      <c r="L66" s="560"/>
      <c r="M66" s="152"/>
      <c r="N66" s="153"/>
      <c r="O66" s="261" t="s">
        <v>98</v>
      </c>
    </row>
    <row r="67" spans="1:18" ht="78.75" customHeight="1" thickBot="1">
      <c r="A67" s="267" t="s">
        <v>99</v>
      </c>
      <c r="B67" s="533" t="str">
        <f t="shared" si="1"/>
        <v>☆</v>
      </c>
      <c r="C67" s="534"/>
      <c r="D67" s="535"/>
      <c r="E67" s="123">
        <v>5.14</v>
      </c>
      <c r="F67" s="123">
        <v>5.22</v>
      </c>
      <c r="G67" s="291">
        <f t="shared" si="0"/>
        <v>8.0000000000000071E-2</v>
      </c>
      <c r="H67" s="536"/>
      <c r="I67" s="537"/>
      <c r="J67" s="537"/>
      <c r="K67" s="537"/>
      <c r="L67" s="538"/>
      <c r="M67" s="152"/>
      <c r="N67" s="153"/>
      <c r="O67" s="261" t="s">
        <v>99</v>
      </c>
    </row>
    <row r="68" spans="1:18" ht="63" customHeight="1" thickBot="1">
      <c r="A68" s="270" t="s">
        <v>100</v>
      </c>
      <c r="B68" s="533" t="str">
        <f t="shared" si="1"/>
        <v>☆</v>
      </c>
      <c r="C68" s="534"/>
      <c r="D68" s="535"/>
      <c r="E68" s="123">
        <v>3.31</v>
      </c>
      <c r="F68" s="123">
        <v>3.81</v>
      </c>
      <c r="G68" s="291">
        <f t="shared" si="0"/>
        <v>0.5</v>
      </c>
      <c r="H68" s="536"/>
      <c r="I68" s="537"/>
      <c r="J68" s="537"/>
      <c r="K68" s="537"/>
      <c r="L68" s="538"/>
      <c r="M68" s="316"/>
      <c r="N68" s="153"/>
      <c r="O68" s="261" t="s">
        <v>100</v>
      </c>
    </row>
    <row r="69" spans="1:18" ht="72.75" customHeight="1" thickBot="1">
      <c r="A69" s="268" t="s">
        <v>101</v>
      </c>
      <c r="B69" s="533" t="str">
        <f t="shared" si="1"/>
        <v>★</v>
      </c>
      <c r="C69" s="534"/>
      <c r="D69" s="535"/>
      <c r="E69" s="417">
        <v>2.06</v>
      </c>
      <c r="F69" s="417">
        <v>1.84</v>
      </c>
      <c r="G69" s="291">
        <f t="shared" si="0"/>
        <v>-0.21999999999999997</v>
      </c>
      <c r="H69" s="558"/>
      <c r="I69" s="559"/>
      <c r="J69" s="559"/>
      <c r="K69" s="559"/>
      <c r="L69" s="560"/>
      <c r="M69" s="152"/>
      <c r="N69" s="153"/>
      <c r="O69" s="261" t="s">
        <v>101</v>
      </c>
    </row>
    <row r="70" spans="1:18" ht="58.5" customHeight="1" thickBot="1">
      <c r="A70" s="203" t="s">
        <v>102</v>
      </c>
      <c r="B70" s="533" t="str">
        <f t="shared" si="1"/>
        <v>☆</v>
      </c>
      <c r="C70" s="534"/>
      <c r="D70" s="535"/>
      <c r="E70" s="123">
        <v>3.19</v>
      </c>
      <c r="F70" s="123">
        <v>3.22</v>
      </c>
      <c r="G70" s="390">
        <f t="shared" si="0"/>
        <v>3.0000000000000249E-2</v>
      </c>
      <c r="H70" s="536"/>
      <c r="I70" s="537"/>
      <c r="J70" s="537"/>
      <c r="K70" s="537"/>
      <c r="L70" s="538"/>
      <c r="M70" s="204"/>
      <c r="N70" s="153"/>
      <c r="O70" s="261"/>
    </row>
    <row r="71" spans="1:18" ht="42.75" customHeight="1" thickBot="1">
      <c r="A71" s="205"/>
      <c r="B71" s="205"/>
      <c r="C71" s="205"/>
      <c r="D71" s="205"/>
      <c r="E71" s="591"/>
      <c r="F71" s="591"/>
      <c r="G71" s="591"/>
      <c r="H71" s="591"/>
      <c r="I71" s="591"/>
      <c r="J71" s="591"/>
      <c r="K71" s="591"/>
      <c r="L71" s="591"/>
      <c r="M71" s="55">
        <f>COUNTIF(E24:E69,"&gt;=10")</f>
        <v>0</v>
      </c>
      <c r="N71" s="55">
        <f>COUNTIF(F24:F69,"&gt;=10")</f>
        <v>0</v>
      </c>
      <c r="O71" s="55" t="s">
        <v>28</v>
      </c>
    </row>
    <row r="72" spans="1:18" ht="36.75" customHeight="1" thickBot="1">
      <c r="A72" s="68" t="s">
        <v>21</v>
      </c>
      <c r="B72" s="69"/>
      <c r="C72" s="115"/>
      <c r="D72" s="115"/>
      <c r="E72" s="592" t="s">
        <v>20</v>
      </c>
      <c r="F72" s="592"/>
      <c r="G72" s="592"/>
      <c r="H72" s="593" t="s">
        <v>182</v>
      </c>
      <c r="I72" s="594"/>
      <c r="J72" s="69"/>
      <c r="K72" s="70"/>
      <c r="L72" s="70"/>
      <c r="M72" s="71"/>
      <c r="N72" s="72"/>
    </row>
    <row r="73" spans="1:18" ht="36.75" customHeight="1" thickBot="1">
      <c r="A73" s="73"/>
      <c r="B73" s="206"/>
      <c r="C73" s="597" t="s">
        <v>175</v>
      </c>
      <c r="D73" s="598"/>
      <c r="E73" s="598"/>
      <c r="F73" s="599"/>
      <c r="G73" s="74">
        <f>+F70</f>
        <v>3.22</v>
      </c>
      <c r="H73" s="75" t="s">
        <v>103</v>
      </c>
      <c r="I73" s="595">
        <f>+G70</f>
        <v>3.0000000000000249E-2</v>
      </c>
      <c r="J73" s="596"/>
      <c r="K73" s="207"/>
      <c r="L73" s="207"/>
      <c r="M73" s="208"/>
      <c r="N73" s="76"/>
    </row>
    <row r="74" spans="1:18" ht="36.75" customHeight="1" thickBot="1">
      <c r="A74" s="73"/>
      <c r="B74" s="206"/>
      <c r="C74" s="561" t="s">
        <v>104</v>
      </c>
      <c r="D74" s="562"/>
      <c r="E74" s="562"/>
      <c r="F74" s="563"/>
      <c r="G74" s="77">
        <f>+F35</f>
        <v>3.68</v>
      </c>
      <c r="H74" s="78" t="s">
        <v>103</v>
      </c>
      <c r="I74" s="564">
        <f>+G35</f>
        <v>1.0000000000000231E-2</v>
      </c>
      <c r="J74" s="565"/>
      <c r="K74" s="207"/>
      <c r="L74" s="207"/>
      <c r="M74" s="208"/>
      <c r="N74" s="76"/>
      <c r="R74" s="245" t="s">
        <v>21</v>
      </c>
    </row>
    <row r="75" spans="1:18" ht="36.75" customHeight="1" thickBot="1">
      <c r="A75" s="73"/>
      <c r="B75" s="206"/>
      <c r="C75" s="566" t="s">
        <v>105</v>
      </c>
      <c r="D75" s="567"/>
      <c r="E75" s="567"/>
      <c r="F75" s="79" t="str">
        <f>VLOOKUP(G75,F:P,10,0)</f>
        <v>大分県</v>
      </c>
      <c r="G75" s="80">
        <f>MAX(F23:F70)</f>
        <v>8.08</v>
      </c>
      <c r="H75" s="568" t="s">
        <v>106</v>
      </c>
      <c r="I75" s="569"/>
      <c r="J75" s="569"/>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70">
        <v>2</v>
      </c>
      <c r="B79" s="573" t="s">
        <v>179</v>
      </c>
      <c r="C79" s="574"/>
      <c r="D79" s="574"/>
      <c r="E79" s="574"/>
      <c r="F79" s="575"/>
      <c r="G79" s="582" t="s">
        <v>180</v>
      </c>
      <c r="H79" s="583"/>
      <c r="I79" s="583"/>
      <c r="J79" s="583"/>
      <c r="K79" s="583"/>
      <c r="L79" s="583"/>
      <c r="M79" s="583"/>
      <c r="N79" s="584"/>
    </row>
    <row r="80" spans="1:18" ht="24.75" customHeight="1">
      <c r="A80" s="571"/>
      <c r="B80" s="576"/>
      <c r="C80" s="577"/>
      <c r="D80" s="577"/>
      <c r="E80" s="577"/>
      <c r="F80" s="578"/>
      <c r="G80" s="585"/>
      <c r="H80" s="586"/>
      <c r="I80" s="586"/>
      <c r="J80" s="586"/>
      <c r="K80" s="586"/>
      <c r="L80" s="586"/>
      <c r="M80" s="586"/>
      <c r="N80" s="587"/>
      <c r="O80" s="215" t="s">
        <v>28</v>
      </c>
      <c r="P80" s="215"/>
    </row>
    <row r="81" spans="1:16" ht="24.75" customHeight="1">
      <c r="A81" s="571"/>
      <c r="B81" s="576"/>
      <c r="C81" s="577"/>
      <c r="D81" s="577"/>
      <c r="E81" s="577"/>
      <c r="F81" s="578"/>
      <c r="G81" s="585"/>
      <c r="H81" s="586"/>
      <c r="I81" s="586"/>
      <c r="J81" s="586"/>
      <c r="K81" s="586"/>
      <c r="L81" s="586"/>
      <c r="M81" s="586"/>
      <c r="N81" s="587"/>
      <c r="O81" s="215" t="s">
        <v>21</v>
      </c>
      <c r="P81" s="215" t="s">
        <v>108</v>
      </c>
    </row>
    <row r="82" spans="1:16" ht="24.75" customHeight="1">
      <c r="A82" s="571"/>
      <c r="B82" s="576"/>
      <c r="C82" s="577"/>
      <c r="D82" s="577"/>
      <c r="E82" s="577"/>
      <c r="F82" s="578"/>
      <c r="G82" s="585"/>
      <c r="H82" s="586"/>
      <c r="I82" s="586"/>
      <c r="J82" s="586"/>
      <c r="K82" s="586"/>
      <c r="L82" s="586"/>
      <c r="M82" s="586"/>
      <c r="N82" s="587"/>
      <c r="O82" s="216"/>
      <c r="P82" s="215"/>
    </row>
    <row r="83" spans="1:16" ht="46.2" customHeight="1" thickBot="1">
      <c r="A83" s="572"/>
      <c r="B83" s="579"/>
      <c r="C83" s="580"/>
      <c r="D83" s="580"/>
      <c r="E83" s="580"/>
      <c r="F83" s="581"/>
      <c r="G83" s="588"/>
      <c r="H83" s="589"/>
      <c r="I83" s="589"/>
      <c r="J83" s="589"/>
      <c r="K83" s="589"/>
      <c r="L83" s="589"/>
      <c r="M83" s="589"/>
      <c r="N83" s="59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01DC-3C31-4437-BF89-ABD992852BB0}">
  <sheetPr>
    <pageSetUpPr fitToPage="1"/>
  </sheetPr>
  <dimension ref="A1:R25"/>
  <sheetViews>
    <sheetView zoomScaleNormal="100" zoomScaleSheetLayoutView="95" workbookViewId="0">
      <selection activeCell="R23" sqref="R23"/>
    </sheetView>
  </sheetViews>
  <sheetFormatPr defaultColWidth="9" defaultRowHeight="13.2"/>
  <cols>
    <col min="1" max="1" width="4.88671875" style="455" customWidth="1"/>
    <col min="2" max="8" width="9" style="455"/>
    <col min="9" max="9" width="14" style="455" customWidth="1"/>
    <col min="10" max="10" width="16" style="455" customWidth="1"/>
    <col min="11" max="11" width="9" style="455"/>
    <col min="12" max="12" width="22.33203125" style="455" customWidth="1"/>
    <col min="13" max="13" width="4.21875" style="455" customWidth="1"/>
    <col min="14" max="14" width="3.44140625" style="455" customWidth="1"/>
    <col min="15" max="16384" width="9" style="455"/>
  </cols>
  <sheetData>
    <row r="1" spans="1:18" ht="23.4">
      <c r="A1" s="738" t="s">
        <v>199</v>
      </c>
      <c r="B1" s="738"/>
      <c r="C1" s="738"/>
      <c r="D1" s="738"/>
      <c r="E1" s="738"/>
      <c r="F1" s="738"/>
      <c r="G1" s="738"/>
      <c r="H1" s="738"/>
      <c r="I1" s="738"/>
      <c r="J1" s="739"/>
      <c r="K1" s="739"/>
      <c r="L1" s="739"/>
      <c r="M1" s="739"/>
    </row>
    <row r="2" spans="1:18" ht="19.2">
      <c r="A2" s="614" t="s">
        <v>308</v>
      </c>
      <c r="B2" s="614"/>
      <c r="C2" s="614"/>
      <c r="D2" s="614"/>
      <c r="E2" s="614"/>
      <c r="F2" s="614"/>
      <c r="G2" s="614"/>
      <c r="H2" s="614"/>
      <c r="I2" s="614"/>
      <c r="J2" s="615"/>
      <c r="K2" s="615"/>
      <c r="L2" s="615"/>
      <c r="M2" s="615"/>
      <c r="N2" s="466"/>
      <c r="P2" s="1"/>
    </row>
    <row r="3" spans="1:18" ht="24.75" customHeight="1">
      <c r="A3" s="616" t="s">
        <v>307</v>
      </c>
      <c r="B3" s="616"/>
      <c r="C3" s="616"/>
      <c r="D3" s="616"/>
      <c r="E3" s="616"/>
      <c r="F3" s="616"/>
      <c r="G3" s="616"/>
      <c r="H3" s="616"/>
      <c r="I3" s="616"/>
      <c r="J3" s="617"/>
      <c r="K3" s="617"/>
      <c r="L3" s="617"/>
      <c r="M3" s="617"/>
      <c r="N3" s="479"/>
      <c r="P3" s="1"/>
    </row>
    <row r="4" spans="1:18" ht="17.399999999999999">
      <c r="A4" s="618" t="s">
        <v>306</v>
      </c>
      <c r="B4" s="618"/>
      <c r="C4" s="618"/>
      <c r="D4" s="618"/>
      <c r="E4" s="618"/>
      <c r="F4" s="618"/>
      <c r="G4" s="618"/>
      <c r="H4" s="618"/>
      <c r="I4" s="618"/>
      <c r="J4" s="619"/>
      <c r="K4" s="619"/>
      <c r="L4" s="619"/>
      <c r="M4" s="619"/>
      <c r="N4" s="479"/>
      <c r="P4" s="1"/>
      <c r="Q4" s="467"/>
    </row>
    <row r="5" spans="1:18" ht="17.399999999999999">
      <c r="A5" s="727"/>
      <c r="B5" s="728"/>
      <c r="C5" s="729"/>
      <c r="D5" s="729"/>
      <c r="E5" s="729"/>
      <c r="F5" s="729"/>
      <c r="G5" s="729"/>
      <c r="H5" s="729"/>
      <c r="I5" s="729"/>
      <c r="J5" s="729"/>
      <c r="K5" s="729"/>
      <c r="L5" s="729"/>
      <c r="M5" s="729"/>
      <c r="N5" s="479"/>
      <c r="O5" s="467"/>
      <c r="P5" s="1"/>
    </row>
    <row r="6" spans="1:18" ht="21.75" customHeight="1">
      <c r="A6" s="729"/>
      <c r="B6" s="730"/>
      <c r="C6" s="731"/>
      <c r="D6" s="731"/>
      <c r="E6" s="731"/>
      <c r="F6" s="729"/>
      <c r="G6" s="729" t="s">
        <v>21</v>
      </c>
      <c r="H6" s="620" t="s">
        <v>305</v>
      </c>
      <c r="I6" s="621"/>
      <c r="J6" s="621"/>
      <c r="K6" s="621"/>
      <c r="L6" s="621"/>
      <c r="M6" s="729"/>
      <c r="N6" s="479"/>
      <c r="O6" s="467"/>
      <c r="P6" s="1"/>
      <c r="R6" s="467"/>
    </row>
    <row r="7" spans="1:18" ht="21.75" customHeight="1">
      <c r="A7" s="729"/>
      <c r="B7" s="731"/>
      <c r="C7" s="731"/>
      <c r="D7" s="731"/>
      <c r="E7" s="731"/>
      <c r="F7" s="729"/>
      <c r="G7" s="729"/>
      <c r="H7" s="621"/>
      <c r="I7" s="621"/>
      <c r="J7" s="621"/>
      <c r="K7" s="621"/>
      <c r="L7" s="621"/>
      <c r="M7" s="729"/>
      <c r="N7" s="479"/>
      <c r="P7" s="1"/>
    </row>
    <row r="8" spans="1:18" ht="21.75" customHeight="1">
      <c r="A8" s="729"/>
      <c r="B8" s="731"/>
      <c r="C8" s="731"/>
      <c r="D8" s="731"/>
      <c r="E8" s="731"/>
      <c r="F8" s="729"/>
      <c r="G8" s="729"/>
      <c r="H8" s="621"/>
      <c r="I8" s="621"/>
      <c r="J8" s="621"/>
      <c r="K8" s="621"/>
      <c r="L8" s="621"/>
      <c r="M8" s="729"/>
      <c r="O8" s="467"/>
      <c r="P8" s="1"/>
    </row>
    <row r="9" spans="1:18" ht="21.75" customHeight="1">
      <c r="A9" s="729"/>
      <c r="B9" s="731"/>
      <c r="C9" s="731"/>
      <c r="D9" s="731"/>
      <c r="E9" s="731"/>
      <c r="F9" s="729"/>
      <c r="G9" s="729"/>
      <c r="H9" s="621"/>
      <c r="I9" s="621"/>
      <c r="J9" s="621"/>
      <c r="K9" s="621"/>
      <c r="L9" s="621"/>
      <c r="M9" s="729"/>
      <c r="O9" s="299"/>
      <c r="P9" s="1"/>
    </row>
    <row r="10" spans="1:18" ht="21.75" customHeight="1">
      <c r="A10" s="729"/>
      <c r="B10" s="731"/>
      <c r="C10" s="731"/>
      <c r="D10" s="731"/>
      <c r="E10" s="731"/>
      <c r="F10" s="729"/>
      <c r="G10" s="729"/>
      <c r="H10" s="621"/>
      <c r="I10" s="621"/>
      <c r="J10" s="621"/>
      <c r="K10" s="621"/>
      <c r="L10" s="621"/>
      <c r="M10" s="729"/>
      <c r="O10" s="467"/>
      <c r="P10" s="1"/>
    </row>
    <row r="11" spans="1:18" ht="21.75" customHeight="1">
      <c r="A11" s="729"/>
      <c r="B11" s="731"/>
      <c r="C11" s="731"/>
      <c r="D11" s="731"/>
      <c r="E11" s="731"/>
      <c r="F11" s="732"/>
      <c r="G11" s="732"/>
      <c r="H11" s="621"/>
      <c r="I11" s="621"/>
      <c r="J11" s="621"/>
      <c r="K11" s="621"/>
      <c r="L11" s="621"/>
      <c r="M11" s="729"/>
      <c r="P11" s="1"/>
    </row>
    <row r="12" spans="1:18" ht="21.75" customHeight="1">
      <c r="A12" s="729"/>
      <c r="B12" s="731"/>
      <c r="C12" s="731"/>
      <c r="D12" s="731"/>
      <c r="E12" s="731"/>
      <c r="F12" s="733"/>
      <c r="G12" s="733"/>
      <c r="H12" s="621"/>
      <c r="I12" s="621"/>
      <c r="J12" s="621"/>
      <c r="K12" s="621"/>
      <c r="L12" s="621"/>
      <c r="M12" s="729"/>
      <c r="P12" s="1"/>
    </row>
    <row r="13" spans="1:18" ht="31.8" customHeight="1">
      <c r="A13" s="729"/>
      <c r="B13" s="734"/>
      <c r="C13" s="734"/>
      <c r="D13" s="734"/>
      <c r="E13" s="734"/>
      <c r="F13" s="733"/>
      <c r="G13" s="733"/>
      <c r="H13" s="621"/>
      <c r="I13" s="621"/>
      <c r="J13" s="621"/>
      <c r="K13" s="621"/>
      <c r="L13" s="621"/>
      <c r="M13" s="729"/>
      <c r="P13" s="1"/>
    </row>
    <row r="14" spans="1:18" ht="16.8" thickBot="1">
      <c r="A14" s="735"/>
      <c r="B14" s="736"/>
      <c r="C14" s="737"/>
      <c r="D14" s="737"/>
      <c r="E14" s="737"/>
      <c r="F14" s="737"/>
      <c r="G14" s="737"/>
      <c r="H14" s="737"/>
      <c r="I14" s="737"/>
      <c r="J14" s="737"/>
      <c r="K14" s="737"/>
      <c r="L14" s="737"/>
      <c r="M14" s="737"/>
      <c r="P14" s="1"/>
    </row>
    <row r="15" spans="1:18" ht="14.25" customHeight="1" thickTop="1">
      <c r="A15" s="737"/>
      <c r="B15" s="604" t="s">
        <v>304</v>
      </c>
      <c r="C15" s="605"/>
      <c r="D15" s="605"/>
      <c r="E15" s="605"/>
      <c r="F15" s="605"/>
      <c r="G15" s="605"/>
      <c r="H15" s="605"/>
      <c r="I15" s="605"/>
      <c r="J15" s="605"/>
      <c r="K15" s="605"/>
      <c r="L15" s="606"/>
      <c r="M15" s="737" t="s">
        <v>21</v>
      </c>
      <c r="P15" s="1"/>
    </row>
    <row r="16" spans="1:18" ht="13.5" customHeight="1">
      <c r="A16" s="737"/>
      <c r="B16" s="607"/>
      <c r="C16" s="608"/>
      <c r="D16" s="608"/>
      <c r="E16" s="608"/>
      <c r="F16" s="608"/>
      <c r="G16" s="608"/>
      <c r="H16" s="608"/>
      <c r="I16" s="608"/>
      <c r="J16" s="608"/>
      <c r="K16" s="608"/>
      <c r="L16" s="609"/>
      <c r="M16" s="737"/>
      <c r="P16" s="1"/>
    </row>
    <row r="17" spans="1:16" ht="13.5" customHeight="1">
      <c r="A17" s="737"/>
      <c r="B17" s="607"/>
      <c r="C17" s="608"/>
      <c r="D17" s="608"/>
      <c r="E17" s="608"/>
      <c r="F17" s="608"/>
      <c r="G17" s="608"/>
      <c r="H17" s="608"/>
      <c r="I17" s="608"/>
      <c r="J17" s="608"/>
      <c r="K17" s="608"/>
      <c r="L17" s="609"/>
      <c r="M17" s="737"/>
      <c r="P17" s="1"/>
    </row>
    <row r="18" spans="1:16" ht="13.5" customHeight="1">
      <c r="A18" s="737"/>
      <c r="B18" s="607"/>
      <c r="C18" s="608"/>
      <c r="D18" s="608"/>
      <c r="E18" s="608"/>
      <c r="F18" s="608"/>
      <c r="G18" s="608"/>
      <c r="H18" s="608"/>
      <c r="I18" s="608"/>
      <c r="J18" s="608"/>
      <c r="K18" s="608"/>
      <c r="L18" s="609"/>
      <c r="M18" s="737"/>
      <c r="P18" s="1"/>
    </row>
    <row r="19" spans="1:16" ht="13.5" customHeight="1">
      <c r="A19" s="737"/>
      <c r="B19" s="607"/>
      <c r="C19" s="608"/>
      <c r="D19" s="608"/>
      <c r="E19" s="608"/>
      <c r="F19" s="608"/>
      <c r="G19" s="608"/>
      <c r="H19" s="608"/>
      <c r="I19" s="608"/>
      <c r="J19" s="608"/>
      <c r="K19" s="608"/>
      <c r="L19" s="609"/>
      <c r="M19" s="737"/>
      <c r="P19" s="1"/>
    </row>
    <row r="20" spans="1:16" ht="13.5" customHeight="1">
      <c r="A20" s="737"/>
      <c r="B20" s="607"/>
      <c r="C20" s="608"/>
      <c r="D20" s="608"/>
      <c r="E20" s="608"/>
      <c r="F20" s="608"/>
      <c r="G20" s="608"/>
      <c r="H20" s="608"/>
      <c r="I20" s="608"/>
      <c r="J20" s="608"/>
      <c r="K20" s="608"/>
      <c r="L20" s="609"/>
      <c r="M20" s="737"/>
      <c r="P20" s="1"/>
    </row>
    <row r="21" spans="1:16" ht="13.5" customHeight="1">
      <c r="A21" s="737"/>
      <c r="B21" s="607"/>
      <c r="C21" s="608"/>
      <c r="D21" s="608"/>
      <c r="E21" s="608"/>
      <c r="F21" s="608"/>
      <c r="G21" s="608"/>
      <c r="H21" s="608"/>
      <c r="I21" s="608"/>
      <c r="J21" s="608"/>
      <c r="K21" s="608"/>
      <c r="L21" s="609"/>
      <c r="M21" s="737"/>
      <c r="P21" s="1"/>
    </row>
    <row r="22" spans="1:16" ht="13.5" customHeight="1">
      <c r="A22" s="737"/>
      <c r="B22" s="607"/>
      <c r="C22" s="608"/>
      <c r="D22" s="608"/>
      <c r="E22" s="608"/>
      <c r="F22" s="608"/>
      <c r="G22" s="608"/>
      <c r="H22" s="608"/>
      <c r="I22" s="608"/>
      <c r="J22" s="608"/>
      <c r="K22" s="608"/>
      <c r="L22" s="609"/>
      <c r="M22" s="737"/>
      <c r="P22" s="1"/>
    </row>
    <row r="23" spans="1:16" ht="21" customHeight="1" thickBot="1">
      <c r="A23" s="737"/>
      <c r="B23" s="610"/>
      <c r="C23" s="611"/>
      <c r="D23" s="611"/>
      <c r="E23" s="611"/>
      <c r="F23" s="611"/>
      <c r="G23" s="611"/>
      <c r="H23" s="611"/>
      <c r="I23" s="611"/>
      <c r="J23" s="611"/>
      <c r="K23" s="611"/>
      <c r="L23" s="612"/>
      <c r="M23" s="737"/>
    </row>
    <row r="24" spans="1:16" ht="13.8" thickTop="1">
      <c r="A24" s="737"/>
      <c r="B24" s="737" t="s">
        <v>21</v>
      </c>
      <c r="C24" s="737"/>
      <c r="D24" s="737"/>
      <c r="E24" s="737"/>
      <c r="F24" s="737"/>
      <c r="G24" s="737"/>
      <c r="H24" s="737"/>
      <c r="I24" s="737"/>
      <c r="J24" s="737"/>
      <c r="K24" s="737"/>
      <c r="L24" s="737"/>
      <c r="M24" s="737"/>
    </row>
    <row r="25" spans="1:16">
      <c r="A25" s="737"/>
      <c r="B25" s="737"/>
      <c r="C25" s="737"/>
      <c r="D25" s="737"/>
      <c r="E25" s="737"/>
      <c r="F25" s="737"/>
      <c r="G25" s="737"/>
      <c r="H25" s="737"/>
      <c r="I25" s="737"/>
      <c r="J25" s="737"/>
      <c r="K25" s="737"/>
      <c r="L25" s="737"/>
      <c r="M25" s="737"/>
    </row>
  </sheetData>
  <mergeCells count="7">
    <mergeCell ref="B15:L23"/>
    <mergeCell ref="A1:M1"/>
    <mergeCell ref="A2:M2"/>
    <mergeCell ref="A3:M3"/>
    <mergeCell ref="A4:M4"/>
    <mergeCell ref="B6:E13"/>
    <mergeCell ref="H6:L13"/>
  </mergeCells>
  <phoneticPr fontId="86"/>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4"/>
  <sheetViews>
    <sheetView showGridLines="0" zoomScale="99" zoomScaleNormal="99" zoomScaleSheetLayoutView="79" workbookViewId="0">
      <selection activeCell="A40" sqref="A38:XFD40"/>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219</v>
      </c>
      <c r="B1" s="166" t="s">
        <v>0</v>
      </c>
      <c r="C1" s="167" t="s">
        <v>1</v>
      </c>
      <c r="D1" s="281" t="s">
        <v>2</v>
      </c>
    </row>
    <row r="2" spans="1:4" s="42" customFormat="1" ht="44.25" customHeight="1" thickTop="1">
      <c r="A2" s="162" t="s">
        <v>316</v>
      </c>
      <c r="B2" s="295"/>
      <c r="C2" s="622" t="s">
        <v>320</v>
      </c>
      <c r="D2" s="298"/>
    </row>
    <row r="3" spans="1:4" s="42" customFormat="1" ht="308.39999999999998" customHeight="1">
      <c r="A3" s="464" t="s">
        <v>317</v>
      </c>
      <c r="B3" s="307" t="s">
        <v>319</v>
      </c>
      <c r="C3" s="623"/>
      <c r="D3" s="296">
        <v>45183</v>
      </c>
    </row>
    <row r="4" spans="1:4" s="42" customFormat="1" ht="36.6" customHeight="1" thickBot="1">
      <c r="A4" s="163" t="s">
        <v>318</v>
      </c>
      <c r="B4" s="293"/>
      <c r="C4" s="624"/>
      <c r="D4" s="297"/>
    </row>
    <row r="5" spans="1:4" s="42" customFormat="1" ht="44.25" customHeight="1" thickTop="1">
      <c r="A5" s="162" t="s">
        <v>309</v>
      </c>
      <c r="B5" s="295"/>
      <c r="C5" s="622" t="s">
        <v>212</v>
      </c>
      <c r="D5" s="298"/>
    </row>
    <row r="6" spans="1:4" s="42" customFormat="1" ht="163.19999999999999" customHeight="1">
      <c r="A6" s="421" t="s">
        <v>315</v>
      </c>
      <c r="B6" s="307" t="s">
        <v>311</v>
      </c>
      <c r="C6" s="623"/>
      <c r="D6" s="296">
        <v>45184</v>
      </c>
    </row>
    <row r="7" spans="1:4" s="42" customFormat="1" ht="36.6" customHeight="1" thickBot="1">
      <c r="A7" s="163" t="s">
        <v>310</v>
      </c>
      <c r="B7" s="293"/>
      <c r="C7" s="624"/>
      <c r="D7" s="297"/>
    </row>
    <row r="8" spans="1:4" s="42" customFormat="1" ht="44.25" customHeight="1" thickTop="1">
      <c r="A8" s="352" t="s">
        <v>312</v>
      </c>
      <c r="B8" s="295"/>
      <c r="C8" s="622" t="s">
        <v>212</v>
      </c>
      <c r="D8" s="298"/>
    </row>
    <row r="9" spans="1:4" s="42" customFormat="1" ht="316.2" customHeight="1" thickBot="1">
      <c r="A9" s="450" t="s">
        <v>313</v>
      </c>
      <c r="B9" s="300" t="s">
        <v>210</v>
      </c>
      <c r="C9" s="623"/>
      <c r="D9" s="296">
        <v>45185</v>
      </c>
    </row>
    <row r="10" spans="1:4" s="42" customFormat="1" ht="36.6" customHeight="1" thickTop="1" thickBot="1">
      <c r="A10" s="402" t="s">
        <v>314</v>
      </c>
      <c r="B10" s="293"/>
      <c r="C10" s="624"/>
      <c r="D10" s="297"/>
    </row>
    <row r="11" spans="1:4" s="42" customFormat="1" ht="43.8" customHeight="1" thickTop="1">
      <c r="A11" s="301" t="s">
        <v>321</v>
      </c>
      <c r="B11" s="345"/>
      <c r="C11" s="645" t="s">
        <v>322</v>
      </c>
      <c r="D11" s="642">
        <v>45183</v>
      </c>
    </row>
    <row r="12" spans="1:4" s="42" customFormat="1" ht="163.19999999999999" customHeight="1">
      <c r="A12" s="421" t="s">
        <v>323</v>
      </c>
      <c r="B12" s="300" t="s">
        <v>209</v>
      </c>
      <c r="C12" s="646"/>
      <c r="D12" s="643"/>
    </row>
    <row r="13" spans="1:4" s="42" customFormat="1" ht="36.6" customHeight="1" thickBot="1">
      <c r="A13" s="163" t="s">
        <v>324</v>
      </c>
      <c r="B13" s="161"/>
      <c r="C13" s="647"/>
      <c r="D13" s="644"/>
    </row>
    <row r="14" spans="1:4" s="42" customFormat="1" ht="44.25" customHeight="1" thickTop="1">
      <c r="A14" s="392" t="s">
        <v>326</v>
      </c>
      <c r="B14" s="295"/>
      <c r="C14" s="622" t="s">
        <v>325</v>
      </c>
      <c r="D14" s="298"/>
    </row>
    <row r="15" spans="1:4" s="42" customFormat="1" ht="60.6" customHeight="1">
      <c r="A15" s="421" t="s">
        <v>327</v>
      </c>
      <c r="B15" s="307" t="s">
        <v>311</v>
      </c>
      <c r="C15" s="623"/>
      <c r="D15" s="296">
        <v>45182</v>
      </c>
    </row>
    <row r="16" spans="1:4" s="42" customFormat="1" ht="42" customHeight="1" thickBot="1">
      <c r="A16" s="163" t="s">
        <v>328</v>
      </c>
      <c r="B16" s="293"/>
      <c r="C16" s="624"/>
      <c r="D16" s="297"/>
    </row>
    <row r="17" spans="1:4" s="42" customFormat="1" ht="48" customHeight="1" thickTop="1">
      <c r="A17" s="435" t="s">
        <v>329</v>
      </c>
      <c r="B17" s="295"/>
      <c r="C17" s="636" t="s">
        <v>332</v>
      </c>
      <c r="D17" s="298"/>
    </row>
    <row r="18" spans="1:4" s="42" customFormat="1" ht="151.80000000000001" customHeight="1">
      <c r="A18" s="421" t="s">
        <v>331</v>
      </c>
      <c r="B18" s="307" t="s">
        <v>330</v>
      </c>
      <c r="C18" s="623"/>
      <c r="D18" s="296">
        <v>45182</v>
      </c>
    </row>
    <row r="19" spans="1:4" s="42" customFormat="1" ht="32.4" customHeight="1" thickBot="1">
      <c r="A19" s="163" t="s">
        <v>333</v>
      </c>
      <c r="B19" s="293"/>
      <c r="C19" s="624"/>
      <c r="D19" s="297"/>
    </row>
    <row r="20" spans="1:4" s="42" customFormat="1" ht="44.25" customHeight="1" thickTop="1">
      <c r="A20" s="392" t="s">
        <v>335</v>
      </c>
      <c r="B20" s="295"/>
      <c r="C20" s="622" t="s">
        <v>334</v>
      </c>
      <c r="D20" s="298"/>
    </row>
    <row r="21" spans="1:4" s="42" customFormat="1" ht="187.8" customHeight="1">
      <c r="A21" s="462" t="s">
        <v>336</v>
      </c>
      <c r="B21" s="307" t="s">
        <v>338</v>
      </c>
      <c r="C21" s="623"/>
      <c r="D21" s="473">
        <v>45181</v>
      </c>
    </row>
    <row r="22" spans="1:4" s="42" customFormat="1" ht="35.4" customHeight="1" thickBot="1">
      <c r="A22" s="415" t="s">
        <v>337</v>
      </c>
      <c r="B22" s="293"/>
      <c r="C22" s="624"/>
      <c r="D22" s="297"/>
    </row>
    <row r="23" spans="1:4" s="42" customFormat="1" ht="48.6" customHeight="1" thickTop="1">
      <c r="A23" s="458" t="s">
        <v>340</v>
      </c>
      <c r="B23" s="628" t="s">
        <v>211</v>
      </c>
      <c r="C23" s="631" t="s">
        <v>339</v>
      </c>
      <c r="D23" s="648">
        <v>45180</v>
      </c>
    </row>
    <row r="24" spans="1:4" s="42" customFormat="1" ht="123.6" customHeight="1">
      <c r="A24" s="448" t="s">
        <v>341</v>
      </c>
      <c r="B24" s="629"/>
      <c r="C24" s="632"/>
      <c r="D24" s="649"/>
    </row>
    <row r="25" spans="1:4" s="42" customFormat="1" ht="36" customHeight="1" thickBot="1">
      <c r="A25" s="341" t="s">
        <v>342</v>
      </c>
      <c r="B25" s="630"/>
      <c r="C25" s="633"/>
      <c r="D25" s="650"/>
    </row>
    <row r="26" spans="1:4" s="42" customFormat="1" ht="48.6" customHeight="1" thickTop="1" thickBot="1">
      <c r="A26" s="474" t="s">
        <v>343</v>
      </c>
      <c r="B26" s="626"/>
      <c r="C26" s="634" t="s">
        <v>346</v>
      </c>
      <c r="D26" s="644">
        <v>45180</v>
      </c>
    </row>
    <row r="27" spans="1:4" s="42" customFormat="1" ht="340.2" customHeight="1" thickBot="1">
      <c r="A27" s="451" t="s">
        <v>344</v>
      </c>
      <c r="B27" s="626"/>
      <c r="C27" s="634"/>
      <c r="D27" s="640"/>
    </row>
    <row r="28" spans="1:4" s="42" customFormat="1" ht="41.4" customHeight="1" thickBot="1">
      <c r="A28" s="289" t="s">
        <v>345</v>
      </c>
      <c r="B28" s="627"/>
      <c r="C28" s="635"/>
      <c r="D28" s="641"/>
    </row>
    <row r="29" spans="1:4" s="42" customFormat="1" ht="48.6" customHeight="1" thickTop="1" thickBot="1">
      <c r="A29" s="164"/>
      <c r="B29" s="625" t="s">
        <v>349</v>
      </c>
      <c r="C29" s="651" t="s">
        <v>347</v>
      </c>
      <c r="D29" s="639">
        <v>45186</v>
      </c>
    </row>
    <row r="30" spans="1:4" s="42" customFormat="1" ht="233.4" customHeight="1" thickBot="1">
      <c r="A30" s="451" t="s">
        <v>350</v>
      </c>
      <c r="B30" s="626"/>
      <c r="C30" s="634"/>
      <c r="D30" s="640"/>
    </row>
    <row r="31" spans="1:4" s="42" customFormat="1" ht="40.950000000000003" customHeight="1" thickBot="1">
      <c r="A31" s="289" t="s">
        <v>348</v>
      </c>
      <c r="B31" s="627"/>
      <c r="C31" s="635"/>
      <c r="D31" s="641"/>
    </row>
    <row r="32" spans="1:4" s="42" customFormat="1" ht="40.950000000000003" customHeight="1" thickTop="1" thickBot="1">
      <c r="A32" s="164" t="s">
        <v>351</v>
      </c>
      <c r="B32" s="625" t="s">
        <v>353</v>
      </c>
      <c r="C32" s="651" t="s">
        <v>355</v>
      </c>
      <c r="D32" s="639">
        <v>45184</v>
      </c>
    </row>
    <row r="33" spans="1:5" s="42" customFormat="1" ht="192.6" customHeight="1" thickBot="1">
      <c r="A33" s="451" t="s">
        <v>352</v>
      </c>
      <c r="B33" s="626"/>
      <c r="C33" s="634"/>
      <c r="D33" s="640"/>
    </row>
    <row r="34" spans="1:5" s="42" customFormat="1" ht="40.950000000000003" customHeight="1" thickBot="1">
      <c r="A34" s="289" t="s">
        <v>354</v>
      </c>
      <c r="B34" s="627"/>
      <c r="C34" s="635"/>
      <c r="D34" s="641"/>
    </row>
    <row r="35" spans="1:5" s="42" customFormat="1" ht="47.4" customHeight="1" thickTop="1">
      <c r="A35" s="475" t="s">
        <v>356</v>
      </c>
      <c r="B35" s="295"/>
      <c r="C35" s="622" t="s">
        <v>360</v>
      </c>
      <c r="D35" s="298"/>
    </row>
    <row r="36" spans="1:5" s="42" customFormat="1" ht="328.2" customHeight="1">
      <c r="A36" s="421" t="s">
        <v>358</v>
      </c>
      <c r="B36" s="307" t="s">
        <v>357</v>
      </c>
      <c r="C36" s="623"/>
      <c r="D36" s="296">
        <v>45184</v>
      </c>
      <c r="E36" s="42" t="s">
        <v>190</v>
      </c>
    </row>
    <row r="37" spans="1:5" s="42" customFormat="1" ht="37.200000000000003" customHeight="1" thickBot="1">
      <c r="A37" s="163" t="s">
        <v>359</v>
      </c>
      <c r="B37" s="293"/>
      <c r="C37" s="624"/>
      <c r="D37" s="297"/>
    </row>
    <row r="38" spans="1:5" s="42" customFormat="1" ht="47.4" hidden="1" customHeight="1" thickTop="1">
      <c r="A38" s="476"/>
      <c r="B38" s="295"/>
      <c r="C38" s="636"/>
      <c r="D38" s="298"/>
    </row>
    <row r="39" spans="1:5" s="42" customFormat="1" ht="396.6" hidden="1" customHeight="1">
      <c r="A39" s="477"/>
      <c r="B39" s="300"/>
      <c r="C39" s="623"/>
      <c r="D39" s="296"/>
    </row>
    <row r="40" spans="1:5" s="42" customFormat="1" ht="37.200000000000003" hidden="1" customHeight="1" thickBot="1">
      <c r="A40" s="346"/>
      <c r="B40" s="293"/>
      <c r="C40" s="624"/>
      <c r="D40" s="297"/>
    </row>
    <row r="41" spans="1:5" ht="44.4" hidden="1" customHeight="1" thickTop="1">
      <c r="A41" s="294"/>
      <c r="B41" s="295"/>
      <c r="C41" s="636"/>
      <c r="D41" s="298"/>
    </row>
    <row r="42" spans="1:5" ht="117" hidden="1" customHeight="1">
      <c r="A42" s="403"/>
      <c r="B42" s="300"/>
      <c r="C42" s="637"/>
      <c r="D42" s="296"/>
    </row>
    <row r="43" spans="1:5" ht="37.200000000000003" hidden="1" customHeight="1" thickBot="1">
      <c r="A43" s="405"/>
      <c r="B43" s="408"/>
      <c r="C43" s="638"/>
      <c r="D43" s="409"/>
    </row>
    <row r="44" spans="1:5" ht="56.4" hidden="1" customHeight="1" thickTop="1">
      <c r="A44" s="294"/>
      <c r="B44" s="406"/>
      <c r="C44" s="637"/>
      <c r="D44" s="407"/>
    </row>
    <row r="45" spans="1:5" ht="353.4" hidden="1" customHeight="1">
      <c r="A45" s="350"/>
      <c r="B45" s="300"/>
      <c r="C45" s="623"/>
      <c r="D45" s="296"/>
    </row>
    <row r="46" spans="1:5" ht="40.200000000000003" hidden="1" customHeight="1" thickBot="1">
      <c r="A46" s="346"/>
      <c r="B46" s="293"/>
      <c r="C46" s="624"/>
      <c r="D46" s="297"/>
    </row>
    <row r="47" spans="1:5" ht="46.8" hidden="1" customHeight="1" thickTop="1">
      <c r="A47" s="294"/>
      <c r="B47" s="295"/>
      <c r="C47" s="636"/>
      <c r="D47" s="298"/>
    </row>
    <row r="48" spans="1:5" ht="139.80000000000001" hidden="1" customHeight="1">
      <c r="A48" s="350"/>
      <c r="B48" s="300"/>
      <c r="C48" s="623"/>
      <c r="D48" s="296"/>
    </row>
    <row r="49" spans="1:4" ht="43.8" hidden="1" customHeight="1" thickBot="1">
      <c r="A49" s="346"/>
      <c r="B49" s="293"/>
      <c r="C49" s="624"/>
      <c r="D49" s="297"/>
    </row>
    <row r="50" spans="1:4" ht="46.8" hidden="1" customHeight="1" thickTop="1">
      <c r="A50" s="294"/>
      <c r="B50" s="295"/>
      <c r="C50" s="636"/>
      <c r="D50" s="298"/>
    </row>
    <row r="51" spans="1:4" ht="93" hidden="1" customHeight="1">
      <c r="A51" s="350"/>
      <c r="B51" s="300"/>
      <c r="C51" s="623"/>
      <c r="D51" s="296"/>
    </row>
    <row r="52" spans="1:4" ht="43.8" hidden="1" customHeight="1" thickBot="1">
      <c r="A52" s="346"/>
      <c r="B52" s="293"/>
      <c r="C52" s="624"/>
      <c r="D52" s="297"/>
    </row>
    <row r="53" spans="1:4" ht="42.6" customHeight="1"/>
    <row r="54" spans="1:4" ht="42.6" customHeight="1"/>
  </sheetData>
  <mergeCells count="26">
    <mergeCell ref="D32:D34"/>
    <mergeCell ref="D11:D13"/>
    <mergeCell ref="C11:C13"/>
    <mergeCell ref="C17:C19"/>
    <mergeCell ref="C20:C22"/>
    <mergeCell ref="D29:D31"/>
    <mergeCell ref="C14:C16"/>
    <mergeCell ref="D23:D25"/>
    <mergeCell ref="D26:D28"/>
    <mergeCell ref="C29:C31"/>
    <mergeCell ref="C32:C34"/>
    <mergeCell ref="C41:C43"/>
    <mergeCell ref="C50:C52"/>
    <mergeCell ref="C47:C49"/>
    <mergeCell ref="C44:C46"/>
    <mergeCell ref="C38:C40"/>
    <mergeCell ref="C35:C37"/>
    <mergeCell ref="B32:B34"/>
    <mergeCell ref="B26:B28"/>
    <mergeCell ref="B29:B31"/>
    <mergeCell ref="C2:C4"/>
    <mergeCell ref="B23:B25"/>
    <mergeCell ref="C23:C25"/>
    <mergeCell ref="C5:C7"/>
    <mergeCell ref="C26:C28"/>
    <mergeCell ref="C8:C10"/>
  </mergeCells>
  <phoneticPr fontId="16"/>
  <hyperlinks>
    <hyperlink ref="A7" r:id="rId1" xr:uid="{6FCD8C0B-8DF8-450B-A10E-259CC04A72EF}"/>
    <hyperlink ref="A10" r:id="rId2" xr:uid="{C98E9377-4F36-42D1-8FC3-DFCAD42151A4}"/>
    <hyperlink ref="A4" r:id="rId3" xr:uid="{30C83DBD-093C-40B7-92F2-ED7959D564A3}"/>
    <hyperlink ref="A13" r:id="rId4" xr:uid="{F6C68F95-7F6F-4E13-95B4-77F9B4C7D83C}"/>
    <hyperlink ref="A16" r:id="rId5" xr:uid="{6BCA394D-810A-4CB1-AB06-CB8784FA1F96}"/>
    <hyperlink ref="A19" r:id="rId6" xr:uid="{A3F57558-7962-4552-B48A-141F6A1AF36F}"/>
    <hyperlink ref="A22" r:id="rId7" xr:uid="{8AE9F032-0191-4BB9-897A-788285778686}"/>
    <hyperlink ref="A25" r:id="rId8" xr:uid="{79500A2C-7D66-44D2-844B-2538F942DDA5}"/>
    <hyperlink ref="A28" r:id="rId9" xr:uid="{3BF90739-0C61-4263-BF0E-2E29F6A2719A}"/>
    <hyperlink ref="A31" r:id="rId10" xr:uid="{80F38D25-AFDF-4F68-BD99-FB335944D60D}"/>
    <hyperlink ref="A34" r:id="rId11" xr:uid="{E40B40A3-9DD1-4B0F-8DD1-5C0A5D970373}"/>
    <hyperlink ref="A37" r:id="rId12" xr:uid="{6E257DD3-2C43-4A69-819C-3BF73A2A162F}"/>
  </hyperlinks>
  <pageMargins left="0" right="0" top="0.19685039370078741" bottom="0.39370078740157483" header="0" footer="0.19685039370078741"/>
  <pageSetup paperSize="8" scale="28"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1"/>
  <sheetViews>
    <sheetView defaultGridColor="0" view="pageBreakPreview" colorId="56" zoomScale="89" zoomScaleNormal="66" zoomScaleSheetLayoutView="89" workbookViewId="0">
      <selection activeCell="B21" sqref="B21"/>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220</v>
      </c>
      <c r="B1" s="278" t="s">
        <v>24</v>
      </c>
      <c r="C1" s="279" t="s">
        <v>2</v>
      </c>
    </row>
    <row r="2" spans="1:3" ht="40.200000000000003" customHeight="1">
      <c r="A2" s="125" t="s">
        <v>411</v>
      </c>
      <c r="B2" s="130"/>
      <c r="C2" s="131"/>
    </row>
    <row r="3" spans="1:3" ht="254.4" customHeight="1">
      <c r="A3" s="344" t="s">
        <v>392</v>
      </c>
      <c r="B3" s="342" t="s">
        <v>405</v>
      </c>
      <c r="C3" s="132">
        <v>45176</v>
      </c>
    </row>
    <row r="4" spans="1:3" ht="40.200000000000003" customHeight="1" thickBot="1">
      <c r="A4" s="290" t="s">
        <v>391</v>
      </c>
      <c r="B4" s="133"/>
      <c r="C4" s="134"/>
    </row>
    <row r="5" spans="1:3" ht="40.200000000000003" customHeight="1">
      <c r="A5" s="125" t="s">
        <v>412</v>
      </c>
      <c r="B5" s="130"/>
      <c r="C5" s="131"/>
    </row>
    <row r="6" spans="1:3" ht="282" customHeight="1">
      <c r="A6" s="344" t="s">
        <v>394</v>
      </c>
      <c r="B6" s="292" t="s">
        <v>406</v>
      </c>
      <c r="C6" s="132">
        <v>45175</v>
      </c>
    </row>
    <row r="7" spans="1:3" ht="40.200000000000003" customHeight="1" thickBot="1">
      <c r="A7" s="290" t="s">
        <v>393</v>
      </c>
      <c r="B7" s="133"/>
      <c r="C7" s="134"/>
    </row>
    <row r="8" spans="1:3" ht="40.200000000000003" customHeight="1">
      <c r="A8" s="125" t="s">
        <v>413</v>
      </c>
      <c r="B8" s="130"/>
      <c r="C8" s="131"/>
    </row>
    <row r="9" spans="1:3" ht="192" customHeight="1">
      <c r="A9" s="344" t="s">
        <v>396</v>
      </c>
      <c r="B9" s="292" t="s">
        <v>407</v>
      </c>
      <c r="C9" s="132">
        <v>45175</v>
      </c>
    </row>
    <row r="10" spans="1:3" ht="40.200000000000003" customHeight="1" thickBot="1">
      <c r="A10" s="290" t="s">
        <v>395</v>
      </c>
      <c r="B10" s="133"/>
      <c r="C10" s="134"/>
    </row>
    <row r="11" spans="1:3" s="393" customFormat="1" ht="40.200000000000003" customHeight="1">
      <c r="A11" s="125" t="s">
        <v>414</v>
      </c>
      <c r="B11" s="130"/>
      <c r="C11" s="131"/>
    </row>
    <row r="12" spans="1:3" s="393" customFormat="1" ht="306" customHeight="1">
      <c r="A12" s="344" t="s">
        <v>398</v>
      </c>
      <c r="B12" s="454" t="s">
        <v>408</v>
      </c>
      <c r="C12" s="132">
        <v>45177</v>
      </c>
    </row>
    <row r="13" spans="1:3" ht="40.200000000000003" customHeight="1" thickBot="1">
      <c r="A13" s="428" t="s">
        <v>397</v>
      </c>
      <c r="B13" s="422"/>
      <c r="C13" s="132"/>
    </row>
    <row r="14" spans="1:3" ht="40.200000000000003" customHeight="1">
      <c r="A14" s="431" t="s">
        <v>415</v>
      </c>
      <c r="B14" s="423"/>
      <c r="C14" s="424"/>
    </row>
    <row r="15" spans="1:3" ht="153" customHeight="1">
      <c r="A15" s="430" t="s">
        <v>401</v>
      </c>
      <c r="B15" s="432" t="s">
        <v>405</v>
      </c>
      <c r="C15" s="425">
        <v>45177</v>
      </c>
    </row>
    <row r="16" spans="1:3" ht="40.200000000000003" customHeight="1" thickBot="1">
      <c r="A16" s="429" t="s">
        <v>399</v>
      </c>
      <c r="B16" s="433"/>
      <c r="C16" s="427"/>
    </row>
    <row r="17" spans="1:3" ht="40.200000000000003" customHeight="1">
      <c r="A17" s="431" t="s">
        <v>416</v>
      </c>
      <c r="B17" s="434"/>
      <c r="C17" s="424"/>
    </row>
    <row r="18" spans="1:3" ht="330" customHeight="1">
      <c r="A18" s="465" t="s">
        <v>402</v>
      </c>
      <c r="B18" s="432" t="s">
        <v>408</v>
      </c>
      <c r="C18" s="425">
        <v>45179</v>
      </c>
    </row>
    <row r="19" spans="1:3" ht="40.200000000000003" customHeight="1" thickBot="1">
      <c r="A19" s="429" t="s">
        <v>400</v>
      </c>
      <c r="B19" s="426"/>
      <c r="C19" s="427"/>
    </row>
    <row r="20" spans="1:3" ht="40.200000000000003" customHeight="1">
      <c r="A20" s="478" t="s">
        <v>417</v>
      </c>
      <c r="B20" s="434"/>
      <c r="C20" s="424"/>
    </row>
    <row r="21" spans="1:3" ht="235.8" customHeight="1">
      <c r="A21" s="430" t="s">
        <v>388</v>
      </c>
      <c r="B21" s="432" t="s">
        <v>409</v>
      </c>
      <c r="C21" s="425">
        <v>45183</v>
      </c>
    </row>
    <row r="22" spans="1:3" ht="40.200000000000003" customHeight="1" thickBot="1">
      <c r="A22" s="461" t="s">
        <v>387</v>
      </c>
      <c r="B22" s="426"/>
      <c r="C22" s="427"/>
    </row>
    <row r="23" spans="1:3" ht="40.200000000000003" customHeight="1">
      <c r="A23" s="431" t="s">
        <v>418</v>
      </c>
      <c r="B23" s="434"/>
      <c r="C23" s="424"/>
    </row>
    <row r="24" spans="1:3" ht="211.8" customHeight="1">
      <c r="A24" s="465" t="s">
        <v>390</v>
      </c>
      <c r="B24" s="432" t="s">
        <v>410</v>
      </c>
      <c r="C24" s="425">
        <v>45182</v>
      </c>
    </row>
    <row r="25" spans="1:3" ht="40.200000000000003" customHeight="1" thickBot="1">
      <c r="A25" s="429" t="s">
        <v>389</v>
      </c>
      <c r="B25" s="426"/>
      <c r="C25" s="427"/>
    </row>
    <row r="26" spans="1:3" ht="40.200000000000003" customHeight="1">
      <c r="A26" s="431" t="s">
        <v>419</v>
      </c>
      <c r="B26" s="434"/>
      <c r="C26" s="424"/>
    </row>
    <row r="27" spans="1:3" ht="408.6" customHeight="1">
      <c r="A27" s="725" t="s">
        <v>404</v>
      </c>
      <c r="B27" s="432" t="s">
        <v>408</v>
      </c>
      <c r="C27" s="425">
        <v>45182</v>
      </c>
    </row>
    <row r="28" spans="1:3" ht="81" customHeight="1">
      <c r="A28" s="726"/>
      <c r="B28" s="432"/>
      <c r="C28" s="425"/>
    </row>
    <row r="29" spans="1:3" ht="40.200000000000003" customHeight="1" thickBot="1">
      <c r="A29" s="429" t="s">
        <v>403</v>
      </c>
      <c r="B29" s="426"/>
      <c r="C29" s="427"/>
    </row>
    <row r="30" spans="1:3" ht="40.200000000000003" hidden="1" customHeight="1">
      <c r="A30" s="431" t="s">
        <v>420</v>
      </c>
      <c r="B30" s="434"/>
      <c r="C30" s="424"/>
    </row>
    <row r="31" spans="1:3" ht="40.200000000000003" hidden="1" customHeight="1">
      <c r="A31" s="430" t="s">
        <v>386</v>
      </c>
      <c r="B31" s="432"/>
      <c r="C31" s="425"/>
    </row>
    <row r="32" spans="1:3" ht="40.200000000000003" hidden="1" customHeight="1" thickBot="1">
      <c r="A32" s="429"/>
      <c r="B32" s="426"/>
      <c r="C32" s="427"/>
    </row>
    <row r="33" spans="1:1" ht="27" customHeight="1"/>
    <row r="34" spans="1:1" ht="27" customHeight="1">
      <c r="A34" s="38"/>
    </row>
    <row r="35" spans="1:1" ht="27" customHeight="1"/>
    <row r="36" spans="1:1" ht="27" customHeight="1"/>
    <row r="37" spans="1:1" ht="27" customHeight="1"/>
    <row r="38" spans="1:1" ht="27" customHeight="1"/>
    <row r="39" spans="1:1" ht="27" customHeight="1"/>
    <row r="40" spans="1:1" ht="27" customHeight="1"/>
    <row r="41" spans="1:1" ht="27" customHeight="1"/>
  </sheetData>
  <mergeCells count="1">
    <mergeCell ref="A27:A28"/>
  </mergeCells>
  <phoneticPr fontId="86"/>
  <hyperlinks>
    <hyperlink ref="A22" r:id="rId1" xr:uid="{E339D4F1-648D-4899-B436-2C0088A77B4F}"/>
    <hyperlink ref="A25" r:id="rId2" xr:uid="{AF1CAA9E-466F-4BAC-84C1-4B3990CBEE8C}"/>
    <hyperlink ref="A4" r:id="rId3" xr:uid="{D1B82EEA-0B3B-4C8F-B2D1-2989FCB9A7F8}"/>
    <hyperlink ref="A7" r:id="rId4" xr:uid="{65F26CF3-DAEF-4183-8DB1-51A3EC2073AB}"/>
    <hyperlink ref="A10" r:id="rId5" xr:uid="{B1FB274D-51EF-4D43-B1BA-D51D0BC55FC1}"/>
    <hyperlink ref="A13" r:id="rId6" xr:uid="{0AD30EBC-B5E1-478E-A45C-5B2B17D8035A}"/>
    <hyperlink ref="A16" r:id="rId7" xr:uid="{E694D6BF-4268-43FB-B9A6-A7979B39A433}"/>
    <hyperlink ref="A19" r:id="rId8" xr:uid="{056907F7-8BDD-4EC5-B9E6-20D5CCD4F1A3}"/>
    <hyperlink ref="A29" r:id="rId9" xr:uid="{73DC15DD-B954-4A7D-8A48-E98684EDB519}"/>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96" zoomScaleNormal="112" zoomScaleSheetLayoutView="96" workbookViewId="0">
      <selection activeCell="D30" sqref="D30"/>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226</v>
      </c>
      <c r="D2" s="657"/>
      <c r="E2" s="613"/>
    </row>
    <row r="3" spans="1:7" ht="16.5" customHeight="1" thickBot="1">
      <c r="B3" s="91" t="s">
        <v>110</v>
      </c>
      <c r="C3" s="181" t="s">
        <v>111</v>
      </c>
      <c r="D3" s="140" t="s">
        <v>153</v>
      </c>
    </row>
    <row r="4" spans="1:7" ht="17.25" customHeight="1" thickBot="1">
      <c r="B4" s="92" t="s">
        <v>112</v>
      </c>
      <c r="C4" s="114" t="s">
        <v>227</v>
      </c>
      <c r="D4" s="93"/>
    </row>
    <row r="5" spans="1:7" ht="17.25" customHeight="1">
      <c r="B5" s="658" t="s">
        <v>145</v>
      </c>
      <c r="C5" s="661" t="s">
        <v>150</v>
      </c>
      <c r="D5" s="662"/>
    </row>
    <row r="6" spans="1:7" ht="19.2" customHeight="1">
      <c r="B6" s="659"/>
      <c r="C6" s="663" t="s">
        <v>151</v>
      </c>
      <c r="D6" s="664"/>
      <c r="G6" s="154"/>
    </row>
    <row r="7" spans="1:7" ht="19.95" customHeight="1">
      <c r="B7" s="659"/>
      <c r="C7" s="182" t="s">
        <v>152</v>
      </c>
      <c r="D7" s="183"/>
      <c r="G7" s="154"/>
    </row>
    <row r="8" spans="1:7" ht="25.2" customHeight="1" thickBot="1">
      <c r="B8" s="660"/>
      <c r="C8" s="156" t="s">
        <v>154</v>
      </c>
      <c r="D8" s="155"/>
      <c r="G8" s="154"/>
    </row>
    <row r="9" spans="1:7" ht="49.2" customHeight="1" thickBot="1">
      <c r="B9" s="94" t="s">
        <v>194</v>
      </c>
      <c r="C9" s="665" t="s">
        <v>228</v>
      </c>
      <c r="D9" s="666"/>
    </row>
    <row r="10" spans="1:7" ht="79.2" customHeight="1" thickBot="1">
      <c r="B10" s="95" t="s">
        <v>113</v>
      </c>
      <c r="C10" s="667" t="s">
        <v>229</v>
      </c>
      <c r="D10" s="668"/>
    </row>
    <row r="11" spans="1:7" ht="89.4" customHeight="1" thickBot="1">
      <c r="B11" s="96"/>
      <c r="C11" s="97" t="s">
        <v>230</v>
      </c>
      <c r="D11" s="160" t="s">
        <v>231</v>
      </c>
      <c r="F11" s="1" t="s">
        <v>21</v>
      </c>
    </row>
    <row r="12" spans="1:7" ht="31.2" hidden="1" customHeight="1" thickBot="1">
      <c r="B12" s="94" t="s">
        <v>181</v>
      </c>
      <c r="C12" s="667" t="s">
        <v>201</v>
      </c>
      <c r="D12" s="668"/>
    </row>
    <row r="13" spans="1:7" ht="93" customHeight="1" thickBot="1">
      <c r="B13" s="98" t="s">
        <v>114</v>
      </c>
      <c r="C13" s="99" t="s">
        <v>232</v>
      </c>
      <c r="D13" s="137" t="s">
        <v>233</v>
      </c>
      <c r="F13" t="s">
        <v>28</v>
      </c>
    </row>
    <row r="14" spans="1:7" ht="66.599999999999994" customHeight="1" thickBot="1">
      <c r="A14" t="s">
        <v>149</v>
      </c>
      <c r="B14" s="100" t="s">
        <v>115</v>
      </c>
      <c r="C14" s="655" t="s">
        <v>234</v>
      </c>
      <c r="D14" s="656"/>
    </row>
    <row r="15" spans="1:7" ht="17.25" customHeight="1"/>
    <row r="16" spans="1:7" ht="17.25" customHeight="1">
      <c r="B16" s="652" t="s">
        <v>196</v>
      </c>
      <c r="C16" s="303"/>
      <c r="D16" s="1" t="s">
        <v>149</v>
      </c>
    </row>
    <row r="17" spans="2:5">
      <c r="B17" s="652"/>
      <c r="C17"/>
    </row>
    <row r="18" spans="2:5">
      <c r="B18" s="652"/>
      <c r="E18" s="1" t="s">
        <v>21</v>
      </c>
    </row>
    <row r="19" spans="2:5">
      <c r="B19" s="652"/>
    </row>
    <row r="20" spans="2:5">
      <c r="B20" s="652"/>
    </row>
    <row r="21" spans="2:5">
      <c r="B21" s="652"/>
    </row>
    <row r="22" spans="2:5">
      <c r="B22" s="652"/>
    </row>
    <row r="23" spans="2:5">
      <c r="B23" s="652"/>
      <c r="D23" s="653" t="s">
        <v>235</v>
      </c>
    </row>
    <row r="24" spans="2:5">
      <c r="B24" s="652"/>
      <c r="D24" s="654"/>
    </row>
    <row r="25" spans="2:5">
      <c r="B25" s="652"/>
      <c r="D25" s="654"/>
    </row>
    <row r="26" spans="2:5">
      <c r="B26" s="652"/>
      <c r="D26" s="654"/>
    </row>
    <row r="27" spans="2:5">
      <c r="B27" s="652"/>
      <c r="D27" s="654"/>
    </row>
    <row r="28" spans="2:5">
      <c r="B28" s="652"/>
    </row>
    <row r="29" spans="2:5">
      <c r="B29" s="652"/>
      <c r="D29" s="1" t="s">
        <v>149</v>
      </c>
    </row>
    <row r="30" spans="2:5">
      <c r="B30" s="652"/>
      <c r="D30" s="1" t="s">
        <v>149</v>
      </c>
    </row>
    <row r="31" spans="2:5">
      <c r="B31" s="652"/>
    </row>
    <row r="32" spans="2:5">
      <c r="B32" s="652"/>
    </row>
    <row r="33" spans="2:2">
      <c r="B33" s="652"/>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6" zoomScaleNormal="100" zoomScaleSheetLayoutView="100" workbookViewId="0">
      <selection activeCell="D24" sqref="D24"/>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72" t="s">
        <v>3</v>
      </c>
      <c r="B1" s="673"/>
      <c r="C1" s="673"/>
      <c r="D1" s="673"/>
      <c r="E1" s="673"/>
      <c r="F1" s="673"/>
      <c r="G1" s="673"/>
      <c r="H1" s="673"/>
      <c r="I1" s="673"/>
      <c r="J1" s="673"/>
      <c r="K1" s="673"/>
      <c r="L1" s="673"/>
      <c r="M1" s="673"/>
      <c r="N1" s="674"/>
      <c r="P1" s="675" t="s">
        <v>4</v>
      </c>
      <c r="Q1" s="676"/>
      <c r="R1" s="676"/>
      <c r="S1" s="676"/>
      <c r="T1" s="676"/>
      <c r="U1" s="676"/>
      <c r="V1" s="676"/>
      <c r="W1" s="676"/>
      <c r="X1" s="676"/>
      <c r="Y1" s="676"/>
      <c r="Z1" s="676"/>
      <c r="AA1" s="676"/>
      <c r="AB1" s="676"/>
      <c r="AC1" s="677"/>
    </row>
    <row r="2" spans="1:29" ht="18" customHeight="1" thickBot="1">
      <c r="A2" s="678" t="s">
        <v>5</v>
      </c>
      <c r="B2" s="679"/>
      <c r="C2" s="679"/>
      <c r="D2" s="679"/>
      <c r="E2" s="679"/>
      <c r="F2" s="679"/>
      <c r="G2" s="679"/>
      <c r="H2" s="679"/>
      <c r="I2" s="679"/>
      <c r="J2" s="679"/>
      <c r="K2" s="679"/>
      <c r="L2" s="679"/>
      <c r="M2" s="679"/>
      <c r="N2" s="680"/>
      <c r="P2" s="681" t="s">
        <v>6</v>
      </c>
      <c r="Q2" s="679"/>
      <c r="R2" s="679"/>
      <c r="S2" s="679"/>
      <c r="T2" s="679"/>
      <c r="U2" s="679"/>
      <c r="V2" s="679"/>
      <c r="W2" s="679"/>
      <c r="X2" s="679"/>
      <c r="Y2" s="679"/>
      <c r="Z2" s="679"/>
      <c r="AA2" s="679"/>
      <c r="AB2" s="679"/>
      <c r="AC2" s="682"/>
    </row>
    <row r="3" spans="1:29" ht="13.8" thickBot="1">
      <c r="A3" s="6"/>
      <c r="B3" s="141" t="s">
        <v>166</v>
      </c>
      <c r="C3" s="141" t="s">
        <v>7</v>
      </c>
      <c r="D3" s="141" t="s">
        <v>8</v>
      </c>
      <c r="E3" s="141" t="s">
        <v>9</v>
      </c>
      <c r="F3" s="141" t="s">
        <v>10</v>
      </c>
      <c r="G3" s="141" t="s">
        <v>11</v>
      </c>
      <c r="H3" s="141" t="s">
        <v>12</v>
      </c>
      <c r="I3" s="141" t="s">
        <v>13</v>
      </c>
      <c r="J3" s="138" t="s">
        <v>14</v>
      </c>
      <c r="K3" s="141" t="s">
        <v>15</v>
      </c>
      <c r="L3" s="141" t="s">
        <v>16</v>
      </c>
      <c r="M3" s="141" t="s">
        <v>17</v>
      </c>
      <c r="N3" s="7" t="s">
        <v>18</v>
      </c>
      <c r="P3" s="8"/>
      <c r="Q3" s="141" t="s">
        <v>166</v>
      </c>
      <c r="R3" s="141" t="s">
        <v>7</v>
      </c>
      <c r="S3" s="141" t="s">
        <v>8</v>
      </c>
      <c r="T3" s="141" t="s">
        <v>9</v>
      </c>
      <c r="U3" s="141" t="s">
        <v>10</v>
      </c>
      <c r="V3" s="141" t="s">
        <v>11</v>
      </c>
      <c r="W3" s="141" t="s">
        <v>12</v>
      </c>
      <c r="X3" s="141" t="s">
        <v>13</v>
      </c>
      <c r="Y3" s="138"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862.33333333333337</v>
      </c>
      <c r="J4" s="338">
        <f t="shared" si="0"/>
        <v>528.25</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10.833333333333334</v>
      </c>
      <c r="Y4" s="338">
        <f t="shared" si="1"/>
        <v>9.0833333333333339</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251"/>
      <c r="J5" s="11" t="s">
        <v>20</v>
      </c>
      <c r="K5" s="105"/>
      <c r="L5" s="105"/>
      <c r="M5" s="105"/>
      <c r="N5" s="218"/>
      <c r="O5" s="106"/>
      <c r="P5" s="139"/>
      <c r="Q5" s="139"/>
      <c r="R5" s="139"/>
      <c r="S5" s="251"/>
      <c r="T5" s="251"/>
      <c r="U5" s="251"/>
      <c r="V5" s="251"/>
      <c r="W5" s="251"/>
      <c r="X5" s="251"/>
      <c r="Y5" s="11" t="s">
        <v>20</v>
      </c>
      <c r="Z5" s="105"/>
      <c r="AA5" s="105"/>
      <c r="AB5" s="105"/>
      <c r="AC5" s="218"/>
    </row>
    <row r="6" spans="1:29" ht="19.8" customHeight="1" thickBot="1">
      <c r="A6" s="251"/>
      <c r="B6" s="251"/>
      <c r="C6" s="251"/>
      <c r="D6" s="251"/>
      <c r="E6" s="251"/>
      <c r="F6" s="251"/>
      <c r="G6" s="251"/>
      <c r="H6" s="251"/>
      <c r="I6" s="251"/>
      <c r="J6" s="327">
        <v>154</v>
      </c>
      <c r="K6" s="326"/>
      <c r="L6" s="326"/>
      <c r="M6" s="326"/>
      <c r="N6" s="320"/>
      <c r="O6" s="106"/>
      <c r="P6" s="139"/>
      <c r="Q6" s="139"/>
      <c r="R6" s="139"/>
      <c r="S6" s="251"/>
      <c r="T6" s="251"/>
      <c r="U6" s="251"/>
      <c r="V6" s="251"/>
      <c r="W6" s="251"/>
      <c r="X6" s="251"/>
      <c r="Y6" s="327">
        <v>0</v>
      </c>
      <c r="Z6" s="326"/>
      <c r="AA6" s="326"/>
      <c r="AB6" s="326"/>
      <c r="AC6" s="320"/>
    </row>
    <row r="7" spans="1:29" ht="18" customHeight="1" thickBot="1">
      <c r="A7" s="321" t="s">
        <v>170</v>
      </c>
      <c r="B7" s="334">
        <v>82</v>
      </c>
      <c r="C7" s="332">
        <v>62</v>
      </c>
      <c r="D7" s="389">
        <v>99</v>
      </c>
      <c r="E7" s="332">
        <v>112</v>
      </c>
      <c r="F7" s="417">
        <v>224</v>
      </c>
      <c r="G7" s="417">
        <v>524</v>
      </c>
      <c r="H7" s="459">
        <v>521</v>
      </c>
      <c r="I7" s="332">
        <v>721</v>
      </c>
      <c r="J7" s="332">
        <v>127</v>
      </c>
      <c r="K7" s="332"/>
      <c r="L7" s="332"/>
      <c r="M7" s="335"/>
      <c r="N7" s="333"/>
      <c r="O7" s="10"/>
      <c r="P7" s="325" t="s">
        <v>170</v>
      </c>
      <c r="Q7" s="446">
        <v>1</v>
      </c>
      <c r="R7" s="447">
        <v>1</v>
      </c>
      <c r="S7" s="447">
        <v>4</v>
      </c>
      <c r="T7" s="447">
        <v>2</v>
      </c>
      <c r="U7" s="447">
        <v>2</v>
      </c>
      <c r="V7" s="332">
        <v>7</v>
      </c>
      <c r="W7" s="332">
        <v>7</v>
      </c>
      <c r="X7" s="332">
        <v>3</v>
      </c>
      <c r="Y7" s="332">
        <v>0</v>
      </c>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40" t="s">
        <v>165</v>
      </c>
      <c r="Q8" s="441">
        <v>0</v>
      </c>
      <c r="R8" s="442">
        <v>5</v>
      </c>
      <c r="S8" s="442">
        <v>4</v>
      </c>
      <c r="T8" s="442">
        <v>1</v>
      </c>
      <c r="U8" s="442">
        <v>1</v>
      </c>
      <c r="V8" s="442">
        <v>1</v>
      </c>
      <c r="W8" s="442">
        <v>1</v>
      </c>
      <c r="X8" s="442">
        <v>1</v>
      </c>
      <c r="Y8" s="441">
        <v>0</v>
      </c>
      <c r="Z8" s="441">
        <v>0</v>
      </c>
      <c r="AA8" s="441">
        <v>0</v>
      </c>
      <c r="AB8" s="441">
        <v>2</v>
      </c>
      <c r="AC8" s="443">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40" t="s">
        <v>147</v>
      </c>
      <c r="Q9" s="444">
        <v>1</v>
      </c>
      <c r="R9" s="444">
        <v>2</v>
      </c>
      <c r="S9" s="444">
        <v>1</v>
      </c>
      <c r="T9" s="444">
        <v>0</v>
      </c>
      <c r="U9" s="444">
        <v>0</v>
      </c>
      <c r="V9" s="444">
        <v>0</v>
      </c>
      <c r="W9" s="444">
        <v>1</v>
      </c>
      <c r="X9" s="444">
        <v>1</v>
      </c>
      <c r="Y9" s="444">
        <v>0</v>
      </c>
      <c r="Z9" s="444">
        <v>1</v>
      </c>
      <c r="AA9" s="444">
        <v>0</v>
      </c>
      <c r="AB9" s="444">
        <v>0</v>
      </c>
      <c r="AC9" s="445">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83" t="s">
        <v>224</v>
      </c>
      <c r="B21" s="684"/>
      <c r="C21" s="684"/>
      <c r="D21" s="684"/>
      <c r="E21" s="684"/>
      <c r="F21" s="684"/>
      <c r="G21" s="684"/>
      <c r="H21" s="684"/>
      <c r="I21" s="684"/>
      <c r="J21" s="684"/>
      <c r="K21" s="684"/>
      <c r="L21" s="684"/>
      <c r="M21" s="684"/>
      <c r="N21" s="685"/>
      <c r="O21" s="10"/>
      <c r="P21" s="683" t="str">
        <f>+A21</f>
        <v>※2023年 第36週（9/4～9/10） 現在</v>
      </c>
      <c r="Q21" s="684"/>
      <c r="R21" s="684"/>
      <c r="S21" s="684"/>
      <c r="T21" s="684"/>
      <c r="U21" s="684"/>
      <c r="V21" s="684"/>
      <c r="W21" s="684"/>
      <c r="X21" s="684"/>
      <c r="Y21" s="684"/>
      <c r="Z21" s="684"/>
      <c r="AA21" s="684"/>
      <c r="AB21" s="684"/>
      <c r="AC21" s="685"/>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225</v>
      </c>
      <c r="E23" s="28"/>
      <c r="F23" s="10"/>
      <c r="G23" s="10" t="s">
        <v>21</v>
      </c>
      <c r="H23" s="10"/>
      <c r="I23" s="10"/>
      <c r="J23" s="10"/>
      <c r="K23" s="10"/>
      <c r="L23" s="10"/>
      <c r="M23" s="10"/>
      <c r="N23" s="25"/>
      <c r="O23" s="111" t="s">
        <v>21</v>
      </c>
      <c r="P23" s="151"/>
      <c r="Q23" s="401" t="s">
        <v>159</v>
      </c>
      <c r="R23" s="669" t="s">
        <v>197</v>
      </c>
      <c r="S23" s="670"/>
      <c r="T23" s="671"/>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51" t="s">
        <v>177</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4"/>
  <sheetViews>
    <sheetView view="pageBreakPreview" topLeftCell="B1" zoomScale="102" zoomScaleNormal="100" zoomScaleSheetLayoutView="102" workbookViewId="0">
      <selection activeCell="G9" sqref="G9"/>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221</v>
      </c>
      <c r="B1" s="275" t="s">
        <v>157</v>
      </c>
      <c r="C1" s="343" t="s">
        <v>172</v>
      </c>
      <c r="D1" s="276" t="s">
        <v>25</v>
      </c>
      <c r="E1" s="277" t="s">
        <v>26</v>
      </c>
    </row>
    <row r="2" spans="1:5" s="106" customFormat="1" ht="22.95" customHeight="1">
      <c r="A2" s="436" t="s">
        <v>205</v>
      </c>
      <c r="B2" s="437" t="s">
        <v>236</v>
      </c>
      <c r="C2" s="468" t="s">
        <v>293</v>
      </c>
      <c r="D2" s="438">
        <v>45184</v>
      </c>
      <c r="E2" s="439">
        <v>45184</v>
      </c>
    </row>
    <row r="3" spans="1:5" s="106" customFormat="1" ht="22.95" customHeight="1">
      <c r="A3" s="436" t="s">
        <v>202</v>
      </c>
      <c r="B3" s="437" t="s">
        <v>237</v>
      </c>
      <c r="C3" s="469" t="s">
        <v>294</v>
      </c>
      <c r="D3" s="438">
        <v>45184</v>
      </c>
      <c r="E3" s="439">
        <v>45184</v>
      </c>
    </row>
    <row r="4" spans="1:5" s="106" customFormat="1" ht="22.95" customHeight="1">
      <c r="A4" s="436" t="s">
        <v>204</v>
      </c>
      <c r="B4" s="437" t="s">
        <v>206</v>
      </c>
      <c r="C4" s="468" t="s">
        <v>295</v>
      </c>
      <c r="D4" s="438">
        <v>45184</v>
      </c>
      <c r="E4" s="439">
        <v>45184</v>
      </c>
    </row>
    <row r="5" spans="1:5" s="106" customFormat="1" ht="22.95" customHeight="1">
      <c r="A5" s="436" t="s">
        <v>202</v>
      </c>
      <c r="B5" s="437" t="s">
        <v>238</v>
      </c>
      <c r="C5" s="468" t="s">
        <v>296</v>
      </c>
      <c r="D5" s="438">
        <v>45184</v>
      </c>
      <c r="E5" s="439">
        <v>45184</v>
      </c>
    </row>
    <row r="6" spans="1:5" s="106" customFormat="1" ht="22.95" customHeight="1">
      <c r="A6" s="494" t="s">
        <v>203</v>
      </c>
      <c r="B6" s="495" t="s">
        <v>237</v>
      </c>
      <c r="C6" s="498" t="s">
        <v>297</v>
      </c>
      <c r="D6" s="496">
        <v>45184</v>
      </c>
      <c r="E6" s="497">
        <v>45184</v>
      </c>
    </row>
    <row r="7" spans="1:5" s="106" customFormat="1" ht="22.95" customHeight="1">
      <c r="A7" s="494" t="s">
        <v>202</v>
      </c>
      <c r="B7" s="495" t="s">
        <v>239</v>
      </c>
      <c r="C7" s="500" t="s">
        <v>298</v>
      </c>
      <c r="D7" s="496">
        <v>45184</v>
      </c>
      <c r="E7" s="497">
        <v>45184</v>
      </c>
    </row>
    <row r="8" spans="1:5" s="106" customFormat="1" ht="22.95" customHeight="1">
      <c r="A8" s="494" t="s">
        <v>202</v>
      </c>
      <c r="B8" s="495" t="s">
        <v>240</v>
      </c>
      <c r="C8" s="498" t="s">
        <v>299</v>
      </c>
      <c r="D8" s="496">
        <v>45184</v>
      </c>
      <c r="E8" s="497">
        <v>45184</v>
      </c>
    </row>
    <row r="9" spans="1:5" s="106" customFormat="1" ht="22.95" customHeight="1">
      <c r="A9" s="494" t="s">
        <v>202</v>
      </c>
      <c r="B9" s="495" t="s">
        <v>241</v>
      </c>
      <c r="C9" s="502" t="s">
        <v>300</v>
      </c>
      <c r="D9" s="496">
        <v>45184</v>
      </c>
      <c r="E9" s="497">
        <v>45184</v>
      </c>
    </row>
    <row r="10" spans="1:5" s="106" customFormat="1" ht="22.95" customHeight="1">
      <c r="A10" s="494" t="s">
        <v>202</v>
      </c>
      <c r="B10" s="495" t="s">
        <v>242</v>
      </c>
      <c r="C10" s="502" t="s">
        <v>301</v>
      </c>
      <c r="D10" s="496">
        <v>45183</v>
      </c>
      <c r="E10" s="497">
        <v>45184</v>
      </c>
    </row>
    <row r="11" spans="1:5" s="106" customFormat="1" ht="22.95" customHeight="1">
      <c r="A11" s="494" t="s">
        <v>202</v>
      </c>
      <c r="B11" s="495" t="s">
        <v>243</v>
      </c>
      <c r="C11" s="501" t="s">
        <v>302</v>
      </c>
      <c r="D11" s="496">
        <v>45181</v>
      </c>
      <c r="E11" s="497">
        <v>45184</v>
      </c>
    </row>
    <row r="12" spans="1:5" s="106" customFormat="1" ht="22.95" customHeight="1">
      <c r="A12" s="494" t="s">
        <v>203</v>
      </c>
      <c r="B12" s="495" t="s">
        <v>244</v>
      </c>
      <c r="C12" s="498" t="s">
        <v>245</v>
      </c>
      <c r="D12" s="496">
        <v>45183</v>
      </c>
      <c r="E12" s="497">
        <v>45183</v>
      </c>
    </row>
    <row r="13" spans="1:5" s="106" customFormat="1" ht="22.95" customHeight="1">
      <c r="A13" s="494" t="s">
        <v>202</v>
      </c>
      <c r="B13" s="495" t="s">
        <v>246</v>
      </c>
      <c r="C13" s="502" t="s">
        <v>247</v>
      </c>
      <c r="D13" s="496">
        <v>45182</v>
      </c>
      <c r="E13" s="497">
        <v>45183</v>
      </c>
    </row>
    <row r="14" spans="1:5" s="106" customFormat="1" ht="22.95" customHeight="1">
      <c r="A14" s="436" t="s">
        <v>202</v>
      </c>
      <c r="B14" s="437" t="s">
        <v>248</v>
      </c>
      <c r="C14" s="471" t="s">
        <v>249</v>
      </c>
      <c r="D14" s="438">
        <v>45182</v>
      </c>
      <c r="E14" s="439">
        <v>45183</v>
      </c>
    </row>
    <row r="15" spans="1:5" s="106" customFormat="1" ht="22.95" customHeight="1">
      <c r="A15" s="436" t="s">
        <v>205</v>
      </c>
      <c r="B15" s="437" t="s">
        <v>250</v>
      </c>
      <c r="C15" s="468" t="s">
        <v>251</v>
      </c>
      <c r="D15" s="438">
        <v>45182</v>
      </c>
      <c r="E15" s="439">
        <v>45183</v>
      </c>
    </row>
    <row r="16" spans="1:5" s="106" customFormat="1" ht="22.95" customHeight="1">
      <c r="A16" s="436" t="s">
        <v>203</v>
      </c>
      <c r="B16" s="437" t="s">
        <v>252</v>
      </c>
      <c r="C16" s="468" t="s">
        <v>253</v>
      </c>
      <c r="D16" s="438">
        <v>45182</v>
      </c>
      <c r="E16" s="439">
        <v>45182</v>
      </c>
    </row>
    <row r="17" spans="1:7" s="106" customFormat="1" ht="22.95" customHeight="1">
      <c r="A17" s="436" t="s">
        <v>202</v>
      </c>
      <c r="B17" s="437" t="s">
        <v>254</v>
      </c>
      <c r="C17" s="437" t="s">
        <v>255</v>
      </c>
      <c r="D17" s="438">
        <v>45182</v>
      </c>
      <c r="E17" s="439">
        <v>45182</v>
      </c>
    </row>
    <row r="18" spans="1:7" s="106" customFormat="1" ht="22.95" customHeight="1">
      <c r="A18" s="436" t="s">
        <v>202</v>
      </c>
      <c r="B18" s="437" t="s">
        <v>256</v>
      </c>
      <c r="C18" s="499" t="s">
        <v>257</v>
      </c>
      <c r="D18" s="438">
        <v>45182</v>
      </c>
      <c r="E18" s="439">
        <v>45182</v>
      </c>
    </row>
    <row r="19" spans="1:7" s="106" customFormat="1" ht="22.95" customHeight="1">
      <c r="A19" s="436" t="s">
        <v>202</v>
      </c>
      <c r="B19" s="437" t="s">
        <v>207</v>
      </c>
      <c r="C19" s="469" t="s">
        <v>258</v>
      </c>
      <c r="D19" s="438">
        <v>45182</v>
      </c>
      <c r="E19" s="439">
        <v>45182</v>
      </c>
    </row>
    <row r="20" spans="1:7" s="106" customFormat="1" ht="22.95" customHeight="1">
      <c r="A20" s="436" t="s">
        <v>202</v>
      </c>
      <c r="B20" s="437" t="s">
        <v>259</v>
      </c>
      <c r="C20" s="499" t="s">
        <v>260</v>
      </c>
      <c r="D20" s="438">
        <v>45182</v>
      </c>
      <c r="E20" s="439">
        <v>45182</v>
      </c>
    </row>
    <row r="21" spans="1:7" s="106" customFormat="1" ht="22.95" customHeight="1">
      <c r="A21" s="436" t="s">
        <v>205</v>
      </c>
      <c r="B21" s="437" t="s">
        <v>259</v>
      </c>
      <c r="C21" s="468" t="s">
        <v>261</v>
      </c>
      <c r="D21" s="438">
        <v>45182</v>
      </c>
      <c r="E21" s="439">
        <v>45182</v>
      </c>
    </row>
    <row r="22" spans="1:7" s="106" customFormat="1" ht="22.95" customHeight="1">
      <c r="A22" s="436" t="s">
        <v>202</v>
      </c>
      <c r="B22" s="437" t="s">
        <v>262</v>
      </c>
      <c r="C22" s="468" t="s">
        <v>263</v>
      </c>
      <c r="D22" s="438">
        <v>45181</v>
      </c>
      <c r="E22" s="439">
        <v>45182</v>
      </c>
    </row>
    <row r="23" spans="1:7" s="106" customFormat="1" ht="22.95" customHeight="1">
      <c r="A23" s="436" t="s">
        <v>203</v>
      </c>
      <c r="B23" s="437" t="s">
        <v>264</v>
      </c>
      <c r="C23" s="468" t="s">
        <v>265</v>
      </c>
      <c r="D23" s="438">
        <v>45181</v>
      </c>
      <c r="E23" s="439">
        <v>45182</v>
      </c>
    </row>
    <row r="24" spans="1:7" s="106" customFormat="1" ht="22.95" customHeight="1">
      <c r="A24" s="436" t="s">
        <v>202</v>
      </c>
      <c r="B24" s="437" t="s">
        <v>266</v>
      </c>
      <c r="C24" s="437" t="s">
        <v>267</v>
      </c>
      <c r="D24" s="438">
        <v>45181</v>
      </c>
      <c r="E24" s="439">
        <v>45181</v>
      </c>
    </row>
    <row r="25" spans="1:7" s="106" customFormat="1" ht="22.95" customHeight="1">
      <c r="A25" s="436" t="s">
        <v>203</v>
      </c>
      <c r="B25" s="437" t="s">
        <v>268</v>
      </c>
      <c r="C25" s="470" t="s">
        <v>269</v>
      </c>
      <c r="D25" s="438">
        <v>45181</v>
      </c>
      <c r="E25" s="439">
        <v>45181</v>
      </c>
    </row>
    <row r="26" spans="1:7" s="106" customFormat="1" ht="22.95" customHeight="1">
      <c r="A26" s="436" t="s">
        <v>202</v>
      </c>
      <c r="B26" s="437" t="s">
        <v>270</v>
      </c>
      <c r="C26" s="470" t="s">
        <v>271</v>
      </c>
      <c r="D26" s="438">
        <v>45181</v>
      </c>
      <c r="E26" s="439">
        <v>45181</v>
      </c>
      <c r="G26" s="106" t="s">
        <v>303</v>
      </c>
    </row>
    <row r="27" spans="1:7" s="106" customFormat="1" ht="22.95" customHeight="1">
      <c r="A27" s="436" t="s">
        <v>202</v>
      </c>
      <c r="B27" s="437" t="s">
        <v>272</v>
      </c>
      <c r="C27" s="468" t="s">
        <v>273</v>
      </c>
      <c r="D27" s="438">
        <v>45181</v>
      </c>
      <c r="E27" s="439">
        <v>45181</v>
      </c>
    </row>
    <row r="28" spans="1:7" s="106" customFormat="1" ht="22.95" customHeight="1">
      <c r="A28" s="436" t="s">
        <v>202</v>
      </c>
      <c r="B28" s="437" t="s">
        <v>274</v>
      </c>
      <c r="C28" s="468" t="s">
        <v>275</v>
      </c>
      <c r="D28" s="438">
        <v>45180</v>
      </c>
      <c r="E28" s="439">
        <v>45181</v>
      </c>
    </row>
    <row r="29" spans="1:7" s="106" customFormat="1" ht="22.95" customHeight="1">
      <c r="A29" s="436" t="s">
        <v>202</v>
      </c>
      <c r="B29" s="437" t="s">
        <v>276</v>
      </c>
      <c r="C29" s="468" t="s">
        <v>277</v>
      </c>
      <c r="D29" s="438">
        <v>45180</v>
      </c>
      <c r="E29" s="439">
        <v>45181</v>
      </c>
    </row>
    <row r="30" spans="1:7" s="106" customFormat="1" ht="22.95" customHeight="1">
      <c r="A30" s="436" t="s">
        <v>202</v>
      </c>
      <c r="B30" s="437" t="s">
        <v>278</v>
      </c>
      <c r="C30" s="468" t="s">
        <v>279</v>
      </c>
      <c r="D30" s="438">
        <v>45180</v>
      </c>
      <c r="E30" s="439">
        <v>45181</v>
      </c>
    </row>
    <row r="31" spans="1:7" s="106" customFormat="1" ht="22.95" customHeight="1">
      <c r="A31" s="436" t="s">
        <v>203</v>
      </c>
      <c r="B31" s="437" t="s">
        <v>280</v>
      </c>
      <c r="C31" s="468" t="s">
        <v>281</v>
      </c>
      <c r="D31" s="438">
        <v>45180</v>
      </c>
      <c r="E31" s="439">
        <v>45180</v>
      </c>
    </row>
    <row r="32" spans="1:7" s="106" customFormat="1" ht="22.95" customHeight="1">
      <c r="A32" s="436" t="s">
        <v>204</v>
      </c>
      <c r="B32" s="437" t="s">
        <v>282</v>
      </c>
      <c r="C32" s="469" t="s">
        <v>283</v>
      </c>
      <c r="D32" s="438">
        <v>45180</v>
      </c>
      <c r="E32" s="439">
        <v>45180</v>
      </c>
    </row>
    <row r="33" spans="1:11" s="106" customFormat="1" ht="22.95" customHeight="1">
      <c r="A33" s="436" t="s">
        <v>202</v>
      </c>
      <c r="B33" s="437" t="s">
        <v>284</v>
      </c>
      <c r="C33" s="469" t="s">
        <v>285</v>
      </c>
      <c r="D33" s="438">
        <v>45177</v>
      </c>
      <c r="E33" s="439">
        <v>45180</v>
      </c>
    </row>
    <row r="34" spans="1:11" s="106" customFormat="1" ht="22.95" customHeight="1">
      <c r="A34" s="436" t="s">
        <v>202</v>
      </c>
      <c r="B34" s="437" t="s">
        <v>208</v>
      </c>
      <c r="C34" s="437" t="s">
        <v>286</v>
      </c>
      <c r="D34" s="438">
        <v>45177</v>
      </c>
      <c r="E34" s="439">
        <v>45180</v>
      </c>
    </row>
    <row r="35" spans="1:11" s="106" customFormat="1" ht="22.95" customHeight="1">
      <c r="A35" s="436" t="s">
        <v>205</v>
      </c>
      <c r="B35" s="437" t="s">
        <v>287</v>
      </c>
      <c r="C35" s="468" t="s">
        <v>288</v>
      </c>
      <c r="D35" s="438">
        <v>45177</v>
      </c>
      <c r="E35" s="439">
        <v>45180</v>
      </c>
    </row>
    <row r="36" spans="1:11" s="106" customFormat="1" ht="22.95" customHeight="1">
      <c r="A36" s="436" t="s">
        <v>202</v>
      </c>
      <c r="B36" s="437" t="s">
        <v>289</v>
      </c>
      <c r="C36" s="468" t="s">
        <v>290</v>
      </c>
      <c r="D36" s="438">
        <v>45177</v>
      </c>
      <c r="E36" s="439">
        <v>45180</v>
      </c>
    </row>
    <row r="37" spans="1:11" s="106" customFormat="1" ht="22.95" customHeight="1">
      <c r="A37" s="436" t="s">
        <v>202</v>
      </c>
      <c r="B37" s="437" t="s">
        <v>291</v>
      </c>
      <c r="C37" s="472" t="s">
        <v>292</v>
      </c>
      <c r="D37" s="438">
        <v>45177</v>
      </c>
      <c r="E37" s="439">
        <v>45180</v>
      </c>
    </row>
    <row r="38" spans="1:11" s="106" customFormat="1" ht="22.95" customHeight="1">
      <c r="A38" s="436"/>
      <c r="B38" s="437"/>
      <c r="C38" s="437"/>
      <c r="D38" s="438"/>
      <c r="E38" s="439"/>
    </row>
    <row r="39" spans="1:11" s="106" customFormat="1" ht="22.95" customHeight="1">
      <c r="A39" s="436"/>
      <c r="B39" s="437"/>
      <c r="C39" s="437"/>
      <c r="D39" s="438"/>
      <c r="E39" s="439"/>
    </row>
    <row r="40" spans="1:11" ht="20.25" customHeight="1">
      <c r="A40" s="309"/>
      <c r="B40" s="310"/>
      <c r="C40" s="258"/>
      <c r="D40" s="311"/>
      <c r="E40" s="311"/>
      <c r="J40" s="124"/>
      <c r="K40" s="124"/>
    </row>
    <row r="41" spans="1:11" ht="20.25" customHeight="1">
      <c r="A41" s="39"/>
      <c r="B41" s="40"/>
      <c r="C41" s="258" t="s">
        <v>168</v>
      </c>
      <c r="D41" s="41"/>
      <c r="E41" s="41"/>
      <c r="J41" s="124"/>
      <c r="K41" s="124"/>
    </row>
    <row r="42" spans="1:11" ht="20.25" customHeight="1">
      <c r="A42" s="309"/>
      <c r="B42" s="310"/>
      <c r="C42" s="258"/>
      <c r="D42" s="311"/>
      <c r="E42" s="311"/>
      <c r="J42" s="124"/>
      <c r="K42" s="124"/>
    </row>
    <row r="43" spans="1:11">
      <c r="A43" s="259" t="s">
        <v>144</v>
      </c>
      <c r="B43" s="259"/>
      <c r="C43" s="259"/>
      <c r="D43" s="312"/>
      <c r="E43" s="312"/>
    </row>
    <row r="44" spans="1:11">
      <c r="A44" s="686" t="s">
        <v>27</v>
      </c>
      <c r="B44" s="686"/>
      <c r="C44" s="686"/>
      <c r="D44" s="313"/>
      <c r="E44" s="313"/>
    </row>
  </sheetData>
  <mergeCells count="1">
    <mergeCell ref="A44:C4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36　ノロウイルス関連情報 </vt:lpstr>
      <vt:lpstr>36  衛生訓話 </vt:lpstr>
      <vt:lpstr>36　食中毒記事等 </vt:lpstr>
      <vt:lpstr>36　海外情報</vt:lpstr>
      <vt:lpstr>35　感染症情報</vt:lpstr>
      <vt:lpstr>36　感染症統計</vt:lpstr>
      <vt:lpstr>36 食品回収</vt:lpstr>
      <vt:lpstr>36　食品表示</vt:lpstr>
      <vt:lpstr>36　残留農薬　等 </vt:lpstr>
      <vt:lpstr>'35　感染症情報'!Print_Area</vt:lpstr>
      <vt:lpstr>'36  衛生訓話 '!Print_Area</vt:lpstr>
      <vt:lpstr>'36　ノロウイルス関連情報 '!Print_Area</vt:lpstr>
      <vt:lpstr>'36　海外情報'!Print_Area</vt:lpstr>
      <vt:lpstr>'36　感染症統計'!Print_Area</vt:lpstr>
      <vt:lpstr>'36　残留農薬　等 '!Print_Area</vt:lpstr>
      <vt:lpstr>'36　食中毒記事等 '!Print_Area</vt:lpstr>
      <vt:lpstr>'36 食品回収'!Print_Area</vt:lpstr>
      <vt:lpstr>'36　食品表示'!Print_Area</vt:lpstr>
      <vt:lpstr>スポンサー公告!Print_Area</vt:lpstr>
      <vt:lpstr>'36　残留農薬　等 '!Print_Titles</vt:lpstr>
      <vt:lpstr>'36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2023-09-17T23:58:05Z</dcterms:modified>
</cp:coreProperties>
</file>