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codeName="ThisWorkbook"/>
  <xr:revisionPtr revIDLastSave="0" documentId="13_ncr:1_{51CF4251-97ED-41BA-B1F6-EFE58FC3D89F}" xr6:coauthVersionLast="47" xr6:coauthVersionMax="47" xr10:uidLastSave="{00000000-0000-0000-0000-000000000000}"/>
  <bookViews>
    <workbookView xWindow="-108" yWindow="-108" windowWidth="23256" windowHeight="12456" firstSheet="1" activeTab="2" xr2:uid="{00000000-000D-0000-FFFF-FFFF00000000}"/>
  </bookViews>
  <sheets>
    <sheet name="ヘッドライン" sheetId="78" state="hidden" r:id="rId1"/>
    <sheet name="スポンサー公告" sheetId="115" r:id="rId2"/>
    <sheet name="13　ノロウイルス関連情報 " sheetId="101" r:id="rId3"/>
    <sheet name="13  衛生訓話" sheetId="147" r:id="rId4"/>
    <sheet name="資料米国参照_異物" sheetId="148" r:id="rId5"/>
    <sheet name="13　新型コロナウイルス情報" sheetId="82" r:id="rId6"/>
    <sheet name="13　食中毒記事等 " sheetId="29" r:id="rId7"/>
    <sheet name="12　海外情報" sheetId="123" r:id="rId8"/>
    <sheet name="13　感染症統計" sheetId="125" r:id="rId9"/>
    <sheet name="12　感染症情報" sheetId="124" r:id="rId10"/>
    <sheet name="13 食品回収" sheetId="60" r:id="rId11"/>
    <sheet name="13　食品表示" sheetId="34" r:id="rId12"/>
    <sheet name="13　 残留農薬　等 " sheetId="35" r:id="rId13"/>
  </sheets>
  <definedNames>
    <definedName name="_xlnm._FilterDatabase" localSheetId="12" hidden="1">'13　 残留農薬　等 '!$A$1:$C$1</definedName>
    <definedName name="_xlnm._FilterDatabase" localSheetId="2" hidden="1">'13　ノロウイルス関連情報 '!$A$22:$G$75</definedName>
    <definedName name="_xlnm._FilterDatabase" localSheetId="6" hidden="1">'13　食中毒記事等 '!$A$1:$D$1</definedName>
    <definedName name="_xlnm.Print_Area" localSheetId="7">'12　海外情報'!$A$1:$C$41</definedName>
    <definedName name="_xlnm.Print_Area" localSheetId="9">'12　感染症情報'!$A$1:$D$21</definedName>
    <definedName name="_xlnm.Print_Area" localSheetId="3">'13  衛生訓話'!$A$1:$L$22</definedName>
    <definedName name="_xlnm.Print_Area" localSheetId="12">'13　 残留農薬　等 '!$A$1:$A$20</definedName>
    <definedName name="_xlnm.Print_Area" localSheetId="2">'13　ノロウイルス関連情報 '!$A$1:$N$84</definedName>
    <definedName name="_xlnm.Print_Area" localSheetId="8">'13　感染症統計'!$A$1:$AC$37</definedName>
    <definedName name="_xlnm.Print_Area" localSheetId="6">'13　食中毒記事等 '!$A$1:$D$33</definedName>
    <definedName name="_xlnm.Print_Area" localSheetId="10">'13 食品回収'!$A$1:$E$41</definedName>
    <definedName name="_xlnm.Print_Area" localSheetId="11">'13　食品表示'!$A$1:$N$13</definedName>
    <definedName name="_xlnm.Print_Area" localSheetId="1">スポンサー公告!$A$1:$P$39</definedName>
    <definedName name="_xlnm.Print_Titles" localSheetId="12">'13　 残留農薬　等 '!$1:$1</definedName>
    <definedName name="_xlnm.Print_Titles" localSheetId="6">'13　食中毒記事等 '!$1:$1</definedName>
  </definedNames>
  <calcPr calcId="191029"/>
</workbook>
</file>

<file path=xl/calcChain.xml><?xml version="1.0" encoding="utf-8"?>
<calcChain xmlns="http://schemas.openxmlformats.org/spreadsheetml/2006/main">
  <c r="B17" i="78" l="1"/>
  <c r="J8" i="82"/>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B38" i="101"/>
  <c r="B27" i="101"/>
  <c r="B28" i="101"/>
  <c r="B14" i="78"/>
  <c r="I8" i="82"/>
  <c r="B9" i="78"/>
  <c r="B18" i="78"/>
  <c r="N71" i="101" l="1"/>
  <c r="M71" i="101"/>
  <c r="G74" i="101" l="1"/>
  <c r="G35" i="101" l="1"/>
  <c r="B35" i="101" s="1"/>
  <c r="G24" i="101"/>
  <c r="B24" i="101" s="1"/>
  <c r="G25" i="101"/>
  <c r="B25" i="101" s="1"/>
  <c r="G26" i="101"/>
  <c r="B26" i="101" s="1"/>
  <c r="G27" i="101"/>
  <c r="G28" i="101"/>
  <c r="G29" i="101"/>
  <c r="B29" i="101" s="1"/>
  <c r="G30" i="101"/>
  <c r="B30" i="101" s="1"/>
  <c r="G31" i="101"/>
  <c r="B31" i="101" s="1"/>
  <c r="G32" i="101"/>
  <c r="B32" i="101" s="1"/>
  <c r="G33" i="101"/>
  <c r="B33" i="101" s="1"/>
  <c r="G34" i="101"/>
  <c r="B34" i="101" s="1"/>
  <c r="G36" i="101"/>
  <c r="B36" i="101" s="1"/>
  <c r="G37" i="101"/>
  <c r="B37" i="101" s="1"/>
  <c r="G38" i="101"/>
  <c r="G39" i="101"/>
  <c r="G40" i="101"/>
  <c r="G41" i="101"/>
  <c r="G42" i="101"/>
  <c r="G43" i="101"/>
  <c r="G44"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70" i="101"/>
  <c r="B70" i="101" s="1"/>
  <c r="G23" i="101"/>
  <c r="B11" i="78"/>
  <c r="G73" i="101"/>
  <c r="B15" i="78" l="1"/>
  <c r="R4" i="125"/>
  <c r="S4" i="125"/>
  <c r="T4" i="125"/>
  <c r="U4" i="125"/>
  <c r="V4" i="125"/>
  <c r="W4" i="125"/>
  <c r="X4" i="125"/>
  <c r="Y4" i="125"/>
  <c r="Z4" i="125"/>
  <c r="AA4" i="125"/>
  <c r="AB4" i="125"/>
  <c r="AC4" i="125"/>
  <c r="Q4" i="125"/>
  <c r="N4" i="125"/>
  <c r="C4" i="125"/>
  <c r="D4" i="125"/>
  <c r="E4" i="125"/>
  <c r="F4" i="125"/>
  <c r="G4" i="125"/>
  <c r="H4" i="125"/>
  <c r="I4" i="125"/>
  <c r="J4" i="125"/>
  <c r="K4" i="125"/>
  <c r="L4" i="125"/>
  <c r="M4" i="125"/>
  <c r="B4" i="125"/>
  <c r="B13" i="78"/>
  <c r="B16" i="78" l="1"/>
  <c r="P21" i="125"/>
  <c r="AC19" i="125"/>
  <c r="N19" i="125"/>
  <c r="AC18" i="125"/>
  <c r="N18" i="125"/>
  <c r="AC17" i="125"/>
  <c r="N17" i="125"/>
  <c r="AC16" i="125"/>
  <c r="N16" i="125"/>
  <c r="AC15" i="125"/>
  <c r="N15" i="125"/>
  <c r="AC14" i="125"/>
  <c r="N14" i="125"/>
  <c r="AC13" i="125"/>
  <c r="N13" i="125"/>
  <c r="AC12" i="125"/>
  <c r="N12" i="125"/>
  <c r="AC11" i="125"/>
  <c r="N11" i="125"/>
  <c r="AC10" i="125"/>
  <c r="N10" i="125"/>
  <c r="AC9" i="125"/>
  <c r="N9" i="125"/>
  <c r="AC8" i="125"/>
  <c r="N8" i="125"/>
  <c r="P4" i="125"/>
  <c r="B23" i="101" l="1"/>
  <c r="B12" i="78" l="1"/>
  <c r="G75" i="101" l="1"/>
  <c r="F75" i="101" s="1"/>
  <c r="D10" i="78"/>
  <c r="I74" i="101" l="1"/>
  <c r="I73" i="101"/>
  <c r="F10" i="78" s="1"/>
  <c r="M75" i="101"/>
  <c r="K75" i="101"/>
</calcChain>
</file>

<file path=xl/sharedStrings.xml><?xml version="1.0" encoding="utf-8"?>
<sst xmlns="http://schemas.openxmlformats.org/spreadsheetml/2006/main" count="706" uniqueCount="482">
  <si>
    <t>発生</t>
    <rPh sb="0" eb="2">
      <t>ハッセイ</t>
    </rPh>
    <phoneticPr fontId="5"/>
  </si>
  <si>
    <t>ソース</t>
    <phoneticPr fontId="5"/>
  </si>
  <si>
    <t>日付</t>
    <rPh sb="0" eb="2">
      <t>ヒヅケ</t>
    </rPh>
    <phoneticPr fontId="5"/>
  </si>
  <si>
    <t>届出感染症　第三類　腸管出血性大腸菌</t>
    <rPh sb="0" eb="2">
      <t>トドケデ</t>
    </rPh>
    <rPh sb="2" eb="4">
      <t>カンセン</t>
    </rPh>
    <rPh sb="4" eb="5">
      <t>ショウ</t>
    </rPh>
    <rPh sb="6" eb="7">
      <t>ダイ</t>
    </rPh>
    <rPh sb="7" eb="8">
      <t>サン</t>
    </rPh>
    <rPh sb="8" eb="9">
      <t>タグイ</t>
    </rPh>
    <rPh sb="10" eb="12">
      <t>チョウカン</t>
    </rPh>
    <rPh sb="12" eb="15">
      <t>シュッケツセイ</t>
    </rPh>
    <rPh sb="15" eb="18">
      <t>ダイチョウキン</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</si>
  <si>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</si>
  <si>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医療機関からの届出数</t>
    </r>
    <rPh sb="14" eb="16">
      <t>イリョウ</t>
    </rPh>
    <rPh sb="16" eb="18">
      <t>キカン</t>
    </rPh>
    <rPh sb="21" eb="23">
      <t>トドケデ</t>
    </rPh>
    <rPh sb="23" eb="24">
      <t>スウ</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</si>
  <si>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</si>
  <si>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</si>
  <si>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</si>
  <si>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</si>
  <si>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</si>
  <si>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</si>
  <si>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</si>
  <si>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</si>
  <si>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</si>
  <si>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</si>
  <si>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</si>
  <si>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</si>
  <si>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</si>
  <si>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</si>
  <si>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</si>
  <si>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</si>
  <si>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</si>
  <si>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</si>
  <si>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</si>
  <si>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</si>
  <si>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</si>
  <si>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</si>
  <si>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</si>
  <si>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</si>
  <si>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</si>
  <si>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</si>
  <si>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</si>
  <si>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</si>
  <si>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</si>
  <si>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</si>
  <si>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</si>
  <si>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</si>
  <si>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（最近５年間の週値の比較）</t>
    <rPh sb="1" eb="3">
      <t>サイキン</t>
    </rPh>
    <rPh sb="3" eb="6">
      <t>ゴネンカン</t>
    </rPh>
    <rPh sb="7" eb="8">
      <t>シュウ</t>
    </rPh>
    <rPh sb="8" eb="9">
      <t>アタイ</t>
    </rPh>
    <rPh sb="10" eb="12">
      <t>ヒカク</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</si>
  <si>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</si>
  <si>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</si>
  <si>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</si>
  <si>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</si>
  <si>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</si>
  <si>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</si>
  <si>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</si>
  <si>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</si>
  <si>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</si>
  <si>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</si>
  <si>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</si>
  <si>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</si>
  <si>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</si>
  <si>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</si>
  <si>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</si>
  <si>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 xml:space="preserve">今週 , </t>
    </r>
    <r>
      <rPr>
        <b/>
        <sz val="12"/>
        <rFont val="ＭＳ Ｐゴシック"/>
        <family val="3"/>
        <charset val="128"/>
      </rPr>
      <t>色抜き(先週)</t>
    </r>
    <rPh sb="0" eb="2">
      <t>タイリョウ</t>
    </rPh>
    <rPh sb="2" eb="4">
      <t>ハッショウ</t>
    </rPh>
    <rPh sb="4" eb="6">
      <t>ジコ</t>
    </rPh>
    <rPh sb="7" eb="9">
      <t>ギョウシュ</t>
    </rPh>
    <rPh sb="10" eb="12">
      <t>ナイヨウ</t>
    </rPh>
    <rPh sb="14" eb="16">
      <t>コンシュウ</t>
    </rPh>
    <rPh sb="19" eb="20">
      <t>イロ</t>
    </rPh>
    <rPh sb="20" eb="21">
      <t>ヌ</t>
    </rPh>
    <rPh sb="23" eb="25">
      <t>センシュウ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</si>
  <si>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</si>
  <si>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</si>
  <si>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</si>
  <si>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</si>
  <si>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</si>
  <si>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</si>
  <si>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</si>
  <si>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</si>
  <si>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</si>
  <si>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</si>
  <si>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</si>
  <si>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</si>
  <si>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</si>
  <si>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</si>
  <si>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</si>
  <si>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</si>
  <si>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</si>
  <si>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</si>
  <si>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</si>
  <si>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</si>
  <si>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</si>
  <si>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</si>
  <si>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</si>
  <si>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</si>
  <si>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</si>
  <si>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</si>
  <si>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</si>
  <si>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</si>
  <si>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</si>
  <si>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</si>
  <si>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</si>
  <si>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</si>
  <si>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</si>
  <si>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</si>
  <si>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</si>
  <si>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</si>
  <si>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</si>
  <si>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</si>
  <si>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</si>
  <si>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</si>
  <si>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</si>
  <si>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</si>
  <si>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</si>
  <si>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</si>
  <si>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</si>
  <si>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</si>
  <si>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</si>
  <si>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</si>
  <si>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</si>
  <si>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</si>
  <si>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</si>
  <si>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</si>
  <si>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</si>
  <si>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</si>
  <si>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</si>
  <si>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</si>
  <si>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</si>
  <si>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</si>
  <si>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</si>
  <si>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</si>
  <si>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 xml:space="preserve">3類感染症　
</t>
    <phoneticPr fontId="5"/>
  </si>
  <si>
    <t>腸管出血性大腸菌感染症</t>
    <phoneticPr fontId="5"/>
  </si>
  <si>
    <t>４類感染症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</si>
  <si>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</si>
  <si>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</si>
  <si>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</si>
  <si>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</si>
  <si>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</si>
  <si>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3．残留農薬等  　　         </t>
    <phoneticPr fontId="5"/>
  </si>
  <si>
    <t>→メモ帳にコピー</t>
    <rPh sb="3" eb="4">
      <t>チョウ</t>
    </rPh>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</si>
  <si>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</si>
  <si>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</si>
  <si>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</si>
  <si>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</si>
  <si>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</si>
  <si>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</si>
  <si>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</si>
  <si>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</si>
  <si>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9．新型ｺﾛﾅ情報</t>
    <rPh sb="2" eb="4">
      <t>シンガタ</t>
    </rPh>
    <rPh sb="7" eb="9">
      <t>ジョウホウ</t>
    </rPh>
    <phoneticPr fontId="5"/>
  </si>
  <si>
    <t>フェイズ別　対策立案</t>
  </si>
  <si>
    <r>
      <t>1.</t>
    </r>
    <r>
      <rPr>
        <sz val="7"/>
        <color theme="1"/>
        <rFont val="Times New Roman"/>
        <family val="1"/>
      </rPr>
      <t xml:space="preserve">      </t>
    </r>
    <r>
      <rPr>
        <sz val="10.5"/>
        <color theme="1"/>
        <rFont val="游明朝"/>
        <family val="1"/>
        <charset val="128"/>
      </rPr>
      <t>地域的に発生していない段階</t>
    </r>
  </si>
  <si>
    <r>
      <t>2.</t>
    </r>
    <r>
      <rPr>
        <sz val="7"/>
        <color theme="1"/>
        <rFont val="Times New Roman"/>
        <family val="1"/>
      </rPr>
      <t xml:space="preserve">      </t>
    </r>
    <r>
      <rPr>
        <sz val="10.5"/>
        <color theme="1"/>
        <rFont val="游明朝"/>
        <family val="1"/>
        <charset val="128"/>
      </rPr>
      <t>地域、顧客所在地に感染者が確認された段階</t>
    </r>
  </si>
  <si>
    <t>・組織・連絡体制　・社内、社外</t>
  </si>
  <si>
    <t>　　　　緊急連絡網　所轄保健所、公共機関との連帯</t>
  </si>
  <si>
    <t>　　　　現状リスクｺﾐﾆｭケーション、顧客への情報開示</t>
  </si>
  <si>
    <t>・予防体制　消毒材、マスク備品準備、就業前後の除菌　検温と報告</t>
  </si>
  <si>
    <t>・診療体制　もしもの場合の相談医療先の確保、連絡</t>
  </si>
  <si>
    <t>・就業体制の見直対策　感染者の発症時の業務継続対応</t>
  </si>
  <si>
    <t>　　　　病院、介護・老人施設への入室時の対応、営業車両の洗浄</t>
  </si>
  <si>
    <t>フェイズ</t>
  </si>
  <si>
    <t>緊急連絡網</t>
  </si>
  <si>
    <t>消毒材</t>
  </si>
  <si>
    <t>マスク</t>
  </si>
  <si>
    <t>検温</t>
  </si>
  <si>
    <t>37.5℃↑</t>
  </si>
  <si>
    <t>顧客連絡</t>
  </si>
  <si>
    <t>就業　体制</t>
  </si>
  <si>
    <t>従業員ケア</t>
  </si>
  <si>
    <t>〇</t>
  </si>
  <si>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</si>
  <si>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</si>
  <si>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</si>
  <si>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</si>
  <si>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</si>
  <si>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</si>
  <si>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</si>
  <si>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</si>
  <si>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</si>
  <si>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</si>
  <si>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3"/>
  </si>
  <si>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3"/>
  </si>
  <si>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3"/>
  </si>
  <si>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3"/>
  </si>
  <si>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3"/>
  </si>
  <si>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</si>
  <si>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</si>
  <si>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日本の感染症BCPステージ</t>
    <rPh sb="0" eb="2">
      <t>ニホン</t>
    </rPh>
    <rPh sb="3" eb="6">
      <t>カンセンショウ</t>
    </rPh>
    <phoneticPr fontId="5"/>
  </si>
  <si>
    <t>企業内に感染者が発見された場合の対応と手順が具体的に用意されていないとパニックになる。　準備が大勢。ステークホルダーへの告知も当然前提。</t>
    <rPh sb="0" eb="3">
      <t>キギョウナイ</t>
    </rPh>
    <rPh sb="4" eb="7">
      <t>カンセンシャ</t>
    </rPh>
    <rPh sb="8" eb="10">
      <t>ハッケン</t>
    </rPh>
    <rPh sb="13" eb="15">
      <t>バアイ</t>
    </rPh>
    <rPh sb="16" eb="18">
      <t>タイオウ</t>
    </rPh>
    <rPh sb="19" eb="21">
      <t>テジュン</t>
    </rPh>
    <rPh sb="22" eb="25">
      <t>グタイテキ</t>
    </rPh>
    <rPh sb="26" eb="28">
      <t>ヨウイ</t>
    </rPh>
    <rPh sb="44" eb="46">
      <t>ジュンビ</t>
    </rPh>
    <rPh sb="47" eb="49">
      <t>タイセイ</t>
    </rPh>
    <rPh sb="60" eb="62">
      <t>コクチ</t>
    </rPh>
    <rPh sb="63" eb="65">
      <t>トウゼン</t>
    </rPh>
    <rPh sb="65" eb="67">
      <t>ゼンテイ</t>
    </rPh>
    <phoneticPr fontId="5"/>
  </si>
  <si>
    <t>入館チェック</t>
    <phoneticPr fontId="5"/>
  </si>
  <si>
    <t>〇</t>
    <phoneticPr fontId="5"/>
  </si>
  <si>
    <r>
      <t>〇</t>
    </r>
    <r>
      <rPr>
        <sz val="10.5"/>
        <color rgb="FFFF0000"/>
        <rFont val="游明朝"/>
        <family val="1"/>
        <charset val="128"/>
      </rPr>
      <t>*</t>
    </r>
    <phoneticPr fontId="5"/>
  </si>
  <si>
    <t>*テレワーク、隔日出勤</t>
    <rPh sb="7" eb="9">
      <t>カクジツ</t>
    </rPh>
    <rPh sb="9" eb="11">
      <t>シュッキン</t>
    </rPh>
    <phoneticPr fontId="5"/>
  </si>
  <si>
    <t>対策</t>
    <rPh sb="0" eb="2">
      <t>タイサク</t>
    </rPh>
    <phoneticPr fontId="5"/>
  </si>
  <si>
    <t>　　　　フード・セーフティー　http://www7b.biglobe.ne.jp/~food-safty/　　更新2020/10/11</t>
    <phoneticPr fontId="5"/>
  </si>
  <si>
    <t>10．Sponsor㌻</t>
    <phoneticPr fontId="5"/>
  </si>
  <si>
    <r>
      <t>5.</t>
    </r>
    <r>
      <rPr>
        <sz val="7"/>
        <color theme="1"/>
        <rFont val="游明朝"/>
        <family val="1"/>
        <charset val="128"/>
      </rPr>
      <t>     </t>
    </r>
    <r>
      <rPr>
        <sz val="7"/>
        <color theme="1"/>
        <rFont val="Times New Roman"/>
        <family val="1"/>
      </rPr>
      <t xml:space="preserve"> </t>
    </r>
    <r>
      <rPr>
        <sz val="10.5"/>
        <color theme="1"/>
        <rFont val="游明朝"/>
        <family val="1"/>
        <charset val="128"/>
      </rPr>
      <t>3で複数もしくは感染が拡大する段階</t>
    </r>
    <phoneticPr fontId="101"/>
  </si>
  <si>
    <r>
      <t>6.</t>
    </r>
    <r>
      <rPr>
        <sz val="7"/>
        <color theme="1"/>
        <rFont val="游明朝"/>
        <family val="1"/>
        <charset val="128"/>
      </rPr>
      <t>     </t>
    </r>
    <r>
      <rPr>
        <sz val="7"/>
        <color theme="1"/>
        <rFont val="Times New Roman"/>
        <family val="1"/>
      </rPr>
      <t xml:space="preserve"> </t>
    </r>
    <r>
      <rPr>
        <sz val="10.5"/>
        <color theme="1"/>
        <rFont val="游明朝"/>
        <family val="1"/>
        <charset val="128"/>
      </rPr>
      <t>従業員もしくはその家族に感染確認の段階</t>
    </r>
    <phoneticPr fontId="101"/>
  </si>
  <si>
    <r>
      <t>7.</t>
    </r>
    <r>
      <rPr>
        <sz val="7"/>
        <color theme="1"/>
        <rFont val="游明朝"/>
        <family val="1"/>
        <charset val="128"/>
      </rPr>
      <t>     </t>
    </r>
    <r>
      <rPr>
        <sz val="7"/>
        <color theme="1"/>
        <rFont val="Times New Roman"/>
        <family val="1"/>
      </rPr>
      <t xml:space="preserve"> </t>
    </r>
    <r>
      <rPr>
        <sz val="10.5"/>
        <color theme="1"/>
        <rFont val="游明朝"/>
        <family val="1"/>
        <charset val="128"/>
      </rPr>
      <t>5で感染が収まらない段階</t>
    </r>
    <phoneticPr fontId="101"/>
  </si>
  <si>
    <r>
      <t>7.</t>
    </r>
    <r>
      <rPr>
        <sz val="7"/>
        <color theme="1"/>
        <rFont val="游明朝"/>
        <family val="1"/>
        <charset val="128"/>
      </rPr>
      <t>     </t>
    </r>
    <r>
      <rPr>
        <sz val="7"/>
        <color theme="1"/>
        <rFont val="Times New Roman"/>
        <family val="1"/>
      </rPr>
      <t xml:space="preserve"> </t>
    </r>
    <r>
      <rPr>
        <sz val="10.5"/>
        <color theme="1"/>
        <rFont val="游明朝"/>
        <family val="1"/>
        <charset val="128"/>
      </rPr>
      <t>パンデミック(大流行)宣言の段階</t>
    </r>
    <phoneticPr fontId="101"/>
  </si>
  <si>
    <t>3.  地域住民、同居者の参加団体に感染者が確認された段階</t>
    <phoneticPr fontId="101"/>
  </si>
  <si>
    <t>2021年</t>
  </si>
  <si>
    <t>2021年</t>
    <phoneticPr fontId="5"/>
  </si>
  <si>
    <t>日本</t>
    <rPh sb="0" eb="2">
      <t>ニホン</t>
    </rPh>
    <phoneticPr fontId="101"/>
  </si>
  <si>
    <t>・長期間休業に対する対策　従業員のケア</t>
    <phoneticPr fontId="101"/>
  </si>
  <si>
    <t>　</t>
    <phoneticPr fontId="101"/>
  </si>
  <si>
    <t>4   職場で複数の濃厚接触者が判明した段階</t>
    <rPh sb="4" eb="6">
      <t>ショクバ</t>
    </rPh>
    <rPh sb="7" eb="9">
      <t>フクスウ</t>
    </rPh>
    <rPh sb="10" eb="12">
      <t>ノウコウ</t>
    </rPh>
    <rPh sb="12" eb="15">
      <t>セッショクシャ</t>
    </rPh>
    <rPh sb="16" eb="18">
      <t>ハンメイ</t>
    </rPh>
    <rPh sb="20" eb="22">
      <t>ダンカイ</t>
    </rPh>
    <phoneticPr fontId="101"/>
  </si>
  <si>
    <t>PCR検査確認</t>
    <rPh sb="3" eb="5">
      <t>ケンサ</t>
    </rPh>
    <rPh sb="5" eb="7">
      <t>カクニン</t>
    </rPh>
    <phoneticPr fontId="101"/>
  </si>
  <si>
    <t>無症状なら１週間経過と就業制限</t>
    <rPh sb="0" eb="3">
      <t>ムショウジョウ</t>
    </rPh>
    <rPh sb="6" eb="8">
      <t>シュウカン</t>
    </rPh>
    <rPh sb="8" eb="10">
      <t>ケイカ</t>
    </rPh>
    <rPh sb="11" eb="13">
      <t>シュウギョウ</t>
    </rPh>
    <rPh sb="13" eb="15">
      <t>セイゲン</t>
    </rPh>
    <phoneticPr fontId="101"/>
  </si>
  <si>
    <t>★</t>
    <phoneticPr fontId="101"/>
  </si>
  <si>
    <t>★PCR+</t>
    <phoneticPr fontId="101"/>
  </si>
  <si>
    <t>保健所　　       医療機関</t>
    <phoneticPr fontId="101"/>
  </si>
  <si>
    <t>行動履歴整理</t>
    <rPh sb="0" eb="2">
      <t>コウドウ</t>
    </rPh>
    <rPh sb="2" eb="4">
      <t>リレキ</t>
    </rPh>
    <rPh sb="4" eb="6">
      <t>セイリ</t>
    </rPh>
    <phoneticPr fontId="101"/>
  </si>
  <si>
    <t xml:space="preserve"> </t>
    <phoneticPr fontId="101"/>
  </si>
  <si>
    <t>厚生労働省：国内の発生状況など
https://www.mhlw.go.jp/stf/covid-19/kokunainohasseijoukyou.html#h2_1
厚生労働省：データからわかる－新型コロナウイルス感染症情報－
https：//covid19.mhlw.go.jp/</t>
    <phoneticPr fontId="101"/>
  </si>
  <si>
    <t>https://www.mhlw.go.jp/stf/covid-19/kokunainohasseijoukyou.html#h2_1</t>
    <phoneticPr fontId="101"/>
  </si>
  <si>
    <t>厚生労働省：データからわかる－新型コロナウイルス感染症情報－</t>
    <phoneticPr fontId="101"/>
  </si>
  <si>
    <t xml:space="preserve">
</t>
    <phoneticPr fontId="101"/>
  </si>
  <si>
    <t>https：//covid19.mhlw.go.jp/</t>
    <phoneticPr fontId="101"/>
  </si>
  <si>
    <t>注意　食品に関わる記事の一部をご紹介します。詳しくはリンク先のページよりご確認ください。</t>
    <phoneticPr fontId="16"/>
  </si>
  <si>
    <t>なお、情報提供ページは提供者側により短期間で削除される場合もあります。予めご了解ください。</t>
    <phoneticPr fontId="16"/>
  </si>
  <si>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</si>
  <si>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</si>
  <si>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</si>
  <si>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</si>
  <si>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</si>
  <si>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101"/>
  </si>
  <si>
    <t>8．衛生訓話</t>
    <rPh sb="2" eb="4">
      <t>エイセイ</t>
    </rPh>
    <rPh sb="4" eb="6">
      <t>クンワ</t>
    </rPh>
    <phoneticPr fontId="5"/>
  </si>
  <si>
    <t>12-21年月平均</t>
  </si>
  <si>
    <t>2022年</t>
    <phoneticPr fontId="5"/>
  </si>
  <si>
    <t>1月</t>
    <phoneticPr fontId="101"/>
  </si>
  <si>
    <t xml:space="preserve">腸チフス
パラチフス
</t>
    <rPh sb="0" eb="1">
      <t>チョウ</t>
    </rPh>
    <phoneticPr fontId="5"/>
  </si>
  <si>
    <t>^</t>
    <phoneticPr fontId="101"/>
  </si>
  <si>
    <t>l</t>
    <phoneticPr fontId="33"/>
  </si>
  <si>
    <t>冬に向かい</t>
    <rPh sb="0" eb="1">
      <t>フユ</t>
    </rPh>
    <rPh sb="2" eb="3">
      <t>ム</t>
    </rPh>
    <phoneticPr fontId="101"/>
  </si>
  <si>
    <t>*発行予定は2022年11月7日（月）です。</t>
  </si>
  <si>
    <t>*発行予定は2022年11月7日（月）です。</t>
    <phoneticPr fontId="101"/>
  </si>
  <si>
    <t>先週より</t>
    <phoneticPr fontId="5"/>
  </si>
  <si>
    <t>皆様  週刊情報2022-48を配信いたします</t>
    <phoneticPr fontId="5"/>
  </si>
  <si>
    <r>
      <rPr>
        <sz val="10"/>
        <color rgb="FFFFC000"/>
        <rFont val="ＭＳ Ｐゴシック"/>
        <family val="3"/>
        <charset val="128"/>
      </rPr>
      <t>■</t>
    </r>
    <r>
      <rPr>
        <sz val="10"/>
        <rFont val="ＭＳ Ｐゴシック"/>
        <family val="3"/>
        <charset val="128"/>
      </rPr>
      <t>賞味消費期限　　</t>
    </r>
    <r>
      <rPr>
        <sz val="10"/>
        <color rgb="FF6EF729"/>
        <rFont val="ＭＳ Ｐゴシック"/>
        <family val="3"/>
        <charset val="128"/>
      </rPr>
      <t>■</t>
    </r>
    <r>
      <rPr>
        <sz val="10"/>
        <rFont val="ＭＳ Ｐゴシック"/>
        <family val="3"/>
        <charset val="128"/>
      </rPr>
      <t>アレルギー　</t>
    </r>
    <r>
      <rPr>
        <sz val="10"/>
        <color theme="5" tint="0.39997558519241921"/>
        <rFont val="ＭＳ Ｐゴシック"/>
        <family val="3"/>
        <charset val="128"/>
      </rPr>
      <t>■</t>
    </r>
    <r>
      <rPr>
        <sz val="10"/>
        <rFont val="ＭＳ Ｐゴシック"/>
        <family val="3"/>
        <charset val="128"/>
      </rPr>
      <t>残留添加物・農薬　　</t>
    </r>
    <r>
      <rPr>
        <sz val="10"/>
        <color theme="0" tint="-0.14999847407452621"/>
        <rFont val="ＭＳ Ｐゴシック"/>
        <family val="3"/>
        <charset val="128"/>
      </rPr>
      <t>■</t>
    </r>
    <r>
      <rPr>
        <sz val="10"/>
        <rFont val="ＭＳ Ｐゴシック"/>
        <family val="3"/>
        <charset val="128"/>
      </rPr>
      <t>異物　</t>
    </r>
    <r>
      <rPr>
        <sz val="10"/>
        <color theme="7" tint="0.39997558519241921"/>
        <rFont val="ＭＳ Ｐゴシック"/>
        <family val="3"/>
        <charset val="128"/>
      </rPr>
      <t>　■</t>
    </r>
    <r>
      <rPr>
        <sz val="10"/>
        <rFont val="ＭＳ Ｐゴシック"/>
        <family val="3"/>
        <charset val="128"/>
      </rPr>
      <t>細菌　　</t>
    </r>
    <r>
      <rPr>
        <sz val="10"/>
        <color indexed="40"/>
        <rFont val="ＭＳ Ｐゴシック"/>
        <family val="3"/>
        <charset val="128"/>
      </rPr>
      <t>■</t>
    </r>
    <r>
      <rPr>
        <sz val="10"/>
        <rFont val="ＭＳ Ｐゴシック"/>
        <family val="3"/>
        <charset val="128"/>
      </rPr>
      <t>表示ミス　□</t>
    </r>
    <r>
      <rPr>
        <b/>
        <sz val="10"/>
        <rFont val="ＭＳ Ｐゴシック"/>
        <family val="3"/>
        <charset val="128"/>
      </rPr>
      <t>その他</t>
    </r>
    <phoneticPr fontId="5"/>
  </si>
  <si>
    <r>
      <t xml:space="preserve">　    </t>
    </r>
    <r>
      <rPr>
        <sz val="9"/>
        <rFont val="ＭＳ Ｐゴシック"/>
        <family val="3"/>
        <charset val="128"/>
      </rPr>
      <t>レベル2</t>
    </r>
    <phoneticPr fontId="5"/>
  </si>
  <si>
    <t>管理レベル「1」　</t>
  </si>
  <si>
    <t>2023年</t>
    <phoneticPr fontId="5"/>
  </si>
  <si>
    <t>★各地でノロウイルスが流行しています</t>
    <rPh sb="1" eb="3">
      <t>カクチ</t>
    </rPh>
    <rPh sb="11" eb="13">
      <t>リュウコウ</t>
    </rPh>
    <phoneticPr fontId="5"/>
  </si>
  <si>
    <t>ノロウイルス指数平年同等　散発事故発生</t>
    <rPh sb="6" eb="8">
      <t>シスウ</t>
    </rPh>
    <rPh sb="8" eb="10">
      <t>ヘイネン</t>
    </rPh>
    <rPh sb="10" eb="12">
      <t>ドウトウ</t>
    </rPh>
    <rPh sb="13" eb="15">
      <t>サンパツ</t>
    </rPh>
    <rPh sb="15" eb="17">
      <t>ジコ</t>
    </rPh>
    <rPh sb="17" eb="19">
      <t>ハッセイ</t>
    </rPh>
    <phoneticPr fontId="5"/>
  </si>
  <si>
    <r>
      <t xml:space="preserve">タイトル </t>
    </r>
    <r>
      <rPr>
        <sz val="14"/>
        <color theme="0"/>
        <rFont val="ＭＳ Ｐゴシック"/>
        <family val="3"/>
        <charset val="128"/>
      </rPr>
      <t>(賞味期限誤りとアレルゲン記載漏れが目立つ一週間でした。!)</t>
    </r>
    <rPh sb="6" eb="10">
      <t>ショウミキゲン</t>
    </rPh>
    <rPh sb="10" eb="11">
      <t>アヤマ</t>
    </rPh>
    <rPh sb="18" eb="20">
      <t>キサイ</t>
    </rPh>
    <rPh sb="20" eb="21">
      <t>モ</t>
    </rPh>
    <rPh sb="23" eb="25">
      <t>メダ</t>
    </rPh>
    <rPh sb="26" eb="29">
      <t>イッシュウカン</t>
    </rPh>
    <phoneticPr fontId="5"/>
  </si>
  <si>
    <t>掲載なし</t>
    <rPh sb="0" eb="2">
      <t>ケイサイ</t>
    </rPh>
    <phoneticPr fontId="33"/>
  </si>
  <si>
    <t xml:space="preserve"> 全国指数</t>
  </si>
  <si>
    <t>先週より</t>
  </si>
  <si>
    <t xml:space="preserve"> </t>
  </si>
  <si>
    <t>　</t>
  </si>
  <si>
    <t xml:space="preserve"> - 農林水産省 </t>
    <phoneticPr fontId="33"/>
  </si>
  <si>
    <t xml:space="preserve"> ｜- ジェトロ</t>
    <phoneticPr fontId="33"/>
  </si>
  <si>
    <t xml:space="preserve"> - Yahoo!ニュース </t>
    <phoneticPr fontId="33"/>
  </si>
  <si>
    <t>J</t>
    <phoneticPr fontId="33"/>
  </si>
  <si>
    <t>先週に比べて全国平均は</t>
    <phoneticPr fontId="5"/>
  </si>
  <si>
    <t>北海道新聞</t>
    <rPh sb="0" eb="5">
      <t>ホッカイドウシンブン</t>
    </rPh>
    <phoneticPr fontId="101"/>
  </si>
  <si>
    <t>回収＆返金</t>
  </si>
  <si>
    <t>回収</t>
  </si>
  <si>
    <t>回収＆返金/交換</t>
  </si>
  <si>
    <t>カスミ</t>
  </si>
  <si>
    <t>管理レベル「3」　</t>
    <phoneticPr fontId="5"/>
  </si>
  <si>
    <t>マックスバリュ東...</t>
  </si>
  <si>
    <t>回収＆交換</t>
  </si>
  <si>
    <t>2023年 第9週（2月27日〜 3月5日）</t>
    <phoneticPr fontId="101"/>
  </si>
  <si>
    <t xml:space="preserve"> </t>
    <phoneticPr fontId="33"/>
  </si>
  <si>
    <t>千葉日報</t>
    <rPh sb="0" eb="4">
      <t>チバニッポウ</t>
    </rPh>
    <phoneticPr fontId="101"/>
  </si>
  <si>
    <t>世界の感染状況まとめてきた米大学 コロナ特設サイト更新終了</t>
    <phoneticPr fontId="101"/>
  </si>
  <si>
    <r>
      <t>新型コロナウイルスの感染が広がった当初から、世界の感染状況をまとめ、インターネットで発信してきた、</t>
    </r>
    <r>
      <rPr>
        <b/>
        <u/>
        <sz val="20"/>
        <color rgb="FFFF0000"/>
        <rFont val="游ゴシック"/>
        <family val="3"/>
        <charset val="128"/>
      </rPr>
      <t>アメリカのジョンズ・ホプキンス大学の特設サイトが、10日、データの更新を終了しました。リアルタイムに公開される情報が少なくなり、正確なデータの把握が難しくなったことが理由だとしています。</t>
    </r>
    <r>
      <rPr>
        <b/>
        <sz val="16"/>
        <color theme="1"/>
        <rFont val="游ゴシック"/>
        <family val="3"/>
        <charset val="128"/>
      </rPr>
      <t>この特設サイトはジョンズ・ホプキンス大学が2020年1月に立ち上げ、新型コロナの発生状況や死者数などの世界中の最新データを、国や地域ごとにまとめて発信してきました。サイトはインターネット上で公開された各国政府の情報を自動的に収集するなどしてデータの更新を続け、日本や海外のメディアが世界の感染状況を伝えるのに利用するなど、さまざまな形で活用されてきました。
しかし、最近になり、リアルタイムに公開される情報が少なくなり、正確なデータの把握が難しくなったとして、更新の終了を決めたということです。大学によりますと、現地時間の10日午前8時すぎに最後のデータ更新を行ったということで、今後もこれまで集めたデータは公開するとしています。運営に携わったジョンズ・ホプキンス大学の研究者、ベス・ブラウアーさんは「更新終了は複雑な気持ちだ。パンデミックはまだ終わっていないが、世界が新型コロナを理解するのに重要な役割を果たせたことを誇りに思っている」と話していました。</t>
    </r>
    <phoneticPr fontId="101"/>
  </si>
  <si>
    <t>増加傾向注意</t>
    <rPh sb="0" eb="4">
      <t>ゾウカケイコウ</t>
    </rPh>
    <rPh sb="4" eb="6">
      <t>チュウイ</t>
    </rPh>
    <phoneticPr fontId="5"/>
  </si>
  <si>
    <t>　コロナ明け</t>
    <rPh sb="4" eb="5">
      <t>ア</t>
    </rPh>
    <phoneticPr fontId="5"/>
  </si>
  <si>
    <t>※2023年 第11週（3/13～3/19）  現在</t>
    <phoneticPr fontId="101"/>
  </si>
  <si>
    <t>イオン九州</t>
  </si>
  <si>
    <t>また、上記の各一覧表は、公益財団法人 日本食品化学研究振興財団が、官報及び厚生労働省発表資料を基に独自に編集したものでありますので、この表の数値等をご利用になる場合は、官報等で再度ご確認下さい。</t>
  </si>
  <si>
    <t>2023/11週</t>
    <phoneticPr fontId="101"/>
  </si>
  <si>
    <t>2023/12週</t>
  </si>
  <si>
    <t>腸チフス1例 感染地域：ミャンマー
パラチフス2例 感染地域：インド1例、パキスタン1例</t>
    <phoneticPr fontId="101"/>
  </si>
  <si>
    <t>小田急商事</t>
  </si>
  <si>
    <t>日本のデータ3/31</t>
    <rPh sb="0" eb="2">
      <t>ニホン</t>
    </rPh>
    <phoneticPr fontId="101"/>
  </si>
  <si>
    <t>今週患者数</t>
    <rPh sb="0" eb="2">
      <t>コンシュウ</t>
    </rPh>
    <rPh sb="2" eb="4">
      <t>カンジャ</t>
    </rPh>
    <rPh sb="4" eb="5">
      <t>スウ</t>
    </rPh>
    <phoneticPr fontId="101"/>
  </si>
  <si>
    <r>
      <rPr>
        <sz val="13"/>
        <color theme="0"/>
        <rFont val="ＭＳ ゴシック"/>
        <family val="3"/>
        <charset val="128"/>
      </rPr>
      <t>累積死者数</t>
    </r>
    <r>
      <rPr>
        <sz val="13"/>
        <color theme="0"/>
        <rFont val="Yu Gothic"/>
        <charset val="128"/>
      </rPr>
      <t>　増加数</t>
    </r>
    <rPh sb="0" eb="2">
      <t>ルイセキ</t>
    </rPh>
    <rPh sb="2" eb="5">
      <t>シシャスウ</t>
    </rPh>
    <rPh sb="6" eb="9">
      <t>ゾウカスウ</t>
    </rPh>
    <phoneticPr fontId="101"/>
  </si>
  <si>
    <t>　増加率</t>
    <rPh sb="1" eb="4">
      <t>ゾウカリツ</t>
    </rPh>
    <phoneticPr fontId="101"/>
  </si>
  <si>
    <t>千葉県は27日、松戸市の飲食店「新松戸　割烹しゃぶ源」で飲食した10～83歳の男女22人からノロウイルスが検出されたと発表した。松戸市保健所は同店を原因とする食中毒と断定し、同日から3日間営業停止処分とした。</t>
    <phoneticPr fontId="101"/>
  </si>
  <si>
    <t>栃木県東部の高齢者施設で、入所者と職員のあわせて３８人が、おう吐や下痢などの症状を相次いで訴え、このうち５人からノロウイルスが検出されました。
県はノロウイルスの集団感染が発生したとして、基本的な感染対策を徹底するように指導しました。</t>
    <phoneticPr fontId="101"/>
  </si>
  <si>
    <t>NHK</t>
    <phoneticPr fontId="101"/>
  </si>
  <si>
    <t>１８人全員が、施設内で「昭和イーティング」が給食として製造した「ビビンバ丼」や「焼きそば」などを食べていて、保健所による調査の結果、１８人のうち１６人と給食の調理スタッフ３人の便からノロウイルスが検出されたため、給食を原因とする食中毒と断定しました。</t>
    <phoneticPr fontId="101"/>
  </si>
  <si>
    <t>テレビ西日本</t>
    <rPh sb="3" eb="6">
      <t>ニシニホン</t>
    </rPh>
    <phoneticPr fontId="101"/>
  </si>
  <si>
    <t>NHK</t>
    <phoneticPr fontId="16"/>
  </si>
  <si>
    <t>定価2,500円(送料無料)</t>
    <phoneticPr fontId="101"/>
  </si>
  <si>
    <t>食品工場では、必ず朝の朝礼で　食品の安全について　話をしています</t>
    <rPh sb="0" eb="4">
      <t>ショクヒンコウジョウ</t>
    </rPh>
    <rPh sb="7" eb="8">
      <t>カナラ</t>
    </rPh>
    <rPh sb="9" eb="10">
      <t>アサ</t>
    </rPh>
    <rPh sb="11" eb="13">
      <t>チョウレイ</t>
    </rPh>
    <rPh sb="15" eb="17">
      <t>ショクヒン</t>
    </rPh>
    <rPh sb="18" eb="20">
      <t>アンゼン</t>
    </rPh>
    <rPh sb="25" eb="26">
      <t>ハナシ</t>
    </rPh>
    <phoneticPr fontId="101"/>
  </si>
  <si>
    <t>毎週　　ひとつ　　覚えていきましょう</t>
    <phoneticPr fontId="5"/>
  </si>
  <si>
    <t>　↓　職場の先輩は以下のことを理解して　わかり易く　指導しましょう　↓</t>
    <phoneticPr fontId="5"/>
  </si>
  <si>
    <t>山陽放送</t>
    <rPh sb="0" eb="2">
      <t>サンヨウ</t>
    </rPh>
    <rPh sb="2" eb="4">
      <t>ホウソウ</t>
    </rPh>
    <phoneticPr fontId="101"/>
  </si>
  <si>
    <t>市立函館保健所は３０日、函館市梁川町の飲食店「牛たん専門店　進～ｓｈｉｎ～」で食事をした２３人が食中毒の症状を訴え、うち４人と、同店の調理担当者の関係者１人からノロウイルスを検出したと発表した。同保健所は同店を３０日から４日間の営業停止処分とした。同保健所によると、２３人は２３、２４日に同店を利用。全員が快方に向かっているという。</t>
    <phoneticPr fontId="101"/>
  </si>
  <si>
    <r>
      <t>話題は　この本の書かれています。毎週の始まりに　活用しましょう　　　</t>
    </r>
    <r>
      <rPr>
        <sz val="16"/>
        <color rgb="FFFF0000"/>
        <rFont val="ＭＳ Ｐゴシック"/>
        <family val="3"/>
        <charset val="128"/>
        <scheme val="minor"/>
      </rPr>
      <t>大好評につき増刷しました　</t>
    </r>
    <r>
      <rPr>
        <sz val="14"/>
        <rFont val="ＭＳ Ｐゴシック"/>
        <family val="3"/>
        <charset val="128"/>
        <scheme val="minor"/>
      </rPr>
      <t>　</t>
    </r>
    <rPh sb="0" eb="2">
      <t>ワダイ</t>
    </rPh>
    <rPh sb="6" eb="7">
      <t>ホン</t>
    </rPh>
    <rPh sb="8" eb="9">
      <t>カ</t>
    </rPh>
    <rPh sb="16" eb="18">
      <t>マイシュウ</t>
    </rPh>
    <rPh sb="19" eb="20">
      <t>ハジ</t>
    </rPh>
    <rPh sb="24" eb="26">
      <t>カツヨウ</t>
    </rPh>
    <rPh sb="34" eb="37">
      <t>ダイコウヒョウ</t>
    </rPh>
    <rPh sb="40" eb="42">
      <t>ゾウサツ</t>
    </rPh>
    <phoneticPr fontId="101"/>
  </si>
  <si>
    <t>上記の他「 食品において不検出とされる農薬等 」が定められています。</t>
    <phoneticPr fontId="33"/>
  </si>
  <si>
    <t>増刷　週のひとつ朝礼ネタ　60話　注文再会しました</t>
    <rPh sb="0" eb="2">
      <t>ゾウサツ</t>
    </rPh>
    <rPh sb="3" eb="4">
      <t>シュウ</t>
    </rPh>
    <rPh sb="8" eb="10">
      <t>チョウレイ</t>
    </rPh>
    <rPh sb="15" eb="16">
      <t>ワ</t>
    </rPh>
    <rPh sb="17" eb="19">
      <t>チュウモン</t>
    </rPh>
    <rPh sb="19" eb="21">
      <t>サイカイ</t>
    </rPh>
    <phoneticPr fontId="33"/>
  </si>
  <si>
    <t xml:space="preserve"> GⅡ　12週　0例</t>
    <rPh sb="6" eb="7">
      <t>シュウ</t>
    </rPh>
    <phoneticPr fontId="5"/>
  </si>
  <si>
    <t xml:space="preserve"> GⅡ　13週　0例</t>
    <rPh sb="9" eb="10">
      <t>レイ</t>
    </rPh>
    <phoneticPr fontId="5"/>
  </si>
  <si>
    <t>今週のニュース（Noroｖｉｒｕｓ） (4/3-4/9)</t>
    <rPh sb="0" eb="2">
      <t>コンシュウ</t>
    </rPh>
    <phoneticPr fontId="5"/>
  </si>
  <si>
    <t>9-10月、4月以降
施設の所在市町村で流行・   食中毒が報告される
定点観測値が5.00前後</t>
    <phoneticPr fontId="101"/>
  </si>
  <si>
    <t xml:space="preserve">【情報共有】　週間・情報収集/情報は毎週確認する
【常設】　嘔吐物処理セットの配備
【体調管理】従業員の健康状況を徹底し、不良者は調理・加工ラインより外す
</t>
    <phoneticPr fontId="101"/>
  </si>
  <si>
    <t>　滋賀県大津市や兵庫県神戸市の飲食店で相次いで食中毒が発生しました。
　３月３１日、大津市内の飲食店「佐知’ｓＰｏｃｋｅｔ」で、総菜などを店内やテイクアウトで食べた２０代〜７０代の男女４５人が下痢や嘔吐の症状を訴えました。大津市は店を４月６日までの２日間営業停止処分としました。いずれも症状は軽く快方に向かっています。大津市と神戸市によりますと、いずれも客や店の従業員からはノロウイルスが検出されたということです。</t>
    <phoneticPr fontId="101"/>
  </si>
  <si>
    <t>MBSニュース</t>
    <phoneticPr fontId="101"/>
  </si>
  <si>
    <t>県生活衛生課によると、２７人は１０～６０代男女。３月２７日夕から２９日朝までに刺し身、天ぷら、湯豆腐などを食べた。共通する食事は他になく、うち６人と調理担当の従業員１人の便からノロウイルスが検出されたことから真庭保健所は食中毒と断定。２日から３日間の営業停止処分とした。</t>
    <phoneticPr fontId="101"/>
  </si>
  <si>
    <t>新規感染者数　 154週目</t>
    <rPh sb="0" eb="2">
      <t>シンキ</t>
    </rPh>
    <rPh sb="2" eb="5">
      <t>カンセンシャ</t>
    </rPh>
    <rPh sb="5" eb="6">
      <t>スウ</t>
    </rPh>
    <rPh sb="11" eb="13">
      <t>シュウメ</t>
    </rPh>
    <phoneticPr fontId="5"/>
  </si>
  <si>
    <t>食中毒情報 (4/3-4/9)</t>
    <rPh sb="0" eb="3">
      <t>ショクチュウドク</t>
    </rPh>
    <rPh sb="3" eb="5">
      <t>ジョウホウ</t>
    </rPh>
    <phoneticPr fontId="5"/>
  </si>
  <si>
    <t>海外情報 (4/3-4/9)</t>
    <rPh sb="0" eb="2">
      <t>カイガイ</t>
    </rPh>
    <rPh sb="2" eb="4">
      <t>ジョウホウ</t>
    </rPh>
    <phoneticPr fontId="5"/>
  </si>
  <si>
    <t>食品リコール・回収情報
 (4/3-4/9)</t>
    <rPh sb="0" eb="2">
      <t>ショクヒン</t>
    </rPh>
    <rPh sb="7" eb="9">
      <t>カイシュウ</t>
    </rPh>
    <rPh sb="9" eb="11">
      <t>ジョウホウ</t>
    </rPh>
    <phoneticPr fontId="5"/>
  </si>
  <si>
    <t>食品表示 (4/3-4/9)</t>
    <rPh sb="0" eb="2">
      <t>ショクヒン</t>
    </rPh>
    <rPh sb="2" eb="4">
      <t>ヒョウジ</t>
    </rPh>
    <phoneticPr fontId="5"/>
  </si>
  <si>
    <t>残留農薬  (4/3-4/9)</t>
    <phoneticPr fontId="16"/>
  </si>
  <si>
    <t>やや多い</t>
    <rPh sb="2" eb="3">
      <t>オオ</t>
    </rPh>
    <phoneticPr fontId="101"/>
  </si>
  <si>
    <t>※2023年 第13週（3/27～4/2） 現在</t>
    <phoneticPr fontId="5"/>
  </si>
  <si>
    <t>結核例　196</t>
    <phoneticPr fontId="5"/>
  </si>
  <si>
    <t xml:space="preserve">細菌性赤痢なし
</t>
    <phoneticPr fontId="101"/>
  </si>
  <si>
    <t xml:space="preserve">腸管出血性大腸菌感染症20例（有症者12例、うちHUS なし）
感染地域：‌国内15例、カンボジア1例、ベトナム1例、国内・国外不明3例
国内の感染地域：‌大阪府3例、新潟県2例、京都府2例、福岡県2例、群馬県1例、埼玉県1例、三重県1例、滋賀県1例、大分県1例、国内（都道府県不明）1例
</t>
    <phoneticPr fontId="101"/>
  </si>
  <si>
    <t xml:space="preserve">年齢群：‌7歳（1例）、10代（4例）、20代（11例）、30代（3例）、50代（1例）
</t>
    <phoneticPr fontId="101"/>
  </si>
  <si>
    <t>血清群・毒素型：‌O157 VT2（5例）、O26 VT2（2例）、O145VT2（1 例）、O146 VT2（1 例）、O152VT2（1例）、
O157 VT1・VT2（1例）、O8VT2（1例）、その他・不明（8例）
累積報告数：212例（有症者117例、うちHUS 1例．死亡なし）</t>
    <phoneticPr fontId="101"/>
  </si>
  <si>
    <t>E型肝炎8例 感染地域（感染源）：‌埼玉県1例（不明）、千葉県1例（不明）、
栃木県/東京都/山口県1例（不明）、国内（都道府県不明）3例（豚レバー1例、不明2例）、国内・国外不明2例（不明2例）
A型肝炎2例 感染地域：埼玉県1例、インド1例</t>
    <phoneticPr fontId="101"/>
  </si>
  <si>
    <t>アメーバ赤痢9例（腸管アメーバ症8例、腸管外アメーバ症1例）
感染地域：‌福岡県2例、神奈川県1例、富山県1例、国内（都道府県不明）4例、奈良県/ハワイ1例
感染経路：‌性的接触1例（異性間・同性間不明）、経口感染1例、性的接触（異性間）/経口感染1例、性的接触（異性間・同性間不明）/経口感染1例、その他・不明5例</t>
    <phoneticPr fontId="101"/>
  </si>
  <si>
    <t>レジオネラ症13例（肺炎型12例、ポンティアック型1例）
感染地域：東京都2例、岡山県2例、北海道1例、茨城県1例、埼玉県1例、新潟県1例、富山県1例、岐阜県1例、
ラオス1例、国内・国外不明2例
年齢群：‌50代（1例）、60代（2例）、70代（3例）、80代（6例）、90代以上（1例）
累積報告数：298例</t>
    <phoneticPr fontId="101"/>
  </si>
  <si>
    <t>ジェントス</t>
  </si>
  <si>
    <t>大福</t>
  </si>
  <si>
    <t>せんだい</t>
  </si>
  <si>
    <t>神戸物産</t>
  </si>
  <si>
    <t>まいばすけっと</t>
  </si>
  <si>
    <t>サミット</t>
  </si>
  <si>
    <t>エヌ・マート</t>
  </si>
  <si>
    <t>佐藤商店</t>
  </si>
  <si>
    <t>オーシャンシステ...</t>
  </si>
  <si>
    <t>西川屋老舗</t>
  </si>
  <si>
    <t>エイヴイ</t>
  </si>
  <si>
    <t>とりせん</t>
  </si>
  <si>
    <t>いなげや</t>
  </si>
  <si>
    <t>肉の太公</t>
  </si>
  <si>
    <t>合挽肉 一部金属異物の混入の恐れ</t>
  </si>
  <si>
    <t>イオンビッグ</t>
  </si>
  <si>
    <t>あまから鶏レバー煮 一部特定原材料(卵)表示欠落</t>
  </si>
  <si>
    <t>新庄みそ</t>
  </si>
  <si>
    <t>ガゼット白みそ 製造機器部品一部混入の恐れ</t>
  </si>
  <si>
    <t>富士シティオ</t>
  </si>
  <si>
    <t>もっちり食卓ロール 一部特定原材料(卵)表示欠落</t>
  </si>
  <si>
    <t>ピックルスコーポ...</t>
  </si>
  <si>
    <t>おつまみ長芋のおかかのせ 一部特定原材料(やまいも)未記載</t>
  </si>
  <si>
    <t>中華3点盛り 一部ラベル誤貼付でアレルゲン表示欠落</t>
  </si>
  <si>
    <t>スターゼン 厚切り豚タン味付け焼肉 一部賞味期限表示欠落</t>
  </si>
  <si>
    <t>扇雀飴本舗</t>
  </si>
  <si>
    <t>朝鮮飯店PBペパーミントキャンデー 一部個包装表示不備</t>
  </si>
  <si>
    <t>子持食品</t>
  </si>
  <si>
    <t>渋川オ伊ル 一部ガス発生の不具合</t>
  </si>
  <si>
    <t>ルピシア</t>
  </si>
  <si>
    <t>舞茸銀餡ハンバーグ他 一部(乳)表示欠落</t>
  </si>
  <si>
    <t>野中蒲鉾</t>
  </si>
  <si>
    <t>おかず庵とうふステーキ 一部真空包装不良</t>
  </si>
  <si>
    <t>マルエツ</t>
  </si>
  <si>
    <t>とんそく(酢みそたれ付き) 一部冷蔵を常温販売</t>
  </si>
  <si>
    <t>パンガシウス(養殖・解凍) 保存方法誤表示</t>
  </si>
  <si>
    <t>本間製パン</t>
  </si>
  <si>
    <t>ごま食パン(５枚) 一部消費期限誤表示</t>
  </si>
  <si>
    <t>佃善</t>
  </si>
  <si>
    <t>じゃが豚 一部中身の違う商品で表示欠落</t>
  </si>
  <si>
    <t>むつみ</t>
  </si>
  <si>
    <t>ふっくらいなり揚げ 一部消費期限誤表示</t>
  </si>
  <si>
    <t>ネクストインター...</t>
  </si>
  <si>
    <t>FAMI CALCIUM SOY MILK 一部大腸菌群陽性</t>
  </si>
  <si>
    <t>BLUE ELEPHANT すぐ食べられるイエローカレー 一部(小麦)表示欠落</t>
  </si>
  <si>
    <t>高島屋大阪店で販売 空心 麻婆豆腐 一部保存方法誤表記</t>
  </si>
  <si>
    <t>国産鶏ささみの大葉チーズカツ 一部特定原材料表示欠落</t>
  </si>
  <si>
    <t>国産大粒納豆 一部賞味期限表示欠落</t>
  </si>
  <si>
    <t>焼売 一部アレルゲン(乳成分)表示欠落</t>
  </si>
  <si>
    <t>いか天ぷら 一部特定原材料表示欠落</t>
  </si>
  <si>
    <t>alla Pala 4種のチーズピッツァ 一部カビ発生の恐れ</t>
  </si>
  <si>
    <t>紅ずわい蟹のクリームコロッケバーガー 一部特定原材料(えび)表示欠落</t>
  </si>
  <si>
    <t>フライまんじゅう 一部消費期限誤表示</t>
  </si>
  <si>
    <t>佐藤商店のこんにゃく 一部賞味期限印字ミス</t>
  </si>
  <si>
    <t>味付鶏ムネ肉焼肉用 一部ラベル誤貼付でアレルゲン表示欠落</t>
  </si>
  <si>
    <t>梅不し 一部賞味期限日付誤り</t>
  </si>
  <si>
    <t>国産若どり(ムネ,モモ)ひき肉 一部ビニール片混入の恐れ</t>
  </si>
  <si>
    <t>えびと季節野菜の特製天重 一部ラベル誤貼付で表示欠落</t>
  </si>
  <si>
    <t>にんにく醬油の若鶏ジューシー竜田揚 一部ラベル誤貼付で表示欠落</t>
  </si>
  <si>
    <t xml:space="preserve"> 東京スカイツリーで販売 なだ万 桜もなか 一部賞味期限誤表記</t>
    <phoneticPr fontId="30"/>
  </si>
  <si>
    <t>東武タワースカイ…</t>
    <phoneticPr fontId="30"/>
  </si>
  <si>
    <t>回収＆返金</t>
    <phoneticPr fontId="30"/>
  </si>
  <si>
    <t>　　　　　今週のお題　(異物対策②　髪の毛混入は異物の第一原因です　)</t>
    <rPh sb="12" eb="14">
      <t>イブツ</t>
    </rPh>
    <rPh sb="14" eb="16">
      <t>タイサク</t>
    </rPh>
    <rPh sb="18" eb="19">
      <t>カミ</t>
    </rPh>
    <rPh sb="20" eb="21">
      <t>ケ</t>
    </rPh>
    <rPh sb="21" eb="23">
      <t>コンニュウ</t>
    </rPh>
    <rPh sb="24" eb="26">
      <t>イブツ</t>
    </rPh>
    <rPh sb="27" eb="29">
      <t>ダイイチ</t>
    </rPh>
    <rPh sb="29" eb="31">
      <t>ゲンイン</t>
    </rPh>
    <phoneticPr fontId="5"/>
  </si>
  <si>
    <t>スイセン使用したカツ丼で食中毒　70代夫婦が嘔吐訴え　群馬・前橋市</t>
    <phoneticPr fontId="16"/>
  </si>
  <si>
    <t>群馬県前橋市は6日、市内に住む70代の夫妻が有毒植物のスイセンを食べて嘔吐（おうと）を訴え、食中毒と断定されたと発表した。夫妻は同日時点で入院中だが、回復しているという。市衛生検査課によると、夫妻は5日午後0時半ごろ、知人からもらった野草をスイセンに似ていたノビルだと思い、調理していたカツ丼のカツ煮に使用して食べた。約30分後に嘔吐し、市内の病院に救急搬送された。市保健所は夫妻が食べた野草の残品を形態学的に鑑定、スイセンと判明した。中毒症状の類似性などからスイセンを原因とする食中毒と断定した。同課は「食用と確実に判断できない植物を食べるのは絶対にやめてほしい」と注意を呼びかけている。</t>
    <phoneticPr fontId="16"/>
  </si>
  <si>
    <t>https://www.jomo-news.co.jp/articles/-/265441?utm_term=Autofeed&amp;utm_medium=Social&amp;utm_source=Twitter#Echobox=1680837867</t>
    <phoneticPr fontId="16"/>
  </si>
  <si>
    <t>群馬県</t>
    <rPh sb="0" eb="3">
      <t>グンマケン</t>
    </rPh>
    <phoneticPr fontId="16"/>
  </si>
  <si>
    <t>上毛新聞</t>
    <rPh sb="0" eb="2">
      <t>ジョウモウ</t>
    </rPh>
    <rPh sb="2" eb="4">
      <t>シンブン</t>
    </rPh>
    <phoneticPr fontId="16"/>
  </si>
  <si>
    <t>飲食店ですし食べた女性が腹痛、胃からアニサキス 福井県での食中毒発生は今年はや8件目</t>
    <phoneticPr fontId="16"/>
  </si>
  <si>
    <t>福井県は４月７日、小浜市の飲食店で、すしを食べた同市の５０代女性が腹痛や吐き気を訴え、食中毒と断定したと発表した。胃から魚介類に寄生するアニサキスが見つかった。県によると、女性は入院しておらず、回復に向かっているという。県若狭健康福祉センターは、食品衛生法に基づき、同店を７日の１日間、営業停止処分にした。県によると、女性は３日午後７時ごろ、アジやイカ、サバなどのすしを食べた。４日午前２時ごろに症状が出て、同日に市内の医療機関を受診した。
⇒夏野菜の冷やしすぎにご用心…しなびて味が落ちる恐れ
　県内の今年の食中毒発生は８件目（７日現在）で、前年同期の３件を大きく上回っている。県によると、８件のうち７件はアニサキスが原因で、鮮度維持や目視確認、冷凍、加熱などで予防を呼びかけている。</t>
    <phoneticPr fontId="16"/>
  </si>
  <si>
    <t>福井県</t>
    <rPh sb="0" eb="2">
      <t>フクイ</t>
    </rPh>
    <rPh sb="2" eb="3">
      <t>ケン</t>
    </rPh>
    <phoneticPr fontId="16"/>
  </si>
  <si>
    <t>福井新聞</t>
    <rPh sb="0" eb="2">
      <t>フクイ</t>
    </rPh>
    <rPh sb="2" eb="4">
      <t>シンブン</t>
    </rPh>
    <phoneticPr fontId="16"/>
  </si>
  <si>
    <t>https://www.fukuishimbun.co.jp/articles/-/1760540</t>
    <phoneticPr fontId="16"/>
  </si>
  <si>
    <t>釣ったフグをみそ汁にして食べる　70代男性が手足にしびれ</t>
    <phoneticPr fontId="16"/>
  </si>
  <si>
    <t>山陰中央新聞</t>
    <rPh sb="0" eb="2">
      <t>サンイン</t>
    </rPh>
    <rPh sb="2" eb="4">
      <t>チュウオウ</t>
    </rPh>
    <rPh sb="4" eb="6">
      <t>シンブン</t>
    </rPh>
    <phoneticPr fontId="16"/>
  </si>
  <si>
    <t>島根県が6日、釣ったフグを調理して食べた雲南市の70代男性1人が食中毒になったと発表した。手足のしびれや嘔吐（おうと）の症状があり、入院中で、現在は回復傾向にあるという。県薬事衛生課によると、男性は4日に出雲市近海で自ら釣ったフグを翌5日の夕食でみそ汁にして食べたという。フグ処理の資格は持っていなかった。フグの種類は不明。県内でフグによる食中毒は2020年4月以来、3年ぶり。</t>
    <phoneticPr fontId="16"/>
  </si>
  <si>
    <t>島根県</t>
    <rPh sb="0" eb="3">
      <t>シマネケン</t>
    </rPh>
    <phoneticPr fontId="16"/>
  </si>
  <si>
    <t>https://nordot.app/1016880056385060864?c=451216853177910369</t>
    <phoneticPr fontId="16"/>
  </si>
  <si>
    <t>飲食店の弁当食べた18人が食中毒　全員軽症、快方に　神戸市西区</t>
    <phoneticPr fontId="16"/>
  </si>
  <si>
    <t>神戸市は５日、飲食店「西神飯店」（同市西区平野町向井）の弁当を食べた１８人から下痢や吐き気などの症状が確認されたと発表した。市は、発症状況などから食中毒と断定し、同店を７日まで３日間の営業停止とした。市によると、弁当は焼き肉と中華の２種類で、１日の昼食として西区内の事業所に配達された。１８人は、事業所の従業員とその家族で１８～８０歳。全員軽症で、快方に向かっているという。</t>
    <phoneticPr fontId="16"/>
  </si>
  <si>
    <t>https://www.kobe-np.co.jp/news/sougou/202304/0016216244.shtml</t>
    <phoneticPr fontId="16"/>
  </si>
  <si>
    <t>兵庫県</t>
    <rPh sb="0" eb="3">
      <t>ヒョウゴケン</t>
    </rPh>
    <phoneticPr fontId="16"/>
  </si>
  <si>
    <t>神戸新聞</t>
    <rPh sb="0" eb="4">
      <t>コウベシンブン</t>
    </rPh>
    <phoneticPr fontId="16"/>
  </si>
  <si>
    <t xml:space="preserve">ノロウイルスで食中毒が相次ぐ 大津市の飲食店で４５人 神戸の焼肉店で１８人に症状 </t>
    <phoneticPr fontId="16"/>
  </si>
  <si>
    <t>滋賀県</t>
    <rPh sb="0" eb="3">
      <t>シガケン</t>
    </rPh>
    <phoneticPr fontId="16"/>
  </si>
  <si>
    <t>滋賀県大津市や兵庫県神戸市の飲食店で相次いで食中毒が発生しました。３月３１日、大津市内の飲食店「佐知’ｓＰｏｃｋｅｔ」で、総菜などを店内やテイクアウトで食べた２０代〜７０代の男女４５人が下痢や嘔吐の症状を訴えました。大津市は店を４月６日までの２日間営業停止処分としました。また、神戸市西区の焼肉店「西神飯店」でも、４月１日に持ち帰りで弁当を食べた１８歳〜８０歳の男女１８人が食中毒を発症し、神戸市は４月７日までの３日間営業停止処分としています。いずれも症状は軽く快方に向かっています。大津市と神戸市によりますと、いずれも客や店の従業員からはノロウイルスが検出されたということです。</t>
    <phoneticPr fontId="16"/>
  </si>
  <si>
    <t>https://topics.smt.docomo.ne.jp/article/mbs_news/region/mbs_news-GE00049193</t>
    <phoneticPr fontId="16"/>
  </si>
  <si>
    <t>MBSニュース</t>
    <phoneticPr fontId="16"/>
  </si>
  <si>
    <t>西宮の焼き鳥店で食中毒、女性5人に下痢や発熱　3日間営業停止</t>
    <phoneticPr fontId="16"/>
  </si>
  <si>
    <t>兵庫県西宮市は４日、同市市庭町の焼き鳥店「心喜鶏趣　炭平」で３月２６日夜に食事した１５～５０歳の女性５人が下痢や腹痛、発熱などの症状を訴え、全員の便から食中毒菌カンピロバクターが検出されたと発表した。市は店を４日から３日間の営業停止処分とした。５人はいずれも市内在住。家族４組９人のグループで店を利用し、焼き鳥や鶏の刺し身、チキン南蛮、鶏ミンチのマーボー豆腐、サラダなどを注文したという。症状は軽く、全員快方に向かっている。</t>
    <phoneticPr fontId="16"/>
  </si>
  <si>
    <t>https://www.kobe-np.co.jp/news/sougou/202304/0016212783.shtml</t>
    <phoneticPr fontId="16"/>
  </si>
  <si>
    <t>会員制ホテルの日本料理店で14人食中毒　コース料理食べ下痢や嘔吐訴え　芦屋、店舗は2日間の営業停止</t>
    <phoneticPr fontId="16"/>
  </si>
  <si>
    <t>兵庫県芦屋健康福祉事務所は３日、同県芦屋市海洋町の会員制リゾートホテル「芦屋ベイコート倶楽部　ホテル＆スパリゾート」内の日本料理店「時宜」でコース料理を食べた神戸市や大阪府、愛知県、岡山県などの２４～８０歳の男女１４人が、下痢や嘔吐などの症状を訴えたと発表した。同事務所は、発症の状況や医師の届け出などから食中毒と断定し、同店に４日まで２日間の営業停止を命じた。入院した人はおらず、全員が軽症で快方に向かっているという。県生活衛生課によると、同店を３月３１日夜に利用した３６人のうち２１人に調査した。発症者は「夕渚コース」（１万５４００円）か「小夜コース」（１万９３６０円）を食べていたという。</t>
    <phoneticPr fontId="16"/>
  </si>
  <si>
    <t>https://www.kobe-np.co.jp/news/sougou/202304/0016209334.shtml</t>
    <phoneticPr fontId="16"/>
  </si>
  <si>
    <t>弁当食べた28人食中毒　たつのの飲食店　13～64歳が下痢や嘔吐訴え</t>
    <phoneticPr fontId="16"/>
  </si>
  <si>
    <t>兵庫県龍野健康福祉事務所は４日、同県たつの市揖保川町浦部の飲食店「花」の弁当を食べた２８人が下痢や嘔吐などの症状を訴えたと発表した。同事務所は食中毒と断定し、２日間の営業停止を命じた。【写真】猫にアジサイは要注意　花や葉、つぼみに毒
同事務所によると、３月３１日に同店の弁当を食べた４グループ３３人のうち、同市と太子町、姫路市内に住む１３～６４歳の男女２８人に症状が出た。全員軽症で快方に向かっているという。</t>
    <phoneticPr fontId="16"/>
  </si>
  <si>
    <t>https://news.yahoo.co.jp/articles/a2600c577f5f80bfd13429d0d3409fb0f97dcfab</t>
    <phoneticPr fontId="16"/>
  </si>
  <si>
    <t>焼き鳥店で5人が食中毒　刺身食べ下痢や腹痛…加熱用の肉を「生」で提供　府は数年前から指導　3日間の営業停止処分　京都・宇治市の焼き鳥店</t>
    <phoneticPr fontId="16"/>
  </si>
  <si>
    <t>京都府</t>
    <rPh sb="0" eb="3">
      <t>キョウトフ</t>
    </rPh>
    <phoneticPr fontId="16"/>
  </si>
  <si>
    <t>毎日放送</t>
    <rPh sb="0" eb="4">
      <t>マイニチホウソウ</t>
    </rPh>
    <phoneticPr fontId="16"/>
  </si>
  <si>
    <t>府によりますと、3月19日に店で飲食した15歳～34歳の男女5人が下痢や腹痛などの症状を訴え、うち4人から食中毒の原因菌の1つである「カンピロバクター」が検出されました。入院した人はおらず全員快方に向かっているということです。5人は「加熱用」の鶏肉を生のまま「刺身」として調理した「生鶏肉盛り合わせ」を食べていて、店側は「目視で確認し新鮮だから大丈夫だと思っていた」と話しています。府は店に対し数年前からこうした行為について指導を行っていて、4月4日から3日間の営業停止処分としました。</t>
    <phoneticPr fontId="16"/>
  </si>
  <si>
    <t>https://newsdig.tbs.co.jp/articles/-/416145?display=1</t>
    <phoneticPr fontId="16"/>
  </si>
  <si>
    <t>「胃からアニサキス」海鮮丼を食べた40代の男性が腹痛の食中毒　原因はキンメダイやソイなどの刺身か　宮城・名取市　</t>
    <phoneticPr fontId="16"/>
  </si>
  <si>
    <t>宮城県名取市の飲食店で海鮮丼を食べた男性が腹痛を訴え、胃の中から寄生虫のアニサキスが検出されました。県は食中毒と断定し、この飲食店に対し一部の営業を1日間停止させる処分を出しました。
【写真を見る】「胃からアニサキス」海鮮丼を食べた40代の男性が腹痛の食中毒　原因はキンメダイやソイなどの刺身か　宮城・名取市
営業の一部停止処分を受けたのは、名取市杜せきのしたの飲食店です。県によりますと4月1日夕方、この飲食店で海鮮丼を食べた40代の男性が翌日の朝に腹痛を訴え、医療機関を受診したところ、胃の中から寄生虫のアニサキスが検出されました。原因と考えられる食べ物が海鮮丼にのっているキンメダイやソイなどの刺身だったことから、県は食中毒と断定し、この飲食店に対し5日の1日間、生食用の魚介類の調理や提供を停止する処分を出しました。
男性の症状は、現在回復しています。アニサキスは、イワシやサバなどの魚介類に寄生していて、県は、内臓の除去やマイナス20度で24時間以上、冷凍するなどして予防を徹底するよう呼びかけています。</t>
    <phoneticPr fontId="16"/>
  </si>
  <si>
    <t>東北放送</t>
    <phoneticPr fontId="16"/>
  </si>
  <si>
    <t>宮城県</t>
    <rPh sb="0" eb="3">
      <t>ミヤギケン</t>
    </rPh>
    <phoneticPr fontId="16"/>
  </si>
  <si>
    <t>福島 ２７人が下痢や腹痛など症状 焼き鳥店を営業禁止処分　</t>
    <phoneticPr fontId="16"/>
  </si>
  <si>
    <t>福島県</t>
    <rPh sb="0" eb="2">
      <t>フクシマ</t>
    </rPh>
    <rPh sb="2" eb="3">
      <t>ケン</t>
    </rPh>
    <phoneticPr fontId="16"/>
  </si>
  <si>
    <t>福島市内の焼き鳥店の利用客２７人が下痢や腹痛などの症状を訴え、一部の患者から食中毒の原因菌が検出されたことから、３日、福島市が営業禁止の行政処分を行いました。営業禁止処分を受けたのは、福島市陣場町の焼き鳥店「鳥庄」です。
福島市保健所によりますと、先月１７日にこの店で食事した客４人が下痢や腹痛などの症状を訴え、このうち２人から食中毒の原因菌「カンピロバクター」が検出されました。加熱不十分な状態で鶏肉を提供したことが原因とみられ、範囲を広げて調べた結果、同様の症状を訴える人がさらに２３人いました。入院した人はおらず、全員快方に向かっているということです。この店は、４年前にも「カンピロバクター」が原因の食中毒を起こして３日間の営業停止の処分を受けていたうえ、必要な手続きを怠った結果ことし１月からは無許可営業の状態だったということです。</t>
    <phoneticPr fontId="16"/>
  </si>
  <si>
    <t>　https://www3.nhk.or.jp/lnews/fukushima/20230403/6050022270.html</t>
    <phoneticPr fontId="16"/>
  </si>
  <si>
    <t>毎日放送</t>
    <rPh sb="0" eb="2">
      <t>マイニチ</t>
    </rPh>
    <phoneticPr fontId="16"/>
  </si>
  <si>
    <t>大分県</t>
    <rPh sb="0" eb="2">
      <t>オオイタ</t>
    </rPh>
    <rPh sb="2" eb="3">
      <t>ケン</t>
    </rPh>
    <phoneticPr fontId="16"/>
  </si>
  <si>
    <t>豊後大野市の居酒屋で食中毒 ２日間の営業停止処分　</t>
    <phoneticPr fontId="16"/>
  </si>
  <si>
    <t>先月下旬、豊後大野市の居酒屋で焼き鳥や牛レバーなどを食べた２人が発熱や下痢などの症状を訴え、保健所は店で提供された料理が原因の食中毒だったとして２日間の営業停止の処分を下しました。４日から２日間の営業停止処分を受けたのは、豊後大野市三重町市場の「居酒屋大鵬」です。
県によりますと、先月２５日にこの居酒屋を利用して焼き鳥や牛レバーを食べた４人グループのうち、１０代と３０代の２人が発熱や下痢などの症状を訴えたということです。医療機関から連絡を受けた保健所が調査したところ、肉を使った加熱が不十分な料理で多く発生し、食中毒の原因となる「カンピロバクター」が２人から検出されたということです。２人がともに食事をしたのはこの店だけで、この地域を管轄する保健所は、店が提供した料理が原因の食中毒だったと断定し、営業停止の処分を下したとしています。２人の体調はいずれも快方に向かっているということです。県は、▽飲食店に対しては十分に火を通して提供するとともに、▽肉を食べる際には火が中心部まで通っているかどうか確認するよう呼びかけています。</t>
    <phoneticPr fontId="16"/>
  </si>
  <si>
    <t>https://www3.nhk.or.jp/lnews/oita/20230404/5070015462.html</t>
    <phoneticPr fontId="16"/>
  </si>
  <si>
    <t>https://news.nifty.com/article/economy/business/12308-2269086/</t>
    <phoneticPr fontId="101"/>
  </si>
  <si>
    <t>https://taiwannews.jp/2023/03/%E6%97%A5%E6%9C%AC%E7%94%A3%E3%82%A4%E3%83%81%E3%82%B4%E3%81%8B%E3%82%89%E5%9F%BA%E6%BA%96%E5%80%A4%E8%B6%85%E3%81%88%E6%AE%8B%E7%95%99%E8%BE%B2%E8%96%AC%E3%81%8C%E6%A4%9C%E5%87%BA%E3%80%80%E5%8F%B0/</t>
    <phoneticPr fontId="101"/>
  </si>
  <si>
    <t>https://news.nissyoku.co.jp/news/kubo20230331043831889</t>
    <phoneticPr fontId="101"/>
  </si>
  <si>
    <t>https://www3.nhk.or.jp/news/html/20230401/k10014026391000.html</t>
    <phoneticPr fontId="101"/>
  </si>
  <si>
    <t>https://36kr.jp/226337/</t>
    <phoneticPr fontId="101"/>
  </si>
  <si>
    <t>https://jp.chemlinked.com/news/niyusu/zhong-guo-16jian-xin-shi-pin-tian-jia-wu-wocheng-ren-0#:~:text=2023%E5%B9%B43%E6%9C%882,%E5%89%A4%E3%81%8C%E5%90%AB%E3%81%BE%E3%82%8C%E3%81%BE%E3%81%99%E3%80%82</t>
    <phoneticPr fontId="101"/>
  </si>
  <si>
    <t>日清製粉、子会社の米国製粉工場を増強 - 日本食糧新聞電子版</t>
  </si>
  <si>
    <t xml:space="preserve">「ChatGPT」イタリアで一時使用禁止に データ収集で違反の疑い ｜ NHK </t>
  </si>
  <si>
    <t xml:space="preserve">日本の酒、中国市場に積極参入 上海の商談会に68社参加 - 36Kr Japan </t>
  </si>
  <si>
    <t>中国 16件新食品添加物を承認 - Chemlinked Japan</t>
  </si>
  <si>
    <t>日清製粉 米子会社の能力増強へ 4割増、米国４位に</t>
    <phoneticPr fontId="101"/>
  </si>
  <si>
    <t>日清製粉は、海外製粉子会社のミラー・ミリング・カンパニーのミラー・ミリング・カンパニーLLC サギノー工場（米国・テキサス州）の生産能力を約4割増強する。同工場のライン増設後の生産能力は、米国5工場のうち最大の日産2千40t（原料小麦ベース）。新設ラインの能力は日産600tで、投資額は約62億円。24年冬の稼働開始を見込んでいる。ミラー・ミリング社は新たな設備投資で能力的には米国内で現在の5位から4位に浮上し、日清製粉グループ加入前と比較し約3.5倍に生産規模が拡大することになる。日清製粉グループでは新たな中期経営計画で海外戦略を成長ドライバーと位置付け、海外製粉事業のさらなる成長を掲げている。今回の能力増強もその一環で、ミラー・ミリング社では、サギノー工場が商圏とするテキサス州が全米2位の人口規模で人口伸長率も高い成長市場であることから19年にラインを増設。今後の需要増に対応すべく、さらなる増設を決めた。日清製粉ではカナダの子会社であるロジャーズ・フーズ社との連携を強化しながら北米の事業基盤拡大に取り組む。</t>
    <phoneticPr fontId="101"/>
  </si>
  <si>
    <t xml:space="preserve">日本産イチゴから基準値超え残留農薬が検出 台北市、商品の撤去指示 - 台湾新聞 </t>
    <phoneticPr fontId="101"/>
  </si>
  <si>
    <t>台湾台北市衛生局は3月30日、2月の青果を対象に実施した抜き取り残留農薬検査で、同市内で販売されていた日本産イチゴ2件を含む15件から基準値を超える農薬が検出され、不合格になったと発表した。台湾メディアは、日本から輸入されたイチゴによる基準値を超える残留農薬が相次いで検出されていると報じた。
同局によると、不合格となった商品は大手ディスカウントストア「DON DON DONKI西門店」と会員制スーパー「コストコ内湖店」で販売されていたもの。業者には「問題のイチゴを全て撤去するよう」と指示した。このほか、食品安全衛生管理法違反の疑いで6万NTDから2億NTD（約26万1500円～8億7200円）までの科料を科す方針なども明らかにした。台湾は昨年の11月より日本産イチゴに対し全ロット検査を実施しており、同12月には日本側に対し、不合格の原因や改善策の措置について説明を求める通告を出し、今年1月に日本からの返事を受けた。台湾衛福部は2月4日、日本から文書での説明が届いたと説明。日本産イチゴには台湾での使用が認められない2つの農薬が使用されており、日本側は台湾に残留基準の設定の申請を求めている。同部食品薬物署食品係の鄭維智副係長は、台湾メディアの取材に対し「台湾の規定に合った対応を業者に求めると共に、農薬の使用許可に関する手続きも進めている」とした。また日本産イチゴの不合格率については「すでに17％から3.96％に下っている」と説明した。</t>
    <phoneticPr fontId="101"/>
  </si>
  <si>
    <t>日清製粉は3月29日、海外子会社のMiller Millinng Company,LLC（ミラー・ミリング・カンパニー）のサギノー工場（米国テキサス州）＝写真＝に新ラインを増設することを決定した。これは「日清製粉グループ中期経営計画2026」の中で、海外戦を成長ドライバーと位置付け、米国をはじめとする海外製粉事業のさらなる事業成長を目指している一環として行うもの。今回の増強により、同工場は生産能力を約40％増強することになるとともに、ミラー・ミリング・カンパニーは日清製粉グループ・・・・以下有料記事</t>
    <rPh sb="246" eb="252">
      <t>イカユウリョウキジ</t>
    </rPh>
    <phoneticPr fontId="101"/>
  </si>
  <si>
    <t>イタリアの当局は、アメリカのベンチャー企業が開発した対話式AI、「ChatGPT」について、膨大な個人データの収集などが個人情報の保護に関する法律に違反している疑いがあるとして一時的に使用を禁止すると発表しました。イタリアのデータ保護を担当する当局が先月31日に発表した声明によりますと、アメリカのオープンAIが開発したChatGPTを巡って、先月20日、利用者の会話の内容や支払いに関する情報についてデータの侵害があったという報告が寄せられたということです。当局が調査を進めた結果、収集しているデータの内容を利用者に適切に通知していなかったことや、アクセスする際に年齢を確認する仕組みがないことがわかったとしています。AI＝人工知能の学習に必要な膨大な個人データを法的根拠がないまま収集していたとみられ、こうした手法が個人情報の保護に関するイタリアの法律に違反している疑いがあるとしてChatGPTの使用を一時的に禁止するとしています。ロイター通信によりますと、使用が禁止されるのは欧米ではイタリアが初めてだということです。
当局は、オープンAIに対し、20日以内に問題の解決を図るよう求めていて会社が応じない場合、最大2000万ユーロ、日本円にしておよそ28億円または、年間の売り上げの4％が罰金として科される可能性があるとしています。オープンAIのサム・アルトマンCEOは自身のツイッターに「法律を順守していると考えているが、イタリア政府に従い、ChatGPTの提供を停止した」と投稿しました。</t>
    <phoneticPr fontId="101"/>
  </si>
  <si>
    <t>日本貿易振興機構（ジェトロ）上海事務所はこのほど、日本の国税庁と共に中国本土で過去最大規模となる日本産酒類の商談会を上海市の虹橋品匯で開いた。日本産酒類を取り扱う企業68社が参加。中国本土市場で初披露となる新製品のほか、日本の有名酒造会社の高級清酒や数量限定品など千種類余りが出展された。出展企業からは、中国の開放政策が進むにつれ、日本の酒類に触れる機会が増えた中国の消費者が好んで飲むようになったことが、ビジネスチャンスの拡大につながったとの声が上がった。サッポロビール上海事務所の張雍浩首席代表は、個人消費の高まりを受け、2018年に中国本土で事業を再開して以降、売り上げは年々増加していると説明。「日本産ビールを好む中国の消費者が増えてきたことが私たちの自信を深めた」と語った。福岡県の酒造、鷹正宗は、7年ほど前から中国本土向けに日本産の製品を輸出。新型コロナウイルス感染症の流行期間中も売上高の伸び率は毎年20～30％を維持した。統計によると、22年の日本産酒類の中国向け輸出額は前年同期比23％増だった。22年1月に地域的な包括的経済連携（RCEP）協定が発効され、日本酒（清酒）の中国向け関税率は従来の40％から38.1％となり、今年は36.2％にまで引き下げられた。日本産酒類を取り扱う輸入業者や販売業者にとって大きな政策的後押しとなる。
中国の消費者の好みに合わせた製品開発を進める企業も増えている。和歌山県の梅酒メーカー、中田食品の梅酒は中国で既に多くの消費者に知られているが、今回の商談会では、健康志向が高い女性向けに開発した果実酢入りの梅酒3種類をメインにPRを展開した。同社は中国の電子商取引（EC）大手、京東集団（JDドットコム）やアリババグループのECプラットフォームに出店しているほか、通信アプリ「微信（ウィーチャット）」の動画アカウントも開設して中国の消費者と交流している。中国市場向けに日本酒販売事業を行うSake　RDの上海拠点、樽冠（上海）貿易は、広島県の酒蔵、今田酒造本店の新製品を出展。少し辛めの酒のつまみを好む中国の若者をターゲットに、口当たりが爽やかで甘めのワインを選んだ。ジェトロ上海事務所の水田賢治首席代表によると、ジェトロは今年も日本産酒類を取り扱う企業を取りまとめて中国国際消費品博覧会や全国糖酒商品交易会（成都糖酒会）などの展示会に出展する。中国のEC企業や商業施設と協力して試飲イベントを開くことも計画しているという。</t>
    <phoneticPr fontId="101"/>
  </si>
  <si>
    <t>中国　16件新食品添加物を承認
筆者:ChemLinked 翻訳者:洪 蓮潔 配信日:2023-03-31
PDF|E-mail|LinkedIn|Tweet|
　2023年3月2日に、中国国家衛生健康委員会（NHC）は「三新食品」
の通知を公布し、16件食品添加物の使用を承認すると発表しました。
これには、１件食品添加物、８件酵素製剤、１件食品香料、４件使用範囲
が広がる食品添加物、及び2件使用範囲が広がる食品工業向けの加工助剤が
含まれます。詳細は以下となります。
食品工業向けの酵素製剤の品質規格は、「食品安全国家基準　食品添加物　食品工業向けの酵素製剤」（GB 1886.174）の要件を満たす必要があります。</t>
    <phoneticPr fontId="101"/>
  </si>
  <si>
    <t>米国</t>
    <rPh sb="0" eb="2">
      <t>ベイコク</t>
    </rPh>
    <phoneticPr fontId="101"/>
  </si>
  <si>
    <t>台湾</t>
    <rPh sb="0" eb="2">
      <t>タイワン</t>
    </rPh>
    <phoneticPr fontId="101"/>
  </si>
  <si>
    <t>イタリア</t>
    <phoneticPr fontId="101"/>
  </si>
  <si>
    <t>中国</t>
    <rPh sb="0" eb="2">
      <t>チュウゴク</t>
    </rPh>
    <phoneticPr fontId="101"/>
  </si>
  <si>
    <t>那覇の飲食店で２人に食中毒の症状 ２日間の営業停止処分</t>
    <phoneticPr fontId="16"/>
  </si>
  <si>
    <t>沖縄県</t>
    <rPh sb="0" eb="2">
      <t>オキナワ</t>
    </rPh>
    <rPh sb="2" eb="3">
      <t>ケン</t>
    </rPh>
    <phoneticPr fontId="16"/>
  </si>
  <si>
    <t>先月、那覇市の飲食店で生の鶏レバーを食べた２人が下痢や発熱などの症状を訴え、保健所は提供された料理が原因の食中毒だったとして、店を２日間の営業停止処分にしました。５日から２日間の営業停止処分を受けたのは、那覇市久茂地の飲食店「海の幸と山の幸鶴亀合戦」です。那覇市によりますと、この店で先月４日に食事をした３０代の女性２人が下痢や発熱などの症状を訴えたということです。２人は別のグループでしたが、それぞれ生の鶏レバーや鶏の串焼きなどを食べていました。那覇市保健所が調査したところ、２人の便からは「カンピロバクター」が検出されたことなどから、店が提供した料理が原因の食中毒だったと断定し、営業停止処分にしました。保健所によりますと２人はいずれも回復したということです。
「カンピロバクター」による食中毒は加熱が不十分な鶏肉を食べることで発生するということで、保健所は、飲食店に対しては十分に火を通して提供するとともに、生肉や加熱が不十分な肉はできるだけ食べないよう呼びかけています。</t>
    <phoneticPr fontId="16"/>
  </si>
  <si>
    <t>https://www3.nhk.or.jp/lnews/okinawa/20230405/5090022561.html</t>
    <phoneticPr fontId="16"/>
  </si>
  <si>
    <t>遺伝子組み換え食品の表示ルールが厳格化　〜その２〜</t>
    <phoneticPr fontId="16"/>
  </si>
  <si>
    <t xml:space="preserve">表示ルールが厳格化される前は、「遺伝子組換えでない」という表示がされているものを購入していたそうですがルールが変わり、普段買っていた商品が、
意図しない混入が5%以下に抑えられている商品に表示できる、「大豆（分別生産流通管理済み）」や「大豆（遺伝子組換え混入防止管理済）」の表示に変わっているかもしれないと、恐る恐る買いに行ったそうです。すると、購入していたものは、それまでと同じく「遺伝子組み換えでない」の表示があったので、ひとまず安心した。ということでした。しかし、意図しない混入とは何か、もし5%は遺伝子組み換え大豆だったら、25パック納豆を食べると、１パックは丸々、遺伝子組み換え大豆の納豆を食べたことになるのか？？
ということを疑問に思い、メーカーと消費者庁に問い合わせをしたそうです。
　その結果、意図しない混入とは、流通の過程で混ざることがあるということ、現在日本国内では、遺伝子組み換え大豆は栽培されていないこと、アメリカ、カナダ産の大豆は、9割以上が遺伝子組み換え大豆であることがわかったそうです。しかし、日本で食べられている大豆の95%が輸入で、80%が遺伝子組み換えであり、輸入されている遺伝子組み換え作物のほとんどは、表示が免除されているという情報を目にすると、豆腐や納豆に気をつけても、知らないうちに口の中に入ってきているものがたくさんあるだろうと思います。
日本人にとって大豆は重要なタンパク源です。三島市にもたくさんある耕作されていない土地を利用して三島市民で三島産の大豆を栽培し、日本の伝統食であるお味噌を作ったり、豆腐や納豆を作ったりしたいです。タンパク源として突然取り上げられるようになったコオロギは食べるのではなく、秋の夜長に音色を楽しみましょう。
https://sites.google.com/view/yamazaki-teruyo/
</t>
    <phoneticPr fontId="16"/>
  </si>
  <si>
    <t>静大ベンチャーと帝人　茶から“肉”生産へ　成分抽出・分離技術開発　食品や工業製品に</t>
    <phoneticPr fontId="16"/>
  </si>
  <si>
    <t>静岡大と静大発ベンチャーのエスブリッジズ（長門貴社長）は帝人フロンティア（大阪市）と共同で、茶葉や茶殻から繊維やタンパク質、カテキンなどの成分をほぼ全量、抽出・分離できる技術を開発した。抽出した成分の食品や工業製品への活用を目指す。エスブリッジズ副社長の佐野吉彦同大准教授は技術を基に、「将来的には茶から『肉』をつくりたい」と話す。
　堅い細胞を破壊して成分を抽出しやすくする同大やエスブリッジズの独自技術と、帝人フロンティアの分離濃縮技術を融合した。水に溶ける1～2割の成分しか使用されずに廃棄される茶殻の活用を可能にした。繊維は粉末にしてパンなど食品への利用を見込む。合成樹脂に組み込んで塩ビレザーなどの工業製品にも活用できる。タンパク質は栄養補助食品や医薬品への応用を見据える。
　エスブリッジズは2022年2月設立。新技術は野菜や果実にも応用可能だが、県内発の廃棄物排出ゼロモデル構築を目指す同社は、当面は茶に焦点を当てて事業を進める。植物性タンパク源から培養肉をつくる開発にも着手済み。肉や魚で供給できるタンパク質が足りなくなる危機に備え、県内への「タンパク質供給基地」の設置や海外展開を構想する。</t>
    <phoneticPr fontId="16"/>
  </si>
  <si>
    <t>2023.4.6 「食品表示を考える消費者と生産者、事業者の集い」―内容：食品の原料原産地表示と遺伝子組み換え表示について、
消費者庁と意見交換</t>
    <phoneticPr fontId="16"/>
  </si>
  <si>
    <t>274 回視聴  2023/04/07  #山田正彦 #食品表示 #原料原産地表示
[日時] 2023年4月6日（木）16：00～18：00
[場所] 東京・衆議院第一議員会館
※IWJのこうした取材活動は、みなさまのご支援により直接支えられています。ぜひIWJ会員にご登録いただき、今後の安定的な取材をお支えください！→ https://iwj.co.jp/ec/entry/kiyaku.php　　　　※また、カンパによるご支援もお願い致します！
→ http://iwj.co.jp/join/pleasehelpus.html　　#山田正彦 #食品表示 #原料原産地表示 #遺伝子組み換え表示 #消費者庁 #IWJ #岩上安身</t>
    <phoneticPr fontId="16"/>
  </si>
  <si>
    <t>返礼品のウニ偽装疑い、水産会社元社長を逮捕　利尻産→ほぼロシア産</t>
    <phoneticPr fontId="16"/>
  </si>
  <si>
    <t>北海道利尻町のふるさと納税返礼品のエゾバフンウニの産地を北海道厚岸町の水産会社「カネマス上田商店」が偽装していた問題で、道警は5日、同社元社長の上田敏樹容疑者（62）=厚岸町若竹1丁目=を食品表示法違反の疑いで逮捕し、発表した。容疑を認めているという。　道警によると、上田容疑者は利尻町のふるさと納税に関わる中間事業者から、返礼品の「利尻産蝦夷（えぞ）ばふんうに」の製造を発注され、昨年1月下旬ごろから2月下旬ごろにかけ、外国産ウニを「北海道利尻産」などと表示を偽り、納税者4人分の計11パック（数百グラム）を納品した疑いがある。　同社が町のふるさと納税用に製造したウニ（約2900件）はすべて外国産で、ほとんどはロシア産とみられるという。道警は、産地偽装は厚岸町の同社工場で行われたとみている。</t>
    <phoneticPr fontId="16"/>
  </si>
  <si>
    <t>輸出産品・加工品など5産品を地理的表示（GI）として登録</t>
    <phoneticPr fontId="16"/>
  </si>
  <si>
    <t xml:space="preserve">地理的表示（GI）保護制度は、その地域ならではの自然的、人文的、社会的な要因・環境の中で育まれてきた品質、社会的評価等を有する農林水産物・食品の名称を、その地域における知的財産として保護するものです。農林水産省は、学識経験者からの意見聴取等を経て、令和5年3月31日（金曜日）に、地理的表示法に基づき、次の産品を地理的表示として登録（登録番号第127号から131号）しましたので、お知らせします。登録
番号	名称	登録生産者団体	生産地
（国名及び都道府県名のみ）
127	　阿波尾鶏	徳島県阿波尾鶏ブランド確立対策協議会	徳島県
128	　十勝ラクレット	十勝品質の会	北海道
129	　徳島すだち	徳島県すだち・ゆこう消費推進協議会	徳島県
130	　深蒸し菊川茶	菊川市茶業協会	静岡県
131	　行方（なめがた）かんしょ	行方かんしょブランド推進協議会	茨城県
</t>
    <phoneticPr fontId="16"/>
  </si>
  <si>
    <t>日本産イチゴから基準値超え残留農薬が検出　台北市、商品の撤去指示</t>
    <phoneticPr fontId="16"/>
  </si>
  <si>
    <t>台湾台北市衛生局は3月30日、2月の青果を対象に実施した抜き取り残留農薬検査で、同市内で販売されていた日本産イチゴ2件を含む15件から基準値を超える農薬が検出され、不合格になったと発表した。台湾メディアは、日本から輸入されたイチゴによる基準値を超える残留農薬が相次いで検出されていると報じた。
同局によると、不合格となった商品は大手ディスカウントストア「DON DON DONKI西門店」と会員制スーパー「コストコ内湖店」で販売されていたもの。業者には「問題のイチゴを全て撤去するよう」と指示した。このほか、食品安全衛生管理法違反の疑いで6万NTDから2億NTD（約26万1500円～8億7200円）までの科料を科す方針なども明らかにした。
台湾は昨年の11月より日本産イチゴに対し全ロット検査を実施しており、同12月には日本側に対し、不合格の原因や改善策の措置について説明を求める通告を出し、今年1月に日本からの返事を受けた。台湾衛福部は2月4日、日本から文書での説明が届いたと説明。日本産イチゴには台湾での使用が認められない2つの農薬が使用されており、日本側は台湾に残留基準の設定の申請を求めている。同部食品薬物署食品係の鄭維智副係長は、台湾メディアの取材に対し「台湾の規定に合った対応を業者に求めると共に、農薬の使用許可に関する手続きも進めている」とした。また日本産イチゴの不合格率については「すでに17％から3.96％に下っている」と説明した。</t>
    <phoneticPr fontId="16"/>
  </si>
  <si>
    <t>https://taiwannews.jp/2023/03/%E6%97%A5%E6%9C%AC%E7%94%A3%E3%82%A4%E3%83%81%E3%82%B4%E3%81%8B%E3%82%89%E5%9F%BA%E6%BA%96%E5%80%A4%E8%B6%85%E3%81%88%E6%AE%8B%E7%95%99%E8%BE%B2%E8%96%AC%E3%81%8C%E6%A4%9C%E5%87%BA%E3%80%80%E5%8F%B0/</t>
    <phoneticPr fontId="16"/>
  </si>
  <si>
    <t>厚労省、残留農薬検査を強化　輸入食品23年度監視計画</t>
    <phoneticPr fontId="16"/>
  </si>
  <si>
    <t>厚生労働省は4月から運用する23年度の「輸入食品監視指導計画」を策定し、3月28日に公表した。このうち輸入食品のモニタリング検査計画では、前年度と同水準の約10万件を予定。計画の「基本的方向」として同省は、経済連携協定の進展や食品流通のグローバル化に伴う輸入状況の変化に対応し、（1）二国間協議や現地調査を通じて輸出国の生産段階での安全性を確保する取組み（2）輸入者による自主的な衛生管理対策の推進--を重視している。
　モニタリング計画では、ポジティブ</t>
    <phoneticPr fontId="16"/>
  </si>
  <si>
    <t>https://news.nissyoku.co.jp/news/honmiya20230330022700112</t>
    <phoneticPr fontId="16"/>
  </si>
  <si>
    <t>食品検査で行政処分２件　２２年度、静岡県発表</t>
    <phoneticPr fontId="16"/>
  </si>
  <si>
    <t>静岡県はこのほど、２０２２年度に実施した食品検査で、食品衛生法に基づく行政処分が２件あったと発表した。いずれも健康被害はないという。
　藤枝市の業者が製造したアイスミルクから大腸菌群が検出され廃棄命令を出したほか、県東部の量販店で抜き取った輸入スナック菓子から使用が認められていない酸化防止剤が検出され輸入業者を管轄する千葉市に通報した。同市は回収、廃棄命令を出した。
　県内のスーパーや食品工場などから抜き取った４０８０点の添加物や残留農薬などを調べた。</t>
    <phoneticPr fontId="16"/>
  </si>
  <si>
    <t>https://www.at-s.com/news/article/shizuoka/1218942.html</t>
    <phoneticPr fontId="16"/>
  </si>
  <si>
    <t>農薬を不適切使用　八街の農家で、１２人被害訴え</t>
    <phoneticPr fontId="16"/>
  </si>
  <si>
    <t>千葉県は３日、八街市上砂地区の農家で、畑の土を消毒する土壌くん蒸剤の不適切な使用があり、１２人が目や喉の痛みを訴えたと発表した。いずれも　・・・</t>
    <phoneticPr fontId="16"/>
  </si>
  <si>
    <t>https://www.chibanippo.co.jp/news/national/1045039</t>
    <phoneticPr fontId="16"/>
  </si>
  <si>
    <t xml:space="preserve"> 2　全国指数</t>
    <phoneticPr fontId="5"/>
  </si>
  <si>
    <t>問合せ　hy_food-safety@kxf.biglobe.ne.jp</t>
    <rPh sb="0" eb="2">
      <t>トイアワ</t>
    </rPh>
    <phoneticPr fontId="101"/>
  </si>
  <si>
    <t>加熱調理用の牛肉、馬刺しと偽る…精肉販売会社を営業停止処分</t>
    <phoneticPr fontId="16"/>
  </si>
  <si>
    <t>加熱調理して食べる牛肉を馬刺し（生食用）と偽って販売したとして、愛媛県は７日、食品衛生法に基づいて西条市の精肉販売会社「伊藤の肉」を９日まで３日間の営業停止処分にした。これまでに健康被害の相談はないという。発表によると、同社は２０１８年から２２年４月頃まで、加熱調理用の牛肉を馬刺しと偽り、約６０キロを販売していたという。２２年４月、県に情報提供があり、調査していた。取材に対し、同社の伊藤康文・代表取締役は「消費者の信頼を著しく損ない、ご迷惑をおかけして申し訳ありません」と謝罪した。</t>
    <phoneticPr fontId="16"/>
  </si>
  <si>
    <t>愛媛県</t>
    <rPh sb="0" eb="2">
      <t>エヒメ</t>
    </rPh>
    <rPh sb="2" eb="3">
      <t>ケン</t>
    </rPh>
    <phoneticPr fontId="16"/>
  </si>
  <si>
    <t>讀賣新聞</t>
    <rPh sb="0" eb="4">
      <t>ヨミウリシンブン</t>
    </rPh>
    <phoneticPr fontId="16"/>
  </si>
  <si>
    <t>https://news.goo.ne.jp/article/yomiuri/nation/20230407-567-OYT1T50195.html</t>
    <phoneticPr fontId="16"/>
  </si>
  <si>
    <t>山梨県</t>
    <rPh sb="0" eb="3">
      <t>ヤマナシケン</t>
    </rPh>
    <phoneticPr fontId="16"/>
  </si>
  <si>
    <t>さば料理食べた女性からアニサキス 飲食店営業停止 甲府</t>
    <phoneticPr fontId="16"/>
  </si>
  <si>
    <t>甲府市内の飲食店でさばを使った料理を食べた４０代の女性が胃の痛みを訴え寄生虫のアニサキスが摘出されたことから、甲府市はこの飲食店を８日一日営業停止処分にしました。営業停止処分になったのは甲府市相生二丁目のＴＲＡＴＴＯＲＩＡ ＧＩＲＡＳＯＬＥです。甲府市によりますと、６日この飲食店でさばと新ジャガのサラダ仕立てを食べた４０代の女性が胃の痛みなどを訴え、７日医療機関を受診したところ胃の中から寄生虫のアニサキスが摘出されたということです。こうしたことなどから甲府市はアニサキスによる食中毒と断定し、この飲食店を８日一日営業停止処分にしました。女性はすでに回復しているということです。甲府市は飲食店に対してＨＡＣＣＰという手法に沿って食品の衛生管理を徹底することなどを指導したということです。</t>
    <phoneticPr fontId="16"/>
  </si>
  <si>
    <t>https://www3.nhk.or.jp/lnews/kofu/20230408/1040019829.html</t>
    <phoneticPr fontId="16"/>
  </si>
  <si>
    <t>　なぜ　帽子には、かぶり方があるんですか？</t>
    <phoneticPr fontId="5"/>
  </si>
  <si>
    <r>
      <rPr>
        <b/>
        <sz val="12"/>
        <color indexed="13"/>
        <rFont val="ＭＳ Ｐゴシック"/>
        <family val="3"/>
        <charset val="128"/>
      </rPr>
      <t>★毎日人の髪は50-60本抜け替わっています。　　　仕事始めにブラッシングして、まずは正しく帽子を　　かぼることが大切です。</t>
    </r>
    <r>
      <rPr>
        <b/>
        <sz val="12"/>
        <color indexed="9"/>
        <rFont val="ＭＳ Ｐゴシック"/>
        <family val="3"/>
        <charset val="128"/>
      </rPr>
      <t xml:space="preserve">
①上着に着替える前に、何回か　ヘアーブラシで　　ブラッシングします。
②長髪の方は後頭部に髪を束ねます。
③鏡を見て帽子の中央を額の中央部に合わせます。
④耳や髪が外に出ていないように帽子に収めす。　⑤帽子着用後に上着を着用します。
⑥ローラーがけは、手順に従って実施します。</t>
    </r>
    <rPh sb="1" eb="3">
      <t>マイニチ</t>
    </rPh>
    <rPh sb="3" eb="4">
      <t>ヒト</t>
    </rPh>
    <rPh sb="5" eb="6">
      <t>カミ</t>
    </rPh>
    <rPh sb="12" eb="13">
      <t>ポン</t>
    </rPh>
    <rPh sb="13" eb="14">
      <t>ヌ</t>
    </rPh>
    <rPh sb="15" eb="16">
      <t>カ</t>
    </rPh>
    <rPh sb="43" eb="44">
      <t>タダ</t>
    </rPh>
    <rPh sb="46" eb="48">
      <t>ボウシ</t>
    </rPh>
    <rPh sb="57" eb="59">
      <t>タイセツ</t>
    </rPh>
    <rPh sb="189" eb="191">
      <t>テジュン</t>
    </rPh>
    <rPh sb="192" eb="193">
      <t>シタガ</t>
    </rPh>
    <rPh sb="195" eb="197">
      <t>ジッシ</t>
    </rPh>
    <phoneticPr fontId="5"/>
  </si>
  <si>
    <r>
      <rPr>
        <b/>
        <sz val="12"/>
        <color indexed="9"/>
        <rFont val="ＭＳ Ｐゴシック"/>
        <family val="3"/>
        <charset val="128"/>
      </rPr>
      <t>★男性と女性を比較すると若干男性の方がロッカールームでの毛髪の抜け落ちている数が多いようです。
男女を問わず正しいブラッシングを心がけましょう。</t>
    </r>
    <r>
      <rPr>
        <b/>
        <sz val="12"/>
        <color indexed="43"/>
        <rFont val="ＭＳ Ｐゴシック"/>
        <family val="3"/>
        <charset val="128"/>
      </rPr>
      <t xml:space="preserve">
★自分に合った専用のブラシを使うこと、根元から丁寧に髪のもつれを解いて、丁寧にブラシをかけます。頭皮を適度に刺激する
と血行がよくなり、髪に栄養がしっかり届くようになり抜け毛を防ぐ働きもあります。
ご自分のためにも正しいブラッシングを実践しましょう!  海外では毛髪混入を問題視しない国もあります。(資料参照　米国の異物)
</t>
    </r>
    <r>
      <rPr>
        <b/>
        <sz val="12"/>
        <color theme="0"/>
        <rFont val="ＭＳ Ｐゴシック"/>
        <family val="3"/>
        <charset val="128"/>
      </rPr>
      <t>外国人就業者には、文化の違いも　分かりやすく理解してもらい　同じように作業に慣れさせましょう。</t>
    </r>
    <rPh sb="1" eb="3">
      <t>ダンセイ</t>
    </rPh>
    <rPh sb="4" eb="6">
      <t>ジョセイ</t>
    </rPh>
    <rPh sb="7" eb="9">
      <t>ヒカク</t>
    </rPh>
    <rPh sb="12" eb="14">
      <t>ジャッカン</t>
    </rPh>
    <rPh sb="14" eb="16">
      <t>ダンセイ</t>
    </rPh>
    <rPh sb="17" eb="18">
      <t>ホウ</t>
    </rPh>
    <rPh sb="28" eb="30">
      <t>モウハツ</t>
    </rPh>
    <rPh sb="31" eb="32">
      <t>ヌ</t>
    </rPh>
    <rPh sb="33" eb="34">
      <t>オ</t>
    </rPh>
    <rPh sb="38" eb="39">
      <t>カズ</t>
    </rPh>
    <rPh sb="40" eb="41">
      <t>オオ</t>
    </rPh>
    <rPh sb="48" eb="50">
      <t>ダンジョ</t>
    </rPh>
    <rPh sb="51" eb="52">
      <t>ト</t>
    </rPh>
    <rPh sb="54" eb="55">
      <t>タダ</t>
    </rPh>
    <rPh sb="64" eb="65">
      <t>ココロ</t>
    </rPh>
    <rPh sb="74" eb="76">
      <t>ジブン</t>
    </rPh>
    <rPh sb="77" eb="78">
      <t>ア</t>
    </rPh>
    <rPh sb="80" eb="82">
      <t>センヨウ</t>
    </rPh>
    <rPh sb="92" eb="94">
      <t>ネモト</t>
    </rPh>
    <rPh sb="96" eb="98">
      <t>テイネイ</t>
    </rPh>
    <rPh sb="109" eb="111">
      <t>テイネイ</t>
    </rPh>
    <rPh sb="121" eb="122">
      <t>アタマ</t>
    </rPh>
    <rPh sb="173" eb="175">
      <t>ジブン</t>
    </rPh>
    <rPh sb="180" eb="181">
      <t>タダ</t>
    </rPh>
    <rPh sb="190" eb="192">
      <t>ジッセン</t>
    </rPh>
    <rPh sb="200" eb="202">
      <t>カイガイ</t>
    </rPh>
    <rPh sb="204" eb="206">
      <t>モウハツ</t>
    </rPh>
    <rPh sb="206" eb="208">
      <t>コンニュウ</t>
    </rPh>
    <rPh sb="209" eb="212">
      <t>モンダイシ</t>
    </rPh>
    <rPh sb="215" eb="216">
      <t>クニ</t>
    </rPh>
    <rPh sb="223" eb="227">
      <t>シリョウサンショウ</t>
    </rPh>
    <rPh sb="228" eb="230">
      <t>ベイコク</t>
    </rPh>
    <rPh sb="231" eb="233">
      <t>イブツ</t>
    </rPh>
    <rPh sb="235" eb="237">
      <t>ガイコク</t>
    </rPh>
    <rPh sb="237" eb="238">
      <t>ジン</t>
    </rPh>
    <rPh sb="238" eb="241">
      <t>シュウギョウシャ</t>
    </rPh>
    <rPh sb="244" eb="246">
      <t>ブンカ</t>
    </rPh>
    <rPh sb="247" eb="248">
      <t>チガ</t>
    </rPh>
    <rPh sb="251" eb="252">
      <t>ワ</t>
    </rPh>
    <rPh sb="257" eb="259">
      <t>リカイ</t>
    </rPh>
    <rPh sb="265" eb="266">
      <t>オナ</t>
    </rPh>
    <rPh sb="270" eb="272">
      <t>サギョウ</t>
    </rPh>
    <rPh sb="273" eb="274">
      <t>ナ</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</si>
</sst>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0%"/>
  </numFmts>
  <fonts count="220">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14"/>
      <color indexed="8"/>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sz val="12.55"/>
      <color theme="1"/>
      <name val="Inherit"/>
      <family val="2"/>
    </font>
    <font>
      <sz val="12.55"/>
      <color theme="0"/>
      <name val="Inherit"/>
      <family val="2"/>
    </font>
    <font>
      <sz val="12.55"/>
      <color theme="0"/>
      <name val="ＭＳ Ｐゴシック"/>
      <family val="3"/>
      <charset val="128"/>
    </font>
    <font>
      <b/>
      <sz val="11"/>
      <color rgb="FFFF0000"/>
      <name val="ＭＳ Ｐゴシック"/>
      <family val="3"/>
      <charset val="128"/>
      <scheme val="minor"/>
    </font>
    <font>
      <b/>
      <sz val="12"/>
      <color rgb="FF222222"/>
      <name val="游ゴシック"/>
      <family val="3"/>
      <charset val="128"/>
    </font>
    <font>
      <b/>
      <sz val="11"/>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font>
    <font>
      <sz val="10.5"/>
      <color theme="1"/>
      <name val="游明朝"/>
      <family val="1"/>
      <charset val="128"/>
    </font>
    <font>
      <sz val="7"/>
      <color theme="1"/>
      <name val="Times New Roman"/>
      <family val="1"/>
    </font>
    <font>
      <sz val="9"/>
      <color theme="1"/>
      <name val="游明朝"/>
      <family val="1"/>
      <charset val="128"/>
    </font>
    <font>
      <sz val="8"/>
      <color theme="1"/>
      <name val="游明朝"/>
      <family val="1"/>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sz val="10.5"/>
      <color rgb="FFFF0000"/>
      <name val="游明朝"/>
      <family val="1"/>
      <charset val="128"/>
    </font>
    <font>
      <b/>
      <sz val="12"/>
      <color rgb="FFFF0000"/>
      <name val="メイリオ"/>
      <family val="3"/>
      <charset val="128"/>
    </font>
    <font>
      <sz val="11"/>
      <color theme="0"/>
      <name val="Inherit"/>
      <family val="2"/>
    </font>
    <font>
      <sz val="11"/>
      <color theme="1"/>
      <name val="游明朝"/>
      <family val="1"/>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b/>
      <sz val="20"/>
      <name val="游ゴシック"/>
      <family val="3"/>
      <charset val="128"/>
    </font>
    <font>
      <b/>
      <sz val="16"/>
      <color theme="0"/>
      <name val="ＭＳ Ｐゴシック"/>
      <family val="3"/>
      <charset val="128"/>
    </font>
    <font>
      <sz val="6"/>
      <name val="ＭＳ Ｐゴシック"/>
      <family val="3"/>
      <charset val="128"/>
      <scheme val="minor"/>
    </font>
    <font>
      <b/>
      <sz val="16"/>
      <color theme="1"/>
      <name val="游明朝"/>
      <family val="1"/>
      <charset val="128"/>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20"/>
      <color theme="0"/>
      <name val="ＭＳ Ｐゴシック"/>
      <family val="3"/>
      <charset val="128"/>
    </font>
    <font>
      <sz val="7"/>
      <color theme="1"/>
      <name val="游明朝"/>
      <family val="1"/>
      <charset val="128"/>
    </font>
    <font>
      <b/>
      <sz val="16"/>
      <color rgb="FFFF0000"/>
      <name val="游明朝"/>
      <family val="1"/>
      <charset val="128"/>
    </font>
    <font>
      <b/>
      <sz val="9"/>
      <color rgb="FF222222"/>
      <name val="Meiryo"/>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u/>
      <sz val="12"/>
      <color theme="0"/>
      <name val="ＭＳ Ｐゴシック"/>
      <family val="3"/>
      <charset val="128"/>
    </font>
    <font>
      <b/>
      <sz val="18"/>
      <color rgb="FFFFFF00"/>
      <name val="ＭＳ Ｐゴシック"/>
      <family val="3"/>
      <charset val="128"/>
    </font>
    <font>
      <b/>
      <sz val="12"/>
      <color rgb="FFFFFF00"/>
      <name val="ＭＳ Ｐゴシック"/>
      <family val="3"/>
      <charset val="128"/>
    </font>
    <font>
      <b/>
      <sz val="11"/>
      <color rgb="FFFFFF00"/>
      <name val="ＭＳ Ｐゴシック"/>
      <family val="3"/>
      <charset val="128"/>
    </font>
    <font>
      <sz val="11"/>
      <color rgb="FFFFFF00"/>
      <name val="ＭＳ Ｐゴシック"/>
      <family val="3"/>
      <charset val="128"/>
      <scheme val="minor"/>
    </font>
    <font>
      <sz val="13"/>
      <color theme="0"/>
      <name val="Arial"/>
      <family val="2"/>
    </font>
    <font>
      <b/>
      <sz val="18"/>
      <color indexed="8"/>
      <name val="ＭＳ Ｐゴシック"/>
      <family val="3"/>
      <charset val="128"/>
    </font>
    <font>
      <sz val="20"/>
      <color rgb="FF000000"/>
      <name val="ＭＳ Ｐゴシック"/>
      <family val="3"/>
      <charset val="128"/>
    </font>
    <font>
      <b/>
      <sz val="12"/>
      <name val="ＭＳ Ｐゴシック"/>
      <family val="3"/>
      <charset val="128"/>
      <scheme val="minor"/>
    </font>
    <font>
      <b/>
      <sz val="11"/>
      <color theme="1"/>
      <name val="ＭＳ Ｐゴシック"/>
      <family val="3"/>
      <charset val="128"/>
    </font>
    <font>
      <b/>
      <sz val="20"/>
      <color theme="1"/>
      <name val="ＭＳ Ｐゴシック"/>
      <family val="3"/>
      <charset val="128"/>
      <scheme val="minor"/>
    </font>
    <font>
      <sz val="11"/>
      <color rgb="FF000000"/>
      <name val="ＭＳ Ｐゴシック"/>
      <family val="3"/>
      <charset val="128"/>
    </font>
    <font>
      <b/>
      <sz val="20"/>
      <color indexed="8"/>
      <name val="メイリオ"/>
      <family val="3"/>
      <charset val="128"/>
    </font>
    <font>
      <b/>
      <sz val="14"/>
      <name val="Arial"/>
      <family val="2"/>
    </font>
    <font>
      <sz val="14"/>
      <name val="Arial"/>
      <family val="2"/>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b/>
      <sz val="14"/>
      <color theme="1"/>
      <name val="ＭＳ Ｐゴシック"/>
      <family val="3"/>
      <charset val="128"/>
      <scheme val="minor"/>
    </font>
    <font>
      <sz val="16"/>
      <color theme="0"/>
      <name val="ＭＳ Ｐゴシック"/>
      <family val="3"/>
      <charset val="128"/>
    </font>
    <font>
      <sz val="14"/>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sz val="11"/>
      <name val="ＪＳＰゴシック"/>
      <family val="3"/>
      <charset val="128"/>
    </font>
    <font>
      <sz val="12"/>
      <name val="ＪＳＰゴシック"/>
      <family val="3"/>
      <charset val="128"/>
    </font>
    <font>
      <sz val="14"/>
      <name val="ＭＳ Ｐゴシック"/>
      <family val="3"/>
      <charset val="128"/>
      <scheme val="minor"/>
    </font>
    <font>
      <b/>
      <sz val="9"/>
      <name val="ＭＳ Ｐゴシック"/>
      <family val="3"/>
      <charset val="128"/>
    </font>
    <font>
      <b/>
      <sz val="20"/>
      <color theme="1"/>
      <name val="ＭＳ Ｐゴシック"/>
      <family val="3"/>
      <charset val="128"/>
    </font>
    <font>
      <sz val="12.55"/>
      <name val="ＭＳ Ｐゴシック"/>
      <family val="3"/>
      <charset val="128"/>
    </font>
    <font>
      <sz val="20"/>
      <name val="ＭＳ Ｐゴシック"/>
      <family val="3"/>
      <charset val="128"/>
      <scheme val="minor"/>
    </font>
    <font>
      <b/>
      <sz val="11"/>
      <name val="ＭＳ Ｐゴシック"/>
      <family val="3"/>
      <charset val="128"/>
      <scheme val="minor"/>
    </font>
    <font>
      <sz val="12.55"/>
      <color rgb="FFFFFF00"/>
      <name val="ＭＳ Ｐゴシック"/>
      <family val="3"/>
      <charset val="128"/>
    </font>
    <font>
      <b/>
      <sz val="16"/>
      <name val="游ゴシック"/>
      <family val="3"/>
      <charset val="128"/>
    </font>
    <font>
      <b/>
      <sz val="16"/>
      <color indexed="18"/>
      <name val="游ゴシック"/>
      <family val="3"/>
      <charset val="128"/>
    </font>
    <font>
      <b/>
      <sz val="20"/>
      <color rgb="FF000000"/>
      <name val="ＭＳ Ｐゴシック"/>
      <family val="3"/>
      <charset val="128"/>
    </font>
    <font>
      <b/>
      <sz val="14"/>
      <name val="ＭＳ Ｐゴシック"/>
      <family val="3"/>
      <charset val="128"/>
      <scheme val="minor"/>
    </font>
    <font>
      <b/>
      <u/>
      <sz val="14"/>
      <name val="ＭＳ Ｐゴシック"/>
      <family val="3"/>
      <charset val="128"/>
    </font>
    <font>
      <b/>
      <sz val="10"/>
      <color indexed="1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11"/>
      <color theme="3"/>
      <name val="ＭＳ Ｐゴシック"/>
      <family val="3"/>
      <charset val="128"/>
      <scheme val="minor"/>
    </font>
    <font>
      <sz val="14"/>
      <color rgb="FF333333"/>
      <name val="メイリオ"/>
      <family val="3"/>
      <charset val="128"/>
    </font>
    <font>
      <sz val="10"/>
      <color rgb="FFFFC000"/>
      <name val="ＭＳ Ｐゴシック"/>
      <family val="3"/>
      <charset val="128"/>
    </font>
    <font>
      <sz val="10"/>
      <color theme="5" tint="0.39997558519241921"/>
      <name val="ＭＳ Ｐゴシック"/>
      <family val="3"/>
      <charset val="128"/>
    </font>
    <font>
      <sz val="10"/>
      <color theme="0" tint="-0.14999847407452621"/>
      <name val="ＭＳ Ｐゴシック"/>
      <family val="3"/>
      <charset val="128"/>
    </font>
    <font>
      <sz val="10"/>
      <color theme="7" tint="0.39997558519241921"/>
      <name val="ＭＳ Ｐゴシック"/>
      <family val="3"/>
      <charset val="128"/>
    </font>
    <font>
      <sz val="10"/>
      <color indexed="40"/>
      <name val="ＭＳ Ｐゴシック"/>
      <family val="3"/>
      <charset val="128"/>
    </font>
    <font>
      <b/>
      <sz val="10"/>
      <name val="ＭＳ Ｐゴシック"/>
      <family val="3"/>
      <charset val="128"/>
    </font>
    <font>
      <b/>
      <u/>
      <sz val="13"/>
      <color theme="0"/>
      <name val="Arial"/>
      <family val="2"/>
    </font>
    <font>
      <b/>
      <u/>
      <sz val="13"/>
      <color theme="0"/>
      <name val="9,776"/>
    </font>
    <font>
      <u/>
      <sz val="13"/>
      <color theme="0"/>
      <name val="Inherit"/>
    </font>
    <font>
      <b/>
      <sz val="14"/>
      <color theme="9" tint="-0.249977111117893"/>
      <name val="ＭＳ Ｐゴシック"/>
      <family val="3"/>
      <charset val="128"/>
    </font>
    <font>
      <b/>
      <sz val="18"/>
      <color theme="1"/>
      <name val="ＭＳ Ｐゴシック"/>
      <family val="3"/>
      <charset val="128"/>
      <scheme val="minor"/>
    </font>
    <font>
      <b/>
      <sz val="12"/>
      <color theme="0"/>
      <name val="ＭＳ Ｐゴシック"/>
      <family val="3"/>
      <charset val="128"/>
      <scheme val="minor"/>
    </font>
    <font>
      <sz val="10"/>
      <color rgb="FF6EF729"/>
      <name val="ＭＳ Ｐゴシック"/>
      <family val="3"/>
      <charset val="128"/>
    </font>
    <font>
      <sz val="20"/>
      <color indexed="9"/>
      <name val="ＭＳ Ｐゴシック"/>
      <family val="3"/>
      <charset val="128"/>
    </font>
    <font>
      <sz val="9"/>
      <name val="Meiryo UI"/>
      <family val="3"/>
      <charset val="128"/>
    </font>
    <font>
      <sz val="9"/>
      <color theme="1"/>
      <name val="Meiryo"/>
      <family val="3"/>
      <charset val="128"/>
    </font>
    <font>
      <u/>
      <sz val="13"/>
      <color theme="0"/>
      <name val="Inherit"/>
      <family val="2"/>
    </font>
    <font>
      <b/>
      <sz val="20"/>
      <color rgb="FF000000"/>
      <name val="ＭＳ Ｐゴシック"/>
      <family val="2"/>
      <charset val="128"/>
    </font>
    <font>
      <b/>
      <sz val="14"/>
      <name val="游ゴシック"/>
      <family val="3"/>
      <charset val="128"/>
    </font>
    <font>
      <sz val="16"/>
      <color rgb="FF454545"/>
      <name val="Robotoregular"/>
      <family val="2"/>
      <charset val="128"/>
    </font>
    <font>
      <b/>
      <sz val="14"/>
      <color theme="1"/>
      <name val="游ゴシック"/>
      <family val="3"/>
      <charset val="128"/>
    </font>
    <font>
      <b/>
      <u/>
      <sz val="12"/>
      <color theme="0"/>
      <name val="ＭＳ Ｐゴシック"/>
      <family val="3"/>
      <charset val="128"/>
      <scheme val="minor"/>
    </font>
    <font>
      <b/>
      <sz val="14"/>
      <color rgb="FF000000"/>
      <name val="游ゴシック"/>
      <family val="3"/>
      <charset val="128"/>
    </font>
    <font>
      <b/>
      <sz val="22"/>
      <color indexed="8"/>
      <name val="ＭＳ Ｐゴシック"/>
      <family val="3"/>
      <charset val="128"/>
    </font>
    <font>
      <b/>
      <sz val="16"/>
      <color theme="1"/>
      <name val="游ゴシック"/>
      <family val="3"/>
      <charset val="128"/>
    </font>
    <font>
      <b/>
      <u/>
      <sz val="20"/>
      <color rgb="FFFF0000"/>
      <name val="游ゴシック"/>
      <family val="3"/>
      <charset val="128"/>
    </font>
    <font>
      <b/>
      <sz val="16"/>
      <color rgb="FF333333"/>
      <name val="游ゴシック"/>
      <family val="3"/>
      <charset val="128"/>
    </font>
    <font>
      <sz val="14"/>
      <color rgb="FF000000"/>
      <name val="Meiryo"/>
      <family val="3"/>
      <charset val="128"/>
    </font>
    <font>
      <sz val="14"/>
      <color theme="1"/>
      <name val="ＭＳ Ｐゴシック"/>
      <family val="3"/>
      <charset val="128"/>
      <scheme val="minor"/>
    </font>
    <font>
      <b/>
      <sz val="19.5"/>
      <name val="ＭＳ Ｐゴシック"/>
      <family val="3"/>
      <charset val="128"/>
    </font>
    <font>
      <b/>
      <u/>
      <sz val="13"/>
      <color theme="0"/>
      <name val="Yu Gothic"/>
      <family val="2"/>
      <charset val="128"/>
    </font>
    <font>
      <u/>
      <sz val="12"/>
      <color theme="0"/>
      <name val="ＭＳ ゴシック"/>
      <family val="3"/>
      <charset val="128"/>
    </font>
    <font>
      <sz val="13"/>
      <color theme="0"/>
      <name val="ＭＳ ゴシック"/>
      <family val="3"/>
      <charset val="128"/>
    </font>
    <font>
      <sz val="13"/>
      <color theme="0"/>
      <name val="Yu Gothic"/>
      <charset val="128"/>
    </font>
    <font>
      <sz val="13"/>
      <color theme="0"/>
      <name val="9,776"/>
      <family val="3"/>
      <charset val="128"/>
    </font>
    <font>
      <sz val="12.55"/>
      <color theme="0"/>
      <name val="ＭＳ ゴシック"/>
      <family val="3"/>
      <charset val="128"/>
    </font>
    <font>
      <sz val="14"/>
      <color theme="3"/>
      <name val="ＭＳ Ｐゴシック"/>
      <family val="3"/>
      <charset val="128"/>
      <scheme val="minor"/>
    </font>
    <font>
      <b/>
      <sz val="20"/>
      <color theme="3"/>
      <name val="ＭＳ Ｐゴシック"/>
      <family val="3"/>
      <charset val="128"/>
      <scheme val="minor"/>
    </font>
    <font>
      <sz val="20"/>
      <color theme="3"/>
      <name val="ＭＳ Ｐゴシック"/>
      <family val="3"/>
      <charset val="128"/>
      <scheme val="minor"/>
    </font>
    <font>
      <b/>
      <sz val="20"/>
      <color rgb="FFFF0000"/>
      <name val="ＭＳ Ｐゴシック"/>
      <family val="3"/>
      <charset val="128"/>
      <scheme val="minor"/>
    </font>
    <font>
      <sz val="20"/>
      <color rgb="FFFF0000"/>
      <name val="ＭＳ Ｐゴシック"/>
      <family val="3"/>
      <charset val="128"/>
      <scheme val="minor"/>
    </font>
    <font>
      <b/>
      <sz val="14"/>
      <color indexed="12"/>
      <name val="ＭＳ Ｐゴシック"/>
      <family val="3"/>
      <charset val="128"/>
    </font>
    <font>
      <sz val="14"/>
      <color indexed="63"/>
      <name val="Arial"/>
      <family val="2"/>
    </font>
    <font>
      <b/>
      <sz val="10"/>
      <color indexed="62"/>
      <name val="ＭＳ Ｐゴシック"/>
      <family val="3"/>
      <charset val="128"/>
    </font>
    <font>
      <sz val="10"/>
      <color indexed="62"/>
      <name val="ＭＳ Ｐゴシック"/>
      <family val="3"/>
      <charset val="128"/>
    </font>
    <font>
      <b/>
      <sz val="12"/>
      <color indexed="13"/>
      <name val="ＭＳ Ｐゴシック"/>
      <family val="3"/>
      <charset val="128"/>
    </font>
    <font>
      <sz val="12"/>
      <color indexed="9"/>
      <name val="ＭＳ Ｐゴシック"/>
      <family val="3"/>
      <charset val="128"/>
    </font>
    <font>
      <b/>
      <sz val="8"/>
      <color indexed="10"/>
      <name val="ＭＳ Ｐゴシック"/>
      <family val="3"/>
      <charset val="128"/>
    </font>
    <font>
      <b/>
      <sz val="12"/>
      <color indexed="43"/>
      <name val="ＭＳ Ｐゴシック"/>
      <family val="3"/>
      <charset val="128"/>
    </font>
    <font>
      <b/>
      <sz val="14"/>
      <color rgb="FFFF0000"/>
      <name val="ＭＳ Ｐゴシック"/>
      <family val="3"/>
      <charset val="128"/>
      <scheme val="minor"/>
    </font>
    <font>
      <sz val="16"/>
      <color rgb="FFFF0000"/>
      <name val="ＭＳ Ｐゴシック"/>
      <family val="3"/>
      <charset val="128"/>
      <scheme val="minor"/>
    </font>
    <font>
      <sz val="8.8000000000000007"/>
      <color indexed="23"/>
      <name val="ＭＳ Ｐゴシック"/>
      <family val="3"/>
      <charset val="128"/>
    </font>
    <font>
      <sz val="10"/>
      <name val="Arial"/>
      <family val="2"/>
    </font>
    <font>
      <b/>
      <sz val="14"/>
      <color indexed="53"/>
      <name val="ＭＳ Ｐゴシック"/>
      <family val="3"/>
      <charset val="128"/>
    </font>
    <font>
      <b/>
      <sz val="10"/>
      <color indexed="9"/>
      <name val="ＭＳ Ｐゴシック"/>
      <family val="3"/>
      <charset val="128"/>
    </font>
    <font>
      <u/>
      <sz val="16"/>
      <color theme="0"/>
      <name val="ＭＳ Ｐゴシック"/>
      <family val="3"/>
      <charset val="128"/>
    </font>
  </fonts>
  <fills count="52">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AEAAAA"/>
        <bgColor indexed="64"/>
      </patternFill>
    </fill>
    <fill>
      <patternFill patternType="solid">
        <fgColor theme="8" tint="0.39997558519241921"/>
        <bgColor indexed="64"/>
      </patternFill>
    </fill>
    <fill>
      <patternFill patternType="solid">
        <fgColor rgb="FFC00000"/>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rgb="FF7BB2F5"/>
        <bgColor indexed="64"/>
      </patternFill>
    </fill>
    <fill>
      <patternFill patternType="solid">
        <fgColor rgb="FFFFCC99"/>
        <bgColor indexed="64"/>
      </patternFill>
    </fill>
    <fill>
      <patternFill patternType="solid">
        <fgColor theme="5" tint="0.79998168889431442"/>
        <bgColor indexed="64"/>
      </patternFill>
    </fill>
    <fill>
      <patternFill patternType="solid">
        <fgColor rgb="FF92D050"/>
        <bgColor indexed="64"/>
      </patternFill>
    </fill>
    <fill>
      <patternFill patternType="solid">
        <fgColor rgb="FF6DDDF7"/>
        <bgColor indexed="64"/>
      </patternFill>
    </fill>
    <fill>
      <patternFill patternType="solid">
        <fgColor theme="3" tint="-0.499984740745262"/>
        <bgColor indexed="64"/>
      </patternFill>
    </fill>
    <fill>
      <patternFill patternType="solid">
        <fgColor theme="7" tint="0.59999389629810485"/>
        <bgColor indexed="64"/>
      </patternFill>
    </fill>
    <fill>
      <patternFill patternType="solid">
        <fgColor indexed="12"/>
        <bgColor indexed="64"/>
      </patternFill>
    </fill>
    <fill>
      <patternFill patternType="solid">
        <fgColor indexed="45"/>
        <bgColor indexed="64"/>
      </patternFill>
    </fill>
    <fill>
      <patternFill patternType="solid">
        <fgColor indexed="48"/>
        <bgColor indexed="64"/>
      </patternFill>
    </fill>
    <fill>
      <patternFill patternType="solid">
        <fgColor theme="4"/>
        <bgColor indexed="64"/>
      </patternFill>
    </fill>
    <fill>
      <patternFill patternType="solid">
        <fgColor rgb="FFFAFEC2"/>
        <bgColor indexed="64"/>
      </patternFill>
    </fill>
  </fills>
  <borders count="237">
    <border>
      <left/>
      <right/>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style="medium">
        <color indexed="12"/>
      </right>
      <top style="thin">
        <color indexed="12"/>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2"/>
      </left>
      <right/>
      <top style="medium">
        <color indexed="12"/>
      </top>
      <bottom/>
      <diagonal/>
    </border>
    <border>
      <left style="medium">
        <color indexed="12"/>
      </left>
      <right/>
      <top style="medium">
        <color indexed="12"/>
      </top>
      <bottom style="thin">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top style="thin">
        <color indexed="12"/>
      </top>
      <bottom style="medium">
        <color indexed="64"/>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style="thick">
        <color indexed="12"/>
      </left>
      <right/>
      <top/>
      <bottom/>
      <diagonal/>
    </border>
    <border>
      <left style="thick">
        <color indexed="12"/>
      </left>
      <right/>
      <top/>
      <bottom style="thick">
        <color indexed="12"/>
      </bottom>
      <diagonal/>
    </border>
    <border>
      <left style="thick">
        <color indexed="12"/>
      </left>
      <right/>
      <top style="medium">
        <color indexed="12"/>
      </top>
      <bottom/>
      <diagonal/>
    </border>
    <border>
      <left style="thick">
        <color indexed="12"/>
      </left>
      <right style="medium">
        <color indexed="12"/>
      </right>
      <top style="medium">
        <color indexed="12"/>
      </top>
      <bottom/>
      <diagonal/>
    </border>
    <border>
      <left style="thick">
        <color indexed="12"/>
      </left>
      <right style="medium">
        <color indexed="12"/>
      </right>
      <top/>
      <bottom style="medium">
        <color indexed="12"/>
      </bottom>
      <diagonal/>
    </border>
    <border>
      <left style="thick">
        <color indexed="12"/>
      </left>
      <right style="medium">
        <color indexed="12"/>
      </right>
      <top/>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indexed="12"/>
      </left>
      <right style="medium">
        <color auto="1"/>
      </right>
      <top style="medium">
        <color indexed="12"/>
      </top>
      <bottom style="medium">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style="medium">
        <color indexed="12"/>
      </left>
      <right style="medium">
        <color auto="1"/>
      </right>
      <top style="medium">
        <color indexed="12"/>
      </top>
      <bottom style="thick">
        <color indexed="12"/>
      </bottom>
      <diagonal/>
    </border>
    <border>
      <left style="medium">
        <color auto="1"/>
      </left>
      <right/>
      <top style="thick">
        <color indexed="12"/>
      </top>
      <bottom style="thin">
        <color indexed="12"/>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ck">
        <color indexed="12"/>
      </right>
      <top style="thin">
        <color indexed="12"/>
      </top>
      <bottom style="thick">
        <color indexed="12"/>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theme="1" tint="4.9989318521683403E-2"/>
      </left>
      <right style="medium">
        <color theme="1" tint="4.9989318521683403E-2"/>
      </right>
      <top style="medium">
        <color indexed="23"/>
      </top>
      <bottom style="medium">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12"/>
      </top>
      <bottom style="thick">
        <color indexed="12"/>
      </bottom>
      <diagonal/>
    </border>
    <border>
      <left style="medium">
        <color indexed="12"/>
      </left>
      <right/>
      <top style="thin">
        <color indexed="12"/>
      </top>
      <bottom style="medium">
        <color indexed="12"/>
      </bottom>
      <diagonal/>
    </border>
    <border>
      <left style="thick">
        <color indexed="12"/>
      </left>
      <right style="medium">
        <color auto="1"/>
      </right>
      <top style="thick">
        <color indexed="12"/>
      </top>
      <bottom/>
      <diagonal/>
    </border>
    <border>
      <left style="thick">
        <color indexed="12"/>
      </left>
      <right style="medium">
        <color auto="1"/>
      </right>
      <top/>
      <bottom/>
      <diagonal/>
    </border>
    <border>
      <left style="thick">
        <color indexed="12"/>
      </left>
      <right style="medium">
        <color auto="1"/>
      </right>
      <top/>
      <bottom style="medium">
        <color indexed="12"/>
      </bottom>
      <diagonal/>
    </border>
    <border>
      <left style="medium">
        <color indexed="12"/>
      </left>
      <right style="medium">
        <color auto="1"/>
      </right>
      <top style="medium">
        <color indexed="12"/>
      </top>
      <bottom/>
      <diagonal/>
    </border>
    <border>
      <left style="medium">
        <color indexed="12"/>
      </left>
      <right style="medium">
        <color auto="1"/>
      </right>
      <top/>
      <bottom/>
      <diagonal/>
    </border>
    <border>
      <left style="medium">
        <color indexed="12"/>
      </left>
      <right style="medium">
        <color auto="1"/>
      </right>
      <top/>
      <bottom style="medium">
        <color indexed="12"/>
      </bottom>
      <diagonal/>
    </border>
    <border>
      <left style="medium">
        <color auto="1"/>
      </left>
      <right style="thick">
        <color indexed="12"/>
      </right>
      <top style="thin">
        <color indexed="12"/>
      </top>
      <bottom/>
      <diagonal/>
    </border>
    <border>
      <left style="medium">
        <color auto="1"/>
      </left>
      <right style="thick">
        <color indexed="12"/>
      </right>
      <top style="thin">
        <color auto="1"/>
      </top>
      <bottom style="thick">
        <color indexed="12"/>
      </bottom>
      <diagonal/>
    </border>
    <border>
      <left style="medium">
        <color rgb="FF888888"/>
      </left>
      <right style="medium">
        <color rgb="FF888888"/>
      </right>
      <top style="medium">
        <color rgb="FF888888"/>
      </top>
      <bottom style="medium">
        <color rgb="FF888888"/>
      </bottom>
      <diagonal/>
    </border>
    <border>
      <left style="thick">
        <color indexed="12"/>
      </left>
      <right style="medium">
        <color indexed="12"/>
      </right>
      <top style="thick">
        <color indexed="12"/>
      </top>
      <bottom style="thin">
        <color indexed="12"/>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thick">
        <color indexed="12"/>
      </left>
      <right/>
      <top style="thin">
        <color indexed="12"/>
      </top>
      <bottom style="thick">
        <color indexed="12"/>
      </bottom>
      <diagonal/>
    </border>
    <border>
      <left style="medium">
        <color indexed="12"/>
      </left>
      <right style="thick">
        <color indexed="12"/>
      </right>
      <top/>
      <bottom style="thick">
        <color indexed="1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top/>
      <bottom style="thin">
        <color indexed="12"/>
      </bottom>
      <diagonal/>
    </border>
    <border>
      <left style="medium">
        <color indexed="12"/>
      </left>
      <right/>
      <top style="thin">
        <color indexed="12"/>
      </top>
      <bottom style="thin">
        <color indexed="12"/>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indexed="23"/>
      </left>
      <right style="medium">
        <color indexed="12"/>
      </right>
      <top/>
      <bottom style="medium">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23"/>
      </right>
      <top/>
      <bottom/>
      <diagonal/>
    </border>
    <border>
      <left style="medium">
        <color theme="1" tint="4.9989318521683403E-2"/>
      </left>
      <right/>
      <top style="medium">
        <color indexed="23"/>
      </top>
      <bottom style="medium">
        <color indexed="23"/>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right/>
      <top/>
      <bottom style="medium">
        <color rgb="FFE2E2E2"/>
      </bottom>
      <diagonal/>
    </border>
    <border>
      <left/>
      <right style="medium">
        <color indexed="12"/>
      </right>
      <top style="thin">
        <color indexed="12"/>
      </top>
      <bottom style="medium">
        <color indexed="12"/>
      </bottom>
      <diagonal/>
    </border>
    <border>
      <left/>
      <right/>
      <top style="medium">
        <color indexed="12"/>
      </top>
      <bottom style="medium">
        <color indexed="16"/>
      </bottom>
      <diagonal/>
    </border>
    <border>
      <left style="medium">
        <color indexed="12"/>
      </left>
      <right style="medium">
        <color indexed="12"/>
      </right>
      <top style="thin">
        <color indexed="12"/>
      </top>
      <bottom style="medium">
        <color indexed="12"/>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rgb="FF888888"/>
      </left>
      <right style="medium">
        <color rgb="FF888888"/>
      </right>
      <top style="medium">
        <color rgb="FF888888"/>
      </top>
      <bottom/>
      <diagonal/>
    </border>
    <border>
      <left/>
      <right style="medium">
        <color indexed="12"/>
      </right>
      <top style="thin">
        <color indexed="12"/>
      </top>
      <bottom/>
      <diagonal/>
    </border>
    <border>
      <left style="thick">
        <color indexed="12"/>
      </left>
      <right style="medium">
        <color indexed="12"/>
      </right>
      <top style="thick">
        <color indexed="12"/>
      </top>
      <bottom style="thick">
        <color indexed="12"/>
      </bottom>
      <diagonal/>
    </border>
    <border>
      <left style="medium">
        <color indexed="64"/>
      </left>
      <right style="medium">
        <color indexed="64"/>
      </right>
      <top/>
      <bottom/>
      <diagonal/>
    </border>
    <border>
      <left style="thin">
        <color auto="1"/>
      </left>
      <right/>
      <top style="thin">
        <color indexed="64"/>
      </top>
      <bottom style="medium">
        <color indexed="64"/>
      </bottom>
      <diagonal/>
    </border>
    <border>
      <left style="thin">
        <color auto="1"/>
      </left>
      <right/>
      <top/>
      <bottom style="thin">
        <color auto="1"/>
      </bottom>
      <diagonal/>
    </border>
    <border>
      <left/>
      <right/>
      <top/>
      <bottom style="thick">
        <color indexed="64"/>
      </bottom>
      <diagonal/>
    </border>
  </borders>
  <cellStyleXfs count="25">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70" fillId="0" borderId="0">
      <alignment vertical="center"/>
    </xf>
    <xf numFmtId="0" fontId="6" fillId="0" borderId="0"/>
    <xf numFmtId="0" fontId="70" fillId="0" borderId="0">
      <alignment vertical="center"/>
    </xf>
    <xf numFmtId="0" fontId="6"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3" fillId="0" borderId="0">
      <alignment vertical="center"/>
    </xf>
    <xf numFmtId="0" fontId="4" fillId="0" borderId="0">
      <alignment vertical="center"/>
    </xf>
    <xf numFmtId="0" fontId="70"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42" fillId="0" borderId="0"/>
    <xf numFmtId="0" fontId="143" fillId="0" borderId="0" applyNumberFormat="0" applyFill="0" applyBorder="0" applyAlignment="0" applyProtection="0"/>
    <xf numFmtId="0" fontId="142" fillId="0" borderId="0"/>
  </cellStyleXfs>
  <cellXfs count="808">
    <xf numFmtId="0" fontId="0" fillId="0" borderId="0" xfId="0">
      <alignment vertical="center"/>
    </xf>
    <xf numFmtId="0" fontId="6" fillId="0" borderId="0" xfId="2">
      <alignment vertical="center"/>
    </xf>
    <xf numFmtId="14" fontId="19"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3" fillId="4" borderId="3" xfId="2" applyFont="1" applyFill="1" applyBorder="1" applyAlignment="1">
      <alignment horizontal="center" vertical="center" wrapText="1"/>
    </xf>
    <xf numFmtId="0" fontId="23" fillId="4" borderId="4" xfId="2" applyFont="1" applyFill="1" applyBorder="1" applyAlignment="1">
      <alignment horizontal="center" vertical="center" wrapText="1"/>
    </xf>
    <xf numFmtId="0" fontId="23" fillId="4" borderId="5" xfId="2" applyFont="1" applyFill="1" applyBorder="1" applyAlignment="1">
      <alignment horizontal="center" vertical="center" wrapText="1"/>
    </xf>
    <xf numFmtId="0" fontId="23" fillId="4" borderId="6" xfId="2" applyFont="1" applyFill="1" applyBorder="1" applyAlignment="1">
      <alignment horizontal="center" vertical="center" wrapText="1"/>
    </xf>
    <xf numFmtId="0" fontId="6" fillId="5" borderId="0" xfId="2" applyFill="1">
      <alignment vertical="center"/>
    </xf>
    <xf numFmtId="177" fontId="12" fillId="3" borderId="8" xfId="2" applyNumberFormat="1" applyFont="1" applyFill="1" applyBorder="1" applyAlignment="1">
      <alignment horizontal="center" vertical="center" shrinkToFit="1"/>
    </xf>
    <xf numFmtId="0" fontId="6" fillId="0" borderId="9" xfId="2" applyBorder="1">
      <alignment vertical="center"/>
    </xf>
    <xf numFmtId="0" fontId="23" fillId="5" borderId="11" xfId="2" applyFont="1" applyFill="1" applyBorder="1" applyAlignment="1">
      <alignment horizontal="center" vertical="center"/>
    </xf>
    <xf numFmtId="0" fontId="0" fillId="0" borderId="8" xfId="0" applyBorder="1" applyAlignment="1">
      <alignment horizontal="center" vertical="center" wrapText="1"/>
    </xf>
    <xf numFmtId="0" fontId="0" fillId="2" borderId="8" xfId="0" applyFill="1" applyBorder="1" applyAlignment="1">
      <alignment horizontal="center" vertical="center" wrapText="1"/>
    </xf>
    <xf numFmtId="0" fontId="6" fillId="0" borderId="8" xfId="2" applyBorder="1" applyAlignment="1">
      <alignment horizontal="center" vertical="center" wrapText="1"/>
    </xf>
    <xf numFmtId="0" fontId="23" fillId="5" borderId="12" xfId="2" applyFont="1" applyFill="1" applyBorder="1" applyAlignment="1">
      <alignment horizontal="center" vertical="center"/>
    </xf>
    <xf numFmtId="0" fontId="23" fillId="5" borderId="7" xfId="2" applyFont="1" applyFill="1" applyBorder="1" applyAlignment="1">
      <alignment horizontal="center" vertical="center"/>
    </xf>
    <xf numFmtId="0" fontId="23" fillId="0" borderId="12" xfId="2" applyFont="1" applyBorder="1" applyAlignment="1">
      <alignment horizontal="center" vertical="center"/>
    </xf>
    <xf numFmtId="0" fontId="6" fillId="2" borderId="8" xfId="2" applyFill="1" applyBorder="1" applyAlignment="1">
      <alignment horizontal="center" vertical="center" wrapText="1"/>
    </xf>
    <xf numFmtId="0" fontId="23" fillId="5" borderId="14" xfId="2" applyFont="1" applyFill="1" applyBorder="1" applyAlignment="1">
      <alignment horizontal="center" vertical="center"/>
    </xf>
    <xf numFmtId="177" fontId="17" fillId="5" borderId="15" xfId="2" applyNumberFormat="1" applyFont="1" applyFill="1" applyBorder="1" applyAlignment="1">
      <alignment horizontal="center" vertical="center" wrapText="1"/>
    </xf>
    <xf numFmtId="0" fontId="23" fillId="5" borderId="9" xfId="2" applyFont="1" applyFill="1" applyBorder="1" applyAlignment="1">
      <alignment horizontal="center" vertical="center"/>
    </xf>
    <xf numFmtId="0" fontId="6" fillId="5" borderId="14" xfId="2" applyFill="1" applyBorder="1">
      <alignment vertical="center"/>
    </xf>
    <xf numFmtId="0" fontId="6" fillId="5" borderId="15" xfId="2" applyFill="1" applyBorder="1">
      <alignment vertical="center"/>
    </xf>
    <xf numFmtId="0" fontId="6" fillId="5" borderId="9" xfId="2" applyFill="1" applyBorder="1">
      <alignment vertical="center"/>
    </xf>
    <xf numFmtId="0" fontId="6" fillId="5" borderId="16" xfId="2" applyFill="1" applyBorder="1">
      <alignment vertical="center"/>
    </xf>
    <xf numFmtId="0" fontId="6" fillId="5" borderId="4" xfId="2" applyFill="1" applyBorder="1">
      <alignment vertical="center"/>
    </xf>
    <xf numFmtId="0" fontId="6" fillId="0" borderId="16" xfId="2" applyBorder="1">
      <alignment vertical="center"/>
    </xf>
    <xf numFmtId="0" fontId="6" fillId="5" borderId="18" xfId="2" applyFill="1" applyBorder="1">
      <alignment vertical="center"/>
    </xf>
    <xf numFmtId="0" fontId="6" fillId="5" borderId="19" xfId="2" applyFill="1" applyBorder="1">
      <alignment vertical="center"/>
    </xf>
    <xf numFmtId="0" fontId="6" fillId="5" borderId="20" xfId="2" applyFill="1"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6" fillId="0" borderId="24" xfId="2" applyBorder="1">
      <alignment vertical="center"/>
    </xf>
    <xf numFmtId="0" fontId="18" fillId="3" borderId="25" xfId="2" applyFont="1" applyFill="1" applyBorder="1" applyAlignment="1">
      <alignment horizontal="center" vertical="center" wrapText="1"/>
    </xf>
    <xf numFmtId="0" fontId="25"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6" fillId="5" borderId="0" xfId="2" applyNumberFormat="1" applyFont="1" applyFill="1" applyAlignment="1">
      <alignment horizontal="center" vertical="center"/>
    </xf>
    <xf numFmtId="0" fontId="6" fillId="0" borderId="0" xfId="2" applyAlignment="1">
      <alignment horizontal="center" vertical="center"/>
    </xf>
    <xf numFmtId="0" fontId="26" fillId="0" borderId="0" xfId="2" applyFont="1" applyAlignment="1">
      <alignment horizontal="center" vertical="center"/>
    </xf>
    <xf numFmtId="0" fontId="8" fillId="5" borderId="0" xfId="1" applyFill="1" applyAlignment="1" applyProtection="1">
      <alignment vertical="center" wrapText="1"/>
    </xf>
    <xf numFmtId="0" fontId="10" fillId="2" borderId="32" xfId="2" applyFont="1" applyFill="1" applyBorder="1" applyAlignment="1">
      <alignment horizontal="center" vertical="center"/>
    </xf>
    <xf numFmtId="14" fontId="10" fillId="2" borderId="33" xfId="2" applyNumberFormat="1" applyFont="1" applyFill="1" applyBorder="1" applyAlignment="1">
      <alignment horizontal="center" vertical="center"/>
    </xf>
    <xf numFmtId="0" fontId="6" fillId="5" borderId="0" xfId="2" applyFill="1" applyAlignment="1">
      <alignment vertical="center" wrapText="1"/>
    </xf>
    <xf numFmtId="14" fontId="27" fillId="3" borderId="1" xfId="1" applyNumberFormat="1" applyFont="1" applyFill="1" applyBorder="1" applyAlignment="1" applyProtection="1">
      <alignment horizontal="center" vertical="center" wrapText="1" shrinkToFit="1"/>
    </xf>
    <xf numFmtId="0" fontId="34" fillId="9" borderId="43" xfId="17" applyFont="1" applyFill="1" applyBorder="1" applyAlignment="1">
      <alignment horizontal="left" vertical="center"/>
    </xf>
    <xf numFmtId="0" fontId="34" fillId="9" borderId="44" xfId="17" applyFont="1" applyFill="1" applyBorder="1" applyAlignment="1">
      <alignment horizontal="center" vertical="center"/>
    </xf>
    <xf numFmtId="0" fontId="34" fillId="9" borderId="44" xfId="2" applyFont="1" applyFill="1" applyBorder="1" applyAlignment="1">
      <alignment horizontal="center" vertical="center"/>
    </xf>
    <xf numFmtId="0" fontId="35" fillId="9" borderId="44" xfId="2" applyFont="1" applyFill="1" applyBorder="1" applyAlignment="1">
      <alignment horizontal="center" vertical="center"/>
    </xf>
    <xf numFmtId="0" fontId="35" fillId="9" borderId="45" xfId="2" applyFont="1" applyFill="1" applyBorder="1" applyAlignment="1">
      <alignment horizontal="center" vertical="center"/>
    </xf>
    <xf numFmtId="0" fontId="1" fillId="0" borderId="0" xfId="17">
      <alignment vertical="center"/>
    </xf>
    <xf numFmtId="0" fontId="41" fillId="0" borderId="0" xfId="17" applyFont="1">
      <alignment vertical="center"/>
    </xf>
    <xf numFmtId="0" fontId="35" fillId="9" borderId="46" xfId="2" applyFont="1" applyFill="1" applyBorder="1" applyAlignment="1">
      <alignment horizontal="center" vertical="center"/>
    </xf>
    <xf numFmtId="0" fontId="35" fillId="9" borderId="47" xfId="2" applyFont="1" applyFill="1" applyBorder="1" applyAlignment="1">
      <alignment horizontal="center" vertical="center"/>
    </xf>
    <xf numFmtId="0" fontId="1" fillId="10" borderId="47" xfId="17" applyFill="1" applyBorder="1">
      <alignment vertical="center"/>
    </xf>
    <xf numFmtId="0" fontId="38" fillId="0" borderId="0" xfId="17" applyFont="1" applyAlignment="1">
      <alignment horizontal="center" vertical="center"/>
    </xf>
    <xf numFmtId="0" fontId="8" fillId="0" borderId="46" xfId="1" applyFill="1" applyBorder="1" applyAlignment="1" applyProtection="1">
      <alignment vertical="center"/>
    </xf>
    <xf numFmtId="0" fontId="1" fillId="10" borderId="47" xfId="17" applyFill="1" applyBorder="1" applyAlignment="1">
      <alignment horizontal="center" vertical="center"/>
    </xf>
    <xf numFmtId="0" fontId="8" fillId="10" borderId="0" xfId="1" applyFill="1" applyBorder="1" applyAlignment="1" applyProtection="1">
      <alignment vertical="center" wrapText="1"/>
    </xf>
    <xf numFmtId="0" fontId="6" fillId="10" borderId="47" xfId="2" applyFill="1" applyBorder="1" applyAlignment="1">
      <alignment vertical="center" wrapText="1"/>
    </xf>
    <xf numFmtId="0" fontId="46" fillId="0" borderId="0" xfId="17" applyFont="1" applyAlignment="1">
      <alignment vertical="center" wrapText="1"/>
    </xf>
    <xf numFmtId="0" fontId="48" fillId="0" borderId="0" xfId="17" applyFont="1" applyAlignment="1">
      <alignment horizontal="left" vertical="center"/>
    </xf>
    <xf numFmtId="0" fontId="38" fillId="0" borderId="0" xfId="17" applyFont="1" applyAlignment="1">
      <alignment vertical="top" wrapText="1"/>
    </xf>
    <xf numFmtId="0" fontId="50" fillId="11" borderId="53" xfId="17" applyFont="1" applyFill="1" applyBorder="1" applyAlignment="1">
      <alignment horizontal="center" vertical="center"/>
    </xf>
    <xf numFmtId="0" fontId="57" fillId="3" borderId="55" xfId="17" applyFont="1" applyFill="1" applyBorder="1" applyAlignment="1">
      <alignment horizontal="center" vertical="center" wrapText="1"/>
    </xf>
    <xf numFmtId="0" fontId="7" fillId="3" borderId="56" xfId="17" applyFont="1" applyFill="1" applyBorder="1" applyAlignment="1">
      <alignment horizontal="center" vertical="center" wrapText="1"/>
    </xf>
    <xf numFmtId="0" fontId="14" fillId="3" borderId="56" xfId="17" applyFont="1" applyFill="1" applyBorder="1" applyAlignment="1">
      <alignment horizontal="center" vertical="center" wrapText="1"/>
    </xf>
    <xf numFmtId="0" fontId="59" fillId="3" borderId="56" xfId="17" applyFont="1" applyFill="1" applyBorder="1" applyAlignment="1">
      <alignment horizontal="center" vertical="center" wrapText="1"/>
    </xf>
    <xf numFmtId="0" fontId="7" fillId="3" borderId="57" xfId="17" applyFont="1" applyFill="1" applyBorder="1" applyAlignment="1">
      <alignment horizontal="center" vertical="center" wrapText="1"/>
    </xf>
    <xf numFmtId="0" fontId="7" fillId="3" borderId="34" xfId="17" applyFont="1" applyFill="1" applyBorder="1" applyAlignment="1">
      <alignment horizontal="center" vertical="center" wrapText="1"/>
    </xf>
    <xf numFmtId="176" fontId="60" fillId="3" borderId="40" xfId="17" applyNumberFormat="1" applyFont="1" applyFill="1" applyBorder="1" applyAlignment="1">
      <alignment horizontal="center" vertical="center" wrapText="1"/>
    </xf>
    <xf numFmtId="0" fontId="60" fillId="3" borderId="40" xfId="17" applyFont="1" applyFill="1" applyBorder="1" applyAlignment="1">
      <alignment horizontal="left" vertical="center" wrapText="1"/>
    </xf>
    <xf numFmtId="0" fontId="7" fillId="3" borderId="29" xfId="17" applyFont="1" applyFill="1" applyBorder="1" applyAlignment="1">
      <alignment horizontal="center" vertical="center" wrapText="1"/>
    </xf>
    <xf numFmtId="176" fontId="60" fillId="12" borderId="58" xfId="17" applyNumberFormat="1" applyFont="1" applyFill="1" applyBorder="1" applyAlignment="1">
      <alignment horizontal="center" vertical="center" wrapText="1"/>
    </xf>
    <xf numFmtId="0" fontId="60" fillId="12" borderId="58" xfId="17" applyFont="1" applyFill="1" applyBorder="1" applyAlignment="1">
      <alignment horizontal="left" vertical="center" wrapText="1"/>
    </xf>
    <xf numFmtId="0" fontId="64" fillId="13" borderId="59" xfId="17" applyFont="1" applyFill="1" applyBorder="1" applyAlignment="1">
      <alignment horizontal="center" vertical="center" wrapText="1"/>
    </xf>
    <xf numFmtId="176" fontId="62" fillId="13" borderId="59" xfId="17" applyNumberFormat="1" applyFont="1" applyFill="1" applyBorder="1" applyAlignment="1">
      <alignment horizontal="center" vertical="center" wrapText="1"/>
    </xf>
    <xf numFmtId="181" fontId="64" fillId="10" borderId="59" xfId="0" applyNumberFormat="1" applyFont="1" applyFill="1" applyBorder="1" applyAlignment="1">
      <alignment horizontal="center" vertical="center"/>
    </xf>
    <xf numFmtId="0" fontId="64" fillId="13" borderId="60" xfId="17" applyFont="1" applyFill="1" applyBorder="1" applyAlignment="1">
      <alignment horizontal="center" vertical="center" wrapText="1"/>
    </xf>
    <xf numFmtId="182" fontId="66" fillId="13" borderId="61" xfId="17" applyNumberFormat="1" applyFont="1" applyFill="1" applyBorder="1" applyAlignment="1">
      <alignment horizontal="center" vertical="center" wrapText="1"/>
    </xf>
    <xf numFmtId="0" fontId="7" fillId="3" borderId="35" xfId="17" applyFont="1" applyFill="1" applyBorder="1" applyAlignment="1">
      <alignment horizontal="center" vertical="center" wrapText="1"/>
    </xf>
    <xf numFmtId="0" fontId="7" fillId="3" borderId="36" xfId="17" applyFont="1" applyFill="1" applyBorder="1" applyAlignment="1">
      <alignment horizontal="center" vertical="center" wrapText="1"/>
    </xf>
    <xf numFmtId="0" fontId="14" fillId="3" borderId="36" xfId="17" applyFont="1" applyFill="1" applyBorder="1" applyAlignment="1">
      <alignment horizontal="center" vertical="center" wrapText="1"/>
    </xf>
    <xf numFmtId="0" fontId="59" fillId="3" borderId="36" xfId="17" applyFont="1" applyFill="1" applyBorder="1" applyAlignment="1">
      <alignment horizontal="center" vertical="center" wrapText="1"/>
    </xf>
    <xf numFmtId="0" fontId="7" fillId="3" borderId="37"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3" xfId="2" applyBorder="1" applyAlignment="1">
      <alignment vertical="top" wrapText="1"/>
    </xf>
    <xf numFmtId="0" fontId="6" fillId="14" borderId="13" xfId="2" applyFill="1" applyBorder="1" applyAlignment="1">
      <alignment vertical="top" wrapText="1"/>
    </xf>
    <xf numFmtId="0" fontId="23" fillId="0" borderId="0" xfId="2" applyFont="1" applyAlignment="1">
      <alignment vertical="top" wrapText="1"/>
    </xf>
    <xf numFmtId="0" fontId="6" fillId="2" borderId="13" xfId="2" applyFill="1" applyBorder="1" applyAlignment="1">
      <alignment vertical="top" wrapText="1"/>
    </xf>
    <xf numFmtId="0" fontId="6" fillId="2" borderId="63" xfId="2" applyFill="1" applyBorder="1" applyAlignment="1">
      <alignment vertical="top" wrapText="1"/>
    </xf>
    <xf numFmtId="0" fontId="6" fillId="2" borderId="64" xfId="2" applyFill="1" applyBorder="1" applyAlignment="1">
      <alignment vertical="top" wrapText="1"/>
    </xf>
    <xf numFmtId="0" fontId="1" fillId="2" borderId="65" xfId="2" applyFont="1" applyFill="1" applyBorder="1" applyAlignment="1">
      <alignment vertical="top" wrapText="1"/>
    </xf>
    <xf numFmtId="0" fontId="1" fillId="2" borderId="63" xfId="2" applyFont="1" applyFill="1" applyBorder="1" applyAlignment="1">
      <alignment vertical="top" wrapText="1"/>
    </xf>
    <xf numFmtId="0" fontId="1" fillId="2" borderId="62" xfId="2" applyFont="1" applyFill="1" applyBorder="1" applyAlignment="1">
      <alignment vertical="top" wrapText="1"/>
    </xf>
    <xf numFmtId="0" fontId="6" fillId="3" borderId="13" xfId="2" applyFill="1" applyBorder="1">
      <alignment vertical="center"/>
    </xf>
    <xf numFmtId="0" fontId="1" fillId="3" borderId="66" xfId="2" applyFont="1" applyFill="1" applyBorder="1" applyAlignment="1">
      <alignment vertical="top" wrapText="1"/>
    </xf>
    <xf numFmtId="0" fontId="6" fillId="15" borderId="13" xfId="2" applyFill="1" applyBorder="1">
      <alignment vertical="center"/>
    </xf>
    <xf numFmtId="0" fontId="0" fillId="0" borderId="68" xfId="0" applyBorder="1">
      <alignment vertical="center"/>
    </xf>
    <xf numFmtId="0" fontId="15" fillId="0" borderId="68" xfId="0" applyFont="1" applyBorder="1">
      <alignment vertical="center"/>
    </xf>
    <xf numFmtId="0" fontId="0" fillId="0" borderId="69" xfId="0" applyBorder="1">
      <alignment vertical="center"/>
    </xf>
    <xf numFmtId="0" fontId="0" fillId="0" borderId="49" xfId="0" applyBorder="1">
      <alignment vertical="center"/>
    </xf>
    <xf numFmtId="177" fontId="12" fillId="19" borderId="8" xfId="2" applyNumberFormat="1" applyFont="1" applyFill="1" applyBorder="1" applyAlignment="1">
      <alignment horizontal="center" vertical="center" shrinkToFit="1"/>
    </xf>
    <xf numFmtId="0" fontId="6" fillId="19" borderId="0" xfId="2" applyFill="1">
      <alignment vertical="center"/>
    </xf>
    <xf numFmtId="0" fontId="0" fillId="19" borderId="0" xfId="0" applyFill="1">
      <alignment vertical="center"/>
    </xf>
    <xf numFmtId="0" fontId="6" fillId="6" borderId="8" xfId="2" applyFill="1" applyBorder="1" applyAlignment="1">
      <alignment horizontal="center" vertical="center" wrapText="1"/>
    </xf>
    <xf numFmtId="0" fontId="6" fillId="0" borderId="103" xfId="2" applyBorder="1" applyAlignment="1">
      <alignment horizontal="center" vertical="center" wrapText="1"/>
    </xf>
    <xf numFmtId="0" fontId="6" fillId="6" borderId="103" xfId="2" applyFill="1" applyBorder="1" applyAlignment="1">
      <alignment horizontal="center" vertical="center" wrapText="1"/>
    </xf>
    <xf numFmtId="0" fontId="1" fillId="5" borderId="0" xfId="2" applyFont="1" applyFill="1">
      <alignment vertical="center"/>
    </xf>
    <xf numFmtId="3" fontId="0" fillId="25" borderId="0" xfId="0" applyNumberFormat="1" applyFill="1">
      <alignment vertical="center"/>
    </xf>
    <xf numFmtId="0" fontId="0" fillId="0" borderId="68" xfId="0" applyBorder="1" applyAlignment="1">
      <alignment vertical="top"/>
    </xf>
    <xf numFmtId="0" fontId="0" fillId="0" borderId="0" xfId="0" applyAlignment="1">
      <alignment vertical="top"/>
    </xf>
    <xf numFmtId="0" fontId="76" fillId="19" borderId="0" xfId="0" applyFont="1" applyFill="1">
      <alignment vertical="center"/>
    </xf>
    <xf numFmtId="0" fontId="75" fillId="19" borderId="0" xfId="0" applyFont="1" applyFill="1">
      <alignment vertical="center"/>
    </xf>
    <xf numFmtId="0" fontId="1" fillId="14" borderId="65" xfId="2" applyFont="1" applyFill="1" applyBorder="1" applyAlignment="1">
      <alignment vertical="top" wrapText="1"/>
    </xf>
    <xf numFmtId="0" fontId="79" fillId="0" borderId="0" xfId="0" applyFont="1" applyAlignment="1">
      <alignment horizontal="justify" vertical="center"/>
    </xf>
    <xf numFmtId="0" fontId="82" fillId="0" borderId="57" xfId="0" applyFont="1" applyBorder="1" applyAlignment="1">
      <alignment horizontal="justify" vertical="center" wrapText="1"/>
    </xf>
    <xf numFmtId="0" fontId="82" fillId="0" borderId="37" xfId="0" applyFont="1" applyBorder="1" applyAlignment="1">
      <alignment horizontal="justify" vertical="center" wrapText="1"/>
    </xf>
    <xf numFmtId="0" fontId="79" fillId="0" borderId="106" xfId="0" applyFont="1" applyBorder="1" applyAlignment="1">
      <alignment horizontal="center" vertical="center" wrapText="1"/>
    </xf>
    <xf numFmtId="0" fontId="79" fillId="0" borderId="37" xfId="0" applyFont="1" applyBorder="1" applyAlignment="1">
      <alignment horizontal="center" vertical="center" wrapText="1"/>
    </xf>
    <xf numFmtId="0" fontId="79" fillId="27" borderId="37" xfId="0" applyFont="1" applyFill="1" applyBorder="1" applyAlignment="1">
      <alignment horizontal="justify" vertical="center" wrapText="1"/>
    </xf>
    <xf numFmtId="0" fontId="79" fillId="0" borderId="37" xfId="0" applyFont="1" applyBorder="1" applyAlignment="1">
      <alignment horizontal="justify" vertical="center" wrapText="1"/>
    </xf>
    <xf numFmtId="0" fontId="7" fillId="28" borderId="56" xfId="17" applyFont="1" applyFill="1" applyBorder="1" applyAlignment="1">
      <alignment horizontal="center" vertical="center" wrapText="1"/>
    </xf>
    <xf numFmtId="0" fontId="0" fillId="0" borderId="0" xfId="0" applyAlignment="1">
      <alignment horizontal="left" vertical="center"/>
    </xf>
    <xf numFmtId="0" fontId="83" fillId="0" borderId="0" xfId="0" applyFont="1" applyAlignment="1">
      <alignment horizontal="left" vertical="center"/>
    </xf>
    <xf numFmtId="0" fontId="84" fillId="0" borderId="0" xfId="0" applyFont="1" applyAlignment="1">
      <alignment horizontal="center" vertical="center" wrapText="1"/>
    </xf>
    <xf numFmtId="0" fontId="84" fillId="0" borderId="0" xfId="0" applyFont="1" applyAlignment="1">
      <alignment horizontal="left" vertical="center" wrapText="1"/>
    </xf>
    <xf numFmtId="0" fontId="79" fillId="23" borderId="106" xfId="0" applyFont="1" applyFill="1" applyBorder="1" applyAlignment="1">
      <alignment horizontal="center" vertical="center" wrapText="1"/>
    </xf>
    <xf numFmtId="0" fontId="79" fillId="23" borderId="37" xfId="0" applyFont="1" applyFill="1" applyBorder="1" applyAlignment="1">
      <alignment horizontal="center" vertical="center" wrapText="1"/>
    </xf>
    <xf numFmtId="0" fontId="79" fillId="23" borderId="37" xfId="0" applyFont="1" applyFill="1" applyBorder="1" applyAlignment="1">
      <alignment horizontal="justify" vertical="center" wrapText="1"/>
    </xf>
    <xf numFmtId="0" fontId="74" fillId="19" borderId="0" xfId="0" applyFont="1" applyFill="1" applyAlignment="1">
      <alignment horizontal="center" vertical="center"/>
    </xf>
    <xf numFmtId="0" fontId="79" fillId="19" borderId="106" xfId="0" applyFont="1" applyFill="1" applyBorder="1" applyAlignment="1">
      <alignment horizontal="center" vertical="center" wrapText="1"/>
    </xf>
    <xf numFmtId="0" fontId="79" fillId="19" borderId="37" xfId="0" applyFont="1" applyFill="1" applyBorder="1" applyAlignment="1">
      <alignment horizontal="center" vertical="center" wrapText="1"/>
    </xf>
    <xf numFmtId="0" fontId="79" fillId="19" borderId="37" xfId="0" applyFont="1" applyFill="1" applyBorder="1" applyAlignment="1">
      <alignment horizontal="justify" vertical="center" wrapText="1"/>
    </xf>
    <xf numFmtId="0" fontId="8" fillId="0" borderId="129" xfId="1" applyFill="1" applyBorder="1" applyAlignment="1" applyProtection="1">
      <alignment vertical="center" wrapText="1"/>
    </xf>
    <xf numFmtId="0" fontId="95" fillId="0" borderId="57" xfId="0" applyFont="1" applyBorder="1" applyAlignment="1">
      <alignment horizontal="justify" vertical="center" wrapText="1"/>
    </xf>
    <xf numFmtId="0" fontId="95" fillId="0" borderId="37" xfId="0" applyFont="1" applyBorder="1" applyAlignment="1">
      <alignment horizontal="justify" vertical="center" wrapText="1"/>
    </xf>
    <xf numFmtId="0" fontId="95" fillId="27" borderId="37" xfId="0" applyFont="1" applyFill="1" applyBorder="1" applyAlignment="1">
      <alignment horizontal="justify" vertical="center" wrapText="1"/>
    </xf>
    <xf numFmtId="0" fontId="97" fillId="0" borderId="0" xfId="17" applyFont="1">
      <alignment vertical="center"/>
    </xf>
    <xf numFmtId="0" fontId="96" fillId="0" borderId="0" xfId="2" applyFont="1">
      <alignment vertical="center"/>
    </xf>
    <xf numFmtId="0" fontId="98" fillId="20" borderId="130" xfId="0" applyFont="1" applyFill="1" applyBorder="1" applyAlignment="1">
      <alignment horizontal="center" vertical="center" wrapText="1"/>
    </xf>
    <xf numFmtId="0" fontId="0" fillId="24" borderId="0" xfId="0" applyFill="1">
      <alignment vertical="center"/>
    </xf>
    <xf numFmtId="0" fontId="79" fillId="19" borderId="0" xfId="0" applyFont="1" applyFill="1" applyAlignment="1">
      <alignment horizontal="justify" vertical="center"/>
    </xf>
    <xf numFmtId="14" fontId="6" fillId="0" borderId="0" xfId="2" applyNumberFormat="1">
      <alignment vertical="center"/>
    </xf>
    <xf numFmtId="0" fontId="18" fillId="2" borderId="42" xfId="2" applyFont="1" applyFill="1" applyBorder="1" applyAlignment="1">
      <alignment horizontal="center" vertical="center" wrapText="1"/>
    </xf>
    <xf numFmtId="0" fontId="1" fillId="0" borderId="10" xfId="0" applyFont="1" applyBorder="1" applyAlignment="1">
      <alignment horizontal="center" vertical="center" wrapText="1"/>
    </xf>
    <xf numFmtId="0" fontId="0" fillId="0" borderId="10" xfId="0" applyBorder="1" applyAlignment="1">
      <alignment horizontal="center" vertical="center" wrapText="1"/>
    </xf>
    <xf numFmtId="0" fontId="31" fillId="0" borderId="10" xfId="0" applyFont="1" applyBorder="1" applyAlignment="1">
      <alignment horizontal="center" vertical="center" wrapText="1"/>
    </xf>
    <xf numFmtId="0" fontId="72" fillId="24" borderId="0" xfId="0" applyFont="1" applyFill="1" applyAlignment="1">
      <alignment vertical="top" wrapText="1"/>
    </xf>
    <xf numFmtId="0" fontId="94" fillId="24" borderId="0" xfId="0" applyFont="1" applyFill="1" applyAlignment="1">
      <alignment vertical="top" wrapText="1"/>
    </xf>
    <xf numFmtId="0" fontId="73" fillId="24" borderId="0" xfId="0" applyFont="1" applyFill="1" applyAlignment="1">
      <alignment vertical="top" wrapText="1"/>
    </xf>
    <xf numFmtId="0" fontId="28" fillId="25" borderId="0" xfId="0" applyFont="1" applyFill="1">
      <alignment vertical="center"/>
    </xf>
    <xf numFmtId="0" fontId="105" fillId="21" borderId="31" xfId="2" applyFont="1" applyFill="1" applyBorder="1" applyAlignment="1">
      <alignment horizontal="center" vertical="center" wrapText="1"/>
    </xf>
    <xf numFmtId="0" fontId="107" fillId="3" borderId="41" xfId="2" applyFont="1" applyFill="1" applyBorder="1" applyAlignment="1">
      <alignment horizontal="center" vertical="center"/>
    </xf>
    <xf numFmtId="14" fontId="107" fillId="3" borderId="40" xfId="2" applyNumberFormat="1" applyFont="1" applyFill="1" applyBorder="1" applyAlignment="1">
      <alignment horizontal="center" vertical="center"/>
    </xf>
    <xf numFmtId="14" fontId="107" fillId="3" borderId="1" xfId="2" applyNumberFormat="1" applyFont="1" applyFill="1" applyBorder="1" applyAlignment="1">
      <alignment horizontal="center" vertical="center"/>
    </xf>
    <xf numFmtId="0" fontId="107" fillId="3" borderId="39" xfId="2" applyFont="1" applyFill="1" applyBorder="1" applyAlignment="1">
      <alignment horizontal="center" vertical="center"/>
    </xf>
    <xf numFmtId="14" fontId="107" fillId="3" borderId="2" xfId="2" applyNumberFormat="1" applyFont="1" applyFill="1" applyBorder="1" applyAlignment="1">
      <alignment horizontal="center" vertical="center"/>
    </xf>
    <xf numFmtId="0" fontId="108" fillId="0" borderId="0" xfId="2" applyFont="1" applyAlignment="1">
      <alignment horizontal="center" vertical="center"/>
    </xf>
    <xf numFmtId="14" fontId="107" fillId="0" borderId="0" xfId="2" applyNumberFormat="1" applyFont="1" applyAlignment="1">
      <alignment horizontal="center" vertical="center"/>
    </xf>
    <xf numFmtId="0" fontId="102" fillId="23" borderId="109" xfId="0" applyFont="1" applyFill="1" applyBorder="1" applyAlignment="1">
      <alignment horizontal="left" vertical="center"/>
    </xf>
    <xf numFmtId="0" fontId="102" fillId="23" borderId="110" xfId="0" applyFont="1" applyFill="1" applyBorder="1" applyAlignment="1">
      <alignment horizontal="left" vertical="center"/>
    </xf>
    <xf numFmtId="0" fontId="112" fillId="23" borderId="108" xfId="0" applyFont="1" applyFill="1" applyBorder="1" applyAlignment="1">
      <alignment horizontal="left" vertical="center"/>
    </xf>
    <xf numFmtId="0" fontId="0" fillId="0" borderId="13" xfId="0" applyBorder="1" applyAlignment="1">
      <alignment vertical="top" wrapText="1"/>
    </xf>
    <xf numFmtId="0" fontId="23" fillId="21" borderId="3" xfId="2" applyFont="1" applyFill="1" applyBorder="1" applyAlignment="1">
      <alignment horizontal="center" vertical="center" wrapText="1"/>
    </xf>
    <xf numFmtId="0" fontId="24" fillId="19" borderId="8" xfId="2" applyFont="1" applyFill="1" applyBorder="1" applyAlignment="1">
      <alignment horizontal="center" vertical="center" wrapText="1"/>
    </xf>
    <xf numFmtId="0" fontId="8" fillId="0" borderId="0" xfId="1" applyAlignment="1" applyProtection="1">
      <alignment vertical="center" wrapText="1"/>
    </xf>
    <xf numFmtId="0" fontId="0" fillId="34" borderId="0" xfId="0" applyFill="1">
      <alignment vertical="center"/>
    </xf>
    <xf numFmtId="0" fontId="119" fillId="34" borderId="0" xfId="0" applyFont="1" applyFill="1">
      <alignment vertical="center"/>
    </xf>
    <xf numFmtId="0" fontId="120" fillId="34" borderId="0" xfId="0" applyFont="1" applyFill="1">
      <alignment vertical="center"/>
    </xf>
    <xf numFmtId="0" fontId="121" fillId="34" borderId="0" xfId="0" applyFont="1" applyFill="1">
      <alignment vertical="center"/>
    </xf>
    <xf numFmtId="0" fontId="122" fillId="34" borderId="0" xfId="0" applyFont="1" applyFill="1">
      <alignment vertical="center"/>
    </xf>
    <xf numFmtId="0" fontId="77" fillId="34" borderId="0" xfId="0" applyFont="1" applyFill="1">
      <alignment vertical="center"/>
    </xf>
    <xf numFmtId="0" fontId="23" fillId="32" borderId="3" xfId="2" applyFont="1" applyFill="1" applyBorder="1" applyAlignment="1">
      <alignment horizontal="center" vertical="center" wrapText="1"/>
    </xf>
    <xf numFmtId="0" fontId="6" fillId="0" borderId="67" xfId="0" applyFont="1" applyBorder="1">
      <alignment vertical="center"/>
    </xf>
    <xf numFmtId="0" fontId="6" fillId="0" borderId="44" xfId="0" applyFont="1" applyBorder="1">
      <alignment vertical="center"/>
    </xf>
    <xf numFmtId="0" fontId="6" fillId="0" borderId="68" xfId="0" applyFont="1" applyBorder="1">
      <alignment vertical="center"/>
    </xf>
    <xf numFmtId="0" fontId="6" fillId="0" borderId="0" xfId="0" applyFont="1">
      <alignment vertical="center"/>
    </xf>
    <xf numFmtId="0" fontId="106" fillId="0" borderId="68" xfId="0" applyFont="1" applyBorder="1">
      <alignment vertical="center"/>
    </xf>
    <xf numFmtId="0" fontId="106" fillId="0" borderId="0" xfId="0" applyFont="1">
      <alignment vertical="center"/>
    </xf>
    <xf numFmtId="0" fontId="106" fillId="5" borderId="68" xfId="0" applyFont="1" applyFill="1" applyBorder="1">
      <alignment vertical="center"/>
    </xf>
    <xf numFmtId="0" fontId="106" fillId="5" borderId="0" xfId="0" applyFont="1" applyFill="1">
      <alignment vertical="center"/>
    </xf>
    <xf numFmtId="0" fontId="6" fillId="5" borderId="144" xfId="2" applyFill="1" applyBorder="1">
      <alignment vertical="center"/>
    </xf>
    <xf numFmtId="0" fontId="6" fillId="0" borderId="144" xfId="2" applyBorder="1">
      <alignment vertical="center"/>
    </xf>
    <xf numFmtId="0" fontId="109" fillId="19" borderId="142" xfId="17" applyFont="1" applyFill="1" applyBorder="1" applyAlignment="1">
      <alignment horizontal="center" vertical="center" wrapText="1"/>
    </xf>
    <xf numFmtId="14" fontId="109" fillId="19" borderId="143" xfId="17" applyNumberFormat="1" applyFont="1" applyFill="1" applyBorder="1" applyAlignment="1">
      <alignment horizontal="center" vertical="center"/>
    </xf>
    <xf numFmtId="0" fontId="6" fillId="0" borderId="0" xfId="2" applyAlignment="1">
      <alignment horizontal="left" vertical="top"/>
    </xf>
    <xf numFmtId="0" fontId="6" fillId="35" borderId="155" xfId="2" applyFill="1" applyBorder="1" applyAlignment="1">
      <alignment horizontal="left" vertical="top"/>
    </xf>
    <xf numFmtId="0" fontId="8" fillId="35" borderId="154" xfId="1" applyFill="1" applyBorder="1" applyAlignment="1" applyProtection="1">
      <alignment horizontal="left" vertical="top"/>
    </xf>
    <xf numFmtId="14" fontId="19" fillId="3" borderId="101" xfId="2" applyNumberFormat="1" applyFont="1" applyFill="1" applyBorder="1" applyAlignment="1">
      <alignment horizontal="center" vertical="center" shrinkToFit="1"/>
    </xf>
    <xf numFmtId="14" fontId="27" fillId="3" borderId="101" xfId="1" applyNumberFormat="1" applyFont="1" applyFill="1" applyBorder="1" applyAlignment="1" applyProtection="1">
      <alignment horizontal="center" vertical="center" wrapText="1" shrinkToFit="1"/>
    </xf>
    <xf numFmtId="0" fontId="97" fillId="0" borderId="0" xfId="17" applyFont="1" applyAlignment="1">
      <alignment horizontal="left" vertical="center"/>
    </xf>
    <xf numFmtId="0" fontId="71" fillId="24" borderId="0" xfId="0" applyFont="1" applyFill="1" applyAlignment="1">
      <alignment vertical="top" wrapText="1"/>
    </xf>
    <xf numFmtId="0" fontId="129" fillId="2" borderId="63" xfId="2" applyFont="1" applyFill="1" applyBorder="1" applyAlignment="1">
      <alignment vertical="top" wrapText="1"/>
    </xf>
    <xf numFmtId="0" fontId="107" fillId="21" borderId="41" xfId="2" applyFont="1" applyFill="1" applyBorder="1" applyAlignment="1">
      <alignment horizontal="center" vertical="center"/>
    </xf>
    <xf numFmtId="0" fontId="107" fillId="21" borderId="9" xfId="2" applyFont="1" applyFill="1" applyBorder="1" applyAlignment="1">
      <alignment horizontal="center" vertical="center" wrapText="1"/>
    </xf>
    <xf numFmtId="0" fontId="107" fillId="21" borderId="39" xfId="2" applyFont="1" applyFill="1" applyBorder="1" applyAlignment="1">
      <alignment horizontal="center" vertical="center"/>
    </xf>
    <xf numFmtId="0" fontId="8" fillId="0" borderId="0" xfId="1" applyFill="1" applyBorder="1" applyAlignment="1" applyProtection="1">
      <alignment vertical="center" wrapText="1"/>
    </xf>
    <xf numFmtId="0" fontId="18" fillId="21" borderId="164" xfId="2" applyFont="1" applyFill="1" applyBorder="1" applyAlignment="1">
      <alignment horizontal="center" vertical="center" wrapText="1"/>
    </xf>
    <xf numFmtId="0" fontId="8" fillId="0" borderId="167" xfId="1" applyFill="1" applyBorder="1" applyAlignment="1" applyProtection="1">
      <alignment vertical="center" wrapText="1"/>
    </xf>
    <xf numFmtId="0" fontId="18" fillId="21" borderId="168" xfId="1" applyFont="1" applyFill="1" applyBorder="1" applyAlignment="1" applyProtection="1">
      <alignment horizontal="center" vertical="center" wrapText="1"/>
    </xf>
    <xf numFmtId="0" fontId="131" fillId="0" borderId="0" xfId="0" applyFont="1" applyAlignment="1">
      <alignment vertical="center" wrapText="1"/>
    </xf>
    <xf numFmtId="0" fontId="132" fillId="0" borderId="0" xfId="0" applyFont="1" applyAlignment="1">
      <alignment vertical="center" wrapText="1"/>
    </xf>
    <xf numFmtId="3" fontId="123" fillId="24" borderId="0" xfId="0" applyNumberFormat="1" applyFont="1" applyFill="1">
      <alignment vertical="center"/>
    </xf>
    <xf numFmtId="0" fontId="18" fillId="23" borderId="160" xfId="2" applyFont="1" applyFill="1" applyBorder="1" applyAlignment="1">
      <alignment horizontal="center" vertical="center" wrapText="1"/>
    </xf>
    <xf numFmtId="0" fontId="103" fillId="23" borderId="161" xfId="2" applyFont="1" applyFill="1" applyBorder="1" applyAlignment="1">
      <alignment horizontal="center" vertical="center"/>
    </xf>
    <xf numFmtId="0" fontId="103" fillId="23" borderId="162" xfId="2" applyFont="1" applyFill="1" applyBorder="1" applyAlignment="1">
      <alignment horizontal="center" vertical="center"/>
    </xf>
    <xf numFmtId="0" fontId="133" fillId="19" borderId="8" xfId="0" applyFont="1" applyFill="1" applyBorder="1" applyAlignment="1">
      <alignment horizontal="center" vertical="center" wrapText="1"/>
    </xf>
    <xf numFmtId="177" fontId="134" fillId="19" borderId="8" xfId="2" applyNumberFormat="1" applyFont="1" applyFill="1" applyBorder="1" applyAlignment="1">
      <alignment horizontal="center" vertical="center" shrinkToFit="1"/>
    </xf>
    <xf numFmtId="0" fontId="6" fillId="0" borderId="0" xfId="2" applyAlignment="1">
      <alignment horizontal="left" vertical="center"/>
    </xf>
    <xf numFmtId="0" fontId="135" fillId="5" borderId="68" xfId="0" applyFont="1" applyFill="1" applyBorder="1">
      <alignment vertical="center"/>
    </xf>
    <xf numFmtId="0" fontId="135" fillId="5" borderId="0" xfId="0" applyFont="1" applyFill="1" applyAlignment="1">
      <alignment horizontal="left" vertical="center"/>
    </xf>
    <xf numFmtId="0" fontId="135" fillId="5" borderId="0" xfId="0" applyFont="1" applyFill="1">
      <alignment vertical="center"/>
    </xf>
    <xf numFmtId="176" fontId="135" fillId="5" borderId="0" xfId="0" applyNumberFormat="1" applyFont="1" applyFill="1" applyAlignment="1">
      <alignment horizontal="left" vertical="center"/>
    </xf>
    <xf numFmtId="183" fontId="135" fillId="5" borderId="0" xfId="0" applyNumberFormat="1" applyFont="1" applyFill="1" applyAlignment="1">
      <alignment horizontal="center" vertical="center"/>
    </xf>
    <xf numFmtId="0" fontId="135" fillId="5" borderId="68" xfId="0" applyFont="1" applyFill="1" applyBorder="1" applyAlignment="1">
      <alignment vertical="top"/>
    </xf>
    <xf numFmtId="0" fontId="135" fillId="5" borderId="0" xfId="0" applyFont="1" applyFill="1" applyAlignment="1">
      <alignment vertical="top"/>
    </xf>
    <xf numFmtId="14" fontId="135" fillId="5" borderId="0" xfId="0" applyNumberFormat="1" applyFont="1" applyFill="1" applyAlignment="1">
      <alignment horizontal="left" vertical="center"/>
    </xf>
    <xf numFmtId="14" fontId="135" fillId="0" borderId="0" xfId="0" applyNumberFormat="1" applyFont="1">
      <alignment vertical="center"/>
    </xf>
    <xf numFmtId="0" fontId="136" fillId="0" borderId="0" xfId="0" applyFont="1">
      <alignment vertical="center"/>
    </xf>
    <xf numFmtId="0" fontId="6" fillId="0" borderId="62" xfId="2" applyBorder="1" applyAlignment="1">
      <alignment vertical="top" wrapText="1"/>
    </xf>
    <xf numFmtId="0" fontId="8" fillId="35" borderId="134" xfId="1" applyFill="1" applyBorder="1" applyAlignment="1" applyProtection="1">
      <alignment horizontal="left" vertical="top"/>
    </xf>
    <xf numFmtId="0" fontId="6" fillId="35" borderId="153" xfId="2" applyFill="1" applyBorder="1" applyAlignment="1">
      <alignment horizontal="left" vertical="top"/>
    </xf>
    <xf numFmtId="0" fontId="35" fillId="9" borderId="0" xfId="2" applyFont="1" applyFill="1" applyAlignment="1">
      <alignment horizontal="center" vertical="center"/>
    </xf>
    <xf numFmtId="14" fontId="1" fillId="0" borderId="46" xfId="17" applyNumberFormat="1" applyBorder="1" applyAlignment="1">
      <alignment horizontal="center" vertical="center"/>
    </xf>
    <xf numFmtId="14" fontId="1" fillId="0" borderId="0" xfId="17" applyNumberFormat="1" applyAlignment="1">
      <alignment horizontal="center" vertical="center"/>
    </xf>
    <xf numFmtId="0" fontId="1" fillId="10" borderId="0" xfId="17" applyFill="1">
      <alignment vertical="center"/>
    </xf>
    <xf numFmtId="0" fontId="1" fillId="10" borderId="0" xfId="17" applyFill="1" applyAlignment="1">
      <alignment horizontal="center" vertical="center"/>
    </xf>
    <xf numFmtId="0" fontId="1" fillId="0" borderId="46" xfId="17" applyBorder="1">
      <alignment vertical="center"/>
    </xf>
    <xf numFmtId="0" fontId="6" fillId="10" borderId="0" xfId="2" applyFill="1" applyAlignment="1">
      <alignment vertical="center" wrapText="1"/>
    </xf>
    <xf numFmtId="0" fontId="49" fillId="0" borderId="0" xfId="17" applyFont="1" applyAlignment="1">
      <alignment horizontal="left" vertical="center"/>
    </xf>
    <xf numFmtId="0" fontId="50" fillId="0" borderId="49" xfId="17" applyFont="1" applyBorder="1">
      <alignment vertical="center"/>
    </xf>
    <xf numFmtId="0" fontId="50" fillId="0" borderId="49" xfId="17" applyFont="1" applyBorder="1" applyAlignment="1">
      <alignment horizontal="right" vertical="center"/>
    </xf>
    <xf numFmtId="0" fontId="38" fillId="0" borderId="51" xfId="17" applyFont="1" applyBorder="1" applyAlignment="1">
      <alignment horizontal="center" vertical="center"/>
    </xf>
    <xf numFmtId="0" fontId="38" fillId="0" borderId="178" xfId="17" applyFont="1" applyBorder="1" applyAlignment="1">
      <alignment horizontal="center" vertical="center" wrapText="1"/>
    </xf>
    <xf numFmtId="0" fontId="52" fillId="0" borderId="0" xfId="17" applyFont="1" applyAlignment="1">
      <alignment horizontal="center" vertical="center"/>
    </xf>
    <xf numFmtId="0" fontId="53" fillId="0" borderId="0" xfId="17" applyFont="1" applyAlignment="1">
      <alignment horizontal="center" vertical="center" wrapText="1"/>
    </xf>
    <xf numFmtId="0" fontId="1" fillId="0" borderId="0" xfId="17" applyAlignment="1">
      <alignment vertical="center" shrinkToFit="1"/>
    </xf>
    <xf numFmtId="0" fontId="12" fillId="0" borderId="179" xfId="17" applyFont="1" applyBorder="1" applyAlignment="1">
      <alignment horizontal="center" vertical="center" shrinkToFit="1"/>
    </xf>
    <xf numFmtId="0" fontId="50" fillId="0" borderId="52" xfId="17" applyFont="1" applyBorder="1" applyAlignment="1">
      <alignment vertical="center" shrinkToFit="1"/>
    </xf>
    <xf numFmtId="0" fontId="50" fillId="0" borderId="52" xfId="17" applyFont="1" applyBorder="1" applyAlignment="1">
      <alignment horizontal="center" vertical="center"/>
    </xf>
    <xf numFmtId="0" fontId="13" fillId="0" borderId="140" xfId="2" applyFont="1" applyBorder="1" applyAlignment="1">
      <alignment horizontal="center" vertical="center" wrapText="1"/>
    </xf>
    <xf numFmtId="0" fontId="13" fillId="0" borderId="17" xfId="2" applyFont="1" applyBorder="1" applyAlignment="1">
      <alignment horizontal="center" vertical="center" wrapText="1"/>
    </xf>
    <xf numFmtId="0" fontId="1" fillId="19" borderId="141"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4" fillId="3" borderId="0" xfId="17" applyFont="1" applyFill="1" applyAlignment="1">
      <alignment horizontal="center" vertical="center" wrapText="1"/>
    </xf>
    <xf numFmtId="0" fontId="59" fillId="3" borderId="0" xfId="17" applyFont="1" applyFill="1" applyAlignment="1">
      <alignment horizontal="center" vertical="center" wrapText="1"/>
    </xf>
    <xf numFmtId="0" fontId="1" fillId="5" borderId="0" xfId="2" applyFont="1" applyFill="1" applyAlignment="1">
      <alignment horizontal="center" vertical="center"/>
    </xf>
    <xf numFmtId="0" fontId="46" fillId="5" borderId="0" xfId="0" applyFont="1" applyFill="1" applyAlignment="1">
      <alignment horizontal="center" vertical="center" wrapText="1"/>
    </xf>
    <xf numFmtId="180" fontId="50"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6" fillId="5" borderId="0" xfId="17" applyFont="1" applyFill="1">
      <alignment vertical="center"/>
    </xf>
    <xf numFmtId="0" fontId="50" fillId="0" borderId="0" xfId="16" applyFont="1">
      <alignment vertical="center"/>
    </xf>
    <xf numFmtId="0" fontId="10" fillId="0" borderId="0" xfId="16" applyFont="1">
      <alignment vertical="center"/>
    </xf>
    <xf numFmtId="177" fontId="6" fillId="19" borderId="8" xfId="2" applyNumberFormat="1" applyFill="1" applyBorder="1" applyAlignment="1">
      <alignment horizontal="center" vertical="center" shrinkToFit="1"/>
    </xf>
    <xf numFmtId="177" fontId="1" fillId="19" borderId="38" xfId="2" applyNumberFormat="1" applyFont="1" applyFill="1" applyBorder="1" applyAlignment="1">
      <alignment horizontal="center" vertical="center" wrapText="1"/>
    </xf>
    <xf numFmtId="177" fontId="6" fillId="6" borderId="10" xfId="2" applyNumberFormat="1" applyFill="1" applyBorder="1" applyAlignment="1">
      <alignment horizontal="center" vertical="center" shrinkToFit="1"/>
    </xf>
    <xf numFmtId="177" fontId="6" fillId="5" borderId="10" xfId="2" applyNumberFormat="1" applyFill="1" applyBorder="1" applyAlignment="1">
      <alignment horizontal="center" vertical="center" shrinkToFit="1"/>
    </xf>
    <xf numFmtId="177" fontId="6" fillId="0" borderId="10" xfId="2" applyNumberFormat="1" applyBorder="1" applyAlignment="1">
      <alignment horizontal="center" vertical="center" shrinkToFit="1"/>
    </xf>
    <xf numFmtId="177" fontId="6" fillId="0" borderId="8" xfId="2" applyNumberFormat="1" applyBorder="1" applyAlignment="1">
      <alignment horizontal="center" vertical="center" shrinkToFit="1"/>
    </xf>
    <xf numFmtId="177" fontId="6" fillId="5" borderId="8" xfId="2" applyNumberFormat="1" applyFill="1" applyBorder="1" applyAlignment="1">
      <alignment horizontal="center" vertical="center" shrinkToFit="1"/>
    </xf>
    <xf numFmtId="177" fontId="6" fillId="22" borderId="8" xfId="2" applyNumberFormat="1" applyFill="1" applyBorder="1" applyAlignment="1">
      <alignment horizontal="center" vertical="center" shrinkToFit="1"/>
    </xf>
    <xf numFmtId="177" fontId="6" fillId="8" borderId="8" xfId="2" applyNumberFormat="1" applyFill="1" applyBorder="1" applyAlignment="1">
      <alignment horizontal="center" vertical="center" shrinkToFit="1"/>
    </xf>
    <xf numFmtId="177" fontId="10" fillId="0" borderId="8" xfId="2" applyNumberFormat="1" applyFont="1" applyBorder="1" applyAlignment="1">
      <alignment horizontal="center" vertical="center" shrinkToFit="1"/>
    </xf>
    <xf numFmtId="177" fontId="6" fillId="6" borderId="8" xfId="2" applyNumberFormat="1" applyFill="1" applyBorder="1" applyAlignment="1">
      <alignment horizontal="center" vertical="center" shrinkToFit="1"/>
    </xf>
    <xf numFmtId="177" fontId="6" fillId="2" borderId="8" xfId="2" applyNumberFormat="1" applyFill="1" applyBorder="1" applyAlignment="1">
      <alignment horizontal="center" vertical="center" shrinkToFit="1"/>
    </xf>
    <xf numFmtId="0" fontId="1" fillId="0" borderId="8" xfId="0" applyFont="1" applyBorder="1" applyAlignment="1">
      <alignment horizontal="center" vertical="center" wrapText="1"/>
    </xf>
    <xf numFmtId="0" fontId="6" fillId="5" borderId="8" xfId="2" applyFill="1" applyBorder="1" applyAlignment="1">
      <alignment horizontal="center" vertical="center" wrapText="1"/>
    </xf>
    <xf numFmtId="177" fontId="6" fillId="0" borderId="102" xfId="2" applyNumberFormat="1" applyBorder="1" applyAlignment="1">
      <alignment horizontal="center" vertical="center" wrapText="1"/>
    </xf>
    <xf numFmtId="0" fontId="6" fillId="0" borderId="8" xfId="2" applyBorder="1" applyAlignment="1">
      <alignment horizontal="center" vertical="center"/>
    </xf>
    <xf numFmtId="177" fontId="1" fillId="0" borderId="8" xfId="2" applyNumberFormat="1" applyFont="1" applyBorder="1" applyAlignment="1">
      <alignment horizontal="center" vertical="center" shrinkToFit="1"/>
    </xf>
    <xf numFmtId="177" fontId="6" fillId="5" borderId="8" xfId="2" applyNumberFormat="1" applyFill="1" applyBorder="1" applyAlignment="1">
      <alignment horizontal="center" vertical="center" wrapText="1"/>
    </xf>
    <xf numFmtId="177" fontId="6" fillId="0" borderId="8" xfId="2" applyNumberFormat="1" applyBorder="1" applyAlignment="1">
      <alignment horizontal="center" vertical="center" wrapText="1"/>
    </xf>
    <xf numFmtId="177" fontId="6" fillId="6" borderId="8" xfId="2" applyNumberFormat="1" applyFill="1" applyBorder="1" applyAlignment="1">
      <alignment horizontal="center" vertical="center" wrapText="1"/>
    </xf>
    <xf numFmtId="177" fontId="6" fillId="7" borderId="102" xfId="2" applyNumberFormat="1" applyFill="1" applyBorder="1" applyAlignment="1">
      <alignment horizontal="center" vertical="center" wrapText="1"/>
    </xf>
    <xf numFmtId="0" fontId="23" fillId="0" borderId="7" xfId="2" applyFont="1" applyBorder="1" applyAlignment="1">
      <alignment horizontal="center" vertical="center"/>
    </xf>
    <xf numFmtId="177" fontId="6" fillId="7" borderId="8" xfId="2" applyNumberFormat="1" applyFill="1" applyBorder="1" applyAlignment="1">
      <alignment horizontal="center" vertical="center" wrapText="1"/>
    </xf>
    <xf numFmtId="177" fontId="6" fillId="0" borderId="104"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91" fillId="5" borderId="0" xfId="2" applyFont="1" applyFill="1" applyAlignment="1">
      <alignment horizontal="center" vertical="center"/>
    </xf>
    <xf numFmtId="0" fontId="78" fillId="5" borderId="0" xfId="2" applyFont="1" applyFill="1" applyAlignment="1">
      <alignment horizontal="left" vertical="center"/>
    </xf>
    <xf numFmtId="0" fontId="1" fillId="0" borderId="0" xfId="2" applyFont="1">
      <alignment vertical="center"/>
    </xf>
    <xf numFmtId="0" fontId="50" fillId="19" borderId="179" xfId="16" applyFont="1" applyFill="1" applyBorder="1">
      <alignment vertical="center"/>
    </xf>
    <xf numFmtId="0" fontId="50" fillId="19" borderId="180" xfId="16" applyFont="1" applyFill="1" applyBorder="1">
      <alignment vertical="center"/>
    </xf>
    <xf numFmtId="0" fontId="10" fillId="19" borderId="180" xfId="16" applyFont="1" applyFill="1" applyBorder="1">
      <alignment vertical="center"/>
    </xf>
    <xf numFmtId="0" fontId="37" fillId="0" borderId="0" xfId="17" applyFont="1" applyAlignment="1">
      <alignment horizontal="left" vertical="center" indent="2"/>
    </xf>
    <xf numFmtId="0" fontId="124" fillId="25" borderId="0" xfId="0" applyFont="1" applyFill="1">
      <alignment vertical="center"/>
    </xf>
    <xf numFmtId="0" fontId="137" fillId="0" borderId="0" xfId="17" applyFont="1">
      <alignment vertical="center"/>
    </xf>
    <xf numFmtId="0" fontId="1" fillId="19" borderId="0" xfId="2" applyFont="1" applyFill="1">
      <alignment vertical="center"/>
    </xf>
    <xf numFmtId="0" fontId="24" fillId="19" borderId="38" xfId="2" applyFont="1" applyFill="1" applyBorder="1" applyAlignment="1">
      <alignment horizontal="center" vertical="top" wrapText="1"/>
    </xf>
    <xf numFmtId="0" fontId="23" fillId="19" borderId="181" xfId="2" applyFont="1" applyFill="1" applyBorder="1" applyAlignment="1">
      <alignment horizontal="left" vertical="center"/>
    </xf>
    <xf numFmtId="0" fontId="23" fillId="19" borderId="11" xfId="2" applyFont="1" applyFill="1" applyBorder="1" applyAlignment="1">
      <alignment horizontal="left" vertical="center"/>
    </xf>
    <xf numFmtId="0" fontId="23" fillId="5" borderId="11" xfId="2" applyFont="1" applyFill="1" applyBorder="1" applyAlignment="1">
      <alignment horizontal="left" vertical="center"/>
    </xf>
    <xf numFmtId="0" fontId="23" fillId="5" borderId="12" xfId="2" applyFont="1" applyFill="1" applyBorder="1" applyAlignment="1">
      <alignment horizontal="left" vertical="center"/>
    </xf>
    <xf numFmtId="177" fontId="13" fillId="37" borderId="102" xfId="2" applyNumberFormat="1" applyFont="1" applyFill="1" applyBorder="1" applyAlignment="1">
      <alignment horizontal="center" vertical="center" wrapText="1"/>
    </xf>
    <xf numFmtId="177" fontId="13" fillId="37" borderId="8" xfId="2" applyNumberFormat="1" applyFont="1" applyFill="1" applyBorder="1" applyAlignment="1">
      <alignment horizontal="center" vertical="center" shrinkToFit="1"/>
    </xf>
    <xf numFmtId="14" fontId="26" fillId="19" borderId="0" xfId="2" applyNumberFormat="1" applyFont="1" applyFill="1" applyAlignment="1">
      <alignment horizontal="left" vertical="center"/>
    </xf>
    <xf numFmtId="0" fontId="26" fillId="19" borderId="0" xfId="19" applyFont="1" applyFill="1">
      <alignment vertical="center"/>
    </xf>
    <xf numFmtId="0" fontId="26" fillId="19" borderId="0" xfId="2" applyFont="1" applyFill="1" applyAlignment="1">
      <alignment horizontal="left" vertical="center"/>
    </xf>
    <xf numFmtId="0" fontId="41" fillId="19" borderId="0" xfId="17" applyFont="1" applyFill="1">
      <alignment vertical="center"/>
    </xf>
    <xf numFmtId="177" fontId="13" fillId="0" borderId="8" xfId="2" applyNumberFormat="1" applyFont="1" applyBorder="1" applyAlignment="1">
      <alignment horizontal="center" vertical="center" wrapText="1"/>
    </xf>
    <xf numFmtId="177" fontId="13" fillId="0" borderId="8" xfId="2" applyNumberFormat="1" applyFont="1" applyBorder="1" applyAlignment="1">
      <alignment horizontal="center" vertical="center" shrinkToFit="1"/>
    </xf>
    <xf numFmtId="177" fontId="13" fillId="7" borderId="8" xfId="2" applyNumberFormat="1" applyFont="1" applyFill="1" applyBorder="1" applyAlignment="1">
      <alignment horizontal="center" vertical="center" shrinkToFit="1"/>
    </xf>
    <xf numFmtId="177" fontId="13" fillId="19" borderId="8" xfId="2" applyNumberFormat="1" applyFont="1" applyFill="1" applyBorder="1" applyAlignment="1">
      <alignment horizontal="center" vertical="center" shrinkToFit="1"/>
    </xf>
    <xf numFmtId="177" fontId="13" fillId="19" borderId="101" xfId="2" applyNumberFormat="1" applyFont="1" applyFill="1" applyBorder="1" applyAlignment="1">
      <alignment horizontal="center" vertical="center" wrapText="1"/>
    </xf>
    <xf numFmtId="0" fontId="13" fillId="0" borderId="182" xfId="2" applyFont="1" applyBorder="1" applyAlignment="1">
      <alignment horizontal="center" vertical="center" wrapText="1"/>
    </xf>
    <xf numFmtId="0" fontId="13" fillId="0" borderId="183" xfId="2" applyFont="1" applyBorder="1" applyAlignment="1">
      <alignment horizontal="center" vertical="center" wrapText="1"/>
    </xf>
    <xf numFmtId="0" fontId="13" fillId="0" borderId="184" xfId="2" applyFont="1" applyBorder="1" applyAlignment="1">
      <alignment horizontal="center" vertical="center" wrapText="1"/>
    </xf>
    <xf numFmtId="0" fontId="13" fillId="0" borderId="182" xfId="2" applyFont="1" applyBorder="1" applyAlignment="1">
      <alignment horizontal="center" vertical="center"/>
    </xf>
    <xf numFmtId="0" fontId="13" fillId="5" borderId="182" xfId="2" applyFont="1" applyFill="1" applyBorder="1" applyAlignment="1">
      <alignment horizontal="center" vertical="center" wrapText="1"/>
    </xf>
    <xf numFmtId="0" fontId="133" fillId="19" borderId="145" xfId="0" applyFont="1" applyFill="1" applyBorder="1" applyAlignment="1">
      <alignment horizontal="center" vertical="center" wrapText="1"/>
    </xf>
    <xf numFmtId="0" fontId="133" fillId="19" borderId="173" xfId="0" applyFont="1" applyFill="1" applyBorder="1" applyAlignment="1">
      <alignment horizontal="center" vertical="center" wrapText="1"/>
    </xf>
    <xf numFmtId="0" fontId="117" fillId="31" borderId="185" xfId="2" applyFont="1" applyFill="1" applyBorder="1" applyAlignment="1">
      <alignment horizontal="center" vertical="center" wrapText="1"/>
    </xf>
    <xf numFmtId="0" fontId="118" fillId="31" borderId="186" xfId="2" applyFont="1" applyFill="1" applyBorder="1" applyAlignment="1">
      <alignment horizontal="center" vertical="center" wrapText="1"/>
    </xf>
    <xf numFmtId="0" fontId="116" fillId="31" borderId="186" xfId="2" applyFont="1" applyFill="1" applyBorder="1" applyAlignment="1">
      <alignment horizontal="center" vertical="center"/>
    </xf>
    <xf numFmtId="0" fontId="116" fillId="31" borderId="187" xfId="2" applyFont="1" applyFill="1" applyBorder="1" applyAlignment="1">
      <alignment horizontal="center" vertical="center"/>
    </xf>
    <xf numFmtId="0" fontId="107" fillId="21" borderId="26" xfId="2" applyFont="1" applyFill="1" applyBorder="1" applyAlignment="1">
      <alignment horizontal="center" vertical="center"/>
    </xf>
    <xf numFmtId="14" fontId="107" fillId="21" borderId="27" xfId="2" applyNumberFormat="1" applyFont="1" applyFill="1" applyBorder="1" applyAlignment="1">
      <alignment horizontal="center" vertical="center"/>
    </xf>
    <xf numFmtId="0" fontId="6" fillId="19" borderId="0" xfId="2" applyFill="1" applyAlignment="1">
      <alignment vertical="center" wrapText="1"/>
    </xf>
    <xf numFmtId="0" fontId="0" fillId="24" borderId="0" xfId="0" applyFill="1" applyAlignment="1">
      <alignment horizontal="left" vertical="top"/>
    </xf>
    <xf numFmtId="14" fontId="103" fillId="23" borderId="163" xfId="2" applyNumberFormat="1" applyFont="1" applyFill="1" applyBorder="1" applyAlignment="1">
      <alignment horizontal="center" vertical="center"/>
    </xf>
    <xf numFmtId="0" fontId="13" fillId="0" borderId="0" xfId="2" applyFont="1" applyAlignment="1">
      <alignment horizontal="center" vertical="center"/>
    </xf>
    <xf numFmtId="14" fontId="103" fillId="0" borderId="0" xfId="2" applyNumberFormat="1" applyFont="1" applyAlignment="1">
      <alignment horizontal="center" vertical="center"/>
    </xf>
    <xf numFmtId="0" fontId="13" fillId="0" borderId="0" xfId="2" applyFont="1" applyAlignment="1">
      <alignment vertical="top" wrapText="1"/>
    </xf>
    <xf numFmtId="0" fontId="138" fillId="0" borderId="0" xfId="0" applyFont="1">
      <alignment vertical="center"/>
    </xf>
    <xf numFmtId="0" fontId="146" fillId="0" borderId="0" xfId="0" applyFont="1" applyAlignment="1">
      <alignment vertical="center" wrapText="1"/>
    </xf>
    <xf numFmtId="0" fontId="41" fillId="0" borderId="0" xfId="17" applyFont="1" applyAlignment="1">
      <alignment horizontal="center" vertical="center"/>
    </xf>
    <xf numFmtId="0" fontId="135" fillId="5" borderId="0" xfId="0" applyFont="1" applyFill="1" applyAlignment="1">
      <alignment horizontal="left" vertical="top"/>
    </xf>
    <xf numFmtId="0" fontId="148" fillId="21" borderId="170" xfId="1" applyFont="1" applyFill="1" applyBorder="1" applyAlignment="1" applyProtection="1">
      <alignment horizontal="center" vertical="center" wrapText="1"/>
    </xf>
    <xf numFmtId="0" fontId="147" fillId="19" borderId="0" xfId="17" applyFont="1" applyFill="1" applyAlignment="1">
      <alignment horizontal="left" vertical="center"/>
    </xf>
    <xf numFmtId="0" fontId="106" fillId="19" borderId="0" xfId="0" applyFont="1" applyFill="1">
      <alignment vertical="center"/>
    </xf>
    <xf numFmtId="0" fontId="149" fillId="24" borderId="0" xfId="0" applyFont="1" applyFill="1" applyAlignment="1">
      <alignment vertical="top" wrapText="1"/>
    </xf>
    <xf numFmtId="0" fontId="150" fillId="19" borderId="0" xfId="0" applyFont="1" applyFill="1" applyAlignment="1">
      <alignment vertical="top" wrapText="1"/>
    </xf>
    <xf numFmtId="0" fontId="103" fillId="0" borderId="0" xfId="2" applyFont="1" applyAlignment="1">
      <alignment vertical="top" wrapText="1"/>
    </xf>
    <xf numFmtId="0" fontId="8" fillId="0" borderId="198" xfId="1" applyBorder="1" applyAlignment="1" applyProtection="1">
      <alignment vertical="center" wrapText="1"/>
    </xf>
    <xf numFmtId="0" fontId="8" fillId="0" borderId="190" xfId="1" applyFill="1" applyBorder="1" applyAlignment="1" applyProtection="1">
      <alignment vertical="center" wrapText="1"/>
    </xf>
    <xf numFmtId="180" fontId="50" fillId="11" borderId="199" xfId="17" applyNumberFormat="1" applyFont="1" applyFill="1" applyBorder="1" applyAlignment="1">
      <alignment horizontal="center" vertical="center"/>
    </xf>
    <xf numFmtId="0" fontId="8" fillId="0" borderId="177" xfId="1" applyBorder="1" applyAlignment="1" applyProtection="1">
      <alignment vertical="center" wrapText="1"/>
    </xf>
    <xf numFmtId="0" fontId="154" fillId="3" borderId="9" xfId="2" applyFont="1" applyFill="1" applyBorder="1" applyAlignment="1">
      <alignment horizontal="center" vertical="center"/>
    </xf>
    <xf numFmtId="0" fontId="8" fillId="0" borderId="0" xfId="1" applyFill="1" applyAlignment="1" applyProtection="1">
      <alignment vertical="center"/>
    </xf>
    <xf numFmtId="14" fontId="107" fillId="21" borderId="146" xfId="2" applyNumberFormat="1" applyFont="1" applyFill="1" applyBorder="1" applyAlignment="1">
      <alignment vertical="center" shrinkToFit="1"/>
    </xf>
    <xf numFmtId="0" fontId="153" fillId="19" borderId="159" xfId="1" applyFont="1" applyFill="1" applyBorder="1" applyAlignment="1" applyProtection="1">
      <alignment horizontal="left" vertical="top" wrapText="1"/>
    </xf>
    <xf numFmtId="0" fontId="28" fillId="21" borderId="200" xfId="0" applyFont="1" applyFill="1" applyBorder="1" applyAlignment="1">
      <alignment horizontal="center" vertical="center" wrapText="1"/>
    </xf>
    <xf numFmtId="14" fontId="29" fillId="21" borderId="201" xfId="2" applyNumberFormat="1" applyFont="1" applyFill="1" applyBorder="1" applyAlignment="1">
      <alignment horizontal="center" vertical="center" shrinkToFit="1"/>
    </xf>
    <xf numFmtId="0" fontId="103" fillId="21" borderId="202" xfId="2" applyFont="1" applyFill="1" applyBorder="1">
      <alignment vertical="center"/>
    </xf>
    <xf numFmtId="14" fontId="103" fillId="21" borderId="203" xfId="1" applyNumberFormat="1" applyFont="1" applyFill="1" applyBorder="1" applyAlignment="1" applyProtection="1">
      <alignment vertical="center" wrapText="1"/>
    </xf>
    <xf numFmtId="14" fontId="103" fillId="21" borderId="205" xfId="1" applyNumberFormat="1" applyFont="1" applyFill="1" applyBorder="1" applyAlignment="1" applyProtection="1">
      <alignment vertical="center" wrapText="1"/>
    </xf>
    <xf numFmtId="0" fontId="152" fillId="24" borderId="0" xfId="0" applyFont="1" applyFill="1" applyAlignment="1">
      <alignment vertical="top" wrapText="1"/>
    </xf>
    <xf numFmtId="0" fontId="91" fillId="23" borderId="0" xfId="2" applyFont="1" applyFill="1">
      <alignment vertical="center"/>
    </xf>
    <xf numFmtId="56" fontId="103" fillId="21" borderId="202" xfId="2" applyNumberFormat="1" applyFont="1" applyFill="1" applyBorder="1">
      <alignment vertical="center"/>
    </xf>
    <xf numFmtId="0" fontId="0" fillId="40" borderId="0" xfId="0" applyFill="1">
      <alignment vertical="center"/>
    </xf>
    <xf numFmtId="0" fontId="8" fillId="0" borderId="0" xfId="1" applyAlignment="1" applyProtection="1">
      <alignment vertical="center"/>
    </xf>
    <xf numFmtId="14" fontId="107" fillId="21" borderId="1" xfId="2" applyNumberFormat="1" applyFont="1" applyFill="1" applyBorder="1" applyAlignment="1">
      <alignment vertical="center" wrapText="1" shrinkToFit="1"/>
    </xf>
    <xf numFmtId="0" fontId="18" fillId="21" borderId="208" xfId="2" applyFont="1" applyFill="1" applyBorder="1" applyAlignment="1">
      <alignment horizontal="center" vertical="center" wrapText="1"/>
    </xf>
    <xf numFmtId="0" fontId="158" fillId="5" borderId="17" xfId="2" applyFont="1" applyFill="1" applyBorder="1">
      <alignment vertical="center"/>
    </xf>
    <xf numFmtId="0" fontId="153" fillId="0" borderId="159" xfId="0" applyFont="1" applyBorder="1" applyAlignment="1">
      <alignment horizontal="left" vertical="top" wrapText="1"/>
    </xf>
    <xf numFmtId="0" fontId="76" fillId="0" borderId="0" xfId="0" applyFont="1">
      <alignment vertical="center"/>
    </xf>
    <xf numFmtId="0" fontId="161" fillId="5" borderId="14" xfId="2" applyFont="1" applyFill="1" applyBorder="1">
      <alignment vertical="center"/>
    </xf>
    <xf numFmtId="0" fontId="160" fillId="0" borderId="144" xfId="0" applyFont="1" applyBorder="1">
      <alignment vertical="center"/>
    </xf>
    <xf numFmtId="0" fontId="98" fillId="41" borderId="130" xfId="0" applyFont="1" applyFill="1" applyBorder="1" applyAlignment="1">
      <alignment horizontal="center" vertical="center" wrapText="1"/>
    </xf>
    <xf numFmtId="0" fontId="159" fillId="39" borderId="0" xfId="0" applyFont="1" applyFill="1" applyAlignment="1">
      <alignment horizontal="center" vertical="center" wrapText="1"/>
    </xf>
    <xf numFmtId="0" fontId="153" fillId="0" borderId="209" xfId="1" applyFont="1" applyFill="1" applyBorder="1" applyAlignment="1" applyProtection="1">
      <alignment vertical="top" wrapText="1"/>
    </xf>
    <xf numFmtId="0" fontId="98" fillId="0" borderId="145" xfId="0" applyFont="1" applyBorder="1" applyAlignment="1">
      <alignment horizontal="center" vertical="center" wrapText="1"/>
    </xf>
    <xf numFmtId="14" fontId="13" fillId="21" borderId="1" xfId="1" applyNumberFormat="1" applyFont="1" applyFill="1" applyBorder="1" applyAlignment="1" applyProtection="1">
      <alignment horizontal="center" vertical="center" shrinkToFit="1"/>
    </xf>
    <xf numFmtId="177" fontId="13" fillId="19" borderId="215" xfId="2" applyNumberFormat="1" applyFont="1" applyFill="1" applyBorder="1" applyAlignment="1">
      <alignment horizontal="center" vertical="center" wrapText="1"/>
    </xf>
    <xf numFmtId="0" fontId="9" fillId="19" borderId="0" xfId="2" applyFont="1" applyFill="1" applyAlignment="1">
      <alignment horizontal="center" vertical="center" wrapText="1"/>
    </xf>
    <xf numFmtId="14" fontId="9" fillId="19" borderId="0" xfId="2" applyNumberFormat="1" applyFont="1" applyFill="1" applyAlignment="1">
      <alignment horizontal="center" vertical="center"/>
    </xf>
    <xf numFmtId="14" fontId="26" fillId="19" borderId="0" xfId="2" applyNumberFormat="1" applyFont="1" applyFill="1" applyAlignment="1">
      <alignment horizontal="center" vertical="center"/>
    </xf>
    <xf numFmtId="0" fontId="26" fillId="19" borderId="0" xfId="19" applyFont="1" applyFill="1" applyAlignment="1">
      <alignment horizontal="center" vertical="center"/>
    </xf>
    <xf numFmtId="0" fontId="26" fillId="19" borderId="0" xfId="19" applyFont="1" applyFill="1" applyAlignment="1">
      <alignment horizontal="center" vertical="center" wrapText="1"/>
    </xf>
    <xf numFmtId="0" fontId="151" fillId="19" borderId="206" xfId="0" applyFont="1" applyFill="1" applyBorder="1" applyAlignment="1">
      <alignment horizontal="left" vertical="center"/>
    </xf>
    <xf numFmtId="0" fontId="76" fillId="19" borderId="188" xfId="0" applyFont="1" applyFill="1" applyBorder="1" applyAlignment="1">
      <alignment horizontal="left" vertical="center"/>
    </xf>
    <xf numFmtId="14" fontId="76" fillId="19" borderId="188" xfId="0" applyNumberFormat="1" applyFont="1" applyFill="1" applyBorder="1" applyAlignment="1">
      <alignment horizontal="left" vertical="center"/>
    </xf>
    <xf numFmtId="0" fontId="37" fillId="19" borderId="142" xfId="17" applyFont="1" applyFill="1" applyBorder="1" applyAlignment="1">
      <alignment horizontal="center" vertical="center" wrapText="1"/>
    </xf>
    <xf numFmtId="14" fontId="37" fillId="19" borderId="143" xfId="17" applyNumberFormat="1" applyFont="1" applyFill="1" applyBorder="1" applyAlignment="1">
      <alignment horizontal="center" vertical="center"/>
    </xf>
    <xf numFmtId="0" fontId="1" fillId="19" borderId="142" xfId="17" applyFill="1" applyBorder="1" applyAlignment="1">
      <alignment horizontal="center" vertical="center" wrapText="1"/>
    </xf>
    <xf numFmtId="14" fontId="1" fillId="19" borderId="143" xfId="17" applyNumberFormat="1" applyFill="1" applyBorder="1" applyAlignment="1">
      <alignment horizontal="center" vertical="center"/>
    </xf>
    <xf numFmtId="0" fontId="136" fillId="5" borderId="0" xfId="0" applyFont="1" applyFill="1">
      <alignment vertical="center"/>
    </xf>
    <xf numFmtId="0" fontId="137" fillId="0" borderId="0" xfId="17" applyFont="1" applyAlignment="1">
      <alignment horizontal="left" vertical="center"/>
    </xf>
    <xf numFmtId="0" fontId="0" fillId="38" borderId="0" xfId="0" applyFill="1">
      <alignment vertical="center"/>
    </xf>
    <xf numFmtId="0" fontId="162" fillId="38" borderId="0" xfId="0" applyFont="1" applyFill="1">
      <alignment vertical="center"/>
    </xf>
    <xf numFmtId="0" fontId="156" fillId="38" borderId="0" xfId="0" applyFont="1" applyFill="1">
      <alignment vertical="center"/>
    </xf>
    <xf numFmtId="0" fontId="157" fillId="38" borderId="0" xfId="1" applyFont="1" applyFill="1" applyAlignment="1" applyProtection="1">
      <alignment vertical="center"/>
    </xf>
    <xf numFmtId="0" fontId="151" fillId="19" borderId="216" xfId="0" applyFont="1" applyFill="1" applyBorder="1" applyAlignment="1">
      <alignment horizontal="left" vertical="center"/>
    </xf>
    <xf numFmtId="14" fontId="76" fillId="19" borderId="217" xfId="0" applyNumberFormat="1" applyFont="1" applyFill="1" applyBorder="1" applyAlignment="1">
      <alignment horizontal="left" vertical="center"/>
    </xf>
    <xf numFmtId="177" fontId="1" fillId="19" borderId="218" xfId="2" applyNumberFormat="1" applyFont="1" applyFill="1" applyBorder="1" applyAlignment="1">
      <alignment horizontal="center" vertical="center" wrapText="1"/>
    </xf>
    <xf numFmtId="0" fontId="23" fillId="19" borderId="219" xfId="2" applyFont="1" applyFill="1" applyBorder="1" applyAlignment="1">
      <alignment horizontal="left" vertical="center"/>
    </xf>
    <xf numFmtId="0" fontId="23" fillId="19" borderId="8" xfId="2" applyFont="1" applyFill="1" applyBorder="1" applyAlignment="1">
      <alignment horizontal="left" vertical="center"/>
    </xf>
    <xf numFmtId="177" fontId="144" fillId="19" borderId="8" xfId="2" applyNumberFormat="1" applyFont="1" applyFill="1" applyBorder="1" applyAlignment="1">
      <alignment horizontal="center" vertical="center" shrinkToFit="1"/>
    </xf>
    <xf numFmtId="177" fontId="145" fillId="19" borderId="8" xfId="2" applyNumberFormat="1" applyFont="1" applyFill="1" applyBorder="1" applyAlignment="1">
      <alignment horizontal="center" vertical="center" wrapText="1"/>
    </xf>
    <xf numFmtId="0" fontId="23" fillId="0" borderId="8" xfId="2" applyFont="1" applyBorder="1" applyAlignment="1">
      <alignment horizontal="left" vertical="center"/>
    </xf>
    <xf numFmtId="0" fontId="23" fillId="5" borderId="8" xfId="2" applyFont="1" applyFill="1" applyBorder="1" applyAlignment="1">
      <alignment horizontal="left" vertical="center"/>
    </xf>
    <xf numFmtId="0" fontId="23" fillId="19" borderId="17" xfId="2" applyFont="1" applyFill="1" applyBorder="1" applyAlignment="1">
      <alignment horizontal="left" vertical="center"/>
    </xf>
    <xf numFmtId="177" fontId="12" fillId="19" borderId="53" xfId="2" applyNumberFormat="1" applyFont="1" applyFill="1" applyBorder="1" applyAlignment="1">
      <alignment horizontal="center" vertical="center" shrinkToFit="1"/>
    </xf>
    <xf numFmtId="177" fontId="23" fillId="21" borderId="53" xfId="2" applyNumberFormat="1" applyFont="1" applyFill="1" applyBorder="1" applyAlignment="1">
      <alignment horizontal="center" vertical="center" shrinkToFit="1"/>
    </xf>
    <xf numFmtId="0" fontId="178" fillId="19" borderId="221" xfId="2" applyFont="1" applyFill="1" applyBorder="1" applyAlignment="1">
      <alignment horizontal="center" vertical="center"/>
    </xf>
    <xf numFmtId="177" fontId="178" fillId="19" borderId="221" xfId="2" applyNumberFormat="1" applyFont="1" applyFill="1" applyBorder="1" applyAlignment="1">
      <alignment horizontal="center" vertical="center" shrinkToFit="1"/>
    </xf>
    <xf numFmtId="0" fontId="179" fillId="0" borderId="221" xfId="0" applyFont="1" applyBorder="1" applyAlignment="1">
      <alignment horizontal="center" vertical="center" wrapText="1"/>
    </xf>
    <xf numFmtId="177" fontId="13" fillId="19" borderId="221" xfId="2" applyNumberFormat="1" applyFont="1" applyFill="1" applyBorder="1" applyAlignment="1">
      <alignment horizontal="center" vertical="center" wrapText="1"/>
    </xf>
    <xf numFmtId="0" fontId="178" fillId="19" borderId="10" xfId="2" applyFont="1" applyFill="1" applyBorder="1" applyAlignment="1">
      <alignment horizontal="center" vertical="center"/>
    </xf>
    <xf numFmtId="177" fontId="178" fillId="19" borderId="10" xfId="2" applyNumberFormat="1" applyFont="1" applyFill="1" applyBorder="1" applyAlignment="1">
      <alignment horizontal="center" vertical="center" shrinkToFit="1"/>
    </xf>
    <xf numFmtId="177" fontId="10" fillId="19" borderId="10" xfId="2" applyNumberFormat="1" applyFont="1" applyFill="1" applyBorder="1" applyAlignment="1">
      <alignment horizontal="center" vertical="center" wrapText="1"/>
    </xf>
    <xf numFmtId="177" fontId="23" fillId="19" borderId="220" xfId="2" applyNumberFormat="1" applyFont="1" applyFill="1" applyBorder="1" applyAlignment="1">
      <alignment horizontal="center" vertical="center" shrinkToFit="1"/>
    </xf>
    <xf numFmtId="177" fontId="1" fillId="19" borderId="220" xfId="2" applyNumberFormat="1" applyFont="1" applyFill="1" applyBorder="1" applyAlignment="1">
      <alignment horizontal="center" vertical="center" wrapText="1"/>
    </xf>
    <xf numFmtId="0" fontId="23" fillId="19" borderId="220" xfId="2" applyFont="1" applyFill="1" applyBorder="1" applyAlignment="1">
      <alignment horizontal="center" vertical="center" wrapText="1"/>
    </xf>
    <xf numFmtId="0" fontId="6" fillId="0" borderId="220" xfId="2" applyBorder="1">
      <alignment vertical="center"/>
    </xf>
    <xf numFmtId="0" fontId="6" fillId="0" borderId="220" xfId="2" applyBorder="1" applyAlignment="1">
      <alignment horizontal="center" vertical="center"/>
    </xf>
    <xf numFmtId="0" fontId="24" fillId="23" borderId="7" xfId="2" applyFont="1" applyFill="1" applyBorder="1" applyAlignment="1">
      <alignment horizontal="center" vertical="top" wrapText="1"/>
    </xf>
    <xf numFmtId="177" fontId="1" fillId="23" borderId="38" xfId="2" applyNumberFormat="1" applyFont="1" applyFill="1" applyBorder="1" applyAlignment="1">
      <alignment horizontal="center" vertical="center" wrapText="1"/>
    </xf>
    <xf numFmtId="0" fontId="24" fillId="23" borderId="7" xfId="2" applyFont="1" applyFill="1" applyBorder="1" applyAlignment="1">
      <alignment horizontal="center" vertical="center" wrapText="1"/>
    </xf>
    <xf numFmtId="0" fontId="103" fillId="0" borderId="197" xfId="2" applyFont="1" applyBorder="1" applyAlignment="1">
      <alignment horizontal="left" vertical="top" wrapText="1"/>
    </xf>
    <xf numFmtId="0" fontId="76" fillId="19" borderId="0" xfId="0" applyFont="1" applyFill="1" applyAlignment="1">
      <alignment horizontal="center" vertical="center"/>
    </xf>
    <xf numFmtId="0" fontId="114" fillId="19" borderId="0" xfId="0" applyFont="1" applyFill="1" applyAlignment="1">
      <alignment vertical="center" wrapText="1"/>
    </xf>
    <xf numFmtId="0" fontId="8" fillId="0" borderId="189" xfId="1" applyBorder="1" applyAlignment="1" applyProtection="1">
      <alignment vertical="center"/>
    </xf>
    <xf numFmtId="0" fontId="181" fillId="21" borderId="0" xfId="0" applyFont="1" applyFill="1" applyAlignment="1">
      <alignment horizontal="center" vertical="center" wrapText="1"/>
    </xf>
    <xf numFmtId="0" fontId="154" fillId="3" borderId="9" xfId="2" applyFont="1" applyFill="1" applyBorder="1" applyAlignment="1">
      <alignment horizontal="center" vertical="center" wrapText="1"/>
    </xf>
    <xf numFmtId="0" fontId="148" fillId="33" borderId="223" xfId="1" applyFont="1" applyFill="1" applyBorder="1" applyAlignment="1" applyProtection="1">
      <alignment horizontal="center" vertical="center" wrapText="1"/>
    </xf>
    <xf numFmtId="0" fontId="139" fillId="31" borderId="186" xfId="2" applyFont="1" applyFill="1" applyBorder="1" applyAlignment="1">
      <alignment horizontal="left" vertical="center" shrinkToFit="1"/>
    </xf>
    <xf numFmtId="0" fontId="182" fillId="0" borderId="209" xfId="1" applyFont="1" applyFill="1" applyBorder="1" applyAlignment="1" applyProtection="1">
      <alignment vertical="top" wrapText="1"/>
    </xf>
    <xf numFmtId="0" fontId="0" fillId="42" borderId="0" xfId="0" applyFill="1">
      <alignment vertical="center"/>
    </xf>
    <xf numFmtId="14" fontId="109" fillId="19" borderId="143" xfId="17" applyNumberFormat="1" applyFont="1" applyFill="1" applyBorder="1" applyAlignment="1">
      <alignment horizontal="center" vertical="center" wrapText="1"/>
    </xf>
    <xf numFmtId="0" fontId="107" fillId="21" borderId="9" xfId="2" applyFont="1" applyFill="1" applyBorder="1" applyAlignment="1">
      <alignment horizontal="center" vertical="center"/>
    </xf>
    <xf numFmtId="0" fontId="8" fillId="0" borderId="224" xfId="1" applyBorder="1" applyAlignment="1" applyProtection="1">
      <alignment vertical="center"/>
    </xf>
    <xf numFmtId="0" fontId="107" fillId="21" borderId="226" xfId="2" applyFont="1" applyFill="1" applyBorder="1" applyAlignment="1">
      <alignment horizontal="center" vertical="center"/>
    </xf>
    <xf numFmtId="0" fontId="107" fillId="3" borderId="0" xfId="2" applyFont="1" applyFill="1" applyAlignment="1">
      <alignment horizontal="center" vertical="center"/>
    </xf>
    <xf numFmtId="14" fontId="107" fillId="3" borderId="0" xfId="2" applyNumberFormat="1" applyFont="1" applyFill="1" applyAlignment="1">
      <alignment horizontal="center" vertical="center"/>
    </xf>
    <xf numFmtId="0" fontId="154" fillId="3" borderId="9" xfId="2" applyFont="1" applyFill="1" applyBorder="1" applyAlignment="1">
      <alignment horizontal="center" vertical="center" shrinkToFit="1"/>
    </xf>
    <xf numFmtId="0" fontId="13" fillId="19" borderId="142" xfId="17" applyFont="1" applyFill="1" applyBorder="1" applyAlignment="1">
      <alignment horizontal="center" vertical="center" wrapText="1"/>
    </xf>
    <xf numFmtId="14" fontId="13" fillId="19" borderId="143" xfId="17" applyNumberFormat="1" applyFont="1" applyFill="1" applyBorder="1" applyAlignment="1">
      <alignment horizontal="center" vertical="center"/>
    </xf>
    <xf numFmtId="0" fontId="104" fillId="21" borderId="164" xfId="1" applyFont="1" applyFill="1" applyBorder="1" applyAlignment="1" applyProtection="1">
      <alignment horizontal="center" vertical="center" wrapText="1"/>
    </xf>
    <xf numFmtId="0" fontId="183" fillId="0" borderId="0" xfId="0" applyFont="1" applyAlignment="1">
      <alignment vertical="top" wrapText="1"/>
    </xf>
    <xf numFmtId="14" fontId="163" fillId="19" borderId="143" xfId="0" applyNumberFormat="1" applyFont="1" applyFill="1" applyBorder="1" applyAlignment="1">
      <alignment horizontal="center" vertical="center"/>
    </xf>
    <xf numFmtId="0" fontId="8" fillId="0" borderId="224" xfId="1" applyBorder="1" applyAlignment="1" applyProtection="1">
      <alignment horizontal="left" vertical="center" wrapText="1"/>
    </xf>
    <xf numFmtId="0" fontId="175" fillId="24" borderId="210" xfId="0" applyFont="1" applyFill="1" applyBorder="1" applyAlignment="1">
      <alignment horizontal="left" vertical="center"/>
    </xf>
    <xf numFmtId="0" fontId="185" fillId="24" borderId="210" xfId="0" applyFont="1" applyFill="1" applyBorder="1" applyAlignment="1">
      <alignment horizontal="left" vertical="center"/>
    </xf>
    <xf numFmtId="3" fontId="170" fillId="24" borderId="0" xfId="0" applyNumberFormat="1" applyFont="1" applyFill="1" applyAlignment="1">
      <alignment vertical="center" wrapText="1"/>
    </xf>
    <xf numFmtId="177" fontId="171" fillId="24" borderId="0" xfId="0" applyNumberFormat="1" applyFont="1" applyFill="1">
      <alignment vertical="center"/>
    </xf>
    <xf numFmtId="10" fontId="172" fillId="24" borderId="0" xfId="0" applyNumberFormat="1" applyFont="1" applyFill="1" applyAlignment="1">
      <alignment horizontal="center" vertical="center" wrapText="1"/>
    </xf>
    <xf numFmtId="177" fontId="180" fillId="24" borderId="213" xfId="0" applyNumberFormat="1" applyFont="1" applyFill="1" applyBorder="1" applyAlignment="1">
      <alignment vertical="center" wrapText="1"/>
    </xf>
    <xf numFmtId="184" fontId="180" fillId="24" borderId="213" xfId="0" applyNumberFormat="1" applyFont="1" applyFill="1" applyBorder="1" applyAlignment="1">
      <alignment vertical="center" wrapText="1"/>
    </xf>
    <xf numFmtId="3" fontId="180" fillId="24" borderId="213" xfId="0" applyNumberFormat="1" applyFont="1" applyFill="1" applyBorder="1" applyAlignment="1">
      <alignment vertical="center" wrapText="1"/>
    </xf>
    <xf numFmtId="184" fontId="180" fillId="24" borderId="214" xfId="0" applyNumberFormat="1" applyFont="1" applyFill="1" applyBorder="1" applyAlignment="1">
      <alignment vertical="center" wrapText="1"/>
    </xf>
    <xf numFmtId="0" fontId="106" fillId="24" borderId="0" xfId="0" applyFont="1" applyFill="1">
      <alignment vertical="center"/>
    </xf>
    <xf numFmtId="0" fontId="128" fillId="19" borderId="0" xfId="0" applyFont="1" applyFill="1" applyAlignment="1">
      <alignment vertical="top" wrapText="1"/>
    </xf>
    <xf numFmtId="0" fontId="128" fillId="24" borderId="0" xfId="0" applyFont="1" applyFill="1" applyAlignment="1">
      <alignment vertical="top" wrapText="1"/>
    </xf>
    <xf numFmtId="0" fontId="13" fillId="0" borderId="229" xfId="2" applyFont="1" applyBorder="1" applyAlignment="1">
      <alignment horizontal="center" vertical="center" wrapText="1"/>
    </xf>
    <xf numFmtId="180" fontId="50" fillId="11" borderId="230" xfId="17" applyNumberFormat="1" applyFont="1" applyFill="1" applyBorder="1" applyAlignment="1">
      <alignment horizontal="center" vertical="center"/>
    </xf>
    <xf numFmtId="0" fontId="127" fillId="19" borderId="142" xfId="17" applyFont="1" applyFill="1" applyBorder="1" applyAlignment="1">
      <alignment horizontal="center" vertical="center" wrapText="1"/>
    </xf>
    <xf numFmtId="14" fontId="23" fillId="19" borderId="143" xfId="17" applyNumberFormat="1" applyFont="1" applyFill="1" applyBorder="1" applyAlignment="1">
      <alignment horizontal="center" vertical="center"/>
    </xf>
    <xf numFmtId="0" fontId="98" fillId="0" borderId="130" xfId="0" applyFont="1" applyBorder="1" applyAlignment="1">
      <alignment horizontal="center" vertical="center" wrapText="1"/>
    </xf>
    <xf numFmtId="0" fontId="109" fillId="21" borderId="142" xfId="17" applyFont="1" applyFill="1" applyBorder="1" applyAlignment="1">
      <alignment horizontal="center" vertical="center" wrapText="1"/>
    </xf>
    <xf numFmtId="14" fontId="109" fillId="21" borderId="143" xfId="17" applyNumberFormat="1" applyFont="1" applyFill="1" applyBorder="1" applyAlignment="1">
      <alignment horizontal="center" vertical="center"/>
    </xf>
    <xf numFmtId="0" fontId="153" fillId="0" borderId="231" xfId="0" applyFont="1" applyBorder="1" applyAlignment="1">
      <alignment horizontal="left" vertical="top" wrapText="1"/>
    </xf>
    <xf numFmtId="0" fontId="184" fillId="0" borderId="209" xfId="1" applyFont="1" applyFill="1" applyBorder="1" applyAlignment="1" applyProtection="1">
      <alignment vertical="top" wrapText="1"/>
    </xf>
    <xf numFmtId="0" fontId="182" fillId="0" borderId="30" xfId="1" applyFont="1" applyBorder="1" applyAlignment="1" applyProtection="1">
      <alignment horizontal="left" vertical="top" wrapText="1"/>
    </xf>
    <xf numFmtId="0" fontId="186" fillId="0" borderId="129" xfId="1" applyFont="1" applyFill="1" applyBorder="1" applyAlignment="1" applyProtection="1">
      <alignment horizontal="left" vertical="top" wrapText="1"/>
    </xf>
    <xf numFmtId="0" fontId="188" fillId="0" borderId="204" xfId="1" applyFont="1" applyFill="1" applyBorder="1" applyAlignment="1" applyProtection="1">
      <alignment vertical="top" wrapText="1"/>
    </xf>
    <xf numFmtId="0" fontId="153" fillId="0" borderId="166" xfId="1" applyFont="1" applyFill="1" applyBorder="1" applyAlignment="1" applyProtection="1">
      <alignment vertical="top" wrapText="1"/>
    </xf>
    <xf numFmtId="0" fontId="190" fillId="0" borderId="147" xfId="0" applyFont="1" applyBorder="1" applyAlignment="1">
      <alignment horizontal="left" vertical="top" wrapText="1"/>
    </xf>
    <xf numFmtId="0" fontId="8" fillId="0" borderId="232" xfId="1" applyBorder="1" applyAlignment="1" applyProtection="1">
      <alignment vertical="center"/>
    </xf>
    <xf numFmtId="0" fontId="8" fillId="0" borderId="0" xfId="1" applyAlignment="1" applyProtection="1">
      <alignment horizontal="left" vertical="top" wrapText="1"/>
    </xf>
    <xf numFmtId="0" fontId="153" fillId="0" borderId="190" xfId="1" applyFont="1" applyFill="1" applyBorder="1" applyAlignment="1" applyProtection="1">
      <alignment horizontal="left" vertical="top" wrapText="1"/>
    </xf>
    <xf numFmtId="0" fontId="191" fillId="0" borderId="0" xfId="0" applyFont="1">
      <alignment vertical="center"/>
    </xf>
    <xf numFmtId="0" fontId="151" fillId="19" borderId="188" xfId="0" applyFont="1" applyFill="1" applyBorder="1" applyAlignment="1">
      <alignment horizontal="left" vertical="center"/>
    </xf>
    <xf numFmtId="0" fontId="193" fillId="21" borderId="164" xfId="2" applyFont="1" applyFill="1" applyBorder="1" applyAlignment="1">
      <alignment horizontal="center" vertical="center" wrapText="1"/>
    </xf>
    <xf numFmtId="0" fontId="8" fillId="0" borderId="233" xfId="1" applyFill="1" applyBorder="1" applyAlignment="1" applyProtection="1">
      <alignment vertical="center" wrapText="1"/>
    </xf>
    <xf numFmtId="0" fontId="130" fillId="39" borderId="108" xfId="2" applyFont="1" applyFill="1" applyBorder="1" applyAlignment="1">
      <alignment horizontal="center" vertical="center" wrapText="1" shrinkToFit="1"/>
    </xf>
    <xf numFmtId="0" fontId="104" fillId="0" borderId="109" xfId="2" applyFont="1" applyBorder="1" applyAlignment="1">
      <alignment vertical="center" shrinkToFit="1"/>
    </xf>
    <xf numFmtId="0" fontId="6" fillId="0" borderId="112" xfId="2" applyBorder="1">
      <alignment vertical="center"/>
    </xf>
    <xf numFmtId="0" fontId="21" fillId="0" borderId="234" xfId="1" applyFont="1" applyBorder="1" applyAlignment="1" applyProtection="1">
      <alignment vertical="top" wrapText="1"/>
    </xf>
    <xf numFmtId="0" fontId="27" fillId="0" borderId="171" xfId="2" applyFont="1" applyBorder="1" applyAlignment="1">
      <alignment vertical="top" wrapText="1"/>
    </xf>
    <xf numFmtId="0" fontId="8" fillId="0" borderId="235" xfId="1" applyFill="1" applyBorder="1" applyAlignment="1" applyProtection="1">
      <alignment vertical="center" wrapText="1"/>
    </xf>
    <xf numFmtId="0" fontId="6" fillId="0" borderId="114" xfId="2" applyBorder="1">
      <alignment vertical="center"/>
    </xf>
    <xf numFmtId="0" fontId="21" fillId="0" borderId="99" xfId="1" applyFont="1" applyBorder="1" applyAlignment="1" applyProtection="1">
      <alignment vertical="top" wrapText="1"/>
    </xf>
    <xf numFmtId="0" fontId="27" fillId="0" borderId="0" xfId="2" applyFont="1" applyAlignment="1">
      <alignment vertical="top" wrapText="1"/>
    </xf>
    <xf numFmtId="0" fontId="8" fillId="0" borderId="99" xfId="1" applyBorder="1" applyAlignment="1" applyProtection="1">
      <alignment vertical="top" wrapText="1"/>
    </xf>
    <xf numFmtId="3" fontId="194" fillId="24" borderId="0" xfId="0" applyNumberFormat="1" applyFont="1" applyFill="1" applyAlignment="1">
      <alignment vertical="center" wrapText="1"/>
    </xf>
    <xf numFmtId="0" fontId="173" fillId="24" borderId="0" xfId="0" applyFont="1" applyFill="1" applyAlignment="1">
      <alignment vertical="center" wrapText="1"/>
    </xf>
    <xf numFmtId="0" fontId="173" fillId="24" borderId="213" xfId="0" applyFont="1" applyFill="1" applyBorder="1" applyAlignment="1">
      <alignment vertical="center" wrapText="1"/>
    </xf>
    <xf numFmtId="0" fontId="173" fillId="24" borderId="212" xfId="0" applyFont="1" applyFill="1" applyBorder="1" applyAlignment="1">
      <alignment vertical="center" wrapText="1"/>
    </xf>
    <xf numFmtId="0" fontId="195" fillId="24" borderId="0" xfId="0" applyFont="1" applyFill="1" applyAlignment="1">
      <alignment horizontal="center" vertical="center" wrapText="1"/>
    </xf>
    <xf numFmtId="177" fontId="180" fillId="24" borderId="0" xfId="0" applyNumberFormat="1" applyFont="1" applyFill="1" applyAlignment="1">
      <alignment horizontal="center" vertical="center" wrapText="1"/>
    </xf>
    <xf numFmtId="177" fontId="198" fillId="24" borderId="0" xfId="0" applyNumberFormat="1" applyFont="1" applyFill="1">
      <alignment vertical="center"/>
    </xf>
    <xf numFmtId="0" fontId="199" fillId="24" borderId="0" xfId="0" applyFont="1" applyFill="1" applyAlignment="1">
      <alignment vertical="top" wrapText="1"/>
    </xf>
    <xf numFmtId="0" fontId="200" fillId="38" borderId="0" xfId="0" applyFont="1" applyFill="1">
      <alignment vertical="center"/>
    </xf>
    <xf numFmtId="0" fontId="192" fillId="38" borderId="0" xfId="0" applyFont="1" applyFill="1">
      <alignment vertical="center"/>
    </xf>
    <xf numFmtId="0" fontId="146" fillId="38" borderId="0" xfId="0" applyFont="1" applyFill="1">
      <alignment vertical="center"/>
    </xf>
    <xf numFmtId="0" fontId="174" fillId="38" borderId="0" xfId="0" applyFont="1" applyFill="1" applyAlignment="1">
      <alignment vertical="center" wrapText="1"/>
    </xf>
    <xf numFmtId="0" fontId="201" fillId="38" borderId="0" xfId="0" applyFont="1" applyFill="1">
      <alignment vertical="center"/>
    </xf>
    <xf numFmtId="0" fontId="202" fillId="38" borderId="0" xfId="0" applyFont="1" applyFill="1">
      <alignment vertical="center"/>
    </xf>
    <xf numFmtId="0" fontId="203" fillId="38" borderId="0" xfId="0" applyFont="1" applyFill="1">
      <alignment vertical="center"/>
    </xf>
    <xf numFmtId="0" fontId="204" fillId="38" borderId="0" xfId="0" applyFont="1" applyFill="1">
      <alignment vertical="center"/>
    </xf>
    <xf numFmtId="0" fontId="213" fillId="38" borderId="0" xfId="0" applyFont="1" applyFill="1">
      <alignment vertical="center"/>
    </xf>
    <xf numFmtId="0" fontId="74" fillId="38" borderId="0" xfId="0" applyFont="1" applyFill="1">
      <alignment vertical="center"/>
    </xf>
    <xf numFmtId="0" fontId="135" fillId="5" borderId="68" xfId="0" applyFont="1" applyFill="1" applyBorder="1" applyAlignment="1">
      <alignment horizontal="left" vertical="top"/>
    </xf>
    <xf numFmtId="0" fontId="36" fillId="19" borderId="0" xfId="2" applyFont="1" applyFill="1">
      <alignment vertical="center"/>
    </xf>
    <xf numFmtId="0" fontId="37" fillId="19" borderId="0" xfId="17" applyFont="1" applyFill="1">
      <alignment vertical="center"/>
    </xf>
    <xf numFmtId="0" fontId="38" fillId="19" borderId="0" xfId="17" applyFont="1" applyFill="1" applyAlignment="1">
      <alignment vertical="top" wrapText="1"/>
    </xf>
    <xf numFmtId="0" fontId="39" fillId="19" borderId="0" xfId="2" applyFont="1" applyFill="1" applyAlignment="1">
      <alignment horizontal="center" vertical="center"/>
    </xf>
    <xf numFmtId="0" fontId="93" fillId="19" borderId="0" xfId="17" applyFont="1" applyFill="1" applyAlignment="1">
      <alignment horizontal="left" vertical="center"/>
    </xf>
    <xf numFmtId="0" fontId="40" fillId="19" borderId="0" xfId="2" applyFont="1" applyFill="1" applyAlignment="1">
      <alignment vertical="center" wrapText="1"/>
    </xf>
    <xf numFmtId="0" fontId="42" fillId="19" borderId="0" xfId="2" applyFont="1" applyFill="1" applyAlignment="1">
      <alignment vertical="center" wrapText="1"/>
    </xf>
    <xf numFmtId="0" fontId="43" fillId="19" borderId="0" xfId="17" applyFont="1" applyFill="1">
      <alignment vertical="center"/>
    </xf>
    <xf numFmtId="0" fontId="44" fillId="19" borderId="0" xfId="2" applyFont="1" applyFill="1">
      <alignment vertical="center"/>
    </xf>
    <xf numFmtId="0" fontId="14" fillId="19" borderId="0" xfId="17" applyFont="1" applyFill="1" applyAlignment="1">
      <alignment horizontal="center" vertical="center"/>
    </xf>
    <xf numFmtId="0" fontId="45" fillId="19" borderId="0" xfId="2" applyFont="1" applyFill="1" applyAlignment="1">
      <alignment horizontal="center" vertical="center"/>
    </xf>
    <xf numFmtId="0" fontId="38" fillId="19" borderId="0" xfId="17" applyFont="1" applyFill="1" applyAlignment="1">
      <alignment horizontal="center" vertical="center"/>
    </xf>
    <xf numFmtId="0" fontId="43" fillId="19" borderId="0" xfId="17" applyFont="1" applyFill="1" applyAlignment="1">
      <alignment vertical="top" wrapText="1"/>
    </xf>
    <xf numFmtId="0" fontId="1" fillId="19" borderId="0" xfId="17" applyFill="1" applyAlignment="1">
      <alignment horizontal="center" vertical="center"/>
    </xf>
    <xf numFmtId="0" fontId="46" fillId="19" borderId="0" xfId="2" applyFont="1" applyFill="1" applyAlignment="1">
      <alignment vertical="center" wrapText="1"/>
    </xf>
    <xf numFmtId="0" fontId="42" fillId="19" borderId="0" xfId="2" applyFont="1" applyFill="1">
      <alignment vertical="center"/>
    </xf>
    <xf numFmtId="0" fontId="38" fillId="19" borderId="0" xfId="17" applyFont="1" applyFill="1">
      <alignment vertical="center"/>
    </xf>
    <xf numFmtId="0" fontId="47" fillId="19" borderId="0" xfId="17" applyFont="1" applyFill="1" applyAlignment="1">
      <alignment horizontal="center" vertical="center" wrapText="1"/>
    </xf>
    <xf numFmtId="0" fontId="48" fillId="19" borderId="0" xfId="17" applyFont="1" applyFill="1">
      <alignment vertical="center"/>
    </xf>
    <xf numFmtId="0" fontId="6" fillId="19" borderId="0" xfId="2" applyFill="1" applyAlignment="1">
      <alignment horizontal="center" vertical="center"/>
    </xf>
    <xf numFmtId="0" fontId="46" fillId="19" borderId="0" xfId="17" applyFont="1" applyFill="1" applyAlignment="1">
      <alignment vertical="center" wrapText="1"/>
    </xf>
    <xf numFmtId="0" fontId="51" fillId="19" borderId="0" xfId="17" applyFont="1" applyFill="1" applyAlignment="1">
      <alignment horizontal="center" vertical="center"/>
    </xf>
    <xf numFmtId="0" fontId="8" fillId="19" borderId="0" xfId="1" applyFill="1" applyAlignment="1" applyProtection="1">
      <alignment horizontal="center" vertical="center"/>
    </xf>
    <xf numFmtId="0" fontId="54" fillId="19" borderId="0" xfId="17" applyFont="1" applyFill="1" applyAlignment="1">
      <alignment horizontal="center" vertical="center"/>
    </xf>
    <xf numFmtId="0" fontId="0" fillId="19" borderId="0" xfId="0" applyFill="1" applyAlignment="1">
      <alignment vertical="center" wrapText="1"/>
    </xf>
    <xf numFmtId="0" fontId="1" fillId="19" borderId="138" xfId="17" applyFill="1" applyBorder="1" applyAlignment="1">
      <alignment horizontal="center" vertical="center" wrapText="1"/>
    </xf>
    <xf numFmtId="0" fontId="126" fillId="19" borderId="0" xfId="0" applyFont="1" applyFill="1" applyAlignment="1">
      <alignment horizontal="center" vertical="center" wrapText="1"/>
    </xf>
    <xf numFmtId="56" fontId="109" fillId="19" borderId="142" xfId="17" applyNumberFormat="1" applyFont="1" applyFill="1" applyBorder="1" applyAlignment="1">
      <alignment horizontal="center" vertical="center" wrapText="1"/>
    </xf>
    <xf numFmtId="0" fontId="1" fillId="19" borderId="0" xfId="17" applyFill="1">
      <alignment vertical="center"/>
    </xf>
    <xf numFmtId="0" fontId="1" fillId="19" borderId="139" xfId="17" applyFill="1" applyBorder="1" applyAlignment="1">
      <alignment horizontal="center" vertical="center"/>
    </xf>
    <xf numFmtId="14" fontId="127" fillId="19" borderId="143" xfId="17" applyNumberFormat="1" applyFont="1" applyFill="1" applyBorder="1" applyAlignment="1">
      <alignment horizontal="center" vertical="center" wrapText="1"/>
    </xf>
    <xf numFmtId="14" fontId="13" fillId="19" borderId="143" xfId="17" applyNumberFormat="1" applyFont="1" applyFill="1" applyBorder="1" applyAlignment="1">
      <alignment horizontal="center" vertical="center" wrapText="1"/>
    </xf>
    <xf numFmtId="0" fontId="113" fillId="21" borderId="0" xfId="0" applyFont="1" applyFill="1" applyAlignment="1">
      <alignment horizontal="center" vertical="center"/>
    </xf>
    <xf numFmtId="14" fontId="151" fillId="19" borderId="188" xfId="0" applyNumberFormat="1" applyFont="1" applyFill="1" applyBorder="1" applyAlignment="1">
      <alignment horizontal="left" vertical="center"/>
    </xf>
    <xf numFmtId="14" fontId="151" fillId="19" borderId="207" xfId="0" applyNumberFormat="1" applyFont="1" applyFill="1" applyBorder="1" applyAlignment="1">
      <alignment horizontal="left" vertical="center"/>
    </xf>
    <xf numFmtId="14" fontId="151" fillId="19" borderId="217" xfId="0" applyNumberFormat="1" applyFont="1" applyFill="1" applyBorder="1" applyAlignment="1">
      <alignment horizontal="left" vertical="center"/>
    </xf>
    <xf numFmtId="0" fontId="151" fillId="21" borderId="188" xfId="0" applyFont="1" applyFill="1" applyBorder="1" applyAlignment="1">
      <alignment horizontal="left" vertical="center"/>
    </xf>
    <xf numFmtId="0" fontId="151" fillId="43" borderId="188" xfId="0" applyFont="1" applyFill="1" applyBorder="1" applyAlignment="1">
      <alignment horizontal="left" vertical="center"/>
    </xf>
    <xf numFmtId="0" fontId="151" fillId="46" borderId="188" xfId="0" applyFont="1" applyFill="1" applyBorder="1" applyAlignment="1">
      <alignment horizontal="left" vertical="center"/>
    </xf>
    <xf numFmtId="0" fontId="151" fillId="35" borderId="188" xfId="0" applyFont="1" applyFill="1" applyBorder="1" applyAlignment="1">
      <alignment horizontal="left" vertical="center"/>
    </xf>
    <xf numFmtId="0" fontId="151" fillId="44" borderId="188" xfId="0" applyFont="1" applyFill="1" applyBorder="1" applyAlignment="1">
      <alignment horizontal="left" vertical="center"/>
    </xf>
    <xf numFmtId="0" fontId="6" fillId="0" borderId="0" xfId="4"/>
    <xf numFmtId="0" fontId="206" fillId="0" borderId="0" xfId="20" applyFont="1">
      <alignment vertical="center"/>
    </xf>
    <xf numFmtId="0" fontId="215" fillId="0" borderId="0" xfId="20" applyFont="1">
      <alignment vertical="center"/>
    </xf>
    <xf numFmtId="0" fontId="216" fillId="0" borderId="0" xfId="20" applyFont="1">
      <alignment vertical="center"/>
    </xf>
    <xf numFmtId="0" fontId="7" fillId="3" borderId="0" xfId="4" applyFont="1" applyFill="1" applyAlignment="1">
      <alignment vertical="top"/>
    </xf>
    <xf numFmtId="0" fontId="169" fillId="3" borderId="0" xfId="20" applyFont="1" applyFill="1" applyAlignment="1">
      <alignment vertical="top"/>
    </xf>
    <xf numFmtId="0" fontId="7" fillId="3" borderId="0" xfId="20" applyFont="1" applyFill="1" applyAlignment="1">
      <alignment vertical="top"/>
    </xf>
    <xf numFmtId="0" fontId="205" fillId="3" borderId="0" xfId="20" applyFont="1" applyFill="1" applyAlignment="1">
      <alignment vertical="top"/>
    </xf>
    <xf numFmtId="0" fontId="34" fillId="3" borderId="0" xfId="20" applyFont="1" applyFill="1" applyAlignment="1">
      <alignment vertical="top"/>
    </xf>
    <xf numFmtId="0" fontId="211" fillId="3" borderId="0" xfId="20" applyFont="1" applyFill="1" applyAlignment="1">
      <alignment vertical="top"/>
    </xf>
    <xf numFmtId="0" fontId="34" fillId="5" borderId="0" xfId="4" applyFont="1" applyFill="1"/>
    <xf numFmtId="0" fontId="218" fillId="5" borderId="0" xfId="4" applyFont="1" applyFill="1"/>
    <xf numFmtId="0" fontId="17" fillId="5" borderId="0" xfId="4" applyFont="1" applyFill="1"/>
    <xf numFmtId="0" fontId="17" fillId="45" borderId="0" xfId="4" applyFont="1" applyFill="1"/>
    <xf numFmtId="0" fontId="0" fillId="0" borderId="0" xfId="4" applyFont="1"/>
    <xf numFmtId="177" fontId="23" fillId="51" borderId="220" xfId="2" applyNumberFormat="1" applyFont="1" applyFill="1" applyBorder="1" applyAlignment="1">
      <alignment horizontal="center" vertical="center" shrinkToFit="1"/>
    </xf>
    <xf numFmtId="0" fontId="6" fillId="0" borderId="68" xfId="0" applyFont="1" applyBorder="1" applyAlignment="1">
      <alignment horizontal="left" vertical="center"/>
    </xf>
    <xf numFmtId="0" fontId="6" fillId="0" borderId="0" xfId="0" applyFont="1" applyAlignment="1">
      <alignment horizontal="left" vertical="center"/>
    </xf>
    <xf numFmtId="0" fontId="6" fillId="0" borderId="70" xfId="0" applyFont="1" applyBorder="1" applyAlignment="1">
      <alignment horizontal="left" vertical="center"/>
    </xf>
    <xf numFmtId="0" fontId="135" fillId="5" borderId="0" xfId="0" applyFont="1" applyFill="1" applyAlignment="1">
      <alignment horizontal="left" vertical="center" wrapText="1"/>
    </xf>
    <xf numFmtId="0" fontId="135" fillId="5" borderId="70" xfId="0" applyFont="1" applyFill="1" applyBorder="1" applyAlignment="1">
      <alignment horizontal="left" vertical="center" wrapText="1"/>
    </xf>
    <xf numFmtId="0" fontId="135" fillId="5" borderId="0" xfId="0" applyFont="1" applyFill="1" applyAlignment="1">
      <alignment horizontal="left" vertical="center"/>
    </xf>
    <xf numFmtId="0" fontId="135" fillId="5" borderId="0" xfId="0" applyFont="1" applyFill="1" applyAlignment="1">
      <alignment horizontal="left" vertical="top" wrapText="1"/>
    </xf>
    <xf numFmtId="0" fontId="8" fillId="0" borderId="0" xfId="1" applyAlignment="1" applyProtection="1">
      <alignment horizontal="center" vertical="center" wrapText="1"/>
    </xf>
    <xf numFmtId="0" fontId="88" fillId="0" borderId="0" xfId="0" applyFont="1" applyAlignment="1">
      <alignment horizontal="left" vertical="center" wrapText="1"/>
    </xf>
    <xf numFmtId="0" fontId="84" fillId="0" borderId="0" xfId="0" applyFont="1" applyAlignment="1">
      <alignment horizontal="left" vertical="center" wrapText="1"/>
    </xf>
    <xf numFmtId="0" fontId="87" fillId="0" borderId="0" xfId="0" applyFont="1" applyAlignment="1">
      <alignment horizontal="left" vertical="center" wrapText="1"/>
    </xf>
    <xf numFmtId="0" fontId="85" fillId="0" borderId="0" xfId="0" applyFont="1" applyAlignment="1">
      <alignment horizontal="left" vertical="center" wrapText="1"/>
    </xf>
    <xf numFmtId="0" fontId="88" fillId="0" borderId="0" xfId="0" applyFont="1" applyAlignment="1">
      <alignment horizontal="left" vertical="top" wrapText="1"/>
    </xf>
    <xf numFmtId="0" fontId="84" fillId="0" borderId="0" xfId="0" applyFont="1" applyAlignment="1">
      <alignment horizontal="left" vertical="top" wrapText="1"/>
    </xf>
    <xf numFmtId="0" fontId="138" fillId="38" borderId="0" xfId="0" applyFont="1" applyFill="1" applyAlignment="1">
      <alignment horizontal="left" vertical="top" wrapText="1"/>
    </xf>
    <xf numFmtId="0" fontId="0" fillId="38" borderId="0" xfId="0" applyFill="1" applyAlignment="1">
      <alignment horizontal="center" vertical="center"/>
    </xf>
    <xf numFmtId="0" fontId="219" fillId="50" borderId="0" xfId="1" applyFont="1" applyFill="1" applyAlignment="1" applyProtection="1">
      <alignment horizontal="center" vertical="center" wrapText="1"/>
    </xf>
    <xf numFmtId="0" fontId="10" fillId="6" borderId="227" xfId="17" applyFont="1" applyFill="1" applyBorder="1" applyAlignment="1">
      <alignment horizontal="left" vertical="center" wrapText="1"/>
    </xf>
    <xf numFmtId="0" fontId="10" fillId="6" borderId="228" xfId="17" applyFont="1" applyFill="1" applyBorder="1" applyAlignment="1">
      <alignment horizontal="left" vertical="center" wrapText="1"/>
    </xf>
    <xf numFmtId="0" fontId="10" fillId="6" borderId="229" xfId="17" applyFont="1" applyFill="1" applyBorder="1" applyAlignment="1">
      <alignment horizontal="left" vertical="center" wrapText="1"/>
    </xf>
    <xf numFmtId="0" fontId="37" fillId="19" borderId="174" xfId="17" applyFont="1" applyFill="1" applyBorder="1" applyAlignment="1">
      <alignment horizontal="left" vertical="top" wrapText="1"/>
    </xf>
    <xf numFmtId="0" fontId="37" fillId="19" borderId="175" xfId="17" applyFont="1" applyFill="1" applyBorder="1" applyAlignment="1">
      <alignment horizontal="left" vertical="top" wrapText="1"/>
    </xf>
    <xf numFmtId="0" fontId="37" fillId="19" borderId="176" xfId="17" applyFont="1" applyFill="1" applyBorder="1" applyAlignment="1">
      <alignment horizontal="left" vertical="top" wrapText="1"/>
    </xf>
    <xf numFmtId="0" fontId="13" fillId="19" borderId="174" xfId="2" applyFont="1" applyFill="1" applyBorder="1" applyAlignment="1">
      <alignment horizontal="left" vertical="top" wrapText="1"/>
    </xf>
    <xf numFmtId="0" fontId="13" fillId="19" borderId="175" xfId="2" applyFont="1" applyFill="1" applyBorder="1" applyAlignment="1">
      <alignment horizontal="left" vertical="top" wrapText="1"/>
    </xf>
    <xf numFmtId="0" fontId="13" fillId="19" borderId="176" xfId="2" applyFont="1" applyFill="1" applyBorder="1" applyAlignment="1">
      <alignment horizontal="left" vertical="top" wrapText="1"/>
    </xf>
    <xf numFmtId="0" fontId="115" fillId="19" borderId="174" xfId="2" applyFont="1" applyFill="1" applyBorder="1" applyAlignment="1">
      <alignment horizontal="left" vertical="top" wrapText="1"/>
    </xf>
    <xf numFmtId="0" fontId="115" fillId="19" borderId="175" xfId="2" applyFont="1" applyFill="1" applyBorder="1" applyAlignment="1">
      <alignment horizontal="left" vertical="top" wrapText="1"/>
    </xf>
    <xf numFmtId="0" fontId="115" fillId="19" borderId="176" xfId="2" applyFont="1" applyFill="1" applyBorder="1" applyAlignment="1">
      <alignment horizontal="left" vertical="top" wrapText="1"/>
    </xf>
    <xf numFmtId="0" fontId="60" fillId="12" borderId="58" xfId="17" applyFont="1" applyFill="1" applyBorder="1" applyAlignment="1">
      <alignment horizontal="right" vertical="center" wrapText="1"/>
    </xf>
    <xf numFmtId="0" fontId="61" fillId="12" borderId="58" xfId="0" applyFont="1" applyFill="1" applyBorder="1" applyAlignment="1">
      <alignment horizontal="right" vertical="center"/>
    </xf>
    <xf numFmtId="0" fontId="0" fillId="12" borderId="58" xfId="0" applyFill="1" applyBorder="1" applyAlignment="1">
      <alignment horizontal="right" vertical="center"/>
    </xf>
    <xf numFmtId="180" fontId="60" fillId="12" borderId="58" xfId="17" applyNumberFormat="1" applyFont="1" applyFill="1" applyBorder="1" applyAlignment="1">
      <alignment horizontal="center" vertical="center" wrapText="1"/>
    </xf>
    <xf numFmtId="180" fontId="0" fillId="12" borderId="58" xfId="0" applyNumberFormat="1" applyFill="1" applyBorder="1" applyAlignment="1">
      <alignment horizontal="center" vertical="center" wrapText="1"/>
    </xf>
    <xf numFmtId="0" fontId="62" fillId="13" borderId="59" xfId="17" applyFont="1" applyFill="1" applyBorder="1" applyAlignment="1">
      <alignment horizontal="center" vertical="center" wrapText="1"/>
    </xf>
    <xf numFmtId="0" fontId="63" fillId="13" borderId="59" xfId="0" applyFont="1" applyFill="1" applyBorder="1" applyAlignment="1">
      <alignment horizontal="center" vertical="center"/>
    </xf>
    <xf numFmtId="0" fontId="62" fillId="10" borderId="59" xfId="0" applyFont="1" applyFill="1" applyBorder="1" applyAlignment="1">
      <alignment horizontal="center" vertical="center"/>
    </xf>
    <xf numFmtId="0" fontId="65" fillId="10" borderId="59" xfId="0" applyFont="1" applyFill="1" applyBorder="1" applyAlignment="1">
      <alignment horizontal="center" vertical="center"/>
    </xf>
    <xf numFmtId="0" fontId="67" fillId="18" borderId="117" xfId="16" applyFont="1" applyFill="1" applyBorder="1" applyAlignment="1">
      <alignment horizontal="center" vertical="center"/>
    </xf>
    <xf numFmtId="0" fontId="67" fillId="18" borderId="122" xfId="16" applyFont="1" applyFill="1" applyBorder="1" applyAlignment="1">
      <alignment horizontal="center" vertical="center"/>
    </xf>
    <xf numFmtId="0" fontId="67" fillId="18" borderId="124" xfId="16" applyFont="1" applyFill="1" applyBorder="1" applyAlignment="1">
      <alignment horizontal="center" vertical="center"/>
    </xf>
    <xf numFmtId="0" fontId="68" fillId="2" borderId="118" xfId="16" applyFont="1" applyFill="1" applyBorder="1" applyAlignment="1">
      <alignment vertical="center" wrapText="1"/>
    </xf>
    <xf numFmtId="0" fontId="68" fillId="2" borderId="119" xfId="16" applyFont="1" applyFill="1" applyBorder="1" applyAlignment="1">
      <alignment vertical="center" wrapText="1"/>
    </xf>
    <xf numFmtId="0" fontId="68" fillId="2" borderId="120" xfId="16" applyFont="1" applyFill="1" applyBorder="1" applyAlignment="1">
      <alignment vertical="center" wrapText="1"/>
    </xf>
    <xf numFmtId="0" fontId="68" fillId="2" borderId="99" xfId="16" applyFont="1" applyFill="1" applyBorder="1" applyAlignment="1">
      <alignment vertical="center" wrapText="1"/>
    </xf>
    <xf numFmtId="0" fontId="68" fillId="2" borderId="0" xfId="16" applyFont="1" applyFill="1" applyAlignment="1">
      <alignment vertical="center" wrapText="1"/>
    </xf>
    <xf numFmtId="0" fontId="68" fillId="2" borderId="100" xfId="16" applyFont="1" applyFill="1" applyBorder="1" applyAlignment="1">
      <alignment vertical="center" wrapText="1"/>
    </xf>
    <xf numFmtId="0" fontId="68" fillId="2" borderId="125" xfId="16" applyFont="1" applyFill="1" applyBorder="1" applyAlignment="1">
      <alignment vertical="center" wrapText="1"/>
    </xf>
    <xf numFmtId="0" fontId="68" fillId="2" borderId="126" xfId="16" applyFont="1" applyFill="1" applyBorder="1" applyAlignment="1">
      <alignment vertical="center" wrapText="1"/>
    </xf>
    <xf numFmtId="0" fontId="68" fillId="2" borderId="127" xfId="16" applyFont="1" applyFill="1" applyBorder="1" applyAlignment="1">
      <alignment vertical="center" wrapText="1"/>
    </xf>
    <xf numFmtId="0" fontId="68" fillId="2" borderId="118" xfId="16" applyFont="1" applyFill="1" applyBorder="1" applyAlignment="1">
      <alignment horizontal="left" vertical="center" wrapText="1"/>
    </xf>
    <xf numFmtId="0" fontId="68" fillId="2" borderId="119" xfId="16" applyFont="1" applyFill="1" applyBorder="1" applyAlignment="1">
      <alignment horizontal="left" vertical="center" wrapText="1"/>
    </xf>
    <xf numFmtId="0" fontId="68" fillId="2" borderId="121" xfId="16" applyFont="1" applyFill="1" applyBorder="1" applyAlignment="1">
      <alignment horizontal="left" vertical="center" wrapText="1"/>
    </xf>
    <xf numFmtId="0" fontId="68" fillId="2" borderId="99" xfId="16" applyFont="1" applyFill="1" applyBorder="1" applyAlignment="1">
      <alignment horizontal="left" vertical="center" wrapText="1"/>
    </xf>
    <xf numFmtId="0" fontId="68" fillId="2" borderId="0" xfId="16" applyFont="1" applyFill="1" applyAlignment="1">
      <alignment horizontal="left" vertical="center" wrapText="1"/>
    </xf>
    <xf numFmtId="0" fontId="68" fillId="2" borderId="123" xfId="16" applyFont="1" applyFill="1" applyBorder="1" applyAlignment="1">
      <alignment horizontal="left" vertical="center" wrapText="1"/>
    </xf>
    <xf numFmtId="0" fontId="68" fillId="2" borderId="125" xfId="16" applyFont="1" applyFill="1" applyBorder="1" applyAlignment="1">
      <alignment horizontal="left" vertical="center" wrapText="1"/>
    </xf>
    <xf numFmtId="0" fontId="68" fillId="2" borderId="126" xfId="16" applyFont="1" applyFill="1" applyBorder="1" applyAlignment="1">
      <alignment horizontal="left" vertical="center" wrapText="1"/>
    </xf>
    <xf numFmtId="0" fontId="68" fillId="2" borderId="128" xfId="16" applyFont="1" applyFill="1" applyBorder="1" applyAlignment="1">
      <alignment horizontal="left" vertical="center" wrapText="1"/>
    </xf>
    <xf numFmtId="0" fontId="7" fillId="5" borderId="36" xfId="17" applyFont="1" applyFill="1" applyBorder="1" applyAlignment="1">
      <alignment horizontal="center" vertical="center" wrapText="1"/>
    </xf>
    <xf numFmtId="0" fontId="60" fillId="28" borderId="72" xfId="17" applyFont="1" applyFill="1" applyBorder="1" applyAlignment="1">
      <alignment horizontal="center" vertical="center" wrapText="1"/>
    </xf>
    <xf numFmtId="0" fontId="58" fillId="16" borderId="72" xfId="17" applyFont="1" applyFill="1" applyBorder="1" applyAlignment="1">
      <alignment horizontal="center" vertical="center" wrapText="1"/>
    </xf>
    <xf numFmtId="0" fontId="0" fillId="16" borderId="72" xfId="0" applyFill="1" applyBorder="1" applyAlignment="1">
      <alignment horizontal="center" vertical="center" wrapText="1"/>
    </xf>
    <xf numFmtId="180" fontId="60" fillId="3" borderId="73" xfId="17" applyNumberFormat="1" applyFont="1" applyFill="1" applyBorder="1" applyAlignment="1">
      <alignment horizontal="center" vertical="center" wrapText="1"/>
    </xf>
    <xf numFmtId="180" fontId="60" fillId="3" borderId="74" xfId="17" applyNumberFormat="1" applyFont="1" applyFill="1" applyBorder="1" applyAlignment="1">
      <alignment horizontal="center" vertical="center" wrapText="1"/>
    </xf>
    <xf numFmtId="0" fontId="68" fillId="3" borderId="73" xfId="17" applyFont="1" applyFill="1" applyBorder="1" applyAlignment="1">
      <alignment horizontal="center" vertical="center" wrapText="1"/>
    </xf>
    <xf numFmtId="0" fontId="68" fillId="3" borderId="225" xfId="17" applyFont="1" applyFill="1" applyBorder="1" applyAlignment="1">
      <alignment horizontal="center" vertical="center" wrapText="1"/>
    </xf>
    <xf numFmtId="0" fontId="68" fillId="3" borderId="74" xfId="17" applyFont="1" applyFill="1" applyBorder="1" applyAlignment="1">
      <alignment horizontal="center" vertical="center" wrapText="1"/>
    </xf>
    <xf numFmtId="0" fontId="37" fillId="21" borderId="174" xfId="17" applyFont="1" applyFill="1" applyBorder="1" applyAlignment="1">
      <alignment horizontal="left" vertical="top" wrapText="1"/>
    </xf>
    <xf numFmtId="0" fontId="37" fillId="21" borderId="175" xfId="17" applyFont="1" applyFill="1" applyBorder="1" applyAlignment="1">
      <alignment horizontal="left" vertical="top" wrapText="1"/>
    </xf>
    <xf numFmtId="0" fontId="37" fillId="21" borderId="176" xfId="17" applyFont="1" applyFill="1" applyBorder="1" applyAlignment="1">
      <alignment horizontal="left" vertical="top" wrapText="1"/>
    </xf>
    <xf numFmtId="0" fontId="109" fillId="19" borderId="174" xfId="17" applyFont="1" applyFill="1" applyBorder="1" applyAlignment="1">
      <alignment horizontal="left" vertical="top" wrapText="1"/>
    </xf>
    <xf numFmtId="0" fontId="109" fillId="19" borderId="175" xfId="17" applyFont="1" applyFill="1" applyBorder="1" applyAlignment="1">
      <alignment horizontal="left" vertical="top" wrapText="1"/>
    </xf>
    <xf numFmtId="0" fontId="109" fillId="19" borderId="176" xfId="17" applyFont="1" applyFill="1" applyBorder="1" applyAlignment="1">
      <alignment horizontal="left" vertical="top" wrapText="1"/>
    </xf>
    <xf numFmtId="0" fontId="13" fillId="19" borderId="174" xfId="17" applyFont="1" applyFill="1" applyBorder="1" applyAlignment="1">
      <alignment horizontal="left" vertical="top" wrapText="1"/>
    </xf>
    <xf numFmtId="0" fontId="13" fillId="19" borderId="175" xfId="17" applyFont="1" applyFill="1" applyBorder="1" applyAlignment="1">
      <alignment horizontal="left" vertical="top" wrapText="1"/>
    </xf>
    <xf numFmtId="0" fontId="13" fillId="19" borderId="176" xfId="17" applyFont="1" applyFill="1" applyBorder="1" applyAlignment="1">
      <alignment horizontal="left" vertical="top" wrapText="1"/>
    </xf>
    <xf numFmtId="0" fontId="37" fillId="19" borderId="222" xfId="17" applyFont="1" applyFill="1" applyBorder="1" applyAlignment="1">
      <alignment horizontal="left" vertical="top" wrapText="1"/>
    </xf>
    <xf numFmtId="0" fontId="37" fillId="19" borderId="142" xfId="17" applyFont="1" applyFill="1" applyBorder="1" applyAlignment="1">
      <alignment horizontal="left" vertical="top" wrapText="1"/>
    </xf>
    <xf numFmtId="0" fontId="50" fillId="0" borderId="48" xfId="17" applyFont="1" applyBorder="1" applyAlignment="1">
      <alignment horizontal="center" vertical="center"/>
    </xf>
    <xf numFmtId="0" fontId="50" fillId="0" borderId="49" xfId="17" applyFont="1" applyBorder="1" applyAlignment="1">
      <alignment horizontal="center" vertical="center"/>
    </xf>
    <xf numFmtId="0" fontId="50" fillId="0" borderId="50" xfId="17" applyFont="1" applyBorder="1" applyAlignment="1">
      <alignment horizontal="center" vertical="center"/>
    </xf>
    <xf numFmtId="0" fontId="1" fillId="0" borderId="75" xfId="17" applyBorder="1" applyAlignment="1">
      <alignment horizontal="center" vertical="center"/>
    </xf>
    <xf numFmtId="0" fontId="1" fillId="0" borderId="76" xfId="17" applyBorder="1" applyAlignment="1">
      <alignment horizontal="center" vertical="center"/>
    </xf>
    <xf numFmtId="0" fontId="1" fillId="0" borderId="77" xfId="17" applyBorder="1" applyAlignment="1">
      <alignment horizontal="center" vertical="center"/>
    </xf>
    <xf numFmtId="0" fontId="38" fillId="0" borderId="78" xfId="17" applyFont="1" applyBorder="1" applyAlignment="1">
      <alignment horizontal="center" vertical="center" wrapText="1"/>
    </xf>
    <xf numFmtId="0" fontId="38" fillId="0" borderId="44" xfId="17" applyFont="1" applyBorder="1" applyAlignment="1">
      <alignment horizontal="center" vertical="center" wrapText="1"/>
    </xf>
    <xf numFmtId="0" fontId="34" fillId="17" borderId="0" xfId="17" applyFont="1" applyFill="1" applyAlignment="1">
      <alignment horizontal="center" vertical="center"/>
    </xf>
    <xf numFmtId="179" fontId="11" fillId="0" borderId="79" xfId="17" applyNumberFormat="1" applyFont="1" applyBorder="1" applyAlignment="1">
      <alignment horizontal="center" vertical="center" shrinkToFit="1"/>
    </xf>
    <xf numFmtId="179" fontId="11" fillId="0" borderId="80" xfId="17" applyNumberFormat="1" applyFont="1" applyBorder="1" applyAlignment="1">
      <alignment horizontal="center" vertical="center" shrinkToFit="1"/>
    </xf>
    <xf numFmtId="0" fontId="48" fillId="0" borderId="81" xfId="17" applyFont="1" applyBorder="1" applyAlignment="1">
      <alignment horizontal="center" vertical="center"/>
    </xf>
    <xf numFmtId="0" fontId="48" fillId="0" borderId="82" xfId="17" applyFont="1" applyBorder="1" applyAlignment="1">
      <alignment horizontal="center" vertical="center"/>
    </xf>
    <xf numFmtId="0" fontId="37" fillId="19" borderId="83" xfId="18" applyFont="1" applyFill="1" applyBorder="1" applyAlignment="1">
      <alignment horizontal="center" vertical="center"/>
    </xf>
    <xf numFmtId="0" fontId="37" fillId="19" borderId="84" xfId="18" applyFont="1" applyFill="1" applyBorder="1" applyAlignment="1">
      <alignment horizontal="center" vertical="center"/>
    </xf>
    <xf numFmtId="0" fontId="12" fillId="0" borderId="131" xfId="17" applyFont="1" applyBorder="1" applyAlignment="1">
      <alignment horizontal="center" vertical="center" wrapText="1"/>
    </xf>
    <xf numFmtId="0" fontId="12" fillId="0" borderId="132" xfId="17" applyFont="1" applyBorder="1" applyAlignment="1">
      <alignment horizontal="center" vertical="center" wrapText="1"/>
    </xf>
    <xf numFmtId="0" fontId="12" fillId="0" borderId="133" xfId="17" applyFont="1" applyBorder="1" applyAlignment="1">
      <alignment horizontal="center" vertical="center" wrapText="1"/>
    </xf>
    <xf numFmtId="0" fontId="55" fillId="19" borderId="135" xfId="17" applyFont="1" applyFill="1" applyBorder="1" applyAlignment="1">
      <alignment horizontal="center" vertical="center"/>
    </xf>
    <xf numFmtId="0" fontId="55" fillId="19" borderId="136" xfId="17" applyFont="1" applyFill="1" applyBorder="1" applyAlignment="1">
      <alignment horizontal="center" vertical="center"/>
    </xf>
    <xf numFmtId="0" fontId="55" fillId="19" borderId="137" xfId="17" applyFont="1" applyFill="1" applyBorder="1" applyAlignment="1">
      <alignment horizontal="center" vertical="center"/>
    </xf>
    <xf numFmtId="0" fontId="141" fillId="19" borderId="174" xfId="17" applyFont="1" applyFill="1" applyBorder="1" applyAlignment="1">
      <alignment horizontal="left" vertical="top" wrapText="1"/>
    </xf>
    <xf numFmtId="0" fontId="141" fillId="19" borderId="175" xfId="17" applyFont="1" applyFill="1" applyBorder="1" applyAlignment="1">
      <alignment horizontal="left" vertical="top" wrapText="1"/>
    </xf>
    <xf numFmtId="0" fontId="141" fillId="19" borderId="176" xfId="17" applyFont="1" applyFill="1" applyBorder="1" applyAlignment="1">
      <alignment horizontal="left" vertical="top" wrapText="1"/>
    </xf>
    <xf numFmtId="0" fontId="212" fillId="45" borderId="0" xfId="4" applyFont="1" applyFill="1" applyAlignment="1">
      <alignment vertical="center" wrapText="1"/>
    </xf>
    <xf numFmtId="0" fontId="210" fillId="45" borderId="0" xfId="20" applyFont="1" applyFill="1" applyAlignment="1">
      <alignment vertical="center" wrapText="1"/>
    </xf>
    <xf numFmtId="0" fontId="210" fillId="45" borderId="236" xfId="20" applyFont="1" applyFill="1" applyBorder="1" applyAlignment="1">
      <alignment vertical="center" wrapText="1"/>
    </xf>
    <xf numFmtId="0" fontId="177" fillId="47" borderId="0" xfId="20" applyFont="1" applyFill="1" applyAlignment="1">
      <alignment horizontal="center" vertical="center"/>
    </xf>
    <xf numFmtId="0" fontId="6" fillId="0" borderId="0" xfId="20">
      <alignment vertical="center"/>
    </xf>
    <xf numFmtId="0" fontId="103" fillId="0" borderId="0" xfId="20" applyFont="1" applyAlignment="1">
      <alignment horizontal="center" vertical="center"/>
    </xf>
    <xf numFmtId="0" fontId="21" fillId="0" borderId="0" xfId="20" applyFont="1" applyAlignment="1">
      <alignment horizontal="center" vertical="center"/>
    </xf>
    <xf numFmtId="0" fontId="103" fillId="48" borderId="0" xfId="20" applyFont="1" applyFill="1" applyAlignment="1">
      <alignment horizontal="center" vertical="center" wrapText="1" shrinkToFit="1"/>
    </xf>
    <xf numFmtId="0" fontId="6" fillId="48" borderId="0" xfId="20" applyFill="1" applyAlignment="1">
      <alignment horizontal="center" vertical="center" wrapText="1" shrinkToFit="1"/>
    </xf>
    <xf numFmtId="0" fontId="217" fillId="0" borderId="0" xfId="20" applyFont="1" applyAlignment="1">
      <alignment horizontal="center" vertical="center"/>
    </xf>
    <xf numFmtId="0" fontId="6" fillId="0" borderId="0" xfId="20" applyAlignment="1">
      <alignment horizontal="center" vertical="center"/>
    </xf>
    <xf numFmtId="0" fontId="207" fillId="3" borderId="0" xfId="20" applyFont="1" applyFill="1" applyAlignment="1">
      <alignment vertical="top" wrapText="1"/>
    </xf>
    <xf numFmtId="0" fontId="208" fillId="3" borderId="0" xfId="20" applyFont="1" applyFill="1" applyAlignment="1">
      <alignment vertical="top" wrapText="1"/>
    </xf>
    <xf numFmtId="0" fontId="6" fillId="3" borderId="0" xfId="20" applyFill="1" applyAlignment="1">
      <alignment vertical="top" wrapText="1"/>
    </xf>
    <xf numFmtId="0" fontId="51" fillId="49" borderId="0" xfId="20" applyFont="1" applyFill="1" applyAlignment="1">
      <alignment horizontal="left" vertical="center" wrapText="1" indent="1"/>
    </xf>
    <xf numFmtId="0" fontId="210" fillId="0" borderId="0" xfId="20" applyFont="1" applyAlignment="1">
      <alignment horizontal="left" vertical="center" wrapText="1" indent="1"/>
    </xf>
    <xf numFmtId="0" fontId="79" fillId="0" borderId="105" xfId="0" applyFont="1" applyBorder="1" applyAlignment="1">
      <alignment horizontal="justify" vertical="center" wrapText="1"/>
    </xf>
    <xf numFmtId="0" fontId="79" fillId="0" borderId="106" xfId="0" applyFont="1" applyBorder="1" applyAlignment="1">
      <alignment horizontal="justify" vertical="center" wrapText="1"/>
    </xf>
    <xf numFmtId="0" fontId="81" fillId="0" borderId="105" xfId="0" applyFont="1" applyBorder="1" applyAlignment="1">
      <alignment horizontal="justify" vertical="center" wrapText="1"/>
    </xf>
    <xf numFmtId="0" fontId="81" fillId="0" borderId="106" xfId="0" applyFont="1" applyBorder="1" applyAlignment="1">
      <alignment horizontal="justify" vertical="center" wrapText="1"/>
    </xf>
    <xf numFmtId="0" fontId="79" fillId="19" borderId="107" xfId="0" applyFont="1" applyFill="1" applyBorder="1" applyAlignment="1">
      <alignment horizontal="left" vertical="center"/>
    </xf>
    <xf numFmtId="0" fontId="110" fillId="29" borderId="0" xfId="0" applyFont="1" applyFill="1" applyAlignment="1">
      <alignment horizontal="center" vertical="top" wrapText="1"/>
    </xf>
    <xf numFmtId="0" fontId="100" fillId="29" borderId="0" xfId="0" applyFont="1" applyFill="1" applyAlignment="1">
      <alignment horizontal="center" vertical="top" wrapText="1"/>
    </xf>
    <xf numFmtId="0" fontId="152" fillId="24" borderId="0" xfId="0" applyFont="1" applyFill="1" applyAlignment="1">
      <alignment horizontal="left" vertical="top" wrapText="1"/>
    </xf>
    <xf numFmtId="0" fontId="79" fillId="22" borderId="116" xfId="0" applyFont="1" applyFill="1" applyBorder="1" applyAlignment="1">
      <alignment horizontal="left" vertical="center"/>
    </xf>
    <xf numFmtId="0" fontId="79" fillId="22" borderId="114" xfId="0" applyFont="1" applyFill="1" applyBorder="1" applyAlignment="1">
      <alignment horizontal="left" vertical="center"/>
    </xf>
    <xf numFmtId="0" fontId="79" fillId="22" borderId="115" xfId="0" applyFont="1" applyFill="1" applyBorder="1" applyAlignment="1">
      <alignment horizontal="left" vertical="center"/>
    </xf>
    <xf numFmtId="0" fontId="79" fillId="22" borderId="108" xfId="0" applyFont="1" applyFill="1" applyBorder="1" applyAlignment="1">
      <alignment horizontal="left" vertical="center"/>
    </xf>
    <xf numFmtId="0" fontId="79" fillId="22" borderId="109" xfId="0" applyFont="1" applyFill="1" applyBorder="1" applyAlignment="1">
      <alignment horizontal="left" vertical="center"/>
    </xf>
    <xf numFmtId="0" fontId="79" fillId="22" borderId="110" xfId="0" applyFont="1" applyFill="1" applyBorder="1" applyAlignment="1">
      <alignment horizontal="left" vertical="center"/>
    </xf>
    <xf numFmtId="0" fontId="79" fillId="22" borderId="111" xfId="0" applyFont="1" applyFill="1" applyBorder="1" applyAlignment="1">
      <alignment horizontal="left" vertical="center"/>
    </xf>
    <xf numFmtId="0" fontId="79" fillId="22" borderId="112" xfId="0" applyFont="1" applyFill="1" applyBorder="1" applyAlignment="1">
      <alignment horizontal="left" vertical="center"/>
    </xf>
    <xf numFmtId="0" fontId="79" fillId="22" borderId="113" xfId="0" applyFont="1" applyFill="1" applyBorder="1" applyAlignment="1">
      <alignment horizontal="left" vertical="center"/>
    </xf>
    <xf numFmtId="0" fontId="79" fillId="0" borderId="107" xfId="0" applyFont="1" applyBorder="1" applyAlignment="1">
      <alignment horizontal="left" vertical="center"/>
    </xf>
    <xf numFmtId="0" fontId="100" fillId="30" borderId="0" xfId="0" applyFont="1" applyFill="1" applyAlignment="1">
      <alignment horizontal="left" vertical="center" wrapText="1"/>
    </xf>
    <xf numFmtId="0" fontId="102" fillId="23" borderId="108" xfId="0" applyFont="1" applyFill="1" applyBorder="1" applyAlignment="1">
      <alignment horizontal="left" vertical="center"/>
    </xf>
    <xf numFmtId="0" fontId="102" fillId="23" borderId="109" xfId="0" applyFont="1" applyFill="1" applyBorder="1" applyAlignment="1">
      <alignment horizontal="left" vertical="center"/>
    </xf>
    <xf numFmtId="0" fontId="102" fillId="23" borderId="110" xfId="0" applyFont="1" applyFill="1" applyBorder="1" applyAlignment="1">
      <alignment horizontal="left" vertical="center"/>
    </xf>
    <xf numFmtId="0" fontId="187" fillId="25" borderId="0" xfId="0" applyFont="1" applyFill="1" applyAlignment="1">
      <alignment horizontal="left" vertical="center"/>
    </xf>
    <xf numFmtId="3" fontId="188" fillId="25" borderId="0" xfId="0" applyNumberFormat="1" applyFont="1" applyFill="1" applyAlignment="1">
      <alignment horizontal="left" vertical="top" wrapText="1"/>
    </xf>
    <xf numFmtId="0" fontId="99" fillId="19" borderId="0" xfId="0" applyFont="1" applyFill="1" applyAlignment="1">
      <alignment horizontal="left" vertical="center"/>
    </xf>
    <xf numFmtId="0" fontId="173" fillId="24" borderId="0" xfId="0" applyFont="1" applyFill="1" applyAlignment="1">
      <alignment horizontal="right" vertical="center" wrapText="1"/>
    </xf>
    <xf numFmtId="0" fontId="173" fillId="24" borderId="211" xfId="0" applyFont="1" applyFill="1" applyBorder="1" applyAlignment="1">
      <alignment horizontal="right" vertical="center" wrapText="1"/>
    </xf>
    <xf numFmtId="14" fontId="103" fillId="21" borderId="201" xfId="2" applyNumberFormat="1" applyFont="1" applyFill="1" applyBorder="1" applyAlignment="1">
      <alignment horizontal="center" vertical="center" wrapText="1" shrinkToFit="1"/>
    </xf>
    <xf numFmtId="14" fontId="103" fillId="21" borderId="1" xfId="2" applyNumberFormat="1" applyFont="1" applyFill="1" applyBorder="1" applyAlignment="1">
      <alignment horizontal="center" vertical="center" shrinkToFit="1"/>
    </xf>
    <xf numFmtId="14" fontId="103" fillId="21" borderId="146" xfId="2" applyNumberFormat="1" applyFont="1" applyFill="1" applyBorder="1" applyAlignment="1">
      <alignment horizontal="center" vertical="center" shrinkToFit="1"/>
    </xf>
    <xf numFmtId="14" fontId="103" fillId="21" borderId="149" xfId="2" applyNumberFormat="1" applyFont="1" applyFill="1" applyBorder="1" applyAlignment="1">
      <alignment horizontal="center" vertical="center" wrapText="1" shrinkToFit="1"/>
    </xf>
    <xf numFmtId="14" fontId="103" fillId="21" borderId="147" xfId="2" applyNumberFormat="1" applyFont="1" applyFill="1" applyBorder="1" applyAlignment="1">
      <alignment horizontal="center" vertical="center" wrapText="1" shrinkToFit="1"/>
    </xf>
    <xf numFmtId="14" fontId="103" fillId="21" borderId="148" xfId="2" applyNumberFormat="1" applyFont="1" applyFill="1" applyBorder="1" applyAlignment="1">
      <alignment horizontal="center" vertical="center" wrapText="1" shrinkToFit="1"/>
    </xf>
    <xf numFmtId="14" fontId="103" fillId="21" borderId="150" xfId="1" applyNumberFormat="1" applyFont="1" applyFill="1" applyBorder="1" applyAlignment="1" applyProtection="1">
      <alignment horizontal="center" vertical="center" wrapText="1" shrinkToFit="1"/>
    </xf>
    <xf numFmtId="14" fontId="103" fillId="21" borderId="152" xfId="1" applyNumberFormat="1" applyFont="1" applyFill="1" applyBorder="1" applyAlignment="1" applyProtection="1">
      <alignment horizontal="center" vertical="center" wrapText="1" shrinkToFit="1"/>
    </xf>
    <xf numFmtId="14" fontId="103" fillId="21" borderId="151" xfId="1" applyNumberFormat="1" applyFont="1" applyFill="1" applyBorder="1" applyAlignment="1" applyProtection="1">
      <alignment horizontal="center" vertical="center" wrapText="1" shrinkToFit="1"/>
    </xf>
    <xf numFmtId="14" fontId="103" fillId="21" borderId="201" xfId="2" applyNumberFormat="1" applyFont="1" applyFill="1" applyBorder="1" applyAlignment="1">
      <alignment horizontal="center" vertical="center" shrinkToFit="1"/>
    </xf>
    <xf numFmtId="14" fontId="103" fillId="21" borderId="165" xfId="1" applyNumberFormat="1" applyFont="1" applyFill="1" applyBorder="1" applyAlignment="1" applyProtection="1">
      <alignment horizontal="center" vertical="center" wrapText="1"/>
    </xf>
    <xf numFmtId="0" fontId="103" fillId="21" borderId="165" xfId="2" applyFont="1" applyFill="1" applyBorder="1" applyAlignment="1">
      <alignment horizontal="center" vertical="center"/>
    </xf>
    <xf numFmtId="14" fontId="103" fillId="21" borderId="194" xfId="1" applyNumberFormat="1" applyFont="1" applyFill="1" applyBorder="1" applyAlignment="1" applyProtection="1">
      <alignment horizontal="center" vertical="center" wrapText="1"/>
    </xf>
    <xf numFmtId="14" fontId="103" fillId="21" borderId="195" xfId="1" applyNumberFormat="1" applyFont="1" applyFill="1" applyBorder="1" applyAlignment="1" applyProtection="1">
      <alignment horizontal="center" vertical="center" wrapText="1"/>
    </xf>
    <xf numFmtId="14" fontId="103" fillId="21" borderId="196" xfId="1" applyNumberFormat="1" applyFont="1" applyFill="1" applyBorder="1" applyAlignment="1" applyProtection="1">
      <alignment horizontal="center" vertical="center" wrapText="1"/>
    </xf>
    <xf numFmtId="56" fontId="103" fillId="21" borderId="40" xfId="2" applyNumberFormat="1" applyFont="1" applyFill="1" applyBorder="1" applyAlignment="1">
      <alignment horizontal="center" vertical="center" wrapText="1"/>
    </xf>
    <xf numFmtId="56" fontId="103" fillId="21" borderId="1" xfId="2" applyNumberFormat="1" applyFont="1" applyFill="1" applyBorder="1" applyAlignment="1">
      <alignment horizontal="center" vertical="center" wrapText="1"/>
    </xf>
    <xf numFmtId="56" fontId="103" fillId="21" borderId="146" xfId="2" applyNumberFormat="1" applyFont="1" applyFill="1" applyBorder="1" applyAlignment="1">
      <alignment horizontal="center" vertical="center" wrapText="1"/>
    </xf>
    <xf numFmtId="0" fontId="103" fillId="21" borderId="169" xfId="2" applyFont="1" applyFill="1" applyBorder="1" applyAlignment="1">
      <alignment horizontal="center" vertical="center"/>
    </xf>
    <xf numFmtId="0" fontId="107" fillId="21" borderId="40" xfId="2" applyFont="1" applyFill="1" applyBorder="1" applyAlignment="1">
      <alignment horizontal="center" vertical="center" wrapText="1"/>
    </xf>
    <xf numFmtId="0" fontId="107" fillId="21" borderId="1" xfId="2" applyFont="1" applyFill="1" applyBorder="1" applyAlignment="1">
      <alignment horizontal="center" vertical="center" wrapText="1"/>
    </xf>
    <xf numFmtId="0" fontId="107" fillId="21" borderId="2" xfId="2" applyFont="1" applyFill="1" applyBorder="1" applyAlignment="1">
      <alignment horizontal="center" vertical="center" wrapText="1"/>
    </xf>
    <xf numFmtId="14" fontId="35" fillId="21" borderId="201" xfId="1" applyNumberFormat="1" applyFont="1" applyFill="1" applyBorder="1" applyAlignment="1" applyProtection="1">
      <alignment horizontal="center" vertical="center" shrinkToFit="1"/>
    </xf>
    <xf numFmtId="14" fontId="35" fillId="21" borderId="1" xfId="2" applyNumberFormat="1" applyFont="1" applyFill="1" applyBorder="1" applyAlignment="1">
      <alignment horizontal="center" vertical="center" shrinkToFit="1"/>
    </xf>
    <xf numFmtId="14" fontId="35" fillId="21" borderId="146" xfId="2" applyNumberFormat="1" applyFont="1" applyFill="1" applyBorder="1" applyAlignment="1">
      <alignment horizontal="center" vertical="center" shrinkToFit="1"/>
    </xf>
    <xf numFmtId="14" fontId="103" fillId="21" borderId="191" xfId="2" applyNumberFormat="1" applyFont="1" applyFill="1" applyBorder="1" applyAlignment="1">
      <alignment horizontal="center" vertical="center"/>
    </xf>
    <xf numFmtId="14" fontId="103" fillId="21" borderId="192" xfId="2" applyNumberFormat="1" applyFont="1" applyFill="1" applyBorder="1" applyAlignment="1">
      <alignment horizontal="center" vertical="center"/>
    </xf>
    <xf numFmtId="14" fontId="103" fillId="21" borderId="193" xfId="2" applyNumberFormat="1" applyFont="1" applyFill="1" applyBorder="1" applyAlignment="1">
      <alignment horizontal="center" vertical="center"/>
    </xf>
    <xf numFmtId="56" fontId="103" fillId="21" borderId="40" xfId="1" applyNumberFormat="1" applyFont="1" applyFill="1" applyBorder="1" applyAlignment="1" applyProtection="1">
      <alignment horizontal="center" vertical="center" wrapText="1"/>
    </xf>
    <xf numFmtId="56" fontId="103" fillId="21" borderId="1" xfId="1" applyNumberFormat="1" applyFont="1" applyFill="1" applyBorder="1" applyAlignment="1" applyProtection="1">
      <alignment horizontal="center" vertical="center" wrapText="1"/>
    </xf>
    <xf numFmtId="56" fontId="103" fillId="21" borderId="2" xfId="1" applyNumberFormat="1" applyFont="1" applyFill="1" applyBorder="1" applyAlignment="1" applyProtection="1">
      <alignment horizontal="center" vertical="center" wrapText="1"/>
    </xf>
    <xf numFmtId="0" fontId="10" fillId="0" borderId="162" xfId="2" applyFont="1" applyBorder="1">
      <alignment vertical="center"/>
    </xf>
    <xf numFmtId="0" fontId="10" fillId="0" borderId="0" xfId="2" applyFont="1" applyAlignment="1">
      <alignment vertical="center" wrapText="1"/>
    </xf>
    <xf numFmtId="0" fontId="14" fillId="5" borderId="17" xfId="2" applyFont="1" applyFill="1" applyBorder="1" applyAlignment="1">
      <alignment horizontal="left" vertical="center"/>
    </xf>
    <xf numFmtId="0" fontId="14" fillId="5" borderId="4" xfId="2" applyFont="1" applyFill="1" applyBorder="1" applyAlignment="1">
      <alignment horizontal="left" vertical="center"/>
    </xf>
    <xf numFmtId="0" fontId="6" fillId="5" borderId="85" xfId="2" applyFill="1" applyBorder="1">
      <alignment vertical="center"/>
    </xf>
    <xf numFmtId="0" fontId="6" fillId="5" borderId="24" xfId="2" applyFill="1" applyBorder="1">
      <alignment vertical="center"/>
    </xf>
    <xf numFmtId="0" fontId="6" fillId="5" borderId="86" xfId="2" applyFill="1" applyBorder="1">
      <alignment vertical="center"/>
    </xf>
    <xf numFmtId="0" fontId="6" fillId="5" borderId="87" xfId="2" applyFill="1" applyBorder="1">
      <alignment vertical="center"/>
    </xf>
    <xf numFmtId="0" fontId="6" fillId="5" borderId="88" xfId="2" applyFill="1" applyBorder="1">
      <alignment vertical="center"/>
    </xf>
    <xf numFmtId="0" fontId="6" fillId="5" borderId="89" xfId="2" applyFill="1" applyBorder="1">
      <alignment vertical="center"/>
    </xf>
    <xf numFmtId="0" fontId="22" fillId="5" borderId="90" xfId="2" applyFont="1" applyFill="1" applyBorder="1" applyAlignment="1">
      <alignment horizontal="center" vertical="top" wrapText="1"/>
    </xf>
    <xf numFmtId="0" fontId="22" fillId="5" borderId="82" xfId="2" applyFont="1" applyFill="1" applyBorder="1" applyAlignment="1">
      <alignment horizontal="center" vertical="top" wrapText="1"/>
    </xf>
    <xf numFmtId="0" fontId="22" fillId="5" borderId="91" xfId="2" applyFont="1" applyFill="1" applyBorder="1" applyAlignment="1">
      <alignment horizontal="center" vertical="top" wrapText="1"/>
    </xf>
    <xf numFmtId="0" fontId="22" fillId="5" borderId="92" xfId="2" applyFont="1" applyFill="1" applyBorder="1" applyAlignment="1">
      <alignment horizontal="center" vertical="top" wrapText="1"/>
    </xf>
    <xf numFmtId="0" fontId="22" fillId="5" borderId="93" xfId="2" applyFont="1" applyFill="1" applyBorder="1" applyAlignment="1">
      <alignment horizontal="center" vertical="top" wrapText="1"/>
    </xf>
    <xf numFmtId="0" fontId="1" fillId="5" borderId="14" xfId="2" applyFont="1" applyFill="1" applyBorder="1" applyAlignment="1">
      <alignment vertical="top" wrapText="1"/>
    </xf>
    <xf numFmtId="0" fontId="6" fillId="5" borderId="0" xfId="2" applyFill="1" applyAlignment="1">
      <alignment vertical="top" wrapText="1"/>
    </xf>
    <xf numFmtId="0" fontId="6" fillId="5" borderId="15" xfId="2" applyFill="1" applyBorder="1" applyAlignment="1">
      <alignment vertical="top" wrapText="1"/>
    </xf>
    <xf numFmtId="0" fontId="1" fillId="15" borderId="66" xfId="2" applyFont="1" applyFill="1" applyBorder="1" applyAlignment="1">
      <alignment vertical="top" wrapText="1"/>
    </xf>
    <xf numFmtId="0" fontId="6" fillId="0" borderId="62" xfId="2" applyBorder="1" applyAlignment="1">
      <alignment vertical="top" wrapText="1"/>
    </xf>
    <xf numFmtId="0" fontId="69" fillId="0" borderId="0" xfId="1" applyFont="1" applyAlignment="1" applyProtection="1">
      <alignment vertical="center"/>
    </xf>
    <xf numFmtId="0" fontId="6" fillId="0" borderId="0" xfId="2">
      <alignment vertical="center"/>
    </xf>
    <xf numFmtId="0" fontId="6" fillId="26" borderId="54" xfId="2" applyFill="1" applyBorder="1" applyAlignment="1">
      <alignment horizontal="left" vertical="top" wrapText="1"/>
    </xf>
    <xf numFmtId="0" fontId="6" fillId="26" borderId="134" xfId="2" applyFill="1" applyBorder="1" applyAlignment="1">
      <alignment horizontal="left" vertical="top" wrapText="1"/>
    </xf>
    <xf numFmtId="0" fontId="6" fillId="26" borderId="154" xfId="2" applyFill="1" applyBorder="1" applyAlignment="1">
      <alignment horizontal="left" vertical="top" wrapText="1"/>
    </xf>
    <xf numFmtId="0" fontId="1" fillId="35" borderId="54" xfId="2" applyFont="1" applyFill="1" applyBorder="1" applyAlignment="1">
      <alignment horizontal="left" vertical="top" wrapText="1"/>
    </xf>
    <xf numFmtId="0" fontId="1" fillId="35" borderId="65" xfId="2" applyFont="1" applyFill="1" applyBorder="1" applyAlignment="1">
      <alignment horizontal="left" vertical="top" wrapText="1"/>
    </xf>
    <xf numFmtId="0" fontId="8" fillId="35" borderId="134" xfId="1" applyFill="1" applyBorder="1" applyAlignment="1" applyProtection="1">
      <alignment horizontal="left" vertical="top"/>
    </xf>
    <xf numFmtId="0" fontId="6" fillId="35" borderId="153" xfId="2" applyFill="1" applyBorder="1" applyAlignment="1">
      <alignment horizontal="left" vertical="top"/>
    </xf>
    <xf numFmtId="0" fontId="6" fillId="2" borderId="71" xfId="2" applyFill="1" applyBorder="1" applyAlignment="1">
      <alignment vertical="top" wrapText="1"/>
    </xf>
    <xf numFmtId="0" fontId="15" fillId="2" borderId="62" xfId="0" applyFont="1" applyFill="1" applyBorder="1" applyAlignment="1">
      <alignment vertical="top" wrapText="1"/>
    </xf>
    <xf numFmtId="0" fontId="1" fillId="2" borderId="71" xfId="2" applyFont="1" applyFill="1" applyBorder="1" applyAlignment="1">
      <alignment horizontal="left" vertical="top" wrapText="1"/>
    </xf>
    <xf numFmtId="0" fontId="1" fillId="2" borderId="62" xfId="2" applyFont="1" applyFill="1" applyBorder="1" applyAlignment="1">
      <alignment horizontal="left" vertical="top" wrapText="1"/>
    </xf>
    <xf numFmtId="0" fontId="26" fillId="19" borderId="0" xfId="19" applyFont="1" applyFill="1" applyAlignment="1">
      <alignment vertical="center" wrapText="1"/>
    </xf>
    <xf numFmtId="0" fontId="104" fillId="19" borderId="156" xfId="1" applyFont="1" applyFill="1" applyBorder="1" applyAlignment="1" applyProtection="1">
      <alignment horizontal="center" vertical="center" wrapText="1" shrinkToFit="1"/>
    </xf>
    <xf numFmtId="0" fontId="28" fillId="19" borderId="157" xfId="2" applyFont="1" applyFill="1" applyBorder="1" applyAlignment="1">
      <alignment horizontal="center" vertical="center" wrapText="1" shrinkToFit="1"/>
    </xf>
    <xf numFmtId="0" fontId="28" fillId="19" borderId="158" xfId="2" applyFont="1" applyFill="1" applyBorder="1" applyAlignment="1">
      <alignment horizontal="center" vertical="center" wrapText="1" shrinkToFit="1"/>
    </xf>
    <xf numFmtId="0" fontId="186" fillId="19" borderId="55" xfId="2" applyFont="1" applyFill="1" applyBorder="1" applyAlignment="1">
      <alignment horizontal="left" vertical="top" wrapText="1" shrinkToFit="1"/>
    </xf>
    <xf numFmtId="0" fontId="20" fillId="19" borderId="56" xfId="2" applyFont="1" applyFill="1" applyBorder="1" applyAlignment="1">
      <alignment horizontal="left" vertical="top" wrapText="1" shrinkToFit="1"/>
    </xf>
    <xf numFmtId="0" fontId="20" fillId="19" borderId="57" xfId="2" applyFont="1" applyFill="1" applyBorder="1" applyAlignment="1">
      <alignment horizontal="left" vertical="top" wrapText="1" shrinkToFit="1"/>
    </xf>
    <xf numFmtId="0" fontId="10" fillId="0" borderId="0" xfId="2" applyFont="1">
      <alignment vertical="center"/>
    </xf>
    <xf numFmtId="0" fontId="10" fillId="0" borderId="56" xfId="2" applyFont="1" applyBorder="1">
      <alignment vertical="center"/>
    </xf>
    <xf numFmtId="0" fontId="28" fillId="36" borderId="156" xfId="2" applyFont="1" applyFill="1" applyBorder="1" applyAlignment="1">
      <alignment horizontal="center" vertical="center" wrapText="1" shrinkToFit="1"/>
    </xf>
    <xf numFmtId="0" fontId="28" fillId="36" borderId="157" xfId="2" applyFont="1" applyFill="1" applyBorder="1" applyAlignment="1">
      <alignment horizontal="center" vertical="center" wrapText="1" shrinkToFit="1"/>
    </xf>
    <xf numFmtId="0" fontId="28" fillId="36" borderId="158" xfId="2" applyFont="1" applyFill="1" applyBorder="1" applyAlignment="1">
      <alignment horizontal="center" vertical="center" wrapText="1" shrinkToFit="1"/>
    </xf>
    <xf numFmtId="0" fontId="20" fillId="36" borderId="55" xfId="2" applyFont="1" applyFill="1" applyBorder="1" applyAlignment="1">
      <alignment horizontal="left" vertical="top" wrapText="1" shrinkToFit="1"/>
    </xf>
    <xf numFmtId="0" fontId="20" fillId="36" borderId="56" xfId="2" applyFont="1" applyFill="1" applyBorder="1" applyAlignment="1">
      <alignment horizontal="left" vertical="top" wrapText="1" shrinkToFit="1"/>
    </xf>
    <xf numFmtId="0" fontId="20" fillId="36" borderId="57" xfId="2" applyFont="1" applyFill="1" applyBorder="1" applyAlignment="1">
      <alignment horizontal="left" vertical="top" wrapText="1" shrinkToFit="1"/>
    </xf>
    <xf numFmtId="0" fontId="104" fillId="19" borderId="97" xfId="1" applyFont="1" applyFill="1" applyBorder="1" applyAlignment="1" applyProtection="1">
      <alignment horizontal="center" vertical="center" wrapText="1"/>
    </xf>
    <xf numFmtId="0" fontId="104" fillId="19" borderId="28" xfId="1" applyFont="1" applyFill="1" applyBorder="1" applyAlignment="1" applyProtection="1">
      <alignment horizontal="center" vertical="center" wrapText="1"/>
    </xf>
    <xf numFmtId="0" fontId="104" fillId="19" borderId="98" xfId="1" applyFont="1" applyFill="1" applyBorder="1" applyAlignment="1" applyProtection="1">
      <alignment horizontal="center" vertical="center" wrapText="1"/>
    </xf>
    <xf numFmtId="0" fontId="21" fillId="19" borderId="94" xfId="1" applyFont="1" applyFill="1" applyBorder="1" applyAlignment="1" applyProtection="1">
      <alignment horizontal="left" vertical="top" wrapText="1"/>
    </xf>
    <xf numFmtId="0" fontId="21" fillId="19" borderId="171" xfId="1" applyFont="1" applyFill="1" applyBorder="1" applyAlignment="1" applyProtection="1">
      <alignment horizontal="left" vertical="top" wrapText="1"/>
    </xf>
    <xf numFmtId="0" fontId="21" fillId="19" borderId="172" xfId="1" applyFont="1" applyFill="1" applyBorder="1" applyAlignment="1" applyProtection="1">
      <alignment horizontal="left" vertical="top" wrapText="1"/>
    </xf>
    <xf numFmtId="0" fontId="28" fillId="21" borderId="97" xfId="2" applyFont="1" applyFill="1" applyBorder="1" applyAlignment="1">
      <alignment horizontal="center" vertical="center" shrinkToFit="1"/>
    </xf>
    <xf numFmtId="0" fontId="18" fillId="21" borderId="28" xfId="2" applyFont="1" applyFill="1" applyBorder="1" applyAlignment="1">
      <alignment horizontal="center" vertical="center" shrinkToFit="1"/>
    </xf>
    <xf numFmtId="0" fontId="18" fillId="21" borderId="98" xfId="2" applyFont="1" applyFill="1" applyBorder="1" applyAlignment="1">
      <alignment horizontal="center" vertical="center" shrinkToFit="1"/>
    </xf>
    <xf numFmtId="0" fontId="155" fillId="19" borderId="97" xfId="2" applyFont="1" applyFill="1" applyBorder="1" applyAlignment="1">
      <alignment horizontal="center" vertical="center" wrapText="1" shrinkToFit="1"/>
    </xf>
    <xf numFmtId="0" fontId="32" fillId="19" borderId="28" xfId="2" applyFont="1" applyFill="1" applyBorder="1" applyAlignment="1">
      <alignment horizontal="center" vertical="center" shrinkToFit="1"/>
    </xf>
    <xf numFmtId="0" fontId="32" fillId="19" borderId="98" xfId="2" applyFont="1" applyFill="1" applyBorder="1" applyAlignment="1">
      <alignment horizontal="center" vertical="center" shrinkToFit="1"/>
    </xf>
    <xf numFmtId="0" fontId="182" fillId="19" borderId="94" xfId="1" applyFont="1" applyFill="1" applyBorder="1" applyAlignment="1" applyProtection="1">
      <alignment vertical="top" wrapText="1"/>
    </xf>
    <xf numFmtId="0" fontId="21" fillId="19" borderId="95" xfId="2" applyFont="1" applyFill="1" applyBorder="1" applyAlignment="1">
      <alignment vertical="top" wrapText="1"/>
    </xf>
    <xf numFmtId="0" fontId="21" fillId="19" borderId="96" xfId="2" applyFont="1" applyFill="1" applyBorder="1" applyAlignment="1">
      <alignment vertical="top" wrapText="1"/>
    </xf>
    <xf numFmtId="0" fontId="182" fillId="36" borderId="94" xfId="1" applyFont="1" applyFill="1" applyBorder="1" applyAlignment="1" applyProtection="1">
      <alignment vertical="top" wrapText="1"/>
    </xf>
    <xf numFmtId="0" fontId="21" fillId="36" borderId="95" xfId="2" applyFont="1" applyFill="1" applyBorder="1" applyAlignment="1">
      <alignment vertical="top" wrapText="1"/>
    </xf>
    <xf numFmtId="0" fontId="21" fillId="36" borderId="96" xfId="2" applyFont="1" applyFill="1" applyBorder="1" applyAlignment="1">
      <alignment vertical="top" wrapText="1"/>
    </xf>
    <xf numFmtId="0" fontId="125" fillId="36" borderId="97" xfId="2" applyFont="1" applyFill="1" applyBorder="1" applyAlignment="1">
      <alignment horizontal="center" vertical="center" wrapText="1" shrinkToFit="1"/>
    </xf>
    <xf numFmtId="0" fontId="32" fillId="36" borderId="28" xfId="2" applyFont="1" applyFill="1" applyBorder="1" applyAlignment="1">
      <alignment horizontal="center" vertical="center" shrinkToFit="1"/>
    </xf>
    <xf numFmtId="0" fontId="32" fillId="36" borderId="98" xfId="2" applyFont="1" applyFill="1" applyBorder="1" applyAlignment="1">
      <alignment horizontal="center" vertical="center" shrinkToFit="1"/>
    </xf>
    <xf numFmtId="178" fontId="27" fillId="3" borderId="1" xfId="2" applyNumberFormat="1" applyFont="1" applyFill="1" applyBorder="1" applyAlignment="1">
      <alignment horizontal="center" vertical="center"/>
    </xf>
    <xf numFmtId="178" fontId="27" fillId="3" borderId="1" xfId="0" applyNumberFormat="1" applyFont="1" applyFill="1" applyBorder="1" applyAlignment="1">
      <alignment horizontal="center" vertical="center"/>
    </xf>
  </cellXfs>
  <cellStyles count="25">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6">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s>
  <tableStyles count="0" defaultTableStyle="TableStyleMedium2" defaultPivotStyle="PivotStyleLight16"/>
  <colors>
    <mruColors>
      <color rgb="FFFAFEC2"/>
      <color rgb="FF6DDDF7"/>
      <color rgb="FF66CCFF"/>
      <color rgb="FFFF99FF"/>
      <color rgb="FF3399FF"/>
      <color rgb="FF00CC00"/>
      <color rgb="FF6EF729"/>
      <color rgb="FFFF0066"/>
      <color rgb="FFFFCC00"/>
      <color rgb="FF7BB2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957074711950752E-2"/>
          <c:y val="0.17685185185185184"/>
          <c:w val="0.77210613690956476"/>
          <c:h val="0.60984543598716823"/>
        </c:manualLayout>
      </c:layout>
      <c:lineChart>
        <c:grouping val="standard"/>
        <c:varyColors val="0"/>
        <c:ser>
          <c:idx val="6"/>
          <c:order val="0"/>
          <c:tx>
            <c:strRef>
              <c:f>'13　感染症統計'!$A$7</c:f>
              <c:strCache>
                <c:ptCount val="1"/>
                <c:pt idx="0">
                  <c:v>2023年</c:v>
                </c:pt>
              </c:strCache>
            </c:strRef>
          </c:tx>
          <c:spPr>
            <a:ln w="63500" cap="rnd">
              <a:solidFill>
                <a:srgbClr val="FF0000"/>
              </a:solidFill>
              <a:round/>
            </a:ln>
            <a:effectLst/>
          </c:spPr>
          <c:marker>
            <c:symbol val="none"/>
          </c:marker>
          <c:val>
            <c:numRef>
              <c:f>'13　感染症統計'!$B$7:$M$7</c:f>
              <c:numCache>
                <c:formatCode>#,##0_ </c:formatCode>
                <c:ptCount val="12"/>
                <c:pt idx="0" formatCode="General">
                  <c:v>82</c:v>
                </c:pt>
                <c:pt idx="1">
                  <c:v>62</c:v>
                </c:pt>
                <c:pt idx="2">
                  <c:v>98</c:v>
                </c:pt>
              </c:numCache>
            </c:numRef>
          </c:val>
          <c:smooth val="0"/>
          <c:extLst>
            <c:ext xmlns:c16="http://schemas.microsoft.com/office/drawing/2014/chart" uri="{C3380CC4-5D6E-409C-BE32-E72D297353CC}">
              <c16:uniqueId val="{00000000-EF25-4824-8530-875CCEE0B185}"/>
            </c:ext>
          </c:extLst>
        </c:ser>
        <c:ser>
          <c:idx val="7"/>
          <c:order val="1"/>
          <c:tx>
            <c:strRef>
              <c:f>'13　感染症統計'!$A$8</c:f>
              <c:strCache>
                <c:ptCount val="1"/>
                <c:pt idx="0">
                  <c:v>2022年</c:v>
                </c:pt>
              </c:strCache>
            </c:strRef>
          </c:tx>
          <c:spPr>
            <a:ln w="25400" cap="rnd">
              <a:solidFill>
                <a:schemeClr val="accent6">
                  <a:lumMod val="75000"/>
                </a:schemeClr>
              </a:solidFill>
              <a:round/>
            </a:ln>
            <a:effectLst/>
          </c:spPr>
          <c:marker>
            <c:symbol val="none"/>
          </c:marker>
          <c:val>
            <c:numRef>
              <c:f>'13　感染症統計'!$B$8:$M$8</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1-EF25-4824-8530-875CCEE0B185}"/>
            </c:ext>
          </c:extLst>
        </c:ser>
        <c:ser>
          <c:idx val="0"/>
          <c:order val="2"/>
          <c:tx>
            <c:strRef>
              <c:f>'13　感染症統計'!$A$9</c:f>
              <c:strCache>
                <c:ptCount val="1"/>
                <c:pt idx="0">
                  <c:v>2021年</c:v>
                </c:pt>
              </c:strCache>
            </c:strRef>
          </c:tx>
          <c:spPr>
            <a:ln w="28575" cap="rnd">
              <a:solidFill>
                <a:schemeClr val="accent6"/>
              </a:solidFill>
              <a:round/>
            </a:ln>
            <a:effectLst/>
          </c:spPr>
          <c:marker>
            <c:symbol val="none"/>
          </c:marker>
          <c:val>
            <c:numRef>
              <c:f>'13　感染症統計'!$B$9:$M$9</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2-EF25-4824-8530-875CCEE0B185}"/>
            </c:ext>
          </c:extLst>
        </c:ser>
        <c:ser>
          <c:idx val="1"/>
          <c:order val="3"/>
          <c:tx>
            <c:strRef>
              <c:f>'13　感染症統計'!$A$10</c:f>
              <c:strCache>
                <c:ptCount val="1"/>
                <c:pt idx="0">
                  <c:v>2020年</c:v>
                </c:pt>
              </c:strCache>
            </c:strRef>
          </c:tx>
          <c:spPr>
            <a:ln w="12700" cap="rnd">
              <a:solidFill>
                <a:srgbClr val="FF0066"/>
              </a:solidFill>
              <a:round/>
            </a:ln>
            <a:effectLst/>
          </c:spPr>
          <c:marker>
            <c:symbol val="none"/>
          </c:marker>
          <c:val>
            <c:numRef>
              <c:f>'13　感染症統計'!$B$10:$M$10</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3-EF25-4824-8530-875CCEE0B185}"/>
            </c:ext>
          </c:extLst>
        </c:ser>
        <c:ser>
          <c:idx val="2"/>
          <c:order val="4"/>
          <c:tx>
            <c:strRef>
              <c:f>'13　感染症統計'!$A$11</c:f>
              <c:strCache>
                <c:ptCount val="1"/>
                <c:pt idx="0">
                  <c:v>2019年</c:v>
                </c:pt>
              </c:strCache>
            </c:strRef>
          </c:tx>
          <c:spPr>
            <a:ln w="19050" cap="rnd">
              <a:solidFill>
                <a:srgbClr val="0070C0"/>
              </a:solidFill>
              <a:round/>
            </a:ln>
            <a:effectLst/>
          </c:spPr>
          <c:marker>
            <c:symbol val="none"/>
          </c:marker>
          <c:val>
            <c:numRef>
              <c:f>'13　感染症統計'!$B$11:$M$11</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4-EF25-4824-8530-875CCEE0B185}"/>
            </c:ext>
          </c:extLst>
        </c:ser>
        <c:ser>
          <c:idx val="3"/>
          <c:order val="5"/>
          <c:tx>
            <c:strRef>
              <c:f>'13　感染症統計'!$A$12</c:f>
              <c:strCache>
                <c:ptCount val="1"/>
                <c:pt idx="0">
                  <c:v>2018年</c:v>
                </c:pt>
              </c:strCache>
            </c:strRef>
          </c:tx>
          <c:spPr>
            <a:ln w="12700" cap="rnd">
              <a:solidFill>
                <a:schemeClr val="accent4"/>
              </a:solidFill>
              <a:round/>
            </a:ln>
            <a:effectLst/>
          </c:spPr>
          <c:marker>
            <c:symbol val="none"/>
          </c:marker>
          <c:val>
            <c:numRef>
              <c:f>'13　感染症統計'!$B$12:$M$12</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5-EF25-4824-8530-875CCEE0B185}"/>
            </c:ext>
          </c:extLst>
        </c:ser>
        <c:ser>
          <c:idx val="4"/>
          <c:order val="6"/>
          <c:tx>
            <c:strRef>
              <c:f>'13　感染症統計'!$A$13</c:f>
              <c:strCache>
                <c:ptCount val="1"/>
                <c:pt idx="0">
                  <c:v>2017年</c:v>
                </c:pt>
              </c:strCache>
            </c:strRef>
          </c:tx>
          <c:spPr>
            <a:ln w="12700" cap="rnd">
              <a:solidFill>
                <a:schemeClr val="accent5"/>
              </a:solidFill>
              <a:round/>
            </a:ln>
            <a:effectLst/>
          </c:spPr>
          <c:marker>
            <c:symbol val="none"/>
          </c:marker>
          <c:val>
            <c:numRef>
              <c:f>'13　感染症統計'!$B$13:$M$13</c:f>
              <c:numCache>
                <c:formatCode>#,##0_ </c:formatCode>
                <c:ptCount val="12"/>
                <c:pt idx="0">
                  <c:v>57</c:v>
                </c:pt>
                <c:pt idx="1">
                  <c:v>35</c:v>
                </c:pt>
                <c:pt idx="2">
                  <c:v>95</c:v>
                </c:pt>
                <c:pt idx="3">
                  <c:v>112</c:v>
                </c:pt>
                <c:pt idx="4">
                  <c:v>131</c:v>
                </c:pt>
                <c:pt idx="5" formatCode="General">
                  <c:v>340</c:v>
                </c:pt>
                <c:pt idx="6" formatCode="General">
                  <c:v>483</c:v>
                </c:pt>
                <c:pt idx="7" formatCode="General">
                  <c:v>1339</c:v>
                </c:pt>
                <c:pt idx="8" formatCode="General">
                  <c:v>614</c:v>
                </c:pt>
                <c:pt idx="9" formatCode="General">
                  <c:v>349</c:v>
                </c:pt>
                <c:pt idx="10" formatCode="General">
                  <c:v>236</c:v>
                </c:pt>
                <c:pt idx="11" formatCode="General">
                  <c:v>68</c:v>
                </c:pt>
              </c:numCache>
            </c:numRef>
          </c:val>
          <c:smooth val="0"/>
          <c:extLst>
            <c:ext xmlns:c16="http://schemas.microsoft.com/office/drawing/2014/chart" uri="{C3380CC4-5D6E-409C-BE32-E72D297353CC}">
              <c16:uniqueId val="{00000006-EF25-4824-8530-875CCEE0B185}"/>
            </c:ext>
          </c:extLst>
        </c:ser>
        <c:ser>
          <c:idx val="5"/>
          <c:order val="7"/>
          <c:tx>
            <c:strRef>
              <c:f>'13　感染症統計'!$A$14</c:f>
              <c:strCache>
                <c:ptCount val="1"/>
                <c:pt idx="0">
                  <c:v>2016年</c:v>
                </c:pt>
              </c:strCache>
            </c:strRef>
          </c:tx>
          <c:spPr>
            <a:ln w="12700" cap="rnd">
              <a:solidFill>
                <a:schemeClr val="tx2"/>
              </a:solidFill>
              <a:round/>
            </a:ln>
            <a:effectLst/>
          </c:spPr>
          <c:marker>
            <c:symbol val="none"/>
          </c:marker>
          <c:val>
            <c:numRef>
              <c:f>'13　感染症統計'!$B$14:$M$14</c:f>
              <c:numCache>
                <c:formatCode>#,##0_ </c:formatCode>
                <c:ptCount val="12"/>
                <c:pt idx="0" formatCode="General">
                  <c:v>68</c:v>
                </c:pt>
                <c:pt idx="1">
                  <c:v>42</c:v>
                </c:pt>
                <c:pt idx="2">
                  <c:v>44</c:v>
                </c:pt>
                <c:pt idx="3">
                  <c:v>75</c:v>
                </c:pt>
                <c:pt idx="4">
                  <c:v>135</c:v>
                </c:pt>
                <c:pt idx="5">
                  <c:v>448</c:v>
                </c:pt>
                <c:pt idx="6">
                  <c:v>507</c:v>
                </c:pt>
                <c:pt idx="7">
                  <c:v>808</c:v>
                </c:pt>
                <c:pt idx="8">
                  <c:v>795</c:v>
                </c:pt>
                <c:pt idx="9">
                  <c:v>313</c:v>
                </c:pt>
                <c:pt idx="10">
                  <c:v>246</c:v>
                </c:pt>
                <c:pt idx="11">
                  <c:v>143</c:v>
                </c:pt>
              </c:numCache>
            </c:numRef>
          </c:val>
          <c:smooth val="0"/>
          <c:extLst>
            <c:ext xmlns:c16="http://schemas.microsoft.com/office/drawing/2014/chart" uri="{C3380CC4-5D6E-409C-BE32-E72D297353CC}">
              <c16:uniqueId val="{00000007-EF25-4824-8530-875CCEE0B185}"/>
            </c:ext>
          </c:extLst>
        </c:ser>
        <c:ser>
          <c:idx val="8"/>
          <c:order val="8"/>
          <c:tx>
            <c:strRef>
              <c:f>'13　感染症統計'!$A$15</c:f>
              <c:strCache>
                <c:ptCount val="1"/>
                <c:pt idx="0">
                  <c:v>2015年</c:v>
                </c:pt>
              </c:strCache>
            </c:strRef>
          </c:tx>
          <c:spPr>
            <a:ln w="28575" cap="rnd">
              <a:solidFill>
                <a:schemeClr val="accent3">
                  <a:lumMod val="60000"/>
                </a:schemeClr>
              </a:solidFill>
              <a:round/>
            </a:ln>
            <a:effectLst/>
          </c:spPr>
          <c:marker>
            <c:symbol val="none"/>
          </c:marker>
          <c:val>
            <c:numRef>
              <c:f>'13　感染症統計'!$B$15:$M$15</c:f>
            </c:numRef>
          </c:val>
          <c:smooth val="0"/>
          <c:extLst>
            <c:ext xmlns:c16="http://schemas.microsoft.com/office/drawing/2014/chart" uri="{C3380CC4-5D6E-409C-BE32-E72D297353CC}">
              <c16:uniqueId val="{00000000-6506-44AA-9707-A37582B7246C}"/>
            </c:ext>
          </c:extLst>
        </c:ser>
        <c:dLbls>
          <c:showLegendKey val="0"/>
          <c:showVal val="0"/>
          <c:showCatName val="0"/>
          <c:showSerName val="0"/>
          <c:showPercent val="0"/>
          <c:showBubbleSize val="0"/>
        </c:dLbls>
        <c:smooth val="0"/>
        <c:axId val="473875992"/>
        <c:axId val="473875208"/>
      </c:lineChart>
      <c:catAx>
        <c:axId val="473875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ln w="6350">
                  <a:solidFill>
                    <a:schemeClr val="accent1"/>
                  </a:solidFill>
                </a:ln>
                <a:solidFill>
                  <a:schemeClr val="tx1">
                    <a:lumMod val="65000"/>
                    <a:lumOff val="35000"/>
                  </a:schemeClr>
                </a:solidFill>
                <a:latin typeface="+mn-lt"/>
                <a:ea typeface="+mn-ea"/>
                <a:cs typeface="+mn-cs"/>
              </a:defRPr>
            </a:pPr>
            <a:endParaRPr lang="ja-JP"/>
          </a:p>
        </c:txPr>
      </c:legendEntry>
      <c:legendEntry>
        <c:idx val="3"/>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4"/>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5"/>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6"/>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ayout>
        <c:manualLayout>
          <c:xMode val="edge"/>
          <c:yMode val="edge"/>
          <c:x val="0.86971423242222412"/>
          <c:y val="0.15798556430446195"/>
          <c:w val="0.13028580731600248"/>
          <c:h val="0.842014388798628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prstDash val="sysDash"/>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823761346863E-2"/>
          <c:y val="0.1390935811110838"/>
          <c:w val="0.71832911183304882"/>
          <c:h val="0.62589415129079018"/>
        </c:manualLayout>
      </c:layout>
      <c:lineChart>
        <c:grouping val="standard"/>
        <c:varyColors val="0"/>
        <c:ser>
          <c:idx val="6"/>
          <c:order val="0"/>
          <c:tx>
            <c:strRef>
              <c:f>'13　感染症統計'!$P$7</c:f>
              <c:strCache>
                <c:ptCount val="1"/>
                <c:pt idx="0">
                  <c:v>2023年</c:v>
                </c:pt>
              </c:strCache>
            </c:strRef>
          </c:tx>
          <c:spPr>
            <a:ln w="63500" cap="rnd">
              <a:solidFill>
                <a:srgbClr val="FF0000"/>
              </a:solidFill>
              <a:round/>
            </a:ln>
            <a:effectLst/>
          </c:spPr>
          <c:marker>
            <c:symbol val="none"/>
          </c:marker>
          <c:val>
            <c:numRef>
              <c:f>'13　感染症統計'!$Q$7:$AB$7</c:f>
              <c:numCache>
                <c:formatCode>#,##0_ </c:formatCode>
                <c:ptCount val="12"/>
                <c:pt idx="0" formatCode="General">
                  <c:v>1</c:v>
                </c:pt>
                <c:pt idx="1">
                  <c:v>1</c:v>
                </c:pt>
                <c:pt idx="2">
                  <c:v>5</c:v>
                </c:pt>
              </c:numCache>
            </c:numRef>
          </c:val>
          <c:smooth val="0"/>
          <c:extLst>
            <c:ext xmlns:c16="http://schemas.microsoft.com/office/drawing/2014/chart" uri="{C3380CC4-5D6E-409C-BE32-E72D297353CC}">
              <c16:uniqueId val="{00000000-691A-4A61-BF12-3A5977548A2F}"/>
            </c:ext>
          </c:extLst>
        </c:ser>
        <c:ser>
          <c:idx val="7"/>
          <c:order val="1"/>
          <c:tx>
            <c:strRef>
              <c:f>'13　感染症統計'!$P$8</c:f>
              <c:strCache>
                <c:ptCount val="1"/>
                <c:pt idx="0">
                  <c:v>2022年</c:v>
                </c:pt>
              </c:strCache>
            </c:strRef>
          </c:tx>
          <c:spPr>
            <a:ln w="25400" cap="rnd">
              <a:solidFill>
                <a:schemeClr val="accent6">
                  <a:lumMod val="75000"/>
                </a:schemeClr>
              </a:solidFill>
              <a:round/>
            </a:ln>
            <a:effectLst/>
          </c:spPr>
          <c:marker>
            <c:symbol val="none"/>
          </c:marker>
          <c:val>
            <c:numRef>
              <c:f>'13　感染症統計'!$Q$8:$AB$8</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1-691A-4A61-BF12-3A5977548A2F}"/>
            </c:ext>
          </c:extLst>
        </c:ser>
        <c:ser>
          <c:idx val="0"/>
          <c:order val="2"/>
          <c:tx>
            <c:strRef>
              <c:f>'13　感染症統計'!$P$9</c:f>
              <c:strCache>
                <c:ptCount val="1"/>
                <c:pt idx="0">
                  <c:v>2021年</c:v>
                </c:pt>
              </c:strCache>
            </c:strRef>
          </c:tx>
          <c:spPr>
            <a:ln w="28575" cap="rnd">
              <a:solidFill>
                <a:srgbClr val="FF0066"/>
              </a:solidFill>
              <a:round/>
            </a:ln>
            <a:effectLst/>
          </c:spPr>
          <c:marker>
            <c:symbol val="none"/>
          </c:marker>
          <c:val>
            <c:numRef>
              <c:f>'13　感染症統計'!$Q$9:$AB$9</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2-691A-4A61-BF12-3A5977548A2F}"/>
            </c:ext>
          </c:extLst>
        </c:ser>
        <c:ser>
          <c:idx val="1"/>
          <c:order val="3"/>
          <c:tx>
            <c:strRef>
              <c:f>'13　感染症統計'!$P$10</c:f>
              <c:strCache>
                <c:ptCount val="1"/>
                <c:pt idx="0">
                  <c:v>2020年</c:v>
                </c:pt>
              </c:strCache>
            </c:strRef>
          </c:tx>
          <c:spPr>
            <a:ln w="28575" cap="rnd">
              <a:solidFill>
                <a:schemeClr val="accent2"/>
              </a:solidFill>
              <a:round/>
            </a:ln>
            <a:effectLst/>
          </c:spPr>
          <c:marker>
            <c:symbol val="none"/>
          </c:marker>
          <c:val>
            <c:numRef>
              <c:f>'13　感染症統計'!$Q$10:$AB$10</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3-691A-4A61-BF12-3A5977548A2F}"/>
            </c:ext>
          </c:extLst>
        </c:ser>
        <c:ser>
          <c:idx val="2"/>
          <c:order val="4"/>
          <c:tx>
            <c:strRef>
              <c:f>'13　感染症統計'!$P$11</c:f>
              <c:strCache>
                <c:ptCount val="1"/>
                <c:pt idx="0">
                  <c:v>2019年</c:v>
                </c:pt>
              </c:strCache>
            </c:strRef>
          </c:tx>
          <c:spPr>
            <a:ln w="28575" cap="rnd">
              <a:solidFill>
                <a:schemeClr val="accent3">
                  <a:lumMod val="50000"/>
                </a:schemeClr>
              </a:solidFill>
              <a:round/>
            </a:ln>
            <a:effectLst/>
          </c:spPr>
          <c:marker>
            <c:symbol val="none"/>
          </c:marker>
          <c:val>
            <c:numRef>
              <c:f>'13　感染症統計'!$Q$11:$AB$11</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4-691A-4A61-BF12-3A5977548A2F}"/>
            </c:ext>
          </c:extLst>
        </c:ser>
        <c:ser>
          <c:idx val="3"/>
          <c:order val="5"/>
          <c:tx>
            <c:strRef>
              <c:f>'13　感染症統計'!$P$12</c:f>
              <c:strCache>
                <c:ptCount val="1"/>
                <c:pt idx="0">
                  <c:v>2018年</c:v>
                </c:pt>
              </c:strCache>
            </c:strRef>
          </c:tx>
          <c:spPr>
            <a:ln w="28575" cap="rnd">
              <a:solidFill>
                <a:schemeClr val="accent4">
                  <a:lumMod val="75000"/>
                </a:schemeClr>
              </a:solidFill>
              <a:round/>
            </a:ln>
            <a:effectLst/>
          </c:spPr>
          <c:marker>
            <c:symbol val="none"/>
          </c:marker>
          <c:val>
            <c:numRef>
              <c:f>'13　感染症統計'!$Q$12:$AB$12</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5-691A-4A61-BF12-3A5977548A2F}"/>
            </c:ext>
          </c:extLst>
        </c:ser>
        <c:ser>
          <c:idx val="4"/>
          <c:order val="6"/>
          <c:tx>
            <c:strRef>
              <c:f>'13　感染症統計'!$P$13</c:f>
              <c:strCache>
                <c:ptCount val="1"/>
                <c:pt idx="0">
                  <c:v>2017年</c:v>
                </c:pt>
              </c:strCache>
            </c:strRef>
          </c:tx>
          <c:spPr>
            <a:ln w="28575" cap="rnd">
              <a:solidFill>
                <a:schemeClr val="accent5"/>
              </a:solidFill>
              <a:round/>
            </a:ln>
            <a:effectLst/>
          </c:spPr>
          <c:marker>
            <c:symbol val="none"/>
          </c:marker>
          <c:val>
            <c:numRef>
              <c:f>'13　感染症統計'!$Q$13:$AB$13</c:f>
              <c:numCache>
                <c:formatCode>#,##0_ </c:formatCode>
                <c:ptCount val="12"/>
                <c:pt idx="0">
                  <c:v>19</c:v>
                </c:pt>
                <c:pt idx="1">
                  <c:v>12</c:v>
                </c:pt>
                <c:pt idx="2">
                  <c:v>8</c:v>
                </c:pt>
                <c:pt idx="3">
                  <c:v>12</c:v>
                </c:pt>
                <c:pt idx="4">
                  <c:v>7</c:v>
                </c:pt>
                <c:pt idx="5">
                  <c:v>15</c:v>
                </c:pt>
                <c:pt idx="6" formatCode="General">
                  <c:v>16</c:v>
                </c:pt>
                <c:pt idx="7" formatCode="General">
                  <c:v>12</c:v>
                </c:pt>
                <c:pt idx="8">
                  <c:v>16</c:v>
                </c:pt>
                <c:pt idx="9">
                  <c:v>6</c:v>
                </c:pt>
                <c:pt idx="10">
                  <c:v>12</c:v>
                </c:pt>
                <c:pt idx="11">
                  <c:v>6</c:v>
                </c:pt>
              </c:numCache>
            </c:numRef>
          </c:val>
          <c:smooth val="0"/>
          <c:extLst>
            <c:ext xmlns:c16="http://schemas.microsoft.com/office/drawing/2014/chart" uri="{C3380CC4-5D6E-409C-BE32-E72D297353CC}">
              <c16:uniqueId val="{00000006-691A-4A61-BF12-3A5977548A2F}"/>
            </c:ext>
          </c:extLst>
        </c:ser>
        <c:ser>
          <c:idx val="5"/>
          <c:order val="7"/>
          <c:tx>
            <c:strRef>
              <c:f>'13　感染症統計'!$P$14</c:f>
              <c:strCache>
                <c:ptCount val="1"/>
                <c:pt idx="0">
                  <c:v>2016年</c:v>
                </c:pt>
              </c:strCache>
            </c:strRef>
          </c:tx>
          <c:spPr>
            <a:ln w="28575" cap="rnd">
              <a:solidFill>
                <a:srgbClr val="3399FF"/>
              </a:solidFill>
              <a:round/>
            </a:ln>
            <a:effectLst/>
          </c:spPr>
          <c:marker>
            <c:symbol val="none"/>
          </c:marker>
          <c:val>
            <c:numRef>
              <c:f>'13　感染症統計'!$Q$14:$AB$14</c:f>
              <c:numCache>
                <c:formatCode>#,##0_ </c:formatCode>
                <c:ptCount val="12"/>
                <c:pt idx="0" formatCode="General">
                  <c:v>9</c:v>
                </c:pt>
                <c:pt idx="1">
                  <c:v>16</c:v>
                </c:pt>
                <c:pt idx="2">
                  <c:v>12</c:v>
                </c:pt>
                <c:pt idx="3">
                  <c:v>6</c:v>
                </c:pt>
                <c:pt idx="4">
                  <c:v>7</c:v>
                </c:pt>
                <c:pt idx="5">
                  <c:v>14</c:v>
                </c:pt>
                <c:pt idx="6">
                  <c:v>9</c:v>
                </c:pt>
                <c:pt idx="7">
                  <c:v>14</c:v>
                </c:pt>
                <c:pt idx="8">
                  <c:v>9</c:v>
                </c:pt>
                <c:pt idx="9">
                  <c:v>9</c:v>
                </c:pt>
                <c:pt idx="10">
                  <c:v>8</c:v>
                </c:pt>
                <c:pt idx="11">
                  <c:v>7</c:v>
                </c:pt>
              </c:numCache>
            </c:numRef>
          </c:val>
          <c:smooth val="0"/>
          <c:extLst>
            <c:ext xmlns:c16="http://schemas.microsoft.com/office/drawing/2014/chart" uri="{C3380CC4-5D6E-409C-BE32-E72D297353CC}">
              <c16:uniqueId val="{00000000-1CAA-40BC-BA86-DDE164B336AE}"/>
            </c:ext>
          </c:extLst>
        </c:ser>
        <c:dLbls>
          <c:showLegendKey val="0"/>
          <c:showVal val="0"/>
          <c:showCatName val="0"/>
          <c:showSerName val="0"/>
          <c:showPercent val="0"/>
          <c:showBubbleSize val="0"/>
        </c:dLbls>
        <c:smooth val="0"/>
        <c:axId val="473874032"/>
        <c:axId val="473874424"/>
        <c:extLst/>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spPr>
        <a:noFill/>
        <a:ln>
          <a:noFill/>
        </a:ln>
        <a:effectLst/>
      </c:spPr>
    </c:plotArea>
    <c:legend>
      <c:legendPos val="b"/>
      <c:layout>
        <c:manualLayout>
          <c:xMode val="edge"/>
          <c:yMode val="edge"/>
          <c:x val="0.85543391131567292"/>
          <c:y val="8.9866993536922485E-2"/>
          <c:w val="0.1445661342448421"/>
          <c:h val="0.910132987231984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gif"/><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www.google.co.jp/imgres?imgurl=http://www.health.ne.jp/images/LVL3/5000498/nail.gif&amp;imgrefurl=http://www.health.ne.jp/library/5000/w5000498.html&amp;h=168&amp;w=250&amp;tbnid=hJAO584Z2_GenM:&amp;zoom=1&amp;docid=59VqJ7hMyZ79IM&amp;ei=N56zVL6CEZTU8gX9kYGACA&amp;tbm=isch&amp;ved=0CCEQMygEMAQ&amp;iact=rc&amp;uact=3&amp;dur=647&amp;page=1&amp;start=0&amp;ndsp=12"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7.gif"/></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76200</xdr:rowOff>
    </xdr:from>
    <xdr:to>
      <xdr:col>6</xdr:col>
      <xdr:colOff>28575</xdr:colOff>
      <xdr:row>28</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36</xdr:row>
      <xdr:rowOff>0</xdr:rowOff>
    </xdr:from>
    <xdr:to>
      <xdr:col>10</xdr:col>
      <xdr:colOff>47625</xdr:colOff>
      <xdr:row>36</xdr:row>
      <xdr:rowOff>9525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289560</xdr:colOff>
      <xdr:row>5</xdr:row>
      <xdr:rowOff>144780</xdr:rowOff>
    </xdr:from>
    <xdr:to>
      <xdr:col>14</xdr:col>
      <xdr:colOff>493395</xdr:colOff>
      <xdr:row>38</xdr:row>
      <xdr:rowOff>133350</xdr:rowOff>
    </xdr:to>
    <xdr:pic>
      <xdr:nvPicPr>
        <xdr:cNvPr id="3" name="図 2">
          <a:extLst>
            <a:ext uri="{FF2B5EF4-FFF2-40B4-BE49-F238E27FC236}">
              <a16:creationId xmlns:a16="http://schemas.microsoft.com/office/drawing/2014/main" id="{0A497A95-2F62-B366-9DAB-093184A31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89560" y="1485900"/>
          <a:ext cx="7572375" cy="5657850"/>
        </a:xfrm>
        <a:prstGeom prst="rect">
          <a:avLst/>
        </a:prstGeom>
      </xdr:spPr>
    </xdr:pic>
    <xdr:clientData/>
  </xdr:twoCellAnchor>
  <xdr:twoCellAnchor>
    <xdr:from>
      <xdr:col>9</xdr:col>
      <xdr:colOff>403860</xdr:colOff>
      <xdr:row>16</xdr:row>
      <xdr:rowOff>53340</xdr:rowOff>
    </xdr:from>
    <xdr:to>
      <xdr:col>14</xdr:col>
      <xdr:colOff>510540</xdr:colOff>
      <xdr:row>19</xdr:row>
      <xdr:rowOff>114300</xdr:rowOff>
    </xdr:to>
    <xdr:sp macro="" textlink="">
      <xdr:nvSpPr>
        <xdr:cNvPr id="2" name="テキスト ボックス 1">
          <a:extLst>
            <a:ext uri="{FF2B5EF4-FFF2-40B4-BE49-F238E27FC236}">
              <a16:creationId xmlns:a16="http://schemas.microsoft.com/office/drawing/2014/main" id="{B5B5F057-626B-3EF2-40AB-9502930100A0}"/>
            </a:ext>
          </a:extLst>
        </xdr:cNvPr>
        <xdr:cNvSpPr txBox="1"/>
      </xdr:nvSpPr>
      <xdr:spPr>
        <a:xfrm>
          <a:off x="4724400" y="3337560"/>
          <a:ext cx="3154680" cy="563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a:solidFill>
                <a:srgbClr val="FF0000"/>
              </a:solidFill>
            </a:rPr>
            <a:t>残り</a:t>
          </a:r>
          <a:r>
            <a:rPr kumimoji="1" lang="en-US" altLang="ja-JP" sz="2000">
              <a:solidFill>
                <a:srgbClr val="FF0000"/>
              </a:solidFill>
            </a:rPr>
            <a:t>300</a:t>
          </a:r>
          <a:r>
            <a:rPr kumimoji="1" lang="ja-JP" altLang="en-US" sz="2000">
              <a:solidFill>
                <a:srgbClr val="FF0000"/>
              </a:solidFill>
            </a:rPr>
            <a:t>冊を切りました。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xdr:colOff>
      <xdr:row>4</xdr:row>
      <xdr:rowOff>0</xdr:rowOff>
    </xdr:from>
    <xdr:to>
      <xdr:col>13</xdr:col>
      <xdr:colOff>182880</xdr:colOff>
      <xdr:row>18</xdr:row>
      <xdr:rowOff>30480</xdr:rowOff>
    </xdr:to>
    <xdr:pic>
      <xdr:nvPicPr>
        <xdr:cNvPr id="16" name="図 15" descr="感染性胃腸炎患者報告数　直近5シーズン">
          <a:extLst>
            <a:ext uri="{FF2B5EF4-FFF2-40B4-BE49-F238E27FC236}">
              <a16:creationId xmlns:a16="http://schemas.microsoft.com/office/drawing/2014/main" id="{64053242-8660-9F6C-60EB-98D68269AE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549140" y="990600"/>
          <a:ext cx="737616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350704</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1579" y="2019279"/>
          <a:ext cx="7071545" cy="1104904"/>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2</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2</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3.73</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759922</xdr:colOff>
      <xdr:row>4</xdr:row>
      <xdr:rowOff>38471</xdr:rowOff>
    </xdr:from>
    <xdr:to>
      <xdr:col>12</xdr:col>
      <xdr:colOff>893651</xdr:colOff>
      <xdr:row>7</xdr:row>
      <xdr:rowOff>76383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119062" y="1029071"/>
          <a:ext cx="2594989" cy="594172"/>
        </a:xfrm>
        <a:prstGeom prst="borderCallout2">
          <a:avLst>
            <a:gd name="adj1" fmla="val 101279"/>
            <a:gd name="adj2" fmla="val 51060"/>
            <a:gd name="adj3" fmla="val 210486"/>
            <a:gd name="adj4" fmla="val 51057"/>
            <a:gd name="adj5" fmla="val 340387"/>
            <a:gd name="adj6" fmla="val -7773"/>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散発事故事例の報告例年より一ヵ月早い</a:t>
          </a:r>
          <a:endParaRPr lang="en-US" altLang="ja-JP" sz="1400" b="1" i="0" u="none" strike="noStrike" baseline="0">
            <a:solidFill>
              <a:srgbClr val="FF0000"/>
            </a:solidFill>
            <a:latin typeface="ＭＳ Ｐゴシック"/>
            <a:ea typeface="ＭＳ Ｐゴシック"/>
          </a:endParaRPr>
        </a:p>
      </xdr:txBody>
    </xdr:sp>
    <xdr:clientData/>
  </xdr:twoCellAnchor>
  <xdr:twoCellAnchor>
    <xdr:from>
      <xdr:col>10</xdr:col>
      <xdr:colOff>351244</xdr:colOff>
      <xdr:row>15</xdr:row>
      <xdr:rowOff>8747</xdr:rowOff>
    </xdr:from>
    <xdr:to>
      <xdr:col>10</xdr:col>
      <xdr:colOff>674062</xdr:colOff>
      <xdr:row>16</xdr:row>
      <xdr:rowOff>140506</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8710384" y="2896727"/>
          <a:ext cx="322818" cy="299399"/>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xdr:colOff>
      <xdr:row>1</xdr:row>
      <xdr:rowOff>213361</xdr:rowOff>
    </xdr:from>
    <xdr:to>
      <xdr:col>6</xdr:col>
      <xdr:colOff>754380</xdr:colOff>
      <xdr:row>16</xdr:row>
      <xdr:rowOff>22861</xdr:rowOff>
    </xdr:to>
    <xdr:pic>
      <xdr:nvPicPr>
        <xdr:cNvPr id="29" name="図 28">
          <a:extLst>
            <a:ext uri="{FF2B5EF4-FFF2-40B4-BE49-F238E27FC236}">
              <a16:creationId xmlns:a16="http://schemas.microsoft.com/office/drawing/2014/main" id="{C716356D-725E-DC33-9148-880CDE780EF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5120" y="541021"/>
          <a:ext cx="1645920" cy="2537460"/>
        </a:xfrm>
        <a:prstGeom prst="rect">
          <a:avLst/>
        </a:prstGeom>
      </xdr:spPr>
    </xdr:pic>
    <xdr:clientData/>
  </xdr:twoCellAnchor>
  <xdr:twoCellAnchor editAs="oneCell">
    <xdr:from>
      <xdr:col>0</xdr:col>
      <xdr:colOff>0</xdr:colOff>
      <xdr:row>2</xdr:row>
      <xdr:rowOff>0</xdr:rowOff>
    </xdr:from>
    <xdr:to>
      <xdr:col>3</xdr:col>
      <xdr:colOff>160020</xdr:colOff>
      <xdr:row>16</xdr:row>
      <xdr:rowOff>30480</xdr:rowOff>
    </xdr:to>
    <xdr:pic>
      <xdr:nvPicPr>
        <xdr:cNvPr id="32" name="図 31">
          <a:extLst>
            <a:ext uri="{FF2B5EF4-FFF2-40B4-BE49-F238E27FC236}">
              <a16:creationId xmlns:a16="http://schemas.microsoft.com/office/drawing/2014/main" id="{787E3730-7604-4AA3-9874-A3068208598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548640"/>
          <a:ext cx="1645920" cy="25374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406767</xdr:colOff>
      <xdr:row>7</xdr:row>
      <xdr:rowOff>254669</xdr:rowOff>
    </xdr:from>
    <xdr:to>
      <xdr:col>6</xdr:col>
      <xdr:colOff>612507</xdr:colOff>
      <xdr:row>11</xdr:row>
      <xdr:rowOff>58153</xdr:rowOff>
    </xdr:to>
    <xdr:sp macro="" textlink="">
      <xdr:nvSpPr>
        <xdr:cNvPr id="2" name="右矢印 1">
          <a:extLst>
            <a:ext uri="{FF2B5EF4-FFF2-40B4-BE49-F238E27FC236}">
              <a16:creationId xmlns:a16="http://schemas.microsoft.com/office/drawing/2014/main" id="{72E57018-7381-4C6F-9DC6-74FAB3C1C88C}"/>
            </a:ext>
          </a:extLst>
        </xdr:cNvPr>
        <xdr:cNvSpPr/>
      </xdr:nvSpPr>
      <xdr:spPr>
        <a:xfrm>
          <a:off x="4559667" y="2159669"/>
          <a:ext cx="1036320" cy="9007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ja-JP" altLang="en-US"/>
        </a:p>
      </xdr:txBody>
    </xdr:sp>
    <xdr:clientData/>
  </xdr:twoCellAnchor>
  <xdr:twoCellAnchor>
    <xdr:from>
      <xdr:col>1</xdr:col>
      <xdr:colOff>121920</xdr:colOff>
      <xdr:row>4</xdr:row>
      <xdr:rowOff>144780</xdr:rowOff>
    </xdr:from>
    <xdr:to>
      <xdr:col>5</xdr:col>
      <xdr:colOff>83820</xdr:colOff>
      <xdr:row>14</xdr:row>
      <xdr:rowOff>144780</xdr:rowOff>
    </xdr:to>
    <xdr:sp macro="" textlink="">
      <xdr:nvSpPr>
        <xdr:cNvPr id="3" name="正方形/長方形 2">
          <a:extLst>
            <a:ext uri="{FF2B5EF4-FFF2-40B4-BE49-F238E27FC236}">
              <a16:creationId xmlns:a16="http://schemas.microsoft.com/office/drawing/2014/main" id="{C2512BD5-B385-4A25-A95D-58E1A8CF227E}"/>
            </a:ext>
          </a:extLst>
        </xdr:cNvPr>
        <xdr:cNvSpPr>
          <a:spLocks noChangeArrowheads="1"/>
        </xdr:cNvSpPr>
      </xdr:nvSpPr>
      <xdr:spPr bwMode="auto">
        <a:xfrm>
          <a:off x="952500" y="1280160"/>
          <a:ext cx="3284220" cy="2689860"/>
        </a:xfrm>
        <a:prstGeom prst="rect">
          <a:avLst/>
        </a:prstGeom>
        <a:noFill/>
        <a:ln w="63500" algn="ctr">
          <a:solidFill>
            <a:srgbClr val="FFFFFF"/>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13</xdr:col>
      <xdr:colOff>0</xdr:colOff>
      <xdr:row>2</xdr:row>
      <xdr:rowOff>0</xdr:rowOff>
    </xdr:from>
    <xdr:ext cx="274320" cy="304800"/>
    <xdr:sp macro="" textlink="">
      <xdr:nvSpPr>
        <xdr:cNvPr id="4" name="AutoShape 1025" descr="data:image/jpeg;base64,/9j/4AAQSkZJRgABAQAAAQABAAD/2wCEAAkGBxQSEhUUExMVEhIWGBUXGBcXFhMYFBcYFxYcGhcXGBwYHCggHRolHBkVIjEhJSksLi4uGB8/ODMsOCgvLi0BCgoKDg0OGxAQGywkICQsLC8tMCwsNyw0LCw0LC8sLiwsLCwsLCwsNCwsLCwsLy0sLCwsLSwsLCwsLCwsLCwsLP/AABEIAIYAyAMBEQACEQEDEQH/xAAbAAACAgMBAAAAAAAAAAAAAAAABAMFAQIGB//EAEkQAAIBAgMCBg0LAwMDBQAAAAECAwARBBIhBTEGE0FRYXEHFyI1UlORoaKywdHSFBUWMjNCcnOBkrEjYpM0Y7MkQ/CDwsPT4//EABoBAAIDAQEAAAAAAAAAAAAAAAADAQIEBQb/xAA6EQACAQICBQkHBAICAwAAAAAAAQIDEQQxEhMhUpEFFDJBUXFysdEVYYGSocHSIjOy8ELhBvEjQ6L/2gAMAwEAAhEDEQA/AOW7H3AcOFxOKVXjZbxxHUMDpne3JzDy2trxeUuUnRerp59b7DpYLBKotOeR6Eux8OAB8nhsAAP6ce4Cw5K89LE1pO7m+J11QppWUVwD5ow/iIf8UfuqOcVd58WTqae6uAfNGH8RD/ij91HOKu8+LDU091cA+aMP4iH/ABR+6jnFXefFhqae6uBvDsSBmCjDw3JAH9OPef0q0KtaclGMnd7M2RKnSinJxWz3FrHwHjO+PCrrb6iHXm0XfXTjgMU3+qrbq6Te3sMLxVBZQv8AARbg1CZTHHBDIQbXESDdv3jS1Y3Gu6zpU5uT9zfr1GlOkqesnFIbk4EqBcYfDsbXsEjJ/TTWtMsDjVG6lf3KQiOJwzdtG3wFcJwbwzrcphU1tZo0B6/q1noKdWOk62j3tjquhB2VO/ckMYvghBHfMuFuBfLxa3PV3NPrYarRT0qyva9rsVTrU6lrU9nbZCp4OQ8UJeIgylstuKS/XurM9eqCrabs3a12PWq1ur0Ve18hcbHgOnyeH/HH7qzqvWezSfFjXSpr/FcCXE8HoY3KNh4cwtujj5d3JTazxFKpq5Sd+9i6aozhppK3cSx8GYuNETYeFWJA+yjNr8u6mRhideqEpNN+9+pRyo6p1IxTXcNQ8DoTmzRwR5cxs0Kg5QbZvq7q0wwteSblV0bXzvkuvuFSr0la0L37LZ9hoOCMPH8TxUF7XzcUlrWvzVTm+I5xqNY72ve7y4k62jqdbofCwvguDkEgciGEZFLfZJrbk3UjD66upNVGtFXze36ja2rpuKcFtdiTCcEklUMmHgIP9kV9Oi1MoUMZWjpwk7eIpVq4enLRkvoMYngTGpOWDDso1vkiF9Oan1cFi4N6M7pdelb6XF08Th5JXjZ93+ip+aMP4iH/ABR+6uZzirvPizbqae6uAfNGH8RD/ij91HOKu8+LDU091cA+aMP4iH/FH7qOcVd58WGpp7q4GJNi4dgVOHhIOh/pp7BerQxVeLupviRLD0pKzijzLsh8C/k+bEwACAkZ0vbiixsMt96EndydVel5N5Q5xeM+kvqcXGYTU/qjl5HqGx3Jw8BOp4qLzRqK8ziZOVabfaztUElTil2DdIGhQAUAFAD2xYi08YHIwJ6hrWzAU3PEwS7b8DPi5qNGTfYWy4oBBJ935UTfoN9fJXTVeKpqr1a1v4bdvAwuk3Nw69WZiwhEmKjUhZGsVvp3LElreWrQw8lVxFOGyUrW7m23YiVVOFKctsVn3rI2ijLYhCmkMC5S/wB02Hdf+dFWhBzxUXT6FNWv1ZbSJSUaElLpTd7eQnhcLxiYlxGSG1j0/uP1endWShQdaFeoo3T6Oz3vI0VKurlSi5ZZ8FmM8IYnYkCC4yqeMsbiw1FaOVIVJNqNK+xfq6xOBlBJNz63sFVhZ8GoQFiJSSBqRofeKyqlOpyfFU1d6bvb4/6HOcYYtubt+kWx2CEKR5ieOJzFdLBRu/Xd56RicNHDU4OXTe1rsX9+46jWdacrdHK/vHuEeB1aYuLMVCjlbTU1s5VwqvKu5bHay7TPgK+xUksr39xtHtEGTDuHAYqUk6ALWuTz61aOMjKtQmpbWrS/2Vlh2qdWNtl7xJ58M4WZs5mLrkUDW2ZiSotzACnVKFRRqz0nPSVlbbm3sXcLhVg5QjbRs7vhmQYrFrFjCzXyhcptv1Wk1sRChyg5SytZ8BlOlKrhFGOd7/U2ViBPMV4tGTi41IsSDoNKtGTjGriJR0YuOjFZXIaTdOkndp3YnsBMmecjuUUgX3Mx5KycmR1WniJLZFP4vsH416ejRWbfBG8yq2HdzAsRBQKQCCb8uvJV6kYTwk6kqSi7q2z1Kxco14wU3LO5S1yDoBQAUAFAFNwzcjAYm2l4mH6G1buTpNYmFu0zYxJ0ZXOg4KbEeXBwOGUAxRixvfRBzCtUeTJ4hyqRkl+qXmzO8dCilBp5LyLb6MSeGnpe6rexKu+vqV9qU91h9GJPDT0vdR7Eq76+oe1Ke6w+jEnhp6Xuo9iVd9fUPalPdYfRiTw09L3UexKu+vqHtSnus3i4OyrqsqqSCNM247xuq8OR68HeNRLiVlylRlslFvgY+jkuXLxi5b3t3Vr8+6o9jV9HQ01bs2k+0qWlpaLv8DMvB2VtWlViBbXNuHJuqZ8j15u85p8SI8pUY9GLXABwemy5eNXLvtdreS1HsevoaGsVuzbYPaNHS0tF3+BtHsGdRZZso5g0gHmq0eSsTFWjVsvc2iJcoUJO7hf4IydiYg757j8UlS+TMW9jrfVkLHYdf+v6IxBsGZPqTBb77Fx7KinyTiafQqJd1yZ8oUJ9KDfAjfg3KTcyKSeU5if4pb5FrSd3NN/EsuU6SVlF/QG4Nym15FNt18+nVpUvkWs85rZ3guU6Syi/oY+jEnhp6XuqvsSrvr6k+1Ke6yaPYc6gATABb2sW0vv5KdHkvFRSUatrZZi3j6Ertwz7iKTg3KxJMikneTmufNS5cjVptuU02+8vHlOlFWUX9CSfYUz2zyq1tBfNp5qvU5KxNW2nUTtlmVhyhQhfRg1c1PB+YqFMq5Qbgd1a/kqr5IxDgoOorLq2krlGipaWg7/A3m2HO4CtMGUbgc1h5qvPkvFVIqM6qaWWZWOPoRblGDTfcQ/RiTw09L3Un2JV319RntSnusPoxJ4ael7qPYlXfX1D2pT3WH0Yk8NPS91HsSrvr6h7Up7rD6MSeGnpe6j2JV319Q9qU91nMdknZDQ7OxDMykFCNL9fL1VanyfPDV6cpSTvK2zuZE8ZGvTnFJrYdd2Pu9+H/LX1RXWwH7T8Uv5M52L6a7o+R0VbTMFAHE8LuEMxmGDwl+NOjsN4v90c2mpNdzk/BUlT5ziOj1L7+iOTjMVUdTUUc+sUTsblxmlxJMh39xm162a5pz5dUXaFPZ32+wpckOW2c9vd/sXjxuK2VKqTMZsM243JFhvK31DDwaY6WH5RpuVNaM1/dvqUVStgpqM3eL/v9R6PG4YAg3BAII3EHca80007M7qaaujaoJCgAoAKAEts7QGHheYqzhATlUXJ9w6eSqTloxbNGEw7xFaNJNK7zYvwc29FjYhJEddA6H6yNzH2HlqKdRVFdDcfgKuDq6up8H1NCG3+GEWFnigytLI5AYJqyA7jbezE/dHJf9aVK8YSUczVguR6uJoyrXUYpbL9b+y950lPOQFABQAUAFAEOMxAjRnIZgqlrKLsbDcAN5qG7K4ylTdSagmld227F8So4K8J4sdGWTuJF+vGTdl5j0qeelUq0aiujdylyZVwM9Ge1PJ9voyLhVwtiwORWUyyuRZFOoW+rH2DlPlqKteNPvL8m8k1cbpST0Yrrfb2evYdBG9wDYi4BsRYi/IRyGnnLkrNo2oIOI7MfeubqP8ABrDjOnS8a8masN0anh+6LXsfd78P+WvqipwH7T8Uv5MjF9Nd0fI6KtpmCgDz/gYAdpYwt9cGXLffbjbafpavQ8pXWBpJZbPI4uBtzupfPb5noFeeO0ct2SFU4Js1rh0y8978n6Xrq8jOXOlbsdzncqJc3d+1FlwRJ+RYe+/ix7bVm5Qtzqdu00YP9iHcW9YzSFABQAUAYNAHkvC62zcYHwMmWSRW4yIC6rzacx1NuS1c2t/4p3pv4HuuS78pYTQxkbpNWl2/3K/WXvYw2dCyNijJx+KYnOT9aK/Jrrc+Fy8lOwsItad7vyOZ/wAixNaM1hlHRprK3+X/AF2cTvq2HmAoAKACgAoAKAPLuH8CYLExYnCycXiXPdRKLhh4RA5DuIO/k3Vz8QlTmpQe3sPZ8iVJ43DSw+JjpU1lJ9Xu+Hb1dYx2NcJFiZJMXNJx2LDfVb/tjkex39FtBVsLFTbnJ3Yv/kFWrhqccLSjo07Zrr93r2npNbjyAUAcR2Y+9c3Uf4NYcZ06XjXkzVhujU8P3Ra9j7vfh/y19UVOA/afil/JkYvpruj5HRVtMwUAcJws2NNBiPluEBJ3uoBJBtYmw3qRvrv4DFUq1Hmtf4P+9fYcfGYepTq6+j8TaDskxZf6kMivyhSpW/QSQaifINS/6ZK3vJjyvTt+qLuVkhxG2JVGUw4VDv1sL7zc6M9vJfy6lqOTKb26U3/fgvMzvW4+a2Wgv78WekQxBFCqLKoAA5gNBXmJScm5PNnejFRVkSVBIUAFABQAltnjuJk+T5eOynJm3X9/NVJ6Wi9HM0YTU66Ovvo322Of4GcEvk955zxuLk1YnXJfeBzk8ppNChofqlmdXlblbnFqNH9NOOXv/vUhLG8E5sPi0xGzyqK5tLG32YB3m3KvQNQd1VlQlGelT+JopcrUcRhXQxqbaX6Ws/8Avz6zuq1nmgoAKACgAoAhxefI3F5eMscua+XNyXtyVDvbYXpaGmtZfRvttnb3HI8EOCbrIcXjTxmKY3ANiI+nTTN1aCs1Gg09OeZ3uVOVoSgsLhNlNfX/AF5kfCTglKs64vZ5Ec1+7TQI1zq3NbnHLya1FWg1LTp5l8BytSlQeFxqvC2x9a93o/sdtHewzWzWF7XtfltfkvWs85K13bI2oIOI7MfeubqP8GsOM6dLxryZqw3RqeH7otex93vw/wCWvqipwH7T8Uv5MjF9Nd0fI6KtpmFcbiimUKuZ2vYE5VAUXJJ5Bu8tBKVyvfatjriMKv8AaoeVvRdf4oL6PuZG2JiOpMTHn+RzHz3piqzSspPiyjoxf+PkbDagGgxOGUDcrxyR+dpPZVHt6y6hbqHcNjyWVWCENcK8b51JAvY6Ag2uRv3VBVxH6CoUAFAGksgUFmIVRvJIAHWTQAmNolvs4nceEe4U9WexI6QKq5pF9DtDj5/FxDrkf2R1XWE6CD5TMN8SEf2ya+koo1iI0UbJtJLhXDRMdwcWBPMrfVJ6L3q6kmQ4sdqSoUAFAGKAK+Xa6WJQGRVvdxYRC2/u2IU/oTVXJIsoMXw2055LkQrGn3TI7Zj05AtwOsipL6tdpridqzRm7Qo0fK6SN3PSVKXA6bm1D2Bq12ja7WUAGRWjU6hzZorc+dSQB0m1QpJldB9Q+rAi4NweUbqsUOJ7MfeubqP8GsOM6dLxryZqw3RqeH7otex93vw/5a+qKnAftPxS/kyMX013R8i/kkCgsxsoBJPMALk1tMxzkmEEksEkq3dxKxVtQoyqVS27QHXpqkXdmiOy6RboLCw0HMNB5qYBm9AATQBWY3Z0TSwkoty7A2GW/wDTY8nKCNDvFLnsRN9ha7MkJVlY5mRilzvI3qT05SKmLuhEltHKsVCgChxsha8mhtIsUQYEopzhWkK6Xa97fhG65pbd3YdFE+WfkmQ/ih+FxU6tFrIxfEeMh/xSf/ZUatBZB/1HjIR1Qv7ZKNWgsiLFtKq3Z0kW6hkMQCsrMAfvHXWhwSQWQ7gO4keK5ygK6XN7Akqyi/ICB+8VMHdCpLrLCrlAoArcUvGymM6xoAWHI7t9VT/aALkcuZealzlbYMirK4sf6z3/AOzGbKOR3Xex/tU6Ac9zyCiEesYlYcpoGaAEkPydtNIHNiOSJydCOZGOhHIbHlNKnHrQNXGI0EUqhe5jkzKV+6HAzKVHJcBwbb9KiD6hctqOb7MfeubqP8Gs2M6dLxryY7DdGp4fui17H3e/D/lr6oqcB+0/FL+TIxfTXdHyLTbQvCy+GVT9HYKfMTWx5CIZi+P+3h6p/wCEpdPMbHJk9OJCgAoAXxH2kP42/wCJ6XUyDqZPhDaeUcjJE/63dG8ypUU8hU8iwphQ1kcKCTuAJPUNaAKIoRhoAd+bDk9bOrN5yaRHpD1mWFaCQoAKAFNq/ZN1p661WWRKGsRpPE3PxqfuAYedKVTzFPIsKcLCgCnDf08Q40JMxB5e4XKPVpE8xq6iTBqBGgAsAiAAbh3Ip5dktSAUAazRhlZWF1IIIO4gjUVACoc/JoXJuRxDEnfvUEn9CaRHpFXm0UfZj72TdR/g0jGdOl415MZhujU8P3Ra9j7vfh/y19UVOA/afil/JkYvpruj5FrtMXCD/dj8xv7K1yyERzFcb9tB1TfwlUpjY9Y+mGJ36U6xVzRucJ01NiNYaPhiOmosSpoQxI/qQ/jb/iel1Mi/UTbsQnTFKP2vGR/JqtMXLIsaaLEttNbDzH/ak9Q0Fo5oX2stkUc0kI8kgpEOkNiORwE9ArRYhySJPknTU2K6w1bCnk1qLE6aK3a62ia/OnrrVZZF07jOPHdRHmlXzhh7aTDMp1FhTxQCgCliP/SuedZz5S5rPLMd18BvAxFkS3gr6orSTKSQ18k6amxTWGDhDz0WJ0yCRCN4qCyaZXP/AKC/Nhw37UB9lZlmH+RTdmTvZN1H+DSsZ06XjXky+G6NTw/dFr2Pu9+H/LX1RRgP2n4pfyZGL6a7o+Rb4/7n5i+2tc8hEcxfFqwkikClwmcFRbNZwNRci9rbuml05JPaM6rE42wn3o5k64ZSPKoIp2nEpoMBtzD+NA6GDKfIwBqdJEaEuwx89RH6olf8MMx8+W1GnHtJ0GQSSGaSMiN0VCzFnAUm6lQoF78t7nmpVSaa2FoqyN5P9RD+Gf8A+P3VFMiWRY00WIbe/wBNN+Bv4qHkWh0kY2pEWXuRmZXRwL2zZHBtc8ptSIuzGI3G1wPrRTr/AOk7epetGsiU0GZG3IOWTL+NXT1wKnSXaRoSD57hP1S7/gjlbzqpFGnHtDQYtjsQZ1CLFIt2W7OuQKAwJOpud261UlONi0VY32kdEP8Aux+vSoZkllTxQCgCo2fHmwyruzIwvzZri/nrO8x3WS4XaRRFV4ZQVAByoXW4Frgpe4/SnqpEq43ZN89w8rMn445U9ZRVtOPaV0GHz3ByOX/Akj+opo0l2hoSI5tqZgQsMzHkuhQX63taodSJKi08xfEw5MI6E3KwMpPISIyKzdYy+0oOzJ3sm6j/AAaXjOnS8a8mXw3RqeH7otex93vw/wCWvqijAftPxS/kyMX013R8i22ibCP8xPPpWueQiOZJWcYZoAMxoIAmgDFBIs/+oi6EnPnjHtptMrLIsaaLEdui+Gm/Lc+RSfZUMtHpInJrMXMUEmc1BAE0AYoJFseL8WOeWPzG/sq8MyOosaeKAUAVmyRaFRzZl/a5HsrPLMcN1UDN6CAzUAYoJFNrm2Hm/Kk9Q1KBZnN9mTvZN1H+DS8Z06XjXkxmG6NTw/dFr2Pu9+H/AC19UUYD9p+KX8mRi+mu6PkWm2Ps7+C8beSRb+atkshEcyc1mLmKCQoAKACgBePXE/hh/wCST/8AOm0yssiwposjxEWdWU7mUr5RagEJ7NkzQxMd5jQnrKi9ZmOeYxUAFABQAUALYsXeEf7l/wBsbH3UynmQ8mWNOFBQBW7OFg45pJPO2b20ieY0aqhIUAFABQAptYXhceFZf3MF9tWjmCOb7MneybqP8Gk4zp0vGvJjMN0anh+6LXsfd78P+WvqipwH7T8Uv5MjF9Nd0fItdsx5sPKBv4t7dYUkecCtoiOaJFcMAw3EAjqIvWUuZoJCgAoAKAIMGLzTHmESeQM3/vp1PIpPJD9MKAKAKzZQtEF8Euv7XIHmtWeWY4bqoBQAUAFAC0ms8I5lmb1FHrGm0yssixposKAK7DC0kw/vVv3IPappNTMaskM0skKACgAoAV2gLhBzyR+Zs3sq8MyDmuzH3rm6j/BpGM6dLxryY3DdGp4fui17H3e/D/lr6oqcB+0/FL+TIxfTXdHyOgZhuJH6kVsujNYVwkHFRIrMO4RVLbh3IAvrSnDruM0rvYifi+mp1ZGkGTpFRq/eGkaK6nc6k9Yo0F2k3fYbPYWuwFzYX0ueYdNDhbNgpXNMPDkLksO7bNzWGUKB5qYlZWKt3GAasVM0AK4fC5c2uhdmHRm1t5b0uULsvpG0zKguzKo5yQB56o4JZslNvJGkOIjc2SRGI1NmBsOfSoioyyaJd1mjfOtwudcx3C4ubdFToK9rkXediTi6tqyNIiXDHjc99MmQDra5PmXyVaMbEOV0M1cqFACkcIMjuGBBVFIGtmQte/6MPJVJLSyZe9lZkl11OZbA2Oo0PMemqaHvJv7gQqdzKT0EGjQv1hf3GVAO5geoijV+8NIjedBvkQakasBqN4848tVaS60TtfUaywhjGcwsrZ/xAKRp+4GmRjbbcq2cn2YWB2XMRqLH+DWXF9Oj415Mfh8qnh+6LDsdYpHwMARswEcZB1FwVFzrrowYfpU4T9Ep0nmm38HtvxugxH6lGosmrfFG3CfCHEMY48PnlC245xZEU3ICnlYm/VVcVT1r0Yxu+15InDz1a0pS2diMY9g+GhUpMkd8jwhGaVymgTNyC4N25eSpqNSpRVnbJq21+64Q2VG7q/b1d5Ns/AcThWWWOR+Ma5iRmcoDuUHNewAFyDVqVPQpNTTd+pbbe4rOenUvFrZ19otwWwoTMr4eZXcyAs4YpxZa6qbsRusN1UwsNG6cXd3z7C+IlfapK2ziabH2HFNM04i4uFGHErkEdyALudA1r7garRw8Kk3UtZLLZb49pNWtOMNC9317b/AV2jg5HxMWYTRo0pspdmJtfM4K6IBcADfrS6lOcqsb3Sv2/X3F4TjGm7Wbt/V7y227hE7lRh3xExXKhJbKAvK7Xtpe/TWmvCOxKOk7bP8AbEUZPa9Ky/uRabHwPEQpHfMVGp5zvP6Xp9Gnq4KPYKqz05uQ7TRYUAUfCvWNVyu5YsAFUMN28gqei3XWXFbYpWbuaMP0rnN7KgdY8QTAyO0bxoFDEE5gtgR021J131hpRkoTvGzaaX9/vaaqkk5R/VdXuWezcBxOIDCPQTPGSF5Hhjyt+HMra/3U+lS1dW9uu3/yvuhU56cLX6r/AFZ1tdExBQAUAU+Jw7zYgqc6QxxstwSM7ycosfugeU1mlGU6lnsSXFv0HxkoQus2/L1EYocSMNlUrCycbxjZe7cr9V05O65zrSlGsqVlsavf3+9d4xunrLvblb3d/cM4DDwpgk42PMmRXdSpcsx1JI3k3plOMI0FpLZm+spOUnWei9vULcGtjLCpxLoRKQSEVQMi6nKFW12tbfrS8Nh1Ba2S2+SL16zm9BPZ5iuz8JxeIjnGFMMJvGoX7QFrWkkUch1HRS6dPRqqooWWXv73/dhectKDhpXef+kKY7BskkiPHIwztNnbu1yWYAAC+pbKP0HNS5wak00873z2f9l4TTimmuyw/iInhTDOULWw7RZQrM+d1BAAA03WJPNTpKUFCVv8bfFik1JyV+u/wKLsmMsOxzDIwVlhAO892bKq6c5J8lV0LzpUuuP6n7tllxu+BZStGpU3ti8zxngBw5l2dJqWeA3ugIureEl9NeUbj1gVsr4ZVGpJ2ksmvL3oz0q2gnFq6fUevxdmCLKpMMhJVTuQbwD4fTWaVXE0/wBLUX8Wvsxyp0Jq6clwfobduGHxEno/FVec4jcj8z/EnUUd58F6h24YfESeh8VHOcRuR+Z/iGoo7z4L1Dtww+Ik9D4qOc4jcj8z/ENRR3nwXqHbhh8RJ6PxUc5xG5H5n+IaijvPgvUO3DD4iT0fio5ziNyPzP8AENRR3nwXqHbhh8RJ6PxUc5xG5H5n+IaijvPgvUO3DD4iT0Pio5ziNyPzP8Q1FHefBeoduGHxEnofFRznEbkfmf4hqKO8+C9Q7cMPiJPQ+KjnOI3I/M/xDUUd58F6h24YfESej8VHOcRuR+Z/iGoo7z4L1Dtww+Ik9H4qOc4jcj8z/ENRR3nwXqHbhh8RJ6PxUc5xG5H5n+IaijvPgvUO3DD4iT0Pio5ziNyPzP8AENRR3nwXqHbhh8RJ6HxUc5xG5H5n+IaijvPgvUO3DD4iT0Pio5ziNyPzP8Q1FHefBeoduGHxEnofFRznEbkfmf4hqKO8+C9Q7cMPiJPQ+KjnOI3I/M/xDUUd58F6h24YfESej8VHOcRuR+Z/iGoo7z4L1Dtww+Ik9H4qOc4jcj8z/ENRR3nwXqHbhh8RJ6PxUc5xG5H5n+IaijvPgvUO3DD4iT0fio5ziNyPzP8AENRR3nwXqRYvsxRCNmWGQFRfchv6enkNWjUxNTYtGPF/ZFXChDa7v6HjHDfhdLtCYsxZYQTkQm9v7mtoXPm3CtdDDxpJ7bt5t5sTVquo+xLJdh//2Q==">
          <a:hlinkClick xmlns:r="http://schemas.openxmlformats.org/officeDocument/2006/relationships" r:id="rId1"/>
          <a:extLst>
            <a:ext uri="{FF2B5EF4-FFF2-40B4-BE49-F238E27FC236}">
              <a16:creationId xmlns:a16="http://schemas.microsoft.com/office/drawing/2014/main" id="{E135286A-F8F5-43DA-8965-C38525B3B9DB}"/>
            </a:ext>
          </a:extLst>
        </xdr:cNvPr>
        <xdr:cNvSpPr>
          <a:spLocks noChangeAspect="1" noChangeArrowheads="1"/>
        </xdr:cNvSpPr>
      </xdr:nvSpPr>
      <xdr:spPr bwMode="auto">
        <a:xfrm>
          <a:off x="10104120" y="617220"/>
          <a:ext cx="2743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205740</xdr:colOff>
      <xdr:row>5</xdr:row>
      <xdr:rowOff>30480</xdr:rowOff>
    </xdr:from>
    <xdr:to>
      <xdr:col>5</xdr:col>
      <xdr:colOff>22860</xdr:colOff>
      <xdr:row>14</xdr:row>
      <xdr:rowOff>76200</xdr:rowOff>
    </xdr:to>
    <xdr:pic>
      <xdr:nvPicPr>
        <xdr:cNvPr id="5" name="Picture 11">
          <a:extLst>
            <a:ext uri="{FF2B5EF4-FFF2-40B4-BE49-F238E27FC236}">
              <a16:creationId xmlns:a16="http://schemas.microsoft.com/office/drawing/2014/main" id="{32101F6D-987E-457B-BB74-4F14DE08A7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36320" y="1386840"/>
          <a:ext cx="3139440" cy="2514600"/>
        </a:xfrm>
        <a:prstGeom prst="rect">
          <a:avLst/>
        </a:prstGeom>
        <a:noFill/>
        <a:ln w="19050">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34</xdr:row>
      <xdr:rowOff>128218</xdr:rowOff>
    </xdr:to>
    <xdr:pic>
      <xdr:nvPicPr>
        <xdr:cNvPr id="3" name="図 2">
          <a:extLst>
            <a:ext uri="{FF2B5EF4-FFF2-40B4-BE49-F238E27FC236}">
              <a16:creationId xmlns:a16="http://schemas.microsoft.com/office/drawing/2014/main" id="{1844AE9B-9E17-201F-0491-B8EDAE8CC96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7754815" cy="58578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20320</xdr:colOff>
      <xdr:row>12</xdr:row>
      <xdr:rowOff>203200</xdr:rowOff>
    </xdr:from>
    <xdr:to>
      <xdr:col>10</xdr:col>
      <xdr:colOff>335280</xdr:colOff>
      <xdr:row>20</xdr:row>
      <xdr:rowOff>179004</xdr:rowOff>
    </xdr:to>
    <xdr:pic>
      <xdr:nvPicPr>
        <xdr:cNvPr id="9" name="図 8">
          <a:extLst>
            <a:ext uri="{FF2B5EF4-FFF2-40B4-BE49-F238E27FC236}">
              <a16:creationId xmlns:a16="http://schemas.microsoft.com/office/drawing/2014/main" id="{C6FC0021-F486-E35A-0ED4-CAA9A940D6F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94080" y="15179040"/>
          <a:ext cx="11155680" cy="2170364"/>
        </a:xfrm>
        <a:prstGeom prst="rect">
          <a:avLst/>
        </a:prstGeom>
      </xdr:spPr>
    </xdr:pic>
    <xdr:clientData/>
  </xdr:twoCellAnchor>
  <xdr:twoCellAnchor>
    <xdr:from>
      <xdr:col>5</xdr:col>
      <xdr:colOff>558800</xdr:colOff>
      <xdr:row>28</xdr:row>
      <xdr:rowOff>265814</xdr:rowOff>
    </xdr:from>
    <xdr:to>
      <xdr:col>5</xdr:col>
      <xdr:colOff>593651</xdr:colOff>
      <xdr:row>49</xdr:row>
      <xdr:rowOff>101600</xdr:rowOff>
    </xdr:to>
    <xdr:cxnSp macro="">
      <xdr:nvCxnSpPr>
        <xdr:cNvPr id="5" name="直線矢印コネクタ 4">
          <a:extLst>
            <a:ext uri="{FF2B5EF4-FFF2-40B4-BE49-F238E27FC236}">
              <a16:creationId xmlns:a16="http://schemas.microsoft.com/office/drawing/2014/main" id="{38D8CF2F-16BC-4C80-BA5E-A4B32E25EEC4}"/>
            </a:ext>
          </a:extLst>
        </xdr:cNvPr>
        <xdr:cNvCxnSpPr/>
      </xdr:nvCxnSpPr>
      <xdr:spPr>
        <a:xfrm flipH="1">
          <a:off x="6685280" y="26549734"/>
          <a:ext cx="34851" cy="5322186"/>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621844</xdr:colOff>
      <xdr:row>17</xdr:row>
      <xdr:rowOff>20319</xdr:rowOff>
    </xdr:from>
    <xdr:to>
      <xdr:col>4</xdr:col>
      <xdr:colOff>660403</xdr:colOff>
      <xdr:row>18</xdr:row>
      <xdr:rowOff>40639</xdr:rowOff>
    </xdr:to>
    <xdr:sp macro="" textlink="">
      <xdr:nvSpPr>
        <xdr:cNvPr id="12" name="右大かっこ 11">
          <a:extLst>
            <a:ext uri="{FF2B5EF4-FFF2-40B4-BE49-F238E27FC236}">
              <a16:creationId xmlns:a16="http://schemas.microsoft.com/office/drawing/2014/main" id="{7EC26A29-06D7-4F9D-9756-685D7BAB9327}"/>
            </a:ext>
          </a:extLst>
        </xdr:cNvPr>
        <xdr:cNvSpPr/>
      </xdr:nvSpPr>
      <xdr:spPr>
        <a:xfrm rot="16200000">
          <a:off x="4501924" y="15535679"/>
          <a:ext cx="294640" cy="1613359"/>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5</xdr:col>
      <xdr:colOff>579120</xdr:colOff>
      <xdr:row>17</xdr:row>
      <xdr:rowOff>71120</xdr:rowOff>
    </xdr:from>
    <xdr:to>
      <xdr:col>6</xdr:col>
      <xdr:colOff>833120</xdr:colOff>
      <xdr:row>18</xdr:row>
      <xdr:rowOff>40640</xdr:rowOff>
    </xdr:to>
    <xdr:sp macro="" textlink="">
      <xdr:nvSpPr>
        <xdr:cNvPr id="20" name="右大かっこ 19">
          <a:extLst>
            <a:ext uri="{FF2B5EF4-FFF2-40B4-BE49-F238E27FC236}">
              <a16:creationId xmlns:a16="http://schemas.microsoft.com/office/drawing/2014/main" id="{E149C133-9A92-4DC0-AF69-33E2207543DC}"/>
            </a:ext>
          </a:extLst>
        </xdr:cNvPr>
        <xdr:cNvSpPr/>
      </xdr:nvSpPr>
      <xdr:spPr>
        <a:xfrm rot="16200000">
          <a:off x="7132320" y="15819120"/>
          <a:ext cx="243840" cy="109728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4</xdr:col>
      <xdr:colOff>701048</xdr:colOff>
      <xdr:row>17</xdr:row>
      <xdr:rowOff>10160</xdr:rowOff>
    </xdr:from>
    <xdr:to>
      <xdr:col>5</xdr:col>
      <xdr:colOff>558804</xdr:colOff>
      <xdr:row>18</xdr:row>
      <xdr:rowOff>71120</xdr:rowOff>
    </xdr:to>
    <xdr:sp macro="" textlink="">
      <xdr:nvSpPr>
        <xdr:cNvPr id="21" name="右大かっこ 20">
          <a:extLst>
            <a:ext uri="{FF2B5EF4-FFF2-40B4-BE49-F238E27FC236}">
              <a16:creationId xmlns:a16="http://schemas.microsoft.com/office/drawing/2014/main" id="{CFCF7CC2-DDE6-424C-8939-C0A100D79072}"/>
            </a:ext>
          </a:extLst>
        </xdr:cNvPr>
        <xdr:cNvSpPr/>
      </xdr:nvSpPr>
      <xdr:spPr>
        <a:xfrm rot="16200000">
          <a:off x="5923286" y="15758162"/>
          <a:ext cx="335280" cy="1188716"/>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3</xdr:col>
      <xdr:colOff>599440</xdr:colOff>
      <xdr:row>18</xdr:row>
      <xdr:rowOff>6716</xdr:rowOff>
    </xdr:from>
    <xdr:to>
      <xdr:col>10</xdr:col>
      <xdr:colOff>10160</xdr:colOff>
      <xdr:row>20</xdr:row>
      <xdr:rowOff>10140</xdr:rowOff>
    </xdr:to>
    <xdr:sp macro="" textlink="">
      <xdr:nvSpPr>
        <xdr:cNvPr id="2" name="テキスト ボックス 1">
          <a:extLst>
            <a:ext uri="{FF2B5EF4-FFF2-40B4-BE49-F238E27FC236}">
              <a16:creationId xmlns:a16="http://schemas.microsoft.com/office/drawing/2014/main" id="{608ABBFC-599C-4C80-A56F-6D52C64F54A5}"/>
            </a:ext>
          </a:extLst>
        </xdr:cNvPr>
        <xdr:cNvSpPr txBox="1"/>
      </xdr:nvSpPr>
      <xdr:spPr>
        <a:xfrm>
          <a:off x="3820160" y="16455756"/>
          <a:ext cx="7813040" cy="552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rPr>
            <a:t>      第一波　　　　　  第二波　　　第三波      　        　　第四波　　　　　　第五波</a:t>
          </a:r>
        </a:p>
      </xdr:txBody>
    </xdr:sp>
    <xdr:clientData/>
  </xdr:twoCellAnchor>
  <xdr:twoCellAnchor>
    <xdr:from>
      <xdr:col>7</xdr:col>
      <xdr:colOff>345440</xdr:colOff>
      <xdr:row>13</xdr:row>
      <xdr:rowOff>213360</xdr:rowOff>
    </xdr:from>
    <xdr:to>
      <xdr:col>8</xdr:col>
      <xdr:colOff>508000</xdr:colOff>
      <xdr:row>18</xdr:row>
      <xdr:rowOff>71120</xdr:rowOff>
    </xdr:to>
    <xdr:sp macro="" textlink="">
      <xdr:nvSpPr>
        <xdr:cNvPr id="29" name="右大かっこ 28">
          <a:extLst>
            <a:ext uri="{FF2B5EF4-FFF2-40B4-BE49-F238E27FC236}">
              <a16:creationId xmlns:a16="http://schemas.microsoft.com/office/drawing/2014/main" id="{CBC0D307-3F7A-4B60-831C-AAAC0594D26F}"/>
            </a:ext>
          </a:extLst>
        </xdr:cNvPr>
        <xdr:cNvSpPr/>
      </xdr:nvSpPr>
      <xdr:spPr>
        <a:xfrm rot="16200000">
          <a:off x="8514080" y="15107920"/>
          <a:ext cx="1229360" cy="159512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8</xdr:col>
      <xdr:colOff>304800</xdr:colOff>
      <xdr:row>10</xdr:row>
      <xdr:rowOff>111760</xdr:rowOff>
    </xdr:from>
    <xdr:to>
      <xdr:col>10</xdr:col>
      <xdr:colOff>650240</xdr:colOff>
      <xdr:row>12</xdr:row>
      <xdr:rowOff>20320</xdr:rowOff>
    </xdr:to>
    <xdr:sp macro="" textlink="">
      <xdr:nvSpPr>
        <xdr:cNvPr id="18" name="テキスト ボックス 17">
          <a:extLst>
            <a:ext uri="{FF2B5EF4-FFF2-40B4-BE49-F238E27FC236}">
              <a16:creationId xmlns:a16="http://schemas.microsoft.com/office/drawing/2014/main" id="{CF185106-E988-47D3-B811-81F36DA744F4}"/>
            </a:ext>
          </a:extLst>
        </xdr:cNvPr>
        <xdr:cNvSpPr txBox="1"/>
      </xdr:nvSpPr>
      <xdr:spPr>
        <a:xfrm>
          <a:off x="9723120" y="14538960"/>
          <a:ext cx="2550160" cy="4572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FF00"/>
              </a:solidFill>
            </a:rPr>
            <a:t>世界の第</a:t>
          </a:r>
          <a:r>
            <a:rPr kumimoji="1" lang="en-US" altLang="ja-JP" sz="1800">
              <a:solidFill>
                <a:srgbClr val="FFFF00"/>
              </a:solidFill>
            </a:rPr>
            <a:t>5</a:t>
          </a:r>
          <a:r>
            <a:rPr kumimoji="1" lang="ja-JP" altLang="en-US" sz="1800">
              <a:solidFill>
                <a:srgbClr val="FFFF00"/>
              </a:solidFill>
            </a:rPr>
            <a:t>波 </a:t>
          </a:r>
          <a:r>
            <a:rPr kumimoji="1" lang="en-US" altLang="ja-JP" sz="1800">
              <a:solidFill>
                <a:srgbClr val="FFFF00"/>
              </a:solidFill>
            </a:rPr>
            <a:t>BBX1-5</a:t>
          </a:r>
          <a:endParaRPr kumimoji="1" lang="ja-JP" altLang="en-US" sz="1800">
            <a:solidFill>
              <a:srgbClr val="FFFF00"/>
            </a:solidFill>
          </a:endParaRPr>
        </a:p>
      </xdr:txBody>
    </xdr:sp>
    <xdr:clientData/>
  </xdr:twoCellAnchor>
  <xdr:twoCellAnchor>
    <xdr:from>
      <xdr:col>8</xdr:col>
      <xdr:colOff>589280</xdr:colOff>
      <xdr:row>16</xdr:row>
      <xdr:rowOff>243840</xdr:rowOff>
    </xdr:from>
    <xdr:to>
      <xdr:col>9</xdr:col>
      <xdr:colOff>477520</xdr:colOff>
      <xdr:row>18</xdr:row>
      <xdr:rowOff>111760</xdr:rowOff>
    </xdr:to>
    <xdr:sp macro="" textlink="">
      <xdr:nvSpPr>
        <xdr:cNvPr id="32" name="右大かっこ 31">
          <a:extLst>
            <a:ext uri="{FF2B5EF4-FFF2-40B4-BE49-F238E27FC236}">
              <a16:creationId xmlns:a16="http://schemas.microsoft.com/office/drawing/2014/main" id="{24555815-A3D9-4279-927D-CF7B8FA48425}"/>
            </a:ext>
          </a:extLst>
        </xdr:cNvPr>
        <xdr:cNvSpPr/>
      </xdr:nvSpPr>
      <xdr:spPr>
        <a:xfrm rot="16200000">
          <a:off x="10393680" y="15930880"/>
          <a:ext cx="416560" cy="118872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10</xdr:col>
      <xdr:colOff>0</xdr:colOff>
      <xdr:row>17</xdr:row>
      <xdr:rowOff>152400</xdr:rowOff>
    </xdr:from>
    <xdr:to>
      <xdr:col>10</xdr:col>
      <xdr:colOff>406400</xdr:colOff>
      <xdr:row>18</xdr:row>
      <xdr:rowOff>71120</xdr:rowOff>
    </xdr:to>
    <xdr:cxnSp macro="">
      <xdr:nvCxnSpPr>
        <xdr:cNvPr id="14" name="直線矢印コネクタ 13">
          <a:extLst>
            <a:ext uri="{FF2B5EF4-FFF2-40B4-BE49-F238E27FC236}">
              <a16:creationId xmlns:a16="http://schemas.microsoft.com/office/drawing/2014/main" id="{78ACB7CD-E2A6-F561-AB06-07DD06EE1420}"/>
            </a:ext>
          </a:extLst>
        </xdr:cNvPr>
        <xdr:cNvCxnSpPr/>
      </xdr:nvCxnSpPr>
      <xdr:spPr>
        <a:xfrm>
          <a:off x="11562080" y="16499840"/>
          <a:ext cx="406400" cy="193040"/>
        </a:xfrm>
        <a:prstGeom prst="straightConnector1">
          <a:avLst/>
        </a:prstGeom>
        <a:ln w="38100">
          <a:solidFill>
            <a:srgbClr val="FFFF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1</xdr:col>
      <xdr:colOff>772160</xdr:colOff>
      <xdr:row>3</xdr:row>
      <xdr:rowOff>325120</xdr:rowOff>
    </xdr:from>
    <xdr:to>
      <xdr:col>6</xdr:col>
      <xdr:colOff>847666</xdr:colOff>
      <xdr:row>5</xdr:row>
      <xdr:rowOff>40640</xdr:rowOff>
    </xdr:to>
    <xdr:pic>
      <xdr:nvPicPr>
        <xdr:cNvPr id="3" name="図 2">
          <a:extLst>
            <a:ext uri="{FF2B5EF4-FFF2-40B4-BE49-F238E27FC236}">
              <a16:creationId xmlns:a16="http://schemas.microsoft.com/office/drawing/2014/main" id="{97EB408F-F1E1-5AB3-2D03-634C0A9358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645920" y="4297680"/>
          <a:ext cx="6262946" cy="3474720"/>
        </a:xfrm>
        <a:prstGeom prst="rect">
          <a:avLst/>
        </a:prstGeom>
      </xdr:spPr>
    </xdr:pic>
    <xdr:clientData/>
  </xdr:twoCellAnchor>
  <xdr:twoCellAnchor editAs="oneCell">
    <xdr:from>
      <xdr:col>7</xdr:col>
      <xdr:colOff>416561</xdr:colOff>
      <xdr:row>4</xdr:row>
      <xdr:rowOff>6511</xdr:rowOff>
    </xdr:from>
    <xdr:to>
      <xdr:col>12</xdr:col>
      <xdr:colOff>1073319</xdr:colOff>
      <xdr:row>4</xdr:row>
      <xdr:rowOff>3383280</xdr:rowOff>
    </xdr:to>
    <xdr:pic>
      <xdr:nvPicPr>
        <xdr:cNvPr id="7" name="図 6">
          <a:extLst>
            <a:ext uri="{FF2B5EF4-FFF2-40B4-BE49-F238E27FC236}">
              <a16:creationId xmlns:a16="http://schemas.microsoft.com/office/drawing/2014/main" id="{439984E1-CCB5-B9F4-9310-98948430ED0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8493761" y="4344831"/>
          <a:ext cx="6031398" cy="3376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6213231</xdr:colOff>
      <xdr:row>17</xdr:row>
      <xdr:rowOff>65255</xdr:rowOff>
    </xdr:from>
    <xdr:to>
      <xdr:col>0</xdr:col>
      <xdr:colOff>13029510</xdr:colOff>
      <xdr:row>17</xdr:row>
      <xdr:rowOff>3793253</xdr:rowOff>
    </xdr:to>
    <xdr:pic>
      <xdr:nvPicPr>
        <xdr:cNvPr id="3" name="図 2">
          <a:extLst>
            <a:ext uri="{FF2B5EF4-FFF2-40B4-BE49-F238E27FC236}">
              <a16:creationId xmlns:a16="http://schemas.microsoft.com/office/drawing/2014/main" id="{29708AE5-A825-B6E9-9C0C-FE4D3DD5CB4E}"/>
            </a:ext>
          </a:extLst>
        </xdr:cNvPr>
        <xdr:cNvPicPr>
          <a:picLocks noChangeAspect="1"/>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sharpenSoften amount="100000"/>
                  </a14:imgEffect>
                  <a14:imgEffect>
                    <a14:brightnessContrast bright="1000"/>
                  </a14:imgEffect>
                </a14:imgLayer>
              </a14:imgProps>
            </a:ext>
            <a:ext uri="{28A0092B-C50C-407E-A947-70E740481C1C}">
              <a14:useLocalDpi xmlns:a14="http://schemas.microsoft.com/office/drawing/2010/main"/>
            </a:ext>
          </a:extLst>
        </a:blip>
        <a:stretch>
          <a:fillRect/>
        </a:stretch>
      </xdr:blipFill>
      <xdr:spPr>
        <a:xfrm>
          <a:off x="6213231" y="21300771"/>
          <a:ext cx="6816279" cy="37279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35</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23</xdr:row>
      <xdr:rowOff>66675</xdr:rowOff>
    </xdr:from>
    <xdr:to>
      <xdr:col>9</xdr:col>
      <xdr:colOff>447674</xdr:colOff>
      <xdr:row>25</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15</xdr:row>
      <xdr:rowOff>0</xdr:rowOff>
    </xdr:from>
    <xdr:to>
      <xdr:col>24</xdr:col>
      <xdr:colOff>851</xdr:colOff>
      <xdr:row>21</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19</xdr:row>
      <xdr:rowOff>95250</xdr:rowOff>
    </xdr:from>
    <xdr:to>
      <xdr:col>27</xdr:col>
      <xdr:colOff>171450</xdr:colOff>
      <xdr:row>23</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11</xdr:row>
      <xdr:rowOff>9525</xdr:rowOff>
    </xdr:from>
    <xdr:to>
      <xdr:col>31</xdr:col>
      <xdr:colOff>613410</xdr:colOff>
      <xdr:row>15</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1908155" y="2501265"/>
          <a:ext cx="3488055" cy="676275"/>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12</xdr:row>
      <xdr:rowOff>129541</xdr:rowOff>
    </xdr:from>
    <xdr:to>
      <xdr:col>13</xdr:col>
      <xdr:colOff>447675</xdr:colOff>
      <xdr:row>22</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45280" y="2849881"/>
          <a:ext cx="2383155" cy="1028700"/>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15</xdr:row>
      <xdr:rowOff>0</xdr:rowOff>
    </xdr:from>
    <xdr:to>
      <xdr:col>9</xdr:col>
      <xdr:colOff>68580</xdr:colOff>
      <xdr:row>22</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14600" y="3177540"/>
          <a:ext cx="1775460" cy="701040"/>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76200</xdr:colOff>
      <xdr:row>25</xdr:row>
      <xdr:rowOff>53340</xdr:rowOff>
    </xdr:from>
    <xdr:to>
      <xdr:col>13</xdr:col>
      <xdr:colOff>502920</xdr:colOff>
      <xdr:row>52</xdr:row>
      <xdr:rowOff>99060</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25</xdr:row>
      <xdr:rowOff>45720</xdr:rowOff>
    </xdr:from>
    <xdr:to>
      <xdr:col>29</xdr:col>
      <xdr:colOff>7620</xdr:colOff>
      <xdr:row>52</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381487</xdr:colOff>
      <xdr:row>46</xdr:row>
      <xdr:rowOff>144457</xdr:rowOff>
    </xdr:from>
    <xdr:ext cx="4553463"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344870" y="7934691"/>
          <a:ext cx="4553463" cy="261674"/>
        </a:xfrm>
        <a:prstGeom prst="rect">
          <a:avLst/>
        </a:prstGeom>
      </xdr:spPr>
    </xdr:pic>
    <xdr:clientData/>
  </xdr:oneCellAnchor>
  <xdr:twoCellAnchor>
    <xdr:from>
      <xdr:col>17</xdr:col>
      <xdr:colOff>342900</xdr:colOff>
      <xdr:row>23</xdr:row>
      <xdr:rowOff>24319</xdr:rowOff>
    </xdr:from>
    <xdr:to>
      <xdr:col>18</xdr:col>
      <xdr:colOff>18887</xdr:colOff>
      <xdr:row>45</xdr:row>
      <xdr:rowOff>53340</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flipH="1">
          <a:off x="8313420" y="3925759"/>
          <a:ext cx="140807" cy="3694241"/>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137160</xdr:colOff>
      <xdr:row>23</xdr:row>
      <xdr:rowOff>20267</xdr:rowOff>
    </xdr:from>
    <xdr:to>
      <xdr:col>4</xdr:col>
      <xdr:colOff>6079</xdr:colOff>
      <xdr:row>45</xdr:row>
      <xdr:rowOff>7620</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flipH="1">
          <a:off x="1569720" y="3921707"/>
          <a:ext cx="333739" cy="3759253"/>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13335</xdr:rowOff>
    </xdr:from>
    <xdr:to>
      <xdr:col>2</xdr:col>
      <xdr:colOff>470535</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6200" y="13335"/>
          <a:ext cx="2306955" cy="21717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mhlw.go.jp/stf/covid-19/kokunainohasseijoukyou.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at-s.com/news/article/shizuoka/1218942.html" TargetMode="External"/><Relationship Id="rId2" Type="http://schemas.openxmlformats.org/officeDocument/2006/relationships/hyperlink" Target="https://news.nissyoku.co.jp/news/honmiya20230330022700112" TargetMode="External"/><Relationship Id="rId1" Type="http://schemas.openxmlformats.org/officeDocument/2006/relationships/hyperlink" Target="https://taiwannews.jp/2023/03/%E6%97%A5%E6%9C%AC%E7%94%A3%E3%82%A4%E3%83%81%E3%82%B4%E3%81%8B%E3%82%89%E5%9F%BA%E6%BA%96%E5%80%A4%E8%B6%85%E3%81%88%E6%AE%8B%E7%95%99%E8%BE%B2%E8%96%AC%E3%81%8C%E6%A4%9C%E5%87%BA%E3%80%80%E5%8F%B0/" TargetMode="External"/><Relationship Id="rId5" Type="http://schemas.openxmlformats.org/officeDocument/2006/relationships/printerSettings" Target="../printerSettings/printerSettings12.bin"/><Relationship Id="rId4" Type="http://schemas.openxmlformats.org/officeDocument/2006/relationships/hyperlink" Target="https://www.chibanippo.co.jp/news/national/1045039"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hy_food-safety@kxf.biglobe.ne.jp?subject=&#27880;&#25991;&#12539;&#21839;&#12356;&#21512;&#12431;&#1237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news.yahoo.co.jp/articles/a2600c577f5f80bfd13429d0d3409fb0f97dcfab" TargetMode="External"/><Relationship Id="rId13" Type="http://schemas.openxmlformats.org/officeDocument/2006/relationships/hyperlink" Target="https://www3.nhk.or.jp/lnews/okinawa/20230405/5090022561.html" TargetMode="External"/><Relationship Id="rId3" Type="http://schemas.openxmlformats.org/officeDocument/2006/relationships/hyperlink" Target="https://nordot.app/1016880056385060864?c=451216853177910369" TargetMode="External"/><Relationship Id="rId7" Type="http://schemas.openxmlformats.org/officeDocument/2006/relationships/hyperlink" Target="https://www.kobe-np.co.jp/news/sougou/202304/0016209334.shtml" TargetMode="External"/><Relationship Id="rId12" Type="http://schemas.openxmlformats.org/officeDocument/2006/relationships/hyperlink" Target="https://www3.nhk.or.jp/lnews/oita/20230404/5070015462.html" TargetMode="External"/><Relationship Id="rId2" Type="http://schemas.openxmlformats.org/officeDocument/2006/relationships/hyperlink" Target="https://www.fukuishimbun.co.jp/articles/-/1760540" TargetMode="External"/><Relationship Id="rId16" Type="http://schemas.openxmlformats.org/officeDocument/2006/relationships/printerSettings" Target="../printerSettings/printerSettings6.bin"/><Relationship Id="rId1" Type="http://schemas.openxmlformats.org/officeDocument/2006/relationships/hyperlink" Target="https://www.jomo-news.co.jp/articles/-/265441?utm_term=Autofeed&amp;utm_medium=Social&amp;utm_source=Twitter" TargetMode="External"/><Relationship Id="rId6" Type="http://schemas.openxmlformats.org/officeDocument/2006/relationships/hyperlink" Target="https://www.kobe-np.co.jp/news/sougou/202304/0016212783.shtml" TargetMode="External"/><Relationship Id="rId11" Type="http://schemas.openxmlformats.org/officeDocument/2006/relationships/hyperlink" Target="https://newsdig.tbs.co.jp/articles/-/416145?display=1" TargetMode="External"/><Relationship Id="rId5" Type="http://schemas.openxmlformats.org/officeDocument/2006/relationships/hyperlink" Target="https://topics.smt.docomo.ne.jp/article/mbs_news/region/mbs_news-GE00049193" TargetMode="External"/><Relationship Id="rId15" Type="http://schemas.openxmlformats.org/officeDocument/2006/relationships/hyperlink" Target="https://www3.nhk.or.jp/lnews/kofu/20230408/1040019829.html" TargetMode="External"/><Relationship Id="rId10" Type="http://schemas.openxmlformats.org/officeDocument/2006/relationships/hyperlink" Target="https://newsdig.tbs.co.jp/articles/-/416145?display=1" TargetMode="External"/><Relationship Id="rId4" Type="http://schemas.openxmlformats.org/officeDocument/2006/relationships/hyperlink" Target="https://www.kobe-np.co.jp/news/sougou/202304/0016216244.shtml" TargetMode="External"/><Relationship Id="rId9" Type="http://schemas.openxmlformats.org/officeDocument/2006/relationships/hyperlink" Target="https://newsdig.tbs.co.jp/articles/-/416145?display=1" TargetMode="External"/><Relationship Id="rId14" Type="http://schemas.openxmlformats.org/officeDocument/2006/relationships/hyperlink" Target="https://news.goo.ne.jp/article/yomiuri/nation/20230407-567-OYT1T50195.html" TargetMode="Externa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news.nissyoku.co.jp/news/kubo20230331043831889" TargetMode="External"/><Relationship Id="rId7" Type="http://schemas.openxmlformats.org/officeDocument/2006/relationships/printerSettings" Target="../printerSettings/printerSettings7.bin"/><Relationship Id="rId2" Type="http://schemas.openxmlformats.org/officeDocument/2006/relationships/hyperlink" Target="https://taiwannews.jp/2023/03/%E6%97%A5%E6%9C%AC%E7%94%A3%E3%82%A4%E3%83%81%E3%82%B4%E3%81%8B%E3%82%89%E5%9F%BA%E6%BA%96%E5%80%A4%E8%B6%85%E3%81%88%E6%AE%8B%E7%95%99%E8%BE%B2%E8%96%AC%E3%81%8C%E6%A4%9C%E5%87%BA%E3%80%80%E5%8F%B0/" TargetMode="External"/><Relationship Id="rId1" Type="http://schemas.openxmlformats.org/officeDocument/2006/relationships/hyperlink" Target="https://news.nifty.com/article/economy/business/12308-2269086/" TargetMode="External"/><Relationship Id="rId6" Type="http://schemas.openxmlformats.org/officeDocument/2006/relationships/hyperlink" Target="https://jp.chemlinked.com/news/niyusu/zhong-guo-16jian-xin-shi-pin-tian-jia-wu-wocheng-ren-0" TargetMode="External"/><Relationship Id="rId5" Type="http://schemas.openxmlformats.org/officeDocument/2006/relationships/hyperlink" Target="https://36kr.jp/226337/" TargetMode="External"/><Relationship Id="rId4" Type="http://schemas.openxmlformats.org/officeDocument/2006/relationships/hyperlink" Target="https://www3.nhk.or.jp/news/html/20230401/k10014026391000.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60"/>
  <sheetViews>
    <sheetView zoomScaleNormal="100" workbookViewId="0">
      <selection activeCell="A31" sqref="A31"/>
    </sheetView>
  </sheetViews>
  <sheetFormatPr defaultRowHeight="13.2"/>
  <cols>
    <col min="1" max="1" width="15.218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17" ht="13.8" thickTop="1">
      <c r="A1" s="179" t="s">
        <v>222</v>
      </c>
      <c r="B1" s="180"/>
      <c r="C1" s="180" t="s">
        <v>217</v>
      </c>
      <c r="D1" s="180"/>
      <c r="E1" s="180"/>
      <c r="F1" s="180"/>
      <c r="G1" s="180"/>
      <c r="H1" s="180"/>
      <c r="I1" s="103"/>
    </row>
    <row r="2" spans="1:17">
      <c r="A2" s="181" t="s">
        <v>119</v>
      </c>
      <c r="B2" s="182"/>
      <c r="C2" s="182"/>
      <c r="D2" s="182"/>
      <c r="E2" s="182"/>
      <c r="F2" s="182"/>
      <c r="G2" s="182"/>
      <c r="H2" s="182"/>
      <c r="I2" s="103"/>
    </row>
    <row r="3" spans="1:17" ht="15.75" customHeight="1">
      <c r="A3" s="560" t="s">
        <v>28</v>
      </c>
      <c r="B3" s="561"/>
      <c r="C3" s="561"/>
      <c r="D3" s="561"/>
      <c r="E3" s="561"/>
      <c r="F3" s="561"/>
      <c r="G3" s="561"/>
      <c r="H3" s="562"/>
      <c r="I3" s="103"/>
    </row>
    <row r="4" spans="1:17">
      <c r="A4" s="181" t="s">
        <v>178</v>
      </c>
      <c r="B4" s="182"/>
      <c r="C4" s="182"/>
      <c r="D4" s="182"/>
      <c r="E4" s="182"/>
      <c r="F4" s="182"/>
      <c r="G4" s="182"/>
      <c r="H4" s="182"/>
      <c r="I4" s="103"/>
    </row>
    <row r="5" spans="1:17">
      <c r="A5" s="181" t="s">
        <v>120</v>
      </c>
      <c r="B5" s="182"/>
      <c r="C5" s="182"/>
      <c r="D5" s="182"/>
      <c r="E5" s="182"/>
      <c r="F5" s="182"/>
      <c r="G5" s="182"/>
      <c r="H5" s="182"/>
      <c r="I5" s="103"/>
    </row>
    <row r="6" spans="1:17">
      <c r="A6" s="183" t="s">
        <v>119</v>
      </c>
      <c r="B6" s="184"/>
      <c r="C6" s="184"/>
      <c r="D6" s="184"/>
      <c r="E6" s="184"/>
      <c r="F6" s="184"/>
      <c r="G6" s="184"/>
      <c r="H6" s="184"/>
      <c r="I6" s="103"/>
    </row>
    <row r="7" spans="1:17">
      <c r="A7" s="183" t="s">
        <v>121</v>
      </c>
      <c r="B7" s="184"/>
      <c r="C7" s="184"/>
      <c r="D7" s="184"/>
      <c r="E7" s="184"/>
      <c r="F7" s="184"/>
      <c r="G7" s="184"/>
      <c r="H7" s="184"/>
      <c r="I7" s="103"/>
    </row>
    <row r="8" spans="1:17">
      <c r="A8" s="185" t="s">
        <v>122</v>
      </c>
      <c r="B8" s="186"/>
      <c r="C8" s="186"/>
      <c r="D8" s="186"/>
      <c r="E8" s="186"/>
      <c r="F8" s="186"/>
      <c r="G8" s="186"/>
      <c r="H8" s="186"/>
      <c r="I8" s="103"/>
    </row>
    <row r="9" spans="1:17" ht="15" customHeight="1">
      <c r="A9" s="502" t="s">
        <v>279</v>
      </c>
      <c r="B9" s="216" t="str">
        <f>+'13　食中毒記事等 '!A2</f>
        <v>スイセン使用したカツ丼で食中毒　70代夫婦が嘔吐訴え　群馬・前橋市</v>
      </c>
      <c r="C9" s="217"/>
      <c r="D9" s="217"/>
      <c r="E9" s="217"/>
      <c r="F9" s="217"/>
      <c r="G9" s="217"/>
      <c r="H9" s="217"/>
      <c r="I9" s="103"/>
    </row>
    <row r="10" spans="1:17" ht="15" customHeight="1">
      <c r="A10" s="502" t="s">
        <v>257</v>
      </c>
      <c r="B10" s="216" t="s">
        <v>225</v>
      </c>
      <c r="C10" s="216" t="s">
        <v>468</v>
      </c>
      <c r="D10" s="218">
        <f>+'13　ノロウイルス関連情報 '!G73</f>
        <v>3.73</v>
      </c>
      <c r="E10" s="216" t="s">
        <v>221</v>
      </c>
      <c r="F10" s="219">
        <f>+'13　ノロウイルス関連情報 '!I73</f>
        <v>-0.48</v>
      </c>
      <c r="G10" s="217" t="s">
        <v>28</v>
      </c>
      <c r="H10" s="217"/>
      <c r="I10" s="103"/>
      <c r="L10" t="s">
        <v>225</v>
      </c>
      <c r="M10" t="s">
        <v>231</v>
      </c>
      <c r="N10">
        <v>7.26</v>
      </c>
      <c r="O10" t="s">
        <v>232</v>
      </c>
      <c r="P10">
        <v>-0.65000000000000036</v>
      </c>
      <c r="Q10" t="s">
        <v>233</v>
      </c>
    </row>
    <row r="11" spans="1:17" s="116" customFormat="1" ht="15" customHeight="1">
      <c r="A11" s="220" t="s">
        <v>123</v>
      </c>
      <c r="B11" s="566" t="str">
        <f>+'13　 残留農薬　等 '!A2</f>
        <v>日本産イチゴから基準値超え残留農薬が検出　台北市、商品の撤去指示</v>
      </c>
      <c r="C11" s="566"/>
      <c r="D11" s="566"/>
      <c r="E11" s="566"/>
      <c r="F11" s="566"/>
      <c r="G11" s="566"/>
      <c r="H11" s="221"/>
      <c r="I11" s="115"/>
      <c r="J11" s="116" t="s">
        <v>124</v>
      </c>
      <c r="L11" s="116" t="s">
        <v>230</v>
      </c>
    </row>
    <row r="12" spans="1:17" ht="15" customHeight="1">
      <c r="A12" s="215" t="s">
        <v>125</v>
      </c>
      <c r="B12" s="216" t="str">
        <f>+'13　食品表示'!A2</f>
        <v>遺伝子組み換え食品の表示ルールが厳格化　〜その２〜</v>
      </c>
      <c r="C12" s="217"/>
      <c r="D12" s="217"/>
      <c r="E12" s="217"/>
      <c r="F12" s="217"/>
      <c r="G12" s="217"/>
      <c r="H12" s="217"/>
      <c r="I12" s="103"/>
      <c r="L12" t="s">
        <v>235</v>
      </c>
    </row>
    <row r="13" spans="1:17" ht="15" customHeight="1">
      <c r="A13" s="215" t="s">
        <v>126</v>
      </c>
      <c r="B13" s="222" t="str">
        <f>+'12　海外情報'!A2</f>
        <v>日清製粉 米子会社の能力増強へ 4割増、米国４位に</v>
      </c>
      <c r="C13" s="217"/>
      <c r="D13" s="217"/>
      <c r="E13" s="217"/>
      <c r="F13" s="217"/>
      <c r="G13" s="217"/>
      <c r="H13" s="217"/>
      <c r="I13" s="103"/>
      <c r="L13" t="s">
        <v>236</v>
      </c>
    </row>
    <row r="14" spans="1:17" ht="15" customHeight="1">
      <c r="A14" s="222" t="s">
        <v>127</v>
      </c>
      <c r="B14" s="223" t="str">
        <f>+'12　海外情報'!A5</f>
        <v xml:space="preserve">日本産イチゴから基準値超え残留農薬が検出 台北市、商品の撤去指示 - 台湾新聞 </v>
      </c>
      <c r="C14" s="563"/>
      <c r="D14" s="563"/>
      <c r="E14" s="563"/>
      <c r="F14" s="563"/>
      <c r="G14" s="563"/>
      <c r="H14" s="564"/>
      <c r="I14" s="103"/>
      <c r="L14" t="s">
        <v>237</v>
      </c>
    </row>
    <row r="15" spans="1:17" ht="15" customHeight="1">
      <c r="A15" s="215" t="s">
        <v>128</v>
      </c>
      <c r="B15" s="216" t="str">
        <f>+'13　感染症統計'!A21</f>
        <v>※2023年 第13週（3/27～4/2） 現在</v>
      </c>
      <c r="C15" s="217"/>
      <c r="D15" s="216" t="s">
        <v>21</v>
      </c>
      <c r="E15" s="217"/>
      <c r="F15" s="217"/>
      <c r="G15" s="217"/>
      <c r="H15" s="217"/>
      <c r="I15" s="103"/>
      <c r="N15" t="s">
        <v>234</v>
      </c>
    </row>
    <row r="16" spans="1:17" ht="15" customHeight="1">
      <c r="A16" s="215" t="s">
        <v>129</v>
      </c>
      <c r="B16" s="565" t="str">
        <f>+'12　感染症情報'!B2</f>
        <v>2023年 第9週（2月27日〜 3月5日）</v>
      </c>
      <c r="C16" s="565"/>
      <c r="D16" s="565"/>
      <c r="E16" s="565"/>
      <c r="F16" s="565"/>
      <c r="G16" s="565"/>
      <c r="H16" s="217"/>
      <c r="I16" s="103"/>
    </row>
    <row r="17" spans="1:16" ht="15" customHeight="1">
      <c r="A17" s="215" t="s">
        <v>211</v>
      </c>
      <c r="B17" s="335" t="str">
        <f>+'13  衛生訓話'!A2</f>
        <v>　　　　　今週のお題　(異物対策②　髪の毛混入は異物の第一原因です　)</v>
      </c>
      <c r="C17" s="217"/>
      <c r="D17" s="217"/>
      <c r="E17" s="217"/>
      <c r="F17" s="224"/>
      <c r="G17" s="217"/>
      <c r="H17" s="217"/>
      <c r="I17" s="103"/>
    </row>
    <row r="18" spans="1:16" ht="15" customHeight="1">
      <c r="A18" s="215" t="s">
        <v>133</v>
      </c>
      <c r="B18" s="217" t="str">
        <f>+'13　新型コロナウイルス情報'!F1</f>
        <v>世界の感染状況まとめてきた米大学 コロナ特設サイト更新終了</v>
      </c>
      <c r="C18" s="217"/>
      <c r="D18" s="217"/>
      <c r="E18" s="217"/>
      <c r="F18" s="217" t="s">
        <v>21</v>
      </c>
      <c r="G18" s="217"/>
      <c r="H18" s="217"/>
      <c r="I18" s="103"/>
      <c r="P18" t="s">
        <v>234</v>
      </c>
    </row>
    <row r="19" spans="1:16" ht="15" customHeight="1">
      <c r="A19" s="215" t="s">
        <v>179</v>
      </c>
      <c r="B19" s="385" t="s">
        <v>280</v>
      </c>
      <c r="C19" s="217"/>
      <c r="D19" s="217"/>
      <c r="E19" s="217"/>
      <c r="F19" s="217"/>
      <c r="G19" s="217"/>
      <c r="H19" s="217"/>
      <c r="I19" s="103"/>
      <c r="L19" t="s">
        <v>238</v>
      </c>
    </row>
    <row r="20" spans="1:16">
      <c r="A20" s="185" t="s">
        <v>122</v>
      </c>
      <c r="B20" s="186"/>
      <c r="C20" s="186"/>
      <c r="D20" s="186"/>
      <c r="E20" s="186"/>
      <c r="F20" s="186"/>
      <c r="G20" s="186"/>
      <c r="H20" s="186"/>
      <c r="I20" s="103"/>
    </row>
    <row r="21" spans="1:16">
      <c r="A21" s="183" t="s">
        <v>21</v>
      </c>
      <c r="B21" s="184"/>
      <c r="C21" s="184"/>
      <c r="D21" s="184"/>
      <c r="E21" s="184"/>
      <c r="F21" s="184"/>
      <c r="G21" s="184"/>
      <c r="H21" s="184"/>
      <c r="I21" s="103"/>
    </row>
    <row r="22" spans="1:16">
      <c r="A22" s="104" t="s">
        <v>130</v>
      </c>
      <c r="I22" s="103"/>
    </row>
    <row r="23" spans="1:16">
      <c r="A23" s="103"/>
      <c r="I23" s="103"/>
    </row>
    <row r="24" spans="1:16">
      <c r="A24" s="103"/>
      <c r="I24" s="103"/>
    </row>
    <row r="25" spans="1:16">
      <c r="A25" s="103"/>
      <c r="I25" s="103"/>
    </row>
    <row r="26" spans="1:16">
      <c r="A26" s="103"/>
      <c r="I26" s="103"/>
    </row>
    <row r="27" spans="1:16">
      <c r="A27" s="103"/>
      <c r="I27" s="103"/>
    </row>
    <row r="28" spans="1:16">
      <c r="A28" s="103"/>
      <c r="I28" s="103"/>
    </row>
    <row r="29" spans="1:16">
      <c r="A29" s="103"/>
      <c r="H29" t="s">
        <v>249</v>
      </c>
      <c r="I29" s="103"/>
    </row>
    <row r="30" spans="1:16">
      <c r="A30" s="103"/>
      <c r="I30" s="103"/>
    </row>
    <row r="31" spans="1:16">
      <c r="A31" s="103"/>
      <c r="I31" s="103"/>
    </row>
    <row r="32" spans="1:16">
      <c r="A32" s="103"/>
      <c r="I32" s="103"/>
    </row>
    <row r="33" spans="1:9" ht="13.8" thickBot="1">
      <c r="A33" s="105"/>
      <c r="B33" s="106"/>
      <c r="C33" s="106"/>
      <c r="D33" s="106"/>
      <c r="E33" s="106"/>
      <c r="F33" s="106"/>
      <c r="G33" s="106"/>
      <c r="H33" s="106"/>
      <c r="I33" s="103"/>
    </row>
    <row r="34" spans="1:9" ht="13.8" thickTop="1"/>
    <row r="37" spans="1:9" ht="24.6">
      <c r="A37" s="129" t="s">
        <v>154</v>
      </c>
    </row>
    <row r="38" spans="1:9" ht="40.5" customHeight="1">
      <c r="A38" s="567" t="s">
        <v>155</v>
      </c>
      <c r="B38" s="567"/>
      <c r="C38" s="567"/>
      <c r="D38" s="567"/>
      <c r="E38" s="567"/>
      <c r="F38" s="567"/>
      <c r="G38" s="567"/>
    </row>
    <row r="39" spans="1:9" ht="30.75" customHeight="1">
      <c r="A39" s="571" t="s">
        <v>156</v>
      </c>
      <c r="B39" s="571"/>
      <c r="C39" s="571"/>
      <c r="D39" s="571"/>
      <c r="E39" s="571"/>
      <c r="F39" s="571"/>
      <c r="G39" s="571"/>
    </row>
    <row r="40" spans="1:9" ht="15">
      <c r="A40" s="130"/>
    </row>
    <row r="41" spans="1:9" ht="69.75" customHeight="1">
      <c r="A41" s="569" t="s">
        <v>164</v>
      </c>
      <c r="B41" s="569"/>
      <c r="C41" s="569"/>
      <c r="D41" s="569"/>
      <c r="E41" s="569"/>
      <c r="F41" s="569"/>
      <c r="G41" s="569"/>
    </row>
    <row r="42" spans="1:9" ht="35.25" customHeight="1">
      <c r="A42" s="571" t="s">
        <v>157</v>
      </c>
      <c r="B42" s="571"/>
      <c r="C42" s="571"/>
      <c r="D42" s="571"/>
      <c r="E42" s="571"/>
      <c r="F42" s="571"/>
      <c r="G42" s="571"/>
    </row>
    <row r="43" spans="1:9" ht="59.25" customHeight="1">
      <c r="A43" s="569" t="s">
        <v>158</v>
      </c>
      <c r="B43" s="569"/>
      <c r="C43" s="569"/>
      <c r="D43" s="569"/>
      <c r="E43" s="569"/>
      <c r="F43" s="569"/>
      <c r="G43" s="569"/>
    </row>
    <row r="44" spans="1:9" ht="15">
      <c r="A44" s="131"/>
    </row>
    <row r="45" spans="1:9" ht="27.75" customHeight="1">
      <c r="A45" s="570" t="s">
        <v>159</v>
      </c>
      <c r="B45" s="570"/>
      <c r="C45" s="570"/>
      <c r="D45" s="570"/>
      <c r="E45" s="570"/>
      <c r="F45" s="570"/>
      <c r="G45" s="570"/>
    </row>
    <row r="46" spans="1:9" ht="53.25" customHeight="1">
      <c r="A46" s="568" t="s">
        <v>165</v>
      </c>
      <c r="B46" s="569"/>
      <c r="C46" s="569"/>
      <c r="D46" s="569"/>
      <c r="E46" s="569"/>
      <c r="F46" s="569"/>
      <c r="G46" s="569"/>
    </row>
    <row r="47" spans="1:9" ht="15">
      <c r="A47" s="131"/>
    </row>
    <row r="48" spans="1:9" ht="32.25" customHeight="1">
      <c r="A48" s="570" t="s">
        <v>160</v>
      </c>
      <c r="B48" s="570"/>
      <c r="C48" s="570"/>
      <c r="D48" s="570"/>
      <c r="E48" s="570"/>
      <c r="F48" s="570"/>
      <c r="G48" s="570"/>
    </row>
    <row r="49" spans="1:7" ht="15">
      <c r="A49" s="130"/>
    </row>
    <row r="50" spans="1:7" ht="87" customHeight="1">
      <c r="A50" s="568" t="s">
        <v>166</v>
      </c>
      <c r="B50" s="569"/>
      <c r="C50" s="569"/>
      <c r="D50" s="569"/>
      <c r="E50" s="569"/>
      <c r="F50" s="569"/>
      <c r="G50" s="569"/>
    </row>
    <row r="51" spans="1:7" ht="15">
      <c r="A51" s="131"/>
    </row>
    <row r="52" spans="1:7" ht="32.25" customHeight="1">
      <c r="A52" s="570" t="s">
        <v>161</v>
      </c>
      <c r="B52" s="570"/>
      <c r="C52" s="570"/>
      <c r="D52" s="570"/>
      <c r="E52" s="570"/>
      <c r="F52" s="570"/>
      <c r="G52" s="570"/>
    </row>
    <row r="53" spans="1:7" ht="29.25" customHeight="1">
      <c r="A53" s="569" t="s">
        <v>162</v>
      </c>
      <c r="B53" s="569"/>
      <c r="C53" s="569"/>
      <c r="D53" s="569"/>
      <c r="E53" s="569"/>
      <c r="F53" s="569"/>
      <c r="G53" s="569"/>
    </row>
    <row r="54" spans="1:7" ht="15">
      <c r="A54" s="131"/>
    </row>
    <row r="55" spans="1:7" s="116" customFormat="1" ht="110.25" customHeight="1">
      <c r="A55" s="572" t="s">
        <v>167</v>
      </c>
      <c r="B55" s="573"/>
      <c r="C55" s="573"/>
      <c r="D55" s="573"/>
      <c r="E55" s="573"/>
      <c r="F55" s="573"/>
      <c r="G55" s="573"/>
    </row>
    <row r="56" spans="1:7" ht="34.5" customHeight="1">
      <c r="A56" s="571" t="s">
        <v>163</v>
      </c>
      <c r="B56" s="571"/>
      <c r="C56" s="571"/>
      <c r="D56" s="571"/>
      <c r="E56" s="571"/>
      <c r="F56" s="571"/>
      <c r="G56" s="571"/>
    </row>
    <row r="57" spans="1:7" ht="114" customHeight="1">
      <c r="A57" s="568" t="s">
        <v>168</v>
      </c>
      <c r="B57" s="569"/>
      <c r="C57" s="569"/>
      <c r="D57" s="569"/>
      <c r="E57" s="569"/>
      <c r="F57" s="569"/>
      <c r="G57" s="569"/>
    </row>
    <row r="58" spans="1:7" ht="109.5" customHeight="1">
      <c r="A58" s="569"/>
      <c r="B58" s="569"/>
      <c r="C58" s="569"/>
      <c r="D58" s="569"/>
      <c r="E58" s="569"/>
      <c r="F58" s="569"/>
      <c r="G58" s="569"/>
    </row>
    <row r="59" spans="1:7" ht="15">
      <c r="A59" s="131"/>
    </row>
    <row r="60" spans="1:7" s="128" customFormat="1" ht="57.75" customHeight="1">
      <c r="A60" s="569"/>
      <c r="B60" s="569"/>
      <c r="C60" s="569"/>
      <c r="D60" s="569"/>
      <c r="E60" s="569"/>
      <c r="F60" s="569"/>
      <c r="G60" s="569"/>
    </row>
  </sheetData>
  <mergeCells count="20">
    <mergeCell ref="A58:G58"/>
    <mergeCell ref="A57:G57"/>
    <mergeCell ref="A60:G60"/>
    <mergeCell ref="A50:G50"/>
    <mergeCell ref="A48:G48"/>
    <mergeCell ref="A55:G55"/>
    <mergeCell ref="A53:G53"/>
    <mergeCell ref="A56:G56"/>
    <mergeCell ref="A46:G46"/>
    <mergeCell ref="A45:G45"/>
    <mergeCell ref="A52:G52"/>
    <mergeCell ref="A39:G39"/>
    <mergeCell ref="A41:G41"/>
    <mergeCell ref="A43:G43"/>
    <mergeCell ref="A42:G42"/>
    <mergeCell ref="A3:H3"/>
    <mergeCell ref="C14:H14"/>
    <mergeCell ref="B16:G16"/>
    <mergeCell ref="B11:G11"/>
    <mergeCell ref="A38:G38"/>
  </mergeCells>
  <phoneticPr fontId="33"/>
  <hyperlinks>
    <hyperlink ref="A38"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B1:G29"/>
  <sheetViews>
    <sheetView view="pageBreakPreview" zoomScale="85" zoomScaleNormal="112" zoomScaleSheetLayoutView="85" workbookViewId="0">
      <selection activeCell="I13" sqref="I13"/>
    </sheetView>
  </sheetViews>
  <sheetFormatPr defaultColWidth="9" defaultRowHeight="13.2"/>
  <cols>
    <col min="1" max="1" width="2.109375" style="1" customWidth="1"/>
    <col min="2" max="2" width="25.77734375" style="90" customWidth="1"/>
    <col min="3" max="3" width="67.6640625" style="1" customWidth="1"/>
    <col min="4" max="4" width="98.33203125" style="1" customWidth="1"/>
    <col min="5" max="5" width="3.88671875" style="1" customWidth="1"/>
    <col min="6" max="16384" width="9" style="1"/>
  </cols>
  <sheetData>
    <row r="1" spans="2:7" ht="18.75" customHeight="1">
      <c r="B1" s="90" t="s">
        <v>111</v>
      </c>
    </row>
    <row r="2" spans="2:7" ht="17.25" customHeight="1" thickBot="1">
      <c r="B2" t="s">
        <v>248</v>
      </c>
      <c r="D2" s="757"/>
      <c r="E2" s="758"/>
    </row>
    <row r="3" spans="2:7" ht="16.5" customHeight="1" thickBot="1">
      <c r="B3" s="91" t="s">
        <v>112</v>
      </c>
      <c r="C3" s="225" t="s">
        <v>113</v>
      </c>
      <c r="D3" s="171" t="s">
        <v>201</v>
      </c>
    </row>
    <row r="4" spans="2:7" ht="17.25" customHeight="1" thickBot="1">
      <c r="B4" s="92" t="s">
        <v>114</v>
      </c>
      <c r="C4" s="119" t="s">
        <v>297</v>
      </c>
      <c r="D4" s="93"/>
    </row>
    <row r="5" spans="2:7" ht="17.25" customHeight="1">
      <c r="B5" s="759" t="s">
        <v>170</v>
      </c>
      <c r="C5" s="762" t="s">
        <v>198</v>
      </c>
      <c r="D5" s="763"/>
    </row>
    <row r="6" spans="2:7" ht="19.2" customHeight="1">
      <c r="B6" s="760"/>
      <c r="C6" s="764" t="s">
        <v>199</v>
      </c>
      <c r="D6" s="765"/>
      <c r="G6" s="191"/>
    </row>
    <row r="7" spans="2:7" ht="19.95" customHeight="1">
      <c r="B7" s="760"/>
      <c r="C7" s="226" t="s">
        <v>200</v>
      </c>
      <c r="D7" s="227"/>
      <c r="G7" s="191"/>
    </row>
    <row r="8" spans="2:7" ht="19.95" customHeight="1" thickBot="1">
      <c r="B8" s="761"/>
      <c r="C8" s="193" t="s">
        <v>202</v>
      </c>
      <c r="D8" s="192"/>
      <c r="G8" s="191"/>
    </row>
    <row r="9" spans="2:7" ht="42" customHeight="1" thickBot="1">
      <c r="B9" s="94" t="s">
        <v>115</v>
      </c>
      <c r="C9" s="766" t="s">
        <v>298</v>
      </c>
      <c r="D9" s="767"/>
    </row>
    <row r="10" spans="2:7" ht="69" customHeight="1" thickBot="1">
      <c r="B10" s="95" t="s">
        <v>116</v>
      </c>
      <c r="C10" s="768" t="s">
        <v>299</v>
      </c>
      <c r="D10" s="769"/>
    </row>
    <row r="11" spans="2:7" ht="59.4" customHeight="1" thickBot="1">
      <c r="B11" s="96"/>
      <c r="C11" s="97" t="s">
        <v>300</v>
      </c>
      <c r="D11" s="198" t="s">
        <v>301</v>
      </c>
      <c r="F11" s="1" t="s">
        <v>21</v>
      </c>
    </row>
    <row r="12" spans="2:7" ht="42.6" hidden="1" customHeight="1" thickBot="1">
      <c r="B12" s="94" t="s">
        <v>215</v>
      </c>
      <c r="C12" s="99" t="s">
        <v>260</v>
      </c>
      <c r="D12" s="98"/>
    </row>
    <row r="13" spans="2:7" ht="105" customHeight="1" thickBot="1">
      <c r="B13" s="100" t="s">
        <v>117</v>
      </c>
      <c r="C13" s="101" t="s">
        <v>302</v>
      </c>
      <c r="D13" s="168" t="s">
        <v>304</v>
      </c>
      <c r="F13" t="s">
        <v>28</v>
      </c>
    </row>
    <row r="14" spans="2:7" ht="79.2" customHeight="1" thickBot="1">
      <c r="B14" s="102" t="s">
        <v>118</v>
      </c>
      <c r="C14" s="755" t="s">
        <v>303</v>
      </c>
      <c r="D14" s="756"/>
    </row>
    <row r="15" spans="2:7" ht="17.25" customHeight="1"/>
    <row r="16" spans="2:7" ht="17.25" customHeight="1">
      <c r="C16" s="364"/>
      <c r="D16" s="1" t="s">
        <v>197</v>
      </c>
    </row>
    <row r="17" spans="2:5">
      <c r="C17" s="1" t="s">
        <v>28</v>
      </c>
    </row>
    <row r="18" spans="2:5">
      <c r="E18" s="1" t="s">
        <v>21</v>
      </c>
    </row>
    <row r="21" spans="2:5">
      <c r="B21" s="90" t="s">
        <v>21</v>
      </c>
    </row>
    <row r="29" spans="2:5">
      <c r="D29" s="1" t="s">
        <v>216</v>
      </c>
    </row>
  </sheetData>
  <mergeCells count="7">
    <mergeCell ref="C14:D14"/>
    <mergeCell ref="D2:E2"/>
    <mergeCell ref="B5:B8"/>
    <mergeCell ref="C5:D5"/>
    <mergeCell ref="C6:D6"/>
    <mergeCell ref="C9:D9"/>
    <mergeCell ref="C10:D10"/>
  </mergeCells>
  <phoneticPr fontId="101"/>
  <hyperlinks>
    <hyperlink ref="C6" r:id="rId1" location="h2_1" xr:uid="{B5E764AE-5943-4A97-AD1C-025941C051BF}"/>
  </hyperlinks>
  <pageMargins left="0.7" right="0.7" top="0.75" bottom="0.75" header="0.3" footer="0.3"/>
  <pageSetup paperSize="9" scale="45" orientation="portrait" horizontalDpi="1200" verticalDpi="1200"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41"/>
  <sheetViews>
    <sheetView view="pageBreakPreview" zoomScaleNormal="100" zoomScaleSheetLayoutView="100" workbookViewId="0">
      <selection activeCell="G10" sqref="G10"/>
    </sheetView>
  </sheetViews>
  <sheetFormatPr defaultColWidth="9" defaultRowHeight="13.2"/>
  <cols>
    <col min="1" max="1" width="21.33203125" style="42" customWidth="1"/>
    <col min="2" max="2" width="19.77734375" style="42" customWidth="1"/>
    <col min="3" max="3" width="80.21875" style="306" customWidth="1"/>
    <col min="4" max="4" width="14.44140625" style="43" customWidth="1"/>
    <col min="5" max="5" width="13.6640625" style="43"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320" t="s">
        <v>292</v>
      </c>
      <c r="B1" s="321" t="s">
        <v>205</v>
      </c>
      <c r="C1" s="425" t="s">
        <v>229</v>
      </c>
      <c r="D1" s="322" t="s">
        <v>25</v>
      </c>
      <c r="E1" s="323" t="s">
        <v>26</v>
      </c>
    </row>
    <row r="2" spans="1:5" s="108" customFormat="1" ht="22.95" customHeight="1">
      <c r="A2" s="378" t="s">
        <v>366</v>
      </c>
      <c r="B2" s="471" t="s">
        <v>365</v>
      </c>
      <c r="C2" s="536" t="s">
        <v>364</v>
      </c>
      <c r="D2" s="536">
        <v>45019</v>
      </c>
      <c r="E2" s="537">
        <v>45023</v>
      </c>
    </row>
    <row r="3" spans="1:5" s="108" customFormat="1" ht="22.95" customHeight="1">
      <c r="A3" s="378" t="s">
        <v>366</v>
      </c>
      <c r="B3" s="471" t="s">
        <v>305</v>
      </c>
      <c r="C3" s="540" t="s">
        <v>349</v>
      </c>
      <c r="D3" s="536">
        <v>45023</v>
      </c>
      <c r="E3" s="537">
        <v>45023</v>
      </c>
    </row>
    <row r="4" spans="1:5" s="108" customFormat="1" ht="22.95" customHeight="1">
      <c r="A4" s="378" t="s">
        <v>243</v>
      </c>
      <c r="B4" s="471" t="s">
        <v>306</v>
      </c>
      <c r="C4" s="543" t="s">
        <v>350</v>
      </c>
      <c r="D4" s="536">
        <v>45022</v>
      </c>
      <c r="E4" s="537">
        <v>45023</v>
      </c>
    </row>
    <row r="5" spans="1:5" s="108" customFormat="1" ht="22.95" customHeight="1">
      <c r="A5" s="378" t="s">
        <v>241</v>
      </c>
      <c r="B5" s="471" t="s">
        <v>244</v>
      </c>
      <c r="C5" s="540" t="s">
        <v>351</v>
      </c>
      <c r="D5" s="536">
        <v>45021</v>
      </c>
      <c r="E5" s="537">
        <v>45022</v>
      </c>
    </row>
    <row r="6" spans="1:5" s="108" customFormat="1" ht="22.95" customHeight="1">
      <c r="A6" s="391" t="s">
        <v>243</v>
      </c>
      <c r="B6" s="471" t="s">
        <v>307</v>
      </c>
      <c r="C6" s="539" t="s">
        <v>352</v>
      </c>
      <c r="D6" s="536">
        <v>45021</v>
      </c>
      <c r="E6" s="538">
        <v>45022</v>
      </c>
    </row>
    <row r="7" spans="1:5" s="108" customFormat="1" ht="22.95" customHeight="1">
      <c r="A7" s="391" t="s">
        <v>241</v>
      </c>
      <c r="B7" s="471" t="s">
        <v>308</v>
      </c>
      <c r="C7" s="540" t="s">
        <v>353</v>
      </c>
      <c r="D7" s="536">
        <v>45021</v>
      </c>
      <c r="E7" s="538">
        <v>45022</v>
      </c>
    </row>
    <row r="8" spans="1:5" s="108" customFormat="1" ht="22.95" customHeight="1">
      <c r="A8" s="391" t="s">
        <v>241</v>
      </c>
      <c r="B8" s="471" t="s">
        <v>244</v>
      </c>
      <c r="C8" s="540" t="s">
        <v>354</v>
      </c>
      <c r="D8" s="536">
        <v>45021</v>
      </c>
      <c r="E8" s="538">
        <v>45022</v>
      </c>
    </row>
    <row r="9" spans="1:5" s="108" customFormat="1" ht="22.95" customHeight="1">
      <c r="A9" s="391" t="s">
        <v>241</v>
      </c>
      <c r="B9" s="471" t="s">
        <v>309</v>
      </c>
      <c r="C9" s="542" t="s">
        <v>355</v>
      </c>
      <c r="D9" s="536">
        <v>45021</v>
      </c>
      <c r="E9" s="538">
        <v>45022</v>
      </c>
    </row>
    <row r="10" spans="1:5" s="108" customFormat="1" ht="22.95" customHeight="1">
      <c r="A10" s="391" t="s">
        <v>241</v>
      </c>
      <c r="B10" s="471" t="s">
        <v>310</v>
      </c>
      <c r="C10" s="540" t="s">
        <v>356</v>
      </c>
      <c r="D10" s="536">
        <v>45021</v>
      </c>
      <c r="E10" s="538">
        <v>45022</v>
      </c>
    </row>
    <row r="11" spans="1:5" s="108" customFormat="1" ht="22.95" customHeight="1">
      <c r="A11" s="391" t="s">
        <v>241</v>
      </c>
      <c r="B11" s="471" t="s">
        <v>311</v>
      </c>
      <c r="C11" s="539" t="s">
        <v>357</v>
      </c>
      <c r="D11" s="536">
        <v>45021</v>
      </c>
      <c r="E11" s="538">
        <v>45021</v>
      </c>
    </row>
    <row r="12" spans="1:5" s="108" customFormat="1" ht="22.95" customHeight="1">
      <c r="A12" s="391" t="s">
        <v>243</v>
      </c>
      <c r="B12" s="471" t="s">
        <v>312</v>
      </c>
      <c r="C12" s="539" t="s">
        <v>358</v>
      </c>
      <c r="D12" s="536">
        <v>45020</v>
      </c>
      <c r="E12" s="538">
        <v>45021</v>
      </c>
    </row>
    <row r="13" spans="1:5" s="108" customFormat="1" ht="22.95" customHeight="1">
      <c r="A13" s="391" t="s">
        <v>241</v>
      </c>
      <c r="B13" s="471" t="s">
        <v>313</v>
      </c>
      <c r="C13" s="540" t="s">
        <v>359</v>
      </c>
      <c r="D13" s="536">
        <v>45020</v>
      </c>
      <c r="E13" s="538">
        <v>45021</v>
      </c>
    </row>
    <row r="14" spans="1:5" s="108" customFormat="1" ht="22.95" customHeight="1">
      <c r="A14" s="391" t="s">
        <v>243</v>
      </c>
      <c r="B14" s="471" t="s">
        <v>314</v>
      </c>
      <c r="C14" s="539" t="s">
        <v>360</v>
      </c>
      <c r="D14" s="536">
        <v>45020</v>
      </c>
      <c r="E14" s="538">
        <v>45021</v>
      </c>
    </row>
    <row r="15" spans="1:5" s="108" customFormat="1" ht="22.95" customHeight="1">
      <c r="A15" s="391" t="s">
        <v>241</v>
      </c>
      <c r="B15" s="471" t="s">
        <v>315</v>
      </c>
      <c r="C15" s="542" t="s">
        <v>361</v>
      </c>
      <c r="D15" s="536">
        <v>45020</v>
      </c>
      <c r="E15" s="538">
        <v>45021</v>
      </c>
    </row>
    <row r="16" spans="1:5" s="108" customFormat="1" ht="22.95" customHeight="1">
      <c r="A16" s="391" t="s">
        <v>243</v>
      </c>
      <c r="B16" s="471" t="s">
        <v>316</v>
      </c>
      <c r="C16" s="543" t="s">
        <v>362</v>
      </c>
      <c r="D16" s="536">
        <v>45020</v>
      </c>
      <c r="E16" s="538">
        <v>45021</v>
      </c>
    </row>
    <row r="17" spans="1:5" s="108" customFormat="1" ht="22.95" customHeight="1">
      <c r="A17" s="391" t="s">
        <v>242</v>
      </c>
      <c r="B17" s="471" t="s">
        <v>317</v>
      </c>
      <c r="C17" s="543" t="s">
        <v>363</v>
      </c>
      <c r="D17" s="536">
        <v>45020</v>
      </c>
      <c r="E17" s="538">
        <v>45021</v>
      </c>
    </row>
    <row r="18" spans="1:5" s="108" customFormat="1" ht="22.95" customHeight="1">
      <c r="A18" s="391" t="s">
        <v>241</v>
      </c>
      <c r="B18" s="471" t="s">
        <v>318</v>
      </c>
      <c r="C18" s="542" t="s">
        <v>319</v>
      </c>
      <c r="D18" s="536">
        <v>45020</v>
      </c>
      <c r="E18" s="538">
        <v>45020</v>
      </c>
    </row>
    <row r="19" spans="1:5" s="108" customFormat="1" ht="22.95" customHeight="1">
      <c r="A19" s="391" t="s">
        <v>241</v>
      </c>
      <c r="B19" s="471" t="s">
        <v>320</v>
      </c>
      <c r="C19" s="540" t="s">
        <v>321</v>
      </c>
      <c r="D19" s="536">
        <v>45020</v>
      </c>
      <c r="E19" s="538">
        <v>45020</v>
      </c>
    </row>
    <row r="20" spans="1:5" s="108" customFormat="1" ht="22.95" customHeight="1">
      <c r="A20" s="391" t="s">
        <v>241</v>
      </c>
      <c r="B20" s="471" t="s">
        <v>322</v>
      </c>
      <c r="C20" s="542" t="s">
        <v>323</v>
      </c>
      <c r="D20" s="536">
        <v>45020</v>
      </c>
      <c r="E20" s="538">
        <v>45020</v>
      </c>
    </row>
    <row r="21" spans="1:5" s="108" customFormat="1" ht="22.95" customHeight="1">
      <c r="A21" s="391" t="s">
        <v>241</v>
      </c>
      <c r="B21" s="471" t="s">
        <v>324</v>
      </c>
      <c r="C21" s="540" t="s">
        <v>325</v>
      </c>
      <c r="D21" s="536">
        <v>45019</v>
      </c>
      <c r="E21" s="538">
        <v>45020</v>
      </c>
    </row>
    <row r="22" spans="1:5" s="108" customFormat="1" ht="22.95" customHeight="1">
      <c r="A22" s="391" t="s">
        <v>241</v>
      </c>
      <c r="B22" s="471" t="s">
        <v>326</v>
      </c>
      <c r="C22" s="540" t="s">
        <v>327</v>
      </c>
      <c r="D22" s="536">
        <v>45019</v>
      </c>
      <c r="E22" s="538">
        <v>45020</v>
      </c>
    </row>
    <row r="23" spans="1:5" s="108" customFormat="1" ht="22.95" customHeight="1">
      <c r="A23" s="391" t="s">
        <v>242</v>
      </c>
      <c r="B23" s="471" t="s">
        <v>246</v>
      </c>
      <c r="C23" s="540" t="s">
        <v>328</v>
      </c>
      <c r="D23" s="536">
        <v>45019</v>
      </c>
      <c r="E23" s="538">
        <v>45020</v>
      </c>
    </row>
    <row r="24" spans="1:5" s="108" customFormat="1" ht="22.95" customHeight="1">
      <c r="A24" s="391" t="s">
        <v>241</v>
      </c>
      <c r="B24" s="471" t="s">
        <v>261</v>
      </c>
      <c r="C24" s="539" t="s">
        <v>329</v>
      </c>
      <c r="D24" s="536">
        <v>45019</v>
      </c>
      <c r="E24" s="538">
        <v>45020</v>
      </c>
    </row>
    <row r="25" spans="1:5" s="108" customFormat="1" ht="22.95" customHeight="1">
      <c r="A25" s="391" t="s">
        <v>247</v>
      </c>
      <c r="B25" s="471" t="s">
        <v>330</v>
      </c>
      <c r="C25" s="543" t="s">
        <v>331</v>
      </c>
      <c r="D25" s="536">
        <v>45019</v>
      </c>
      <c r="E25" s="538">
        <v>45020</v>
      </c>
    </row>
    <row r="26" spans="1:5" s="108" customFormat="1" ht="22.95" customHeight="1">
      <c r="A26" s="378" t="s">
        <v>241</v>
      </c>
      <c r="B26" s="471" t="s">
        <v>332</v>
      </c>
      <c r="C26" s="471" t="s">
        <v>333</v>
      </c>
      <c r="D26" s="536">
        <v>45019</v>
      </c>
      <c r="E26" s="537">
        <v>45020</v>
      </c>
    </row>
    <row r="27" spans="1:5" s="108" customFormat="1" ht="22.95" customHeight="1">
      <c r="A27" s="378" t="s">
        <v>241</v>
      </c>
      <c r="B27" s="471" t="s">
        <v>334</v>
      </c>
      <c r="C27" s="540" t="s">
        <v>335</v>
      </c>
      <c r="D27" s="536">
        <v>45019</v>
      </c>
      <c r="E27" s="537">
        <v>45020</v>
      </c>
    </row>
    <row r="28" spans="1:5" s="108" customFormat="1" ht="22.95" customHeight="1">
      <c r="A28" s="391" t="s">
        <v>243</v>
      </c>
      <c r="B28" s="471" t="s">
        <v>336</v>
      </c>
      <c r="C28" s="471" t="s">
        <v>337</v>
      </c>
      <c r="D28" s="536">
        <v>45019</v>
      </c>
      <c r="E28" s="538">
        <v>45019</v>
      </c>
    </row>
    <row r="29" spans="1:5" s="108" customFormat="1" ht="22.95" customHeight="1">
      <c r="A29" s="391" t="s">
        <v>241</v>
      </c>
      <c r="B29" s="471" t="s">
        <v>338</v>
      </c>
      <c r="C29" s="471" t="s">
        <v>339</v>
      </c>
      <c r="D29" s="536">
        <v>45019</v>
      </c>
      <c r="E29" s="538">
        <v>45019</v>
      </c>
    </row>
    <row r="30" spans="1:5" s="108" customFormat="1" ht="22.95" customHeight="1">
      <c r="A30" s="391" t="s">
        <v>242</v>
      </c>
      <c r="B30" s="471" t="s">
        <v>256</v>
      </c>
      <c r="C30" s="543" t="s">
        <v>340</v>
      </c>
      <c r="D30" s="536">
        <v>45017</v>
      </c>
      <c r="E30" s="538">
        <v>45019</v>
      </c>
    </row>
    <row r="31" spans="1:5" s="108" customFormat="1" ht="22.95" customHeight="1">
      <c r="A31" s="391" t="s">
        <v>243</v>
      </c>
      <c r="B31" s="471" t="s">
        <v>341</v>
      </c>
      <c r="C31" s="539" t="s">
        <v>342</v>
      </c>
      <c r="D31" s="536">
        <v>45016</v>
      </c>
      <c r="E31" s="538">
        <v>45019</v>
      </c>
    </row>
    <row r="32" spans="1:5" s="108" customFormat="1" ht="22.95" customHeight="1">
      <c r="A32" s="391" t="s">
        <v>241</v>
      </c>
      <c r="B32" s="471" t="s">
        <v>343</v>
      </c>
      <c r="C32" s="543" t="s">
        <v>344</v>
      </c>
      <c r="D32" s="536">
        <v>45016</v>
      </c>
      <c r="E32" s="538">
        <v>45019</v>
      </c>
    </row>
    <row r="33" spans="1:11" s="108" customFormat="1" ht="22.95" customHeight="1">
      <c r="A33" s="391" t="s">
        <v>241</v>
      </c>
      <c r="B33" s="471" t="s">
        <v>345</v>
      </c>
      <c r="C33" s="539" t="s">
        <v>346</v>
      </c>
      <c r="D33" s="536">
        <v>45016</v>
      </c>
      <c r="E33" s="538">
        <v>45019</v>
      </c>
    </row>
    <row r="34" spans="1:11" s="108" customFormat="1" ht="22.95" customHeight="1">
      <c r="A34" s="391" t="s">
        <v>242</v>
      </c>
      <c r="B34" s="471" t="s">
        <v>347</v>
      </c>
      <c r="C34" s="541" t="s">
        <v>348</v>
      </c>
      <c r="D34" s="536">
        <v>45016</v>
      </c>
      <c r="E34" s="538">
        <v>45019</v>
      </c>
    </row>
    <row r="35" spans="1:11" s="108" customFormat="1" ht="22.95" customHeight="1">
      <c r="A35" s="391"/>
      <c r="B35" s="379"/>
      <c r="C35" s="379"/>
      <c r="D35" s="380"/>
      <c r="E35" s="392"/>
    </row>
    <row r="36" spans="1:11" ht="16.2" customHeight="1">
      <c r="A36" s="1"/>
      <c r="B36" s="1"/>
      <c r="C36" s="108"/>
      <c r="D36" s="1"/>
      <c r="E36" s="1"/>
    </row>
    <row r="37" spans="1:11" ht="20.25" customHeight="1">
      <c r="A37" s="373"/>
      <c r="B37" s="374"/>
      <c r="C37" s="304"/>
      <c r="D37" s="375"/>
      <c r="E37" s="375"/>
      <c r="J37" s="148"/>
      <c r="K37" s="148"/>
    </row>
    <row r="38" spans="1:11" ht="20.25" customHeight="1">
      <c r="A38" s="39"/>
      <c r="B38" s="40"/>
      <c r="C38" s="304" t="s">
        <v>223</v>
      </c>
      <c r="D38" s="41"/>
      <c r="E38" s="41"/>
      <c r="J38" s="148"/>
      <c r="K38" s="148"/>
    </row>
    <row r="39" spans="1:11" ht="20.25" customHeight="1">
      <c r="A39" s="373"/>
      <c r="B39" s="374"/>
      <c r="C39" s="304"/>
      <c r="D39" s="375"/>
      <c r="E39" s="375"/>
      <c r="J39" s="148"/>
      <c r="K39" s="148"/>
    </row>
    <row r="40" spans="1:11">
      <c r="A40" s="305" t="s">
        <v>169</v>
      </c>
      <c r="B40" s="305"/>
      <c r="C40" s="305"/>
      <c r="D40" s="376"/>
      <c r="E40" s="376"/>
    </row>
    <row r="41" spans="1:11">
      <c r="A41" s="770" t="s">
        <v>27</v>
      </c>
      <c r="B41" s="770"/>
      <c r="C41" s="770"/>
      <c r="D41" s="377"/>
      <c r="E41" s="377"/>
    </row>
  </sheetData>
  <mergeCells count="1">
    <mergeCell ref="A41:C41"/>
  </mergeCells>
  <phoneticPr fontId="30"/>
  <printOptions horizontalCentered="1" verticalCentered="1"/>
  <pageMargins left="0.64" right="0.39" top="0.98425196850393704" bottom="0.7" header="0.51181102362204722" footer="0.51181102362204722"/>
  <pageSetup paperSize="9" scale="34" orientation="landscape" horizontalDpi="300" verticalDpi="300" r:id="rId1"/>
  <headerFooter alignWithMargins="0"/>
  <colBreaks count="1" manualBreakCount="1">
    <brk id="5" max="2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760"/>
  <sheetViews>
    <sheetView zoomScale="91" zoomScaleNormal="91" zoomScaleSheetLayoutView="100" workbookViewId="0">
      <selection activeCell="A14" sqref="A14:XFD272"/>
    </sheetView>
  </sheetViews>
  <sheetFormatPr defaultColWidth="9" defaultRowHeight="16.8" customHeight="1"/>
  <cols>
    <col min="1" max="13" width="9" style="1"/>
    <col min="14" max="14" width="108.6640625" style="1" customWidth="1"/>
    <col min="15" max="15" width="26.88671875" style="10" customWidth="1"/>
    <col min="16" max="16384" width="9" style="1"/>
  </cols>
  <sheetData>
    <row r="1" spans="1:16" ht="43.8" customHeight="1" thickBot="1">
      <c r="A1" s="791" t="s">
        <v>293</v>
      </c>
      <c r="B1" s="792"/>
      <c r="C1" s="792"/>
      <c r="D1" s="792"/>
      <c r="E1" s="792"/>
      <c r="F1" s="792"/>
      <c r="G1" s="792"/>
      <c r="H1" s="792"/>
      <c r="I1" s="792"/>
      <c r="J1" s="792"/>
      <c r="K1" s="792"/>
      <c r="L1" s="792"/>
      <c r="M1" s="792"/>
      <c r="N1" s="793"/>
    </row>
    <row r="2" spans="1:16" ht="47.4" customHeight="1">
      <c r="A2" s="794" t="s">
        <v>446</v>
      </c>
      <c r="B2" s="795"/>
      <c r="C2" s="795"/>
      <c r="D2" s="795"/>
      <c r="E2" s="795"/>
      <c r="F2" s="795"/>
      <c r="G2" s="795"/>
      <c r="H2" s="795"/>
      <c r="I2" s="795"/>
      <c r="J2" s="795"/>
      <c r="K2" s="795"/>
      <c r="L2" s="795"/>
      <c r="M2" s="795"/>
      <c r="N2" s="796"/>
    </row>
    <row r="3" spans="1:16" ht="266.39999999999998" customHeight="1" thickBot="1">
      <c r="A3" s="797" t="s">
        <v>447</v>
      </c>
      <c r="B3" s="798"/>
      <c r="C3" s="798"/>
      <c r="D3" s="798"/>
      <c r="E3" s="798"/>
      <c r="F3" s="798"/>
      <c r="G3" s="798"/>
      <c r="H3" s="798"/>
      <c r="I3" s="798"/>
      <c r="J3" s="798"/>
      <c r="K3" s="798"/>
      <c r="L3" s="798"/>
      <c r="M3" s="798"/>
      <c r="N3" s="799"/>
      <c r="P3" s="359"/>
    </row>
    <row r="4" spans="1:16" ht="54.6" customHeight="1">
      <c r="A4" s="803" t="s">
        <v>448</v>
      </c>
      <c r="B4" s="804"/>
      <c r="C4" s="804"/>
      <c r="D4" s="804"/>
      <c r="E4" s="804"/>
      <c r="F4" s="804"/>
      <c r="G4" s="804"/>
      <c r="H4" s="804"/>
      <c r="I4" s="804"/>
      <c r="J4" s="804"/>
      <c r="K4" s="804"/>
      <c r="L4" s="804"/>
      <c r="M4" s="804"/>
      <c r="N4" s="805"/>
    </row>
    <row r="5" spans="1:16" ht="146.4" customHeight="1" thickBot="1">
      <c r="A5" s="800" t="s">
        <v>449</v>
      </c>
      <c r="B5" s="801"/>
      <c r="C5" s="801"/>
      <c r="D5" s="801"/>
      <c r="E5" s="801"/>
      <c r="F5" s="801"/>
      <c r="G5" s="801"/>
      <c r="H5" s="801"/>
      <c r="I5" s="801"/>
      <c r="J5" s="801"/>
      <c r="K5" s="801"/>
      <c r="L5" s="801"/>
      <c r="M5" s="801"/>
      <c r="N5" s="802"/>
    </row>
    <row r="6" spans="1:16" ht="54.6" customHeight="1" thickBot="1">
      <c r="A6" s="771" t="s">
        <v>450</v>
      </c>
      <c r="B6" s="772"/>
      <c r="C6" s="772"/>
      <c r="D6" s="772"/>
      <c r="E6" s="772"/>
      <c r="F6" s="772"/>
      <c r="G6" s="772"/>
      <c r="H6" s="772"/>
      <c r="I6" s="772"/>
      <c r="J6" s="772"/>
      <c r="K6" s="772"/>
      <c r="L6" s="772"/>
      <c r="M6" s="772"/>
      <c r="N6" s="773"/>
    </row>
    <row r="7" spans="1:16" ht="147.6" customHeight="1" thickBot="1">
      <c r="A7" s="774" t="s">
        <v>451</v>
      </c>
      <c r="B7" s="775"/>
      <c r="C7" s="775"/>
      <c r="D7" s="775"/>
      <c r="E7" s="775"/>
      <c r="F7" s="775"/>
      <c r="G7" s="775"/>
      <c r="H7" s="775"/>
      <c r="I7" s="775"/>
      <c r="J7" s="775"/>
      <c r="K7" s="775"/>
      <c r="L7" s="775"/>
      <c r="M7" s="775"/>
      <c r="N7" s="776"/>
      <c r="O7" s="44"/>
    </row>
    <row r="8" spans="1:16" ht="50.4" customHeight="1" thickBot="1">
      <c r="A8" s="779" t="s">
        <v>452</v>
      </c>
      <c r="B8" s="780"/>
      <c r="C8" s="780"/>
      <c r="D8" s="780"/>
      <c r="E8" s="780"/>
      <c r="F8" s="780"/>
      <c r="G8" s="780"/>
      <c r="H8" s="780"/>
      <c r="I8" s="780"/>
      <c r="J8" s="780"/>
      <c r="K8" s="780"/>
      <c r="L8" s="780"/>
      <c r="M8" s="780"/>
      <c r="N8" s="781"/>
      <c r="O8" s="47"/>
    </row>
    <row r="9" spans="1:16" ht="109.8" customHeight="1" thickBot="1">
      <c r="A9" s="782" t="s">
        <v>453</v>
      </c>
      <c r="B9" s="783"/>
      <c r="C9" s="783"/>
      <c r="D9" s="783"/>
      <c r="E9" s="783"/>
      <c r="F9" s="783"/>
      <c r="G9" s="783"/>
      <c r="H9" s="783"/>
      <c r="I9" s="783"/>
      <c r="J9" s="783"/>
      <c r="K9" s="783"/>
      <c r="L9" s="783"/>
      <c r="M9" s="783"/>
      <c r="N9" s="784"/>
      <c r="O9" s="47"/>
    </row>
    <row r="10" spans="1:16" s="108" customFormat="1" ht="37.799999999999997" customHeight="1">
      <c r="A10" s="785" t="s">
        <v>454</v>
      </c>
      <c r="B10" s="786"/>
      <c r="C10" s="786"/>
      <c r="D10" s="786"/>
      <c r="E10" s="786"/>
      <c r="F10" s="786"/>
      <c r="G10" s="786"/>
      <c r="H10" s="786"/>
      <c r="I10" s="786"/>
      <c r="J10" s="786"/>
      <c r="K10" s="786"/>
      <c r="L10" s="786"/>
      <c r="M10" s="786"/>
      <c r="N10" s="787"/>
      <c r="O10" s="326"/>
    </row>
    <row r="11" spans="1:16" s="108" customFormat="1" ht="245.4" customHeight="1" thickBot="1">
      <c r="A11" s="788" t="s">
        <v>455</v>
      </c>
      <c r="B11" s="789"/>
      <c r="C11" s="789"/>
      <c r="D11" s="789"/>
      <c r="E11" s="789"/>
      <c r="F11" s="789"/>
      <c r="G11" s="789"/>
      <c r="H11" s="789"/>
      <c r="I11" s="789"/>
      <c r="J11" s="789"/>
      <c r="K11" s="789"/>
      <c r="L11" s="789"/>
      <c r="M11" s="789"/>
      <c r="N11" s="790"/>
      <c r="O11" s="326"/>
    </row>
    <row r="12" spans="1:16" ht="39.6" customHeight="1">
      <c r="A12" s="778" t="s">
        <v>28</v>
      </c>
      <c r="B12" s="778"/>
      <c r="C12" s="778"/>
      <c r="D12" s="778"/>
      <c r="E12" s="778"/>
      <c r="F12" s="778"/>
      <c r="G12" s="778"/>
      <c r="H12" s="778"/>
      <c r="I12" s="778"/>
      <c r="J12" s="778"/>
      <c r="K12" s="778"/>
      <c r="L12" s="778"/>
      <c r="M12" s="778"/>
      <c r="N12" s="778"/>
    </row>
    <row r="13" spans="1:16" ht="34.799999999999997" customHeight="1">
      <c r="A13" s="738" t="s">
        <v>27</v>
      </c>
      <c r="B13" s="777"/>
      <c r="C13" s="777"/>
      <c r="D13" s="777"/>
      <c r="E13" s="777"/>
      <c r="F13" s="777"/>
      <c r="G13" s="777"/>
      <c r="H13" s="777"/>
      <c r="I13" s="777"/>
      <c r="J13" s="777"/>
      <c r="K13" s="777"/>
      <c r="L13" s="777"/>
      <c r="M13" s="777"/>
      <c r="N13" s="777"/>
    </row>
    <row r="14" spans="1:16" ht="18.600000000000001" customHeight="1"/>
    <row r="15" spans="1:16" ht="18.600000000000001" customHeight="1"/>
    <row r="16" spans="1:16" ht="18.600000000000001" customHeight="1"/>
    <row r="17" ht="18.600000000000001" customHeight="1"/>
    <row r="18" ht="18.600000000000001" customHeight="1"/>
    <row r="19" ht="18.600000000000001" customHeight="1"/>
    <row r="20" ht="18.600000000000001" customHeight="1"/>
    <row r="21" ht="18.600000000000001" customHeight="1"/>
    <row r="22" ht="18.600000000000001" customHeight="1"/>
    <row r="23" ht="18.600000000000001" customHeight="1"/>
    <row r="24" ht="18.600000000000001" customHeight="1"/>
    <row r="25" ht="18.600000000000001" customHeight="1"/>
    <row r="26" ht="18.600000000000001" customHeight="1"/>
    <row r="27" ht="18.600000000000001" customHeight="1"/>
    <row r="28" ht="18.600000000000001" customHeight="1"/>
    <row r="29" ht="18.600000000000001" customHeight="1"/>
    <row r="30" ht="18.600000000000001" customHeight="1"/>
    <row r="31" ht="18.600000000000001" customHeight="1"/>
    <row r="32" ht="18.600000000000001" customHeight="1"/>
    <row r="33" ht="18.600000000000001" customHeight="1"/>
    <row r="34" ht="18.600000000000001" customHeight="1"/>
    <row r="35" ht="18.600000000000001" customHeight="1"/>
    <row r="36" ht="18.600000000000001" customHeight="1"/>
    <row r="37" ht="18.600000000000001" customHeight="1"/>
    <row r="38" ht="18.600000000000001" customHeight="1"/>
    <row r="39" ht="18.600000000000001" customHeight="1"/>
    <row r="40" ht="18.600000000000001" customHeight="1"/>
    <row r="41" ht="18.600000000000001" customHeight="1"/>
    <row r="42" ht="18.600000000000001" customHeight="1"/>
    <row r="43" ht="18.600000000000001" customHeight="1"/>
    <row r="44" ht="18.600000000000001" customHeight="1"/>
    <row r="45" ht="18.600000000000001" customHeight="1"/>
    <row r="46" ht="18.600000000000001" customHeight="1"/>
    <row r="47" ht="18.600000000000001" customHeight="1"/>
    <row r="48" ht="18.600000000000001" customHeight="1"/>
    <row r="49" ht="18.600000000000001" customHeight="1"/>
    <row r="50" ht="18.600000000000001" customHeight="1"/>
    <row r="51" ht="18.600000000000001" customHeight="1"/>
    <row r="52" ht="18.600000000000001" customHeight="1"/>
    <row r="53" ht="18.600000000000001" customHeight="1"/>
    <row r="54" ht="18.600000000000001" customHeight="1"/>
    <row r="55" ht="18.600000000000001" customHeight="1"/>
    <row r="56" ht="18.600000000000001" customHeight="1"/>
    <row r="57" ht="18.600000000000001" customHeight="1"/>
    <row r="58" ht="18.600000000000001" customHeight="1"/>
    <row r="59" ht="18.600000000000001" customHeight="1"/>
    <row r="60" ht="18.600000000000001" customHeight="1"/>
    <row r="61" ht="18.600000000000001" customHeight="1"/>
    <row r="62" ht="18.600000000000001" customHeight="1"/>
    <row r="63" ht="18.600000000000001" customHeight="1"/>
    <row r="64" ht="18.600000000000001" customHeight="1"/>
    <row r="65" ht="18.600000000000001" customHeight="1"/>
    <row r="66" ht="18.600000000000001" customHeight="1"/>
    <row r="67" ht="18.600000000000001" customHeight="1"/>
    <row r="68" ht="18.600000000000001" customHeight="1"/>
    <row r="69" ht="18.600000000000001" customHeight="1"/>
    <row r="70" ht="18.600000000000001" customHeight="1"/>
    <row r="71" ht="18.600000000000001" customHeight="1"/>
    <row r="72" ht="18.600000000000001" customHeight="1"/>
    <row r="73" ht="18.600000000000001" customHeight="1"/>
    <row r="74" ht="18.600000000000001" customHeight="1"/>
    <row r="75" ht="18.600000000000001" customHeight="1"/>
    <row r="76" ht="18.600000000000001" customHeight="1"/>
    <row r="77" ht="18.600000000000001" customHeight="1"/>
    <row r="78" ht="18.600000000000001" customHeight="1"/>
    <row r="79" ht="18.600000000000001" customHeight="1"/>
    <row r="80"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row r="94" ht="18.600000000000001" customHeight="1"/>
    <row r="95" ht="18.600000000000001" customHeight="1"/>
    <row r="96" ht="18.600000000000001" customHeight="1"/>
    <row r="97" ht="18.600000000000001" customHeight="1"/>
    <row r="98" ht="18.600000000000001" customHeight="1"/>
    <row r="99" ht="18.600000000000001" customHeight="1"/>
    <row r="100" ht="18.600000000000001" customHeight="1"/>
    <row r="101" ht="18.600000000000001" customHeight="1"/>
    <row r="102" ht="18.600000000000001" customHeight="1"/>
    <row r="103" ht="18.600000000000001" customHeight="1"/>
    <row r="104" ht="18.600000000000001" customHeight="1"/>
    <row r="105" ht="18.600000000000001" customHeight="1"/>
    <row r="106" ht="18.600000000000001" customHeight="1"/>
    <row r="107" ht="18.600000000000001" customHeight="1"/>
    <row r="108" ht="18.600000000000001" customHeight="1"/>
    <row r="109" ht="18.600000000000001" customHeight="1"/>
    <row r="110" ht="18.600000000000001" customHeight="1"/>
    <row r="111" ht="18.600000000000001" customHeight="1"/>
    <row r="112" ht="18.600000000000001" customHeight="1"/>
    <row r="113" ht="18.600000000000001" customHeight="1"/>
    <row r="114" ht="18.600000000000001" customHeight="1"/>
    <row r="115" ht="18.600000000000001" customHeight="1"/>
    <row r="116" ht="18.600000000000001" customHeight="1"/>
    <row r="117" ht="18.600000000000001" customHeight="1"/>
    <row r="118" ht="18.600000000000001" customHeight="1"/>
    <row r="119" ht="18.600000000000001" customHeight="1"/>
    <row r="120" ht="18.600000000000001" customHeight="1"/>
    <row r="121" ht="18.600000000000001" customHeight="1"/>
    <row r="122" ht="18.600000000000001" customHeight="1"/>
    <row r="123" ht="18.600000000000001" customHeight="1"/>
    <row r="124" ht="18.600000000000001" customHeight="1"/>
    <row r="125" ht="18.600000000000001" customHeight="1"/>
    <row r="126" ht="18.600000000000001" customHeight="1"/>
    <row r="127" ht="18.600000000000001" customHeight="1"/>
    <row r="128" ht="18.600000000000001" customHeight="1"/>
    <row r="129" ht="18.600000000000001" customHeight="1"/>
    <row r="130" ht="18.600000000000001" customHeight="1"/>
    <row r="131" ht="18.600000000000001" customHeight="1"/>
    <row r="132" ht="18.600000000000001" customHeight="1"/>
    <row r="133" ht="18.600000000000001" customHeight="1"/>
    <row r="134" ht="18.600000000000001" customHeight="1"/>
    <row r="135" ht="18.600000000000001" customHeight="1"/>
    <row r="136" ht="18.600000000000001" customHeight="1"/>
    <row r="137" ht="18.600000000000001" customHeight="1"/>
    <row r="138" ht="18.600000000000001" customHeight="1"/>
    <row r="139" ht="18.600000000000001" customHeight="1"/>
    <row r="140" ht="18.600000000000001" customHeight="1"/>
    <row r="141" ht="18.600000000000001" customHeight="1"/>
    <row r="142" ht="18.600000000000001" customHeight="1"/>
    <row r="143" ht="18.600000000000001" customHeight="1"/>
    <row r="144"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row r="356" ht="18.600000000000001" customHeight="1"/>
    <row r="357" ht="18.600000000000001" customHeight="1"/>
    <row r="358" ht="18.600000000000001" customHeight="1"/>
    <row r="359" ht="18.600000000000001" customHeight="1"/>
    <row r="360" ht="18.600000000000001" customHeight="1"/>
    <row r="361" ht="18.600000000000001" customHeight="1"/>
    <row r="362" ht="18.600000000000001" customHeight="1"/>
    <row r="363" ht="18.600000000000001" customHeight="1"/>
    <row r="364" ht="18.600000000000001" customHeight="1"/>
    <row r="365" ht="18.600000000000001" customHeight="1"/>
    <row r="366" ht="18.600000000000001" customHeight="1"/>
    <row r="367" ht="18.600000000000001" customHeight="1"/>
    <row r="368" ht="18.600000000000001" customHeight="1"/>
    <row r="369" ht="18.600000000000001" customHeight="1"/>
    <row r="370" ht="18.600000000000001" customHeight="1"/>
    <row r="371" ht="18.600000000000001" customHeight="1"/>
    <row r="372" ht="18.600000000000001" customHeight="1"/>
    <row r="373" ht="18.600000000000001" customHeight="1"/>
    <row r="374" ht="18.600000000000001" customHeight="1"/>
    <row r="375" ht="18.600000000000001" customHeight="1"/>
    <row r="376" ht="18.600000000000001" customHeight="1"/>
    <row r="377" ht="18.600000000000001" customHeight="1"/>
    <row r="378" ht="18.600000000000001" customHeight="1"/>
    <row r="379" ht="18.600000000000001" customHeight="1"/>
    <row r="380" ht="18.600000000000001" customHeight="1"/>
    <row r="381" ht="18.600000000000001" customHeight="1"/>
    <row r="382" ht="18.600000000000001" customHeight="1"/>
    <row r="383" ht="18.600000000000001" customHeight="1"/>
    <row r="384" ht="18.600000000000001" customHeight="1"/>
    <row r="385" ht="18.600000000000001" customHeight="1"/>
    <row r="386" ht="18.600000000000001" customHeight="1"/>
    <row r="387" ht="18.600000000000001" customHeight="1"/>
    <row r="388" ht="18.600000000000001" customHeight="1"/>
    <row r="389" ht="18.600000000000001" customHeight="1"/>
    <row r="390" ht="18.600000000000001" customHeight="1"/>
    <row r="391" ht="18.600000000000001" customHeight="1"/>
    <row r="392" ht="18.600000000000001" customHeight="1"/>
    <row r="393" ht="18.600000000000001" customHeight="1"/>
    <row r="394" ht="18.600000000000001" customHeight="1"/>
    <row r="395" ht="18.600000000000001" customHeight="1"/>
    <row r="396" ht="18.600000000000001" customHeight="1"/>
    <row r="397" ht="18.600000000000001" customHeight="1"/>
    <row r="398" ht="18.600000000000001" customHeight="1"/>
    <row r="399" ht="18.600000000000001" customHeight="1"/>
    <row r="400" ht="18.600000000000001" customHeight="1"/>
    <row r="401" ht="18.600000000000001" customHeight="1"/>
    <row r="402" ht="18.600000000000001" customHeight="1"/>
    <row r="403" ht="18.600000000000001" customHeight="1"/>
    <row r="404" ht="18.600000000000001" customHeight="1"/>
    <row r="405" ht="18.600000000000001" customHeight="1"/>
    <row r="406" ht="18.600000000000001" customHeight="1"/>
    <row r="407" ht="18.600000000000001" customHeight="1"/>
    <row r="408" ht="18.600000000000001" customHeight="1"/>
    <row r="409" ht="18.600000000000001" customHeight="1"/>
    <row r="410" ht="18.600000000000001" customHeight="1"/>
    <row r="411" ht="18.600000000000001" customHeight="1"/>
    <row r="412" ht="18.600000000000001" customHeight="1"/>
    <row r="413" ht="18.600000000000001" customHeight="1"/>
    <row r="414" ht="18.600000000000001" customHeight="1"/>
    <row r="415" ht="18.600000000000001" customHeight="1"/>
    <row r="416" ht="18.600000000000001" customHeight="1"/>
    <row r="417" ht="18.600000000000001" customHeight="1"/>
    <row r="418" ht="18.600000000000001" customHeight="1"/>
    <row r="419" ht="18.600000000000001" customHeight="1"/>
    <row r="420" ht="18.600000000000001" customHeight="1"/>
    <row r="421" ht="18.600000000000001" customHeight="1"/>
    <row r="422" ht="18.600000000000001" customHeight="1"/>
    <row r="423" ht="18.600000000000001" customHeight="1"/>
    <row r="424" ht="18.600000000000001" customHeight="1"/>
    <row r="425" ht="18.600000000000001" customHeight="1"/>
    <row r="426" ht="18.600000000000001" customHeight="1"/>
    <row r="427" ht="18.600000000000001" customHeight="1"/>
    <row r="428" ht="18.600000000000001" customHeight="1"/>
    <row r="429" ht="18.600000000000001" customHeight="1"/>
    <row r="430" ht="18.600000000000001" customHeight="1"/>
    <row r="431" ht="18.600000000000001" customHeight="1"/>
    <row r="432" ht="18.600000000000001" customHeight="1"/>
    <row r="433" ht="18.600000000000001" customHeight="1"/>
    <row r="434" ht="18.600000000000001" customHeight="1"/>
    <row r="435" ht="18.600000000000001" customHeight="1"/>
    <row r="436" ht="18.600000000000001" customHeight="1"/>
    <row r="437" ht="18.600000000000001" customHeight="1"/>
    <row r="438" ht="18.600000000000001" customHeight="1"/>
    <row r="439" ht="18.600000000000001" customHeight="1"/>
    <row r="440" ht="18.600000000000001" customHeight="1"/>
    <row r="441" ht="18.600000000000001" customHeight="1"/>
    <row r="442" ht="18.600000000000001" customHeight="1"/>
    <row r="443" ht="18.600000000000001" customHeight="1"/>
    <row r="444" ht="18.600000000000001" customHeight="1"/>
    <row r="445" ht="18.600000000000001" customHeight="1"/>
    <row r="446" ht="18.600000000000001" customHeight="1"/>
    <row r="447" ht="18.600000000000001" customHeight="1"/>
    <row r="448" ht="18.600000000000001" customHeight="1"/>
    <row r="449" ht="18.600000000000001" customHeight="1"/>
    <row r="450" ht="18.600000000000001" customHeight="1"/>
    <row r="451" ht="18.600000000000001" customHeight="1"/>
    <row r="452" ht="18.600000000000001" customHeight="1"/>
    <row r="453" ht="18.600000000000001" customHeight="1"/>
    <row r="454" ht="18.600000000000001" customHeight="1"/>
    <row r="455" ht="18.600000000000001" customHeight="1"/>
    <row r="456" ht="18.600000000000001" customHeight="1"/>
    <row r="457" ht="18.600000000000001" customHeight="1"/>
    <row r="458" ht="18.600000000000001" customHeight="1"/>
    <row r="459" ht="18.600000000000001" customHeight="1"/>
    <row r="460" ht="18.600000000000001" customHeight="1"/>
    <row r="461" ht="18.600000000000001" customHeight="1"/>
    <row r="462" ht="18.600000000000001" customHeight="1"/>
    <row r="463" ht="18.600000000000001" customHeight="1"/>
    <row r="464" ht="18.600000000000001" customHeight="1"/>
    <row r="465" ht="18.600000000000001" customHeight="1"/>
    <row r="466" ht="18.600000000000001" customHeight="1"/>
    <row r="467" ht="18.600000000000001" customHeight="1"/>
    <row r="468" ht="18.600000000000001" customHeight="1"/>
    <row r="469" ht="18.600000000000001" customHeight="1"/>
    <row r="470" ht="18.600000000000001" customHeight="1"/>
    <row r="471" ht="18.600000000000001" customHeight="1"/>
    <row r="472" ht="18.600000000000001" customHeight="1"/>
    <row r="473" ht="18.600000000000001" customHeight="1"/>
    <row r="474" ht="18.600000000000001" customHeight="1"/>
    <row r="475" ht="18.600000000000001" customHeight="1"/>
    <row r="476" ht="18.600000000000001" customHeight="1"/>
    <row r="477" ht="18.600000000000001" customHeight="1"/>
    <row r="478" ht="18.600000000000001" customHeight="1"/>
    <row r="479" ht="18.600000000000001" customHeight="1"/>
    <row r="480" ht="18.600000000000001" customHeight="1"/>
    <row r="481" ht="18.600000000000001" customHeight="1"/>
    <row r="482" ht="18.600000000000001" customHeight="1"/>
    <row r="483" ht="18.600000000000001" customHeight="1"/>
    <row r="484" ht="18.600000000000001" customHeight="1"/>
    <row r="485" ht="18.600000000000001" customHeight="1"/>
    <row r="486" ht="18.600000000000001" customHeight="1"/>
    <row r="487" ht="18.600000000000001" customHeight="1"/>
    <row r="488" ht="18.600000000000001" customHeight="1"/>
    <row r="489" ht="18.600000000000001" customHeight="1"/>
    <row r="490" ht="18.600000000000001" customHeight="1"/>
    <row r="491" ht="18.600000000000001" customHeight="1"/>
    <row r="492" ht="18.600000000000001" customHeight="1"/>
    <row r="493" ht="18.600000000000001" customHeight="1"/>
    <row r="494" ht="18.600000000000001" customHeight="1"/>
    <row r="495" ht="18.600000000000001" customHeight="1"/>
    <row r="496" ht="18.600000000000001" customHeight="1"/>
    <row r="497" ht="18.600000000000001" customHeight="1"/>
    <row r="498" ht="18.600000000000001" customHeight="1"/>
    <row r="499" ht="18.600000000000001" customHeight="1"/>
    <row r="500" ht="18.600000000000001" customHeight="1"/>
    <row r="501" ht="18.600000000000001" customHeight="1"/>
    <row r="502" ht="18.600000000000001" customHeight="1"/>
    <row r="503" ht="18.600000000000001" customHeight="1"/>
    <row r="504" ht="18.600000000000001" customHeight="1"/>
    <row r="505" ht="18.600000000000001" customHeight="1"/>
    <row r="506" ht="18.600000000000001" customHeight="1"/>
    <row r="507" ht="18.600000000000001" customHeight="1"/>
    <row r="508" ht="18.600000000000001" customHeight="1"/>
    <row r="509" ht="18.600000000000001" customHeight="1"/>
    <row r="510" ht="18.600000000000001" customHeight="1"/>
    <row r="511" ht="18.600000000000001" customHeight="1"/>
    <row r="512" ht="18.600000000000001" customHeight="1"/>
    <row r="513" ht="18.600000000000001" customHeight="1"/>
    <row r="514" ht="18.600000000000001" customHeight="1"/>
    <row r="515" ht="18.600000000000001" customHeight="1"/>
    <row r="516" ht="18.600000000000001" customHeight="1"/>
    <row r="517" ht="18.600000000000001" customHeight="1"/>
    <row r="518" ht="18.600000000000001" customHeight="1"/>
    <row r="519" ht="18.600000000000001" customHeight="1"/>
    <row r="520" ht="18.600000000000001" customHeight="1"/>
    <row r="521" ht="18.600000000000001" customHeight="1"/>
    <row r="522" ht="18.600000000000001" customHeight="1"/>
    <row r="523" ht="18.600000000000001" customHeight="1"/>
    <row r="524" ht="18.600000000000001" customHeight="1"/>
    <row r="525" ht="18.600000000000001" customHeight="1"/>
    <row r="526" ht="18.600000000000001" customHeight="1"/>
    <row r="527" ht="18.600000000000001" customHeight="1"/>
    <row r="528" ht="18.600000000000001" customHeight="1"/>
    <row r="529" ht="18.600000000000001" customHeight="1"/>
    <row r="530" ht="18.600000000000001" customHeight="1"/>
    <row r="531" ht="18.600000000000001" customHeight="1"/>
    <row r="532" ht="18.600000000000001" customHeight="1"/>
    <row r="533" ht="18.600000000000001" customHeight="1"/>
    <row r="534" ht="18.600000000000001" customHeight="1"/>
    <row r="535" ht="18.600000000000001" customHeight="1"/>
    <row r="536" ht="18.600000000000001" customHeight="1"/>
    <row r="537" ht="18.600000000000001" customHeight="1"/>
    <row r="538" ht="18.600000000000001" customHeight="1"/>
    <row r="539" ht="18.600000000000001" customHeight="1"/>
    <row r="540" ht="18.600000000000001" customHeight="1"/>
    <row r="541" ht="18.600000000000001" customHeight="1"/>
    <row r="542" ht="18.600000000000001" customHeight="1"/>
    <row r="543" ht="18.600000000000001" customHeight="1"/>
    <row r="544" ht="18.600000000000001" customHeight="1"/>
    <row r="545" ht="18.600000000000001" customHeight="1"/>
    <row r="546" ht="18.600000000000001" customHeight="1"/>
    <row r="547" ht="18.600000000000001" customHeight="1"/>
    <row r="548" ht="18.600000000000001" customHeight="1"/>
    <row r="549" ht="18.600000000000001" customHeight="1"/>
    <row r="550" ht="18.600000000000001" customHeight="1"/>
    <row r="551" ht="18.600000000000001" customHeight="1"/>
    <row r="552" ht="18.600000000000001" customHeight="1"/>
    <row r="553" ht="18.600000000000001" customHeight="1"/>
    <row r="554" ht="18.600000000000001" customHeight="1"/>
    <row r="555" ht="18.600000000000001" customHeight="1"/>
    <row r="556" ht="18.600000000000001" customHeight="1"/>
    <row r="557" ht="18.600000000000001" customHeight="1"/>
    <row r="558" ht="18.600000000000001" customHeight="1"/>
    <row r="559" ht="18.600000000000001" customHeight="1"/>
    <row r="560" ht="18.600000000000001" customHeight="1"/>
    <row r="561" ht="18.600000000000001" customHeight="1"/>
    <row r="562" ht="18.600000000000001" customHeight="1"/>
    <row r="563" ht="18.600000000000001" customHeight="1"/>
    <row r="564" ht="18.600000000000001" customHeight="1"/>
    <row r="565" ht="18.600000000000001" customHeight="1"/>
    <row r="566" ht="18.600000000000001" customHeight="1"/>
    <row r="567" ht="18.600000000000001" customHeight="1"/>
    <row r="568" ht="18.600000000000001" customHeight="1"/>
    <row r="569" ht="18.600000000000001" customHeight="1"/>
    <row r="570" ht="18.600000000000001" customHeight="1"/>
    <row r="571" ht="18.600000000000001" customHeight="1"/>
    <row r="572" ht="18.600000000000001" customHeight="1"/>
    <row r="573" ht="18.600000000000001" customHeight="1"/>
    <row r="574" ht="18.600000000000001" customHeight="1"/>
    <row r="575" ht="18.600000000000001" customHeight="1"/>
    <row r="576" ht="18.600000000000001" customHeight="1"/>
    <row r="577" ht="18.600000000000001" customHeight="1"/>
    <row r="578" ht="18.600000000000001" customHeight="1"/>
    <row r="579" ht="18.600000000000001" customHeight="1"/>
    <row r="580" ht="18.600000000000001" customHeight="1"/>
    <row r="581" ht="18.600000000000001" customHeight="1"/>
    <row r="582" ht="18.600000000000001" customHeight="1"/>
    <row r="583" ht="18.600000000000001" customHeight="1"/>
    <row r="584" ht="18.600000000000001" customHeight="1"/>
    <row r="585" ht="18.600000000000001" customHeight="1"/>
    <row r="586" ht="18.600000000000001" customHeight="1"/>
    <row r="587" ht="18.600000000000001" customHeight="1"/>
    <row r="588" ht="18.600000000000001" customHeight="1"/>
    <row r="589" ht="18.600000000000001" customHeight="1"/>
    <row r="590" ht="18.600000000000001" customHeight="1"/>
    <row r="591" ht="18.600000000000001" customHeight="1"/>
    <row r="592" ht="18.600000000000001" customHeight="1"/>
    <row r="593" ht="18.600000000000001" customHeight="1"/>
    <row r="594" ht="18.600000000000001" customHeight="1"/>
    <row r="595" ht="18.600000000000001" customHeight="1"/>
    <row r="596" ht="18.600000000000001" customHeight="1"/>
    <row r="597" ht="18.600000000000001" customHeight="1"/>
    <row r="598" ht="18.600000000000001" customHeight="1"/>
    <row r="599" ht="18.600000000000001" customHeight="1"/>
    <row r="600" ht="18.600000000000001" customHeight="1"/>
    <row r="601" ht="18.600000000000001" customHeight="1"/>
    <row r="602" ht="18.600000000000001" customHeight="1"/>
    <row r="603" ht="18.600000000000001" customHeight="1"/>
    <row r="604" ht="18.600000000000001" customHeight="1"/>
    <row r="605" ht="18.600000000000001" customHeight="1"/>
    <row r="606" ht="18.600000000000001" customHeight="1"/>
    <row r="607" ht="18.600000000000001" customHeight="1"/>
    <row r="608" ht="18.600000000000001" customHeight="1"/>
    <row r="609" ht="18.600000000000001" customHeight="1"/>
    <row r="610" ht="18.600000000000001" customHeight="1"/>
    <row r="611" ht="18.600000000000001" customHeight="1"/>
    <row r="612" ht="18.600000000000001" customHeight="1"/>
    <row r="613" ht="18.600000000000001" customHeight="1"/>
    <row r="614" ht="18.600000000000001" customHeight="1"/>
    <row r="615" ht="18.600000000000001" customHeight="1"/>
    <row r="616" ht="18.600000000000001" customHeight="1"/>
    <row r="617" ht="18.600000000000001" customHeight="1"/>
    <row r="618" ht="18.600000000000001" customHeight="1"/>
    <row r="619" ht="18.600000000000001" customHeight="1"/>
    <row r="620" ht="18.600000000000001" customHeight="1"/>
    <row r="621" ht="18.600000000000001" customHeight="1"/>
    <row r="622" ht="18.600000000000001" customHeight="1"/>
    <row r="623" ht="18.600000000000001" customHeight="1"/>
    <row r="624" ht="18.600000000000001" customHeight="1"/>
    <row r="625" ht="18.600000000000001" customHeight="1"/>
    <row r="626" ht="18.600000000000001" customHeight="1"/>
    <row r="627" ht="18.600000000000001" customHeight="1"/>
    <row r="628" ht="18.600000000000001" customHeight="1"/>
    <row r="629" ht="18.600000000000001" customHeight="1"/>
    <row r="630" ht="18.600000000000001" customHeight="1"/>
    <row r="631" ht="18.600000000000001" customHeight="1"/>
    <row r="632" ht="18.600000000000001" customHeight="1"/>
    <row r="633" ht="18.600000000000001" customHeight="1"/>
    <row r="634" ht="18.600000000000001" customHeight="1"/>
    <row r="635" ht="18.600000000000001" customHeight="1"/>
    <row r="636" ht="18.600000000000001" customHeight="1"/>
    <row r="637" ht="18.600000000000001" customHeight="1"/>
    <row r="638" ht="18.600000000000001" customHeight="1"/>
    <row r="639" ht="18.600000000000001" customHeight="1"/>
    <row r="640" ht="18.600000000000001" customHeight="1"/>
    <row r="641" ht="18.600000000000001" customHeight="1"/>
    <row r="642" ht="18.600000000000001" customHeight="1"/>
    <row r="643" ht="18.600000000000001" customHeight="1"/>
    <row r="644" ht="18.600000000000001" customHeight="1"/>
    <row r="645" ht="18.600000000000001" customHeight="1"/>
    <row r="646" ht="18.600000000000001" customHeight="1"/>
    <row r="647" ht="18.600000000000001" customHeight="1"/>
    <row r="648" ht="18.600000000000001" customHeight="1"/>
    <row r="649" ht="18.600000000000001" customHeight="1"/>
    <row r="650" ht="18.600000000000001" customHeight="1"/>
    <row r="651" ht="18.600000000000001" customHeight="1"/>
    <row r="652" ht="18.600000000000001" customHeight="1"/>
    <row r="653" ht="18.600000000000001" customHeight="1"/>
    <row r="654" ht="18.600000000000001" customHeight="1"/>
    <row r="655" ht="18.600000000000001" customHeight="1"/>
    <row r="656" ht="18.600000000000001" customHeight="1"/>
    <row r="657" ht="18.600000000000001" customHeight="1"/>
    <row r="658" ht="18.600000000000001" customHeight="1"/>
    <row r="659" ht="18.600000000000001" customHeight="1"/>
    <row r="660" ht="18.600000000000001" customHeight="1"/>
    <row r="661" ht="18.600000000000001" customHeight="1"/>
    <row r="662" ht="18.600000000000001" customHeight="1"/>
    <row r="663" ht="18.600000000000001" customHeight="1"/>
    <row r="664" ht="18.600000000000001" customHeight="1"/>
    <row r="665" ht="18.600000000000001" customHeight="1"/>
    <row r="666" ht="18.600000000000001" customHeight="1"/>
    <row r="667" ht="18.600000000000001" customHeight="1"/>
    <row r="668" ht="18.600000000000001" customHeight="1"/>
    <row r="669" ht="18.600000000000001" customHeight="1"/>
    <row r="670" ht="18.600000000000001" customHeight="1"/>
    <row r="671" ht="18.600000000000001" customHeight="1"/>
    <row r="672" ht="18.600000000000001" customHeight="1"/>
    <row r="673" ht="18.600000000000001" customHeight="1"/>
    <row r="674" ht="18.600000000000001" customHeight="1"/>
    <row r="675" ht="18.600000000000001" customHeight="1"/>
    <row r="676" ht="18.600000000000001" customHeight="1"/>
    <row r="677" ht="18.600000000000001" customHeight="1"/>
    <row r="678" ht="18.600000000000001" customHeight="1"/>
    <row r="679" ht="18.600000000000001" customHeight="1"/>
    <row r="680" ht="18.600000000000001" customHeight="1"/>
    <row r="681" ht="18.600000000000001" customHeight="1"/>
    <row r="682" ht="18.600000000000001" customHeight="1"/>
    <row r="683" ht="18.600000000000001" customHeight="1"/>
    <row r="684" ht="18.600000000000001" customHeight="1"/>
    <row r="685" ht="18.600000000000001" customHeight="1"/>
    <row r="686" ht="18.600000000000001" customHeight="1"/>
    <row r="687" ht="18.600000000000001" customHeight="1"/>
    <row r="688" ht="18.600000000000001" customHeight="1"/>
    <row r="689" ht="18.600000000000001" customHeight="1"/>
    <row r="690" ht="18.600000000000001" customHeight="1"/>
    <row r="691" ht="18.600000000000001" customHeight="1"/>
    <row r="692" ht="18.600000000000001" customHeight="1"/>
    <row r="693" ht="18.600000000000001" customHeight="1"/>
    <row r="694" ht="18.600000000000001" customHeight="1"/>
    <row r="695" ht="18.600000000000001" customHeight="1"/>
    <row r="696" ht="18.600000000000001" customHeight="1"/>
    <row r="697" ht="18.600000000000001" customHeight="1"/>
    <row r="698" ht="18.600000000000001" customHeight="1"/>
    <row r="699" ht="18.600000000000001" customHeight="1"/>
    <row r="700" ht="18.600000000000001" customHeight="1"/>
    <row r="701" ht="18.600000000000001" customHeight="1"/>
    <row r="702" ht="18.600000000000001" customHeight="1"/>
    <row r="703" ht="18.600000000000001" customHeight="1"/>
    <row r="704" ht="18.600000000000001" customHeight="1"/>
    <row r="705" ht="18.600000000000001" customHeight="1"/>
    <row r="706" ht="18.600000000000001" customHeight="1"/>
    <row r="707" ht="18.600000000000001" customHeight="1"/>
    <row r="708" ht="18.600000000000001" customHeight="1"/>
    <row r="709" ht="18.600000000000001" customHeight="1"/>
    <row r="710" ht="18.600000000000001" customHeight="1"/>
    <row r="711" ht="18.600000000000001" customHeight="1"/>
    <row r="712" ht="18.600000000000001" customHeight="1"/>
    <row r="713" ht="18.600000000000001" customHeight="1"/>
    <row r="714" ht="18.600000000000001" customHeight="1"/>
    <row r="715" ht="18.600000000000001" customHeight="1"/>
    <row r="716" ht="18.600000000000001" customHeight="1"/>
    <row r="717" ht="18.600000000000001" customHeight="1"/>
    <row r="718" ht="18.600000000000001" customHeight="1"/>
    <row r="719" ht="18.600000000000001" customHeight="1"/>
    <row r="720" ht="18.600000000000001" customHeight="1"/>
    <row r="721" ht="18.600000000000001" customHeight="1"/>
    <row r="722" ht="18.600000000000001" customHeight="1"/>
    <row r="723" ht="18.600000000000001" customHeight="1"/>
    <row r="724" ht="18.600000000000001" customHeight="1"/>
    <row r="725" ht="18.600000000000001" customHeight="1"/>
    <row r="726" ht="18.600000000000001" customHeight="1"/>
    <row r="727" ht="18.600000000000001" customHeight="1"/>
    <row r="728" ht="18.600000000000001" customHeight="1"/>
    <row r="729" ht="18.600000000000001" customHeight="1"/>
    <row r="730" ht="18.600000000000001" customHeight="1"/>
    <row r="731" ht="18.600000000000001" customHeight="1"/>
    <row r="732" ht="18.600000000000001" customHeight="1"/>
    <row r="733" ht="18.600000000000001" customHeight="1"/>
    <row r="734" ht="18.600000000000001" customHeight="1"/>
    <row r="735" ht="18.600000000000001" customHeight="1"/>
    <row r="736" ht="18.600000000000001" customHeight="1"/>
    <row r="737" ht="18.600000000000001" customHeight="1"/>
    <row r="738" ht="18.600000000000001" customHeight="1"/>
    <row r="739" ht="18.600000000000001" customHeight="1"/>
    <row r="740" ht="18.600000000000001" customHeight="1"/>
    <row r="741" ht="18.600000000000001" customHeight="1"/>
    <row r="742" ht="18.600000000000001" customHeight="1"/>
    <row r="743" ht="18.600000000000001" customHeight="1"/>
    <row r="744" ht="18.600000000000001" customHeight="1"/>
    <row r="745" ht="18.600000000000001" customHeight="1"/>
    <row r="746" ht="18.600000000000001" customHeight="1"/>
    <row r="747" ht="18.600000000000001" customHeight="1"/>
    <row r="748" ht="18.600000000000001" customHeight="1"/>
    <row r="749" ht="18.600000000000001" customHeight="1"/>
    <row r="750" ht="18.600000000000001" customHeight="1"/>
    <row r="751" ht="18.600000000000001" customHeight="1"/>
    <row r="752" ht="18.600000000000001" customHeight="1"/>
    <row r="753" ht="18.600000000000001" customHeight="1"/>
    <row r="754" ht="18.600000000000001" customHeight="1"/>
    <row r="755" ht="18.600000000000001" customHeight="1"/>
    <row r="756" ht="18.600000000000001" customHeight="1"/>
    <row r="757" ht="18.600000000000001" customHeight="1"/>
    <row r="758" ht="18.600000000000001" customHeight="1"/>
    <row r="759" ht="18.600000000000001" customHeight="1"/>
    <row r="760" ht="18.600000000000001" customHeight="1"/>
  </sheetData>
  <mergeCells count="13">
    <mergeCell ref="A1:N1"/>
    <mergeCell ref="A2:N2"/>
    <mergeCell ref="A3:N3"/>
    <mergeCell ref="A5:N5"/>
    <mergeCell ref="A4:N4"/>
    <mergeCell ref="A6:N6"/>
    <mergeCell ref="A7:N7"/>
    <mergeCell ref="A13:N13"/>
    <mergeCell ref="A12:N12"/>
    <mergeCell ref="A8:N8"/>
    <mergeCell ref="A9:N9"/>
    <mergeCell ref="A10:N10"/>
    <mergeCell ref="A11:N11"/>
  </mergeCells>
  <phoneticPr fontId="16"/>
  <pageMargins left="0.7" right="0.7" top="0.75" bottom="0.75" header="0.3" footer="0.3"/>
  <pageSetup paperSize="9" scale="59" orientation="portrait" horizontalDpi="300" verticalDpi="300" r:id="rId1"/>
  <colBreaks count="1" manualBreakCount="1">
    <brk id="1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sheetPr>
  <dimension ref="A1:C41"/>
  <sheetViews>
    <sheetView view="pageBreakPreview" zoomScale="95" zoomScaleNormal="75" zoomScaleSheetLayoutView="95" workbookViewId="0">
      <selection activeCell="A22" sqref="A22"/>
    </sheetView>
  </sheetViews>
  <sheetFormatPr defaultColWidth="9" defaultRowHeight="14.4"/>
  <cols>
    <col min="1" max="1" width="216.77734375" style="5" customWidth="1"/>
    <col min="2" max="2" width="33.109375" style="3" hidden="1" customWidth="1"/>
    <col min="3" max="3" width="23.109375" style="4" hidden="1" customWidth="1"/>
    <col min="4" max="16384" width="9" style="1"/>
  </cols>
  <sheetData>
    <row r="1" spans="1:3" s="42" customFormat="1" ht="46.2" customHeight="1" thickBot="1">
      <c r="A1" s="157" t="s">
        <v>294</v>
      </c>
      <c r="B1" s="45" t="s">
        <v>0</v>
      </c>
      <c r="C1" s="46" t="s">
        <v>2</v>
      </c>
    </row>
    <row r="2" spans="1:3" ht="40.799999999999997" customHeight="1">
      <c r="A2" s="368" t="s">
        <v>456</v>
      </c>
      <c r="B2" s="2"/>
      <c r="C2" s="806"/>
    </row>
    <row r="3" spans="1:3" ht="188.4" customHeight="1">
      <c r="A3" s="462" t="s">
        <v>457</v>
      </c>
      <c r="B3" s="48"/>
      <c r="C3" s="807"/>
    </row>
    <row r="4" spans="1:3" ht="42" customHeight="1" thickBot="1">
      <c r="A4" s="139" t="s">
        <v>458</v>
      </c>
      <c r="B4" s="1"/>
      <c r="C4" s="1"/>
    </row>
    <row r="5" spans="1:3" ht="41.4" customHeight="1" thickBot="1">
      <c r="A5" s="424" t="s">
        <v>459</v>
      </c>
      <c r="B5" s="2"/>
      <c r="C5" s="806"/>
    </row>
    <row r="6" spans="1:3" ht="87.6" customHeight="1">
      <c r="A6" s="438" t="s">
        <v>460</v>
      </c>
      <c r="B6" s="48"/>
      <c r="C6" s="807"/>
    </row>
    <row r="7" spans="1:3" ht="42" customHeight="1">
      <c r="A7" s="347" t="s">
        <v>461</v>
      </c>
      <c r="B7" s="1"/>
      <c r="C7" s="1"/>
    </row>
    <row r="8" spans="1:3" ht="43.2" customHeight="1" thickBot="1">
      <c r="A8" s="424" t="s">
        <v>462</v>
      </c>
      <c r="B8" s="194"/>
      <c r="C8" s="806"/>
    </row>
    <row r="9" spans="1:3" ht="101.4" customHeight="1" thickBot="1">
      <c r="A9" s="463" t="s">
        <v>463</v>
      </c>
      <c r="B9" s="195"/>
      <c r="C9" s="807"/>
    </row>
    <row r="10" spans="1:3" ht="39" customHeight="1">
      <c r="A10" s="473" t="s">
        <v>464</v>
      </c>
      <c r="B10" s="1"/>
      <c r="C10" s="1"/>
    </row>
    <row r="11" spans="1:3" s="476" customFormat="1" ht="42.6" customHeight="1">
      <c r="A11" s="474" t="s">
        <v>465</v>
      </c>
      <c r="B11" s="475"/>
      <c r="C11" s="475"/>
    </row>
    <row r="12" spans="1:3" ht="30.6" customHeight="1" thickBot="1">
      <c r="A12" s="477" t="s">
        <v>466</v>
      </c>
      <c r="B12" s="478"/>
      <c r="C12" s="478"/>
    </row>
    <row r="13" spans="1:3" s="480" customFormat="1" ht="34.200000000000003" customHeight="1">
      <c r="A13" s="479" t="s">
        <v>467</v>
      </c>
    </row>
    <row r="14" spans="1:3" s="476" customFormat="1" ht="42.6" hidden="1" customHeight="1">
      <c r="A14" s="474"/>
      <c r="B14" s="475"/>
      <c r="C14" s="475"/>
    </row>
    <row r="15" spans="1:3" ht="93.6" hidden="1" customHeight="1" thickBot="1">
      <c r="A15" s="477"/>
      <c r="B15" s="478"/>
      <c r="C15" s="478"/>
    </row>
    <row r="16" spans="1:3" ht="33.6" hidden="1" customHeight="1">
      <c r="A16" s="483"/>
      <c r="B16" s="482"/>
      <c r="C16" s="482"/>
    </row>
    <row r="17" spans="1:3" ht="33.6" customHeight="1">
      <c r="A17" s="481"/>
      <c r="B17" s="482"/>
      <c r="C17" s="482"/>
    </row>
    <row r="18" spans="1:3" s="480" customFormat="1" ht="34.200000000000003" customHeight="1">
      <c r="A18" s="479"/>
    </row>
    <row r="19" spans="1:3" ht="39" customHeight="1">
      <c r="A19" s="1" t="s">
        <v>203</v>
      </c>
      <c r="B19" s="1"/>
      <c r="C19" s="1"/>
    </row>
    <row r="20" spans="1:3" ht="32.25" customHeight="1">
      <c r="A20" s="1" t="s">
        <v>204</v>
      </c>
      <c r="B20" s="1"/>
      <c r="C20" s="1"/>
    </row>
    <row r="21" spans="1:3" ht="36.75" customHeight="1"/>
    <row r="22" spans="1:3" ht="33" customHeight="1"/>
    <row r="23" spans="1:3" ht="36.75" customHeight="1"/>
    <row r="24" spans="1:3" ht="36.75" customHeight="1"/>
    <row r="25" spans="1:3" ht="25.5" customHeight="1"/>
    <row r="26" spans="1:3" ht="32.25" customHeight="1"/>
    <row r="27" spans="1:3" ht="30.75" customHeight="1"/>
    <row r="28" spans="1:3" ht="42.75" customHeight="1"/>
    <row r="29" spans="1:3" ht="43.5" customHeight="1"/>
    <row r="30" spans="1:3" ht="27.75" customHeight="1"/>
    <row r="31" spans="1:3" ht="30.75" customHeight="1"/>
    <row r="32" spans="1:3" ht="29.25" customHeight="1"/>
    <row r="33" ht="27" customHeight="1"/>
    <row r="34" ht="27" customHeight="1"/>
    <row r="35" ht="27" customHeight="1"/>
    <row r="36" ht="27" customHeight="1"/>
    <row r="37" ht="27" customHeight="1"/>
    <row r="38" ht="27" customHeight="1"/>
    <row r="39" ht="27" customHeight="1"/>
    <row r="40" ht="27" customHeight="1"/>
    <row r="41" ht="27" customHeight="1"/>
  </sheetData>
  <mergeCells count="3">
    <mergeCell ref="C2:C3"/>
    <mergeCell ref="C5:C6"/>
    <mergeCell ref="C8:C9"/>
  </mergeCells>
  <phoneticPr fontId="16"/>
  <hyperlinks>
    <hyperlink ref="A4" r:id="rId1" xr:uid="{8DB26701-B7F1-4BB6-9E6E-A16CA332D1A9}"/>
    <hyperlink ref="A7" r:id="rId2" xr:uid="{B3EE08CD-350A-4A32-B7B2-2F5A86B44476}"/>
    <hyperlink ref="A10" r:id="rId3" xr:uid="{EC74415A-E4B6-43C5-84E5-4621CD4C49A6}"/>
    <hyperlink ref="A13" r:id="rId4" xr:uid="{3E479BAC-3BCA-4C29-9F08-B35380F41B59}"/>
  </hyperlinks>
  <pageMargins left="0" right="0" top="0.19685039370078741" bottom="0.39370078740157483" header="0" footer="0.19685039370078741"/>
  <pageSetup paperSize="9" orientation="portrait"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C6C3-5FD5-45AC-8EE2-D8D2B861F6DF}">
  <sheetPr codeName="Sheet2"/>
  <dimension ref="A1:S58"/>
  <sheetViews>
    <sheetView view="pageBreakPreview" zoomScaleNormal="100" zoomScaleSheetLayoutView="100" workbookViewId="0">
      <selection activeCell="U17" sqref="U17"/>
    </sheetView>
  </sheetViews>
  <sheetFormatPr defaultRowHeight="13.2"/>
  <cols>
    <col min="7" max="7" width="8.88671875" customWidth="1"/>
    <col min="8" max="8" width="8.88671875" hidden="1" customWidth="1"/>
    <col min="9" max="9" width="0.77734375" customWidth="1"/>
  </cols>
  <sheetData>
    <row r="1" spans="1:17" ht="24.6" customHeight="1">
      <c r="A1" s="387"/>
      <c r="B1" s="387"/>
      <c r="C1" s="387"/>
      <c r="D1" s="387"/>
      <c r="E1" s="387"/>
      <c r="F1" s="387"/>
      <c r="G1" s="387"/>
      <c r="H1" s="387"/>
      <c r="I1" s="387"/>
      <c r="J1" s="387"/>
      <c r="K1" s="387"/>
      <c r="L1" s="387"/>
      <c r="M1" s="387"/>
      <c r="N1" s="387"/>
      <c r="O1" s="387"/>
      <c r="P1" s="387"/>
      <c r="Q1" s="358"/>
    </row>
    <row r="2" spans="1:17" ht="24.6" customHeight="1">
      <c r="A2" s="388"/>
      <c r="B2" s="496" t="s">
        <v>273</v>
      </c>
      <c r="C2" s="497"/>
      <c r="D2" s="497"/>
      <c r="E2" s="497"/>
      <c r="F2" s="497"/>
      <c r="G2" s="497"/>
      <c r="H2" s="497"/>
      <c r="I2" s="497"/>
      <c r="J2" s="497"/>
      <c r="K2" s="497"/>
      <c r="L2" s="497"/>
      <c r="M2" s="497"/>
      <c r="N2" s="497"/>
      <c r="O2" s="492"/>
      <c r="P2" s="387"/>
    </row>
    <row r="3" spans="1:17" ht="24.6" customHeight="1">
      <c r="A3" s="387"/>
      <c r="B3" s="494" t="s">
        <v>278</v>
      </c>
      <c r="C3" s="493"/>
      <c r="D3" s="493"/>
      <c r="E3" s="493"/>
      <c r="F3" s="493"/>
      <c r="G3" s="493"/>
      <c r="H3" s="493"/>
      <c r="I3" s="493"/>
      <c r="J3" s="493"/>
      <c r="K3" s="493"/>
      <c r="L3" s="500"/>
      <c r="M3" s="500"/>
      <c r="N3" s="500"/>
      <c r="O3" s="500"/>
      <c r="P3" s="501"/>
    </row>
    <row r="4" spans="1:17" ht="7.2" customHeight="1">
      <c r="A4" s="387"/>
      <c r="B4" s="494"/>
      <c r="C4" s="387"/>
      <c r="D4" s="387"/>
      <c r="E4" s="387"/>
      <c r="F4" s="387"/>
      <c r="G4" s="495"/>
      <c r="H4" s="495"/>
      <c r="I4" s="495"/>
      <c r="J4" s="495"/>
      <c r="K4" s="495"/>
      <c r="L4" s="495"/>
      <c r="M4" s="495"/>
      <c r="N4" s="495"/>
      <c r="O4" s="495"/>
      <c r="P4" s="495"/>
    </row>
    <row r="5" spans="1:17" ht="24.6" customHeight="1">
      <c r="A5" s="387"/>
      <c r="B5" s="498" t="s">
        <v>272</v>
      </c>
      <c r="C5" s="499"/>
      <c r="D5" s="499"/>
      <c r="E5" s="499"/>
      <c r="F5" s="499"/>
      <c r="G5" s="576" t="s">
        <v>469</v>
      </c>
      <c r="H5" s="576"/>
      <c r="I5" s="576"/>
      <c r="J5" s="576"/>
      <c r="K5" s="576"/>
      <c r="L5" s="576"/>
      <c r="M5" s="576"/>
      <c r="N5" s="576"/>
      <c r="O5" s="576"/>
      <c r="P5" s="495"/>
    </row>
    <row r="6" spans="1:17" ht="13.2" customHeight="1">
      <c r="A6" s="387"/>
      <c r="B6" s="387"/>
      <c r="C6" s="387"/>
      <c r="D6" s="387"/>
      <c r="E6" s="387"/>
      <c r="F6" s="387"/>
      <c r="G6" s="495"/>
      <c r="H6" s="495"/>
      <c r="I6" s="495"/>
      <c r="J6" s="495"/>
      <c r="K6" s="495"/>
      <c r="L6" s="495"/>
      <c r="M6" s="495"/>
      <c r="N6" s="495"/>
      <c r="O6" s="495"/>
      <c r="P6" s="495"/>
    </row>
    <row r="7" spans="1:17" ht="13.2" customHeight="1">
      <c r="A7" s="387"/>
      <c r="B7" s="387"/>
      <c r="C7" s="387"/>
      <c r="D7" s="387"/>
      <c r="E7" s="387"/>
      <c r="F7" s="387"/>
      <c r="G7" s="495"/>
      <c r="H7" s="495"/>
      <c r="I7" s="495"/>
      <c r="J7" s="495"/>
      <c r="K7" s="495"/>
      <c r="L7" s="495"/>
      <c r="M7" s="495"/>
      <c r="N7" s="495"/>
      <c r="O7" s="495"/>
      <c r="P7" s="495"/>
    </row>
    <row r="8" spans="1:17" ht="13.2" customHeight="1">
      <c r="A8" s="387"/>
      <c r="B8" s="387"/>
      <c r="C8" s="387"/>
      <c r="D8" s="387"/>
      <c r="E8" s="387"/>
      <c r="F8" s="387"/>
      <c r="G8" s="495"/>
      <c r="H8" s="495"/>
      <c r="I8" s="495"/>
      <c r="J8" s="495"/>
      <c r="K8" s="495"/>
      <c r="L8" s="495"/>
      <c r="M8" s="495"/>
      <c r="N8" s="495"/>
      <c r="O8" s="495"/>
      <c r="P8" s="495"/>
    </row>
    <row r="9" spans="1:17" ht="13.2" customHeight="1">
      <c r="A9" s="387"/>
      <c r="B9" s="387"/>
      <c r="C9" s="387"/>
      <c r="D9" s="387"/>
      <c r="E9" s="387"/>
      <c r="F9" s="387"/>
      <c r="G9" s="495"/>
      <c r="H9" s="495"/>
      <c r="I9" s="495"/>
      <c r="J9" s="495"/>
      <c r="K9" s="495"/>
      <c r="L9" s="495"/>
      <c r="M9" s="495"/>
      <c r="N9" s="495"/>
      <c r="O9" s="495"/>
      <c r="P9" s="495"/>
    </row>
    <row r="10" spans="1:17">
      <c r="A10" s="387"/>
      <c r="B10" s="387"/>
      <c r="C10" s="387"/>
      <c r="D10" s="387"/>
      <c r="E10" s="387"/>
      <c r="F10" s="387"/>
      <c r="G10" s="387"/>
      <c r="H10" s="387"/>
      <c r="I10" s="387"/>
      <c r="J10" s="387"/>
      <c r="K10" s="387"/>
      <c r="L10" s="387"/>
      <c r="M10" s="387"/>
      <c r="N10" s="387"/>
      <c r="O10" s="387"/>
      <c r="P10" s="387"/>
    </row>
    <row r="11" spans="1:17" ht="21" customHeight="1">
      <c r="A11" s="387"/>
      <c r="B11" s="387"/>
      <c r="C11" s="387"/>
      <c r="D11" s="387"/>
      <c r="E11" s="387"/>
      <c r="F11" s="387"/>
      <c r="G11" s="387"/>
      <c r="H11" s="387"/>
      <c r="I11" s="387"/>
      <c r="J11" s="387"/>
      <c r="K11" s="387"/>
      <c r="L11" s="387"/>
      <c r="M11" s="387"/>
      <c r="N11" s="387"/>
      <c r="O11" s="387"/>
      <c r="P11" s="387"/>
    </row>
    <row r="12" spans="1:17" ht="13.2" customHeight="1">
      <c r="A12" s="387"/>
      <c r="B12" s="387"/>
      <c r="C12" s="387"/>
      <c r="D12" s="387"/>
      <c r="E12" s="387"/>
      <c r="F12" s="387"/>
      <c r="G12" s="387"/>
      <c r="H12" s="387"/>
      <c r="I12" s="387"/>
      <c r="J12" s="387"/>
      <c r="K12" s="387"/>
      <c r="L12" s="387"/>
      <c r="M12" s="387"/>
      <c r="N12" s="387"/>
      <c r="O12" s="387"/>
      <c r="P12" s="387"/>
    </row>
    <row r="13" spans="1:17" ht="13.2" customHeight="1">
      <c r="A13" s="387"/>
      <c r="B13" s="387"/>
      <c r="C13" s="387"/>
      <c r="D13" s="387"/>
      <c r="E13" s="387"/>
      <c r="F13" s="387"/>
      <c r="G13" s="387"/>
      <c r="H13" s="387"/>
      <c r="I13" s="387"/>
      <c r="J13" s="387"/>
      <c r="K13" s="387"/>
      <c r="L13" s="387"/>
      <c r="M13" s="387"/>
      <c r="N13" s="387"/>
      <c r="O13" s="387"/>
      <c r="P13" s="387"/>
    </row>
    <row r="14" spans="1:17">
      <c r="A14" s="387"/>
      <c r="B14" s="387"/>
      <c r="C14" s="387"/>
      <c r="D14" s="387"/>
      <c r="E14" s="387"/>
      <c r="F14" s="387"/>
      <c r="G14" s="387"/>
      <c r="H14" s="387"/>
      <c r="I14" s="387"/>
      <c r="J14" s="387"/>
      <c r="K14" s="387"/>
      <c r="L14" s="387"/>
      <c r="M14" s="387"/>
      <c r="N14" s="387"/>
      <c r="O14" s="387"/>
      <c r="P14" s="387"/>
    </row>
    <row r="15" spans="1:17">
      <c r="A15" s="387"/>
      <c r="B15" s="387"/>
      <c r="C15" s="387"/>
      <c r="D15" s="387"/>
      <c r="E15" s="387"/>
      <c r="F15" s="387"/>
      <c r="G15" s="387"/>
      <c r="H15" s="387"/>
      <c r="I15" s="387"/>
      <c r="J15" s="387"/>
      <c r="K15" s="387"/>
      <c r="L15" s="387"/>
      <c r="M15" s="387"/>
      <c r="N15" s="387"/>
      <c r="O15" s="387"/>
      <c r="P15" s="387"/>
    </row>
    <row r="16" spans="1:17">
      <c r="A16" s="387"/>
      <c r="B16" s="387"/>
      <c r="C16" s="387"/>
      <c r="D16" s="387"/>
      <c r="E16" s="387"/>
      <c r="F16" s="387"/>
      <c r="G16" s="387"/>
      <c r="H16" s="387"/>
      <c r="I16" s="387"/>
      <c r="J16" s="387"/>
      <c r="K16" s="387"/>
      <c r="L16" s="387"/>
      <c r="M16" s="387"/>
      <c r="N16" s="387"/>
      <c r="O16" s="387"/>
      <c r="P16" s="387"/>
    </row>
    <row r="17" spans="1:19">
      <c r="A17" s="574"/>
      <c r="B17" s="574"/>
      <c r="C17" s="574"/>
      <c r="D17" s="574"/>
      <c r="E17" s="574"/>
      <c r="F17" s="574"/>
      <c r="G17" s="387"/>
      <c r="H17" s="387"/>
      <c r="I17" s="387"/>
      <c r="J17" s="387"/>
      <c r="K17" s="387"/>
      <c r="L17" s="387"/>
      <c r="M17" s="387"/>
      <c r="N17" s="387"/>
      <c r="O17" s="387"/>
      <c r="P17" s="387"/>
      <c r="S17" s="359"/>
    </row>
    <row r="18" spans="1:19">
      <c r="A18" s="574"/>
      <c r="B18" s="574"/>
      <c r="C18" s="574"/>
      <c r="D18" s="574"/>
      <c r="E18" s="574"/>
      <c r="F18" s="574"/>
      <c r="G18" s="387"/>
      <c r="H18" s="387"/>
      <c r="I18" s="387"/>
      <c r="J18" s="387"/>
      <c r="K18" s="387"/>
      <c r="L18" s="387"/>
      <c r="M18" s="387"/>
      <c r="N18" s="387"/>
      <c r="O18" s="387"/>
      <c r="P18" s="387"/>
    </row>
    <row r="19" spans="1:19">
      <c r="A19" s="574"/>
      <c r="B19" s="574"/>
      <c r="C19" s="574"/>
      <c r="D19" s="574"/>
      <c r="E19" s="574"/>
      <c r="F19" s="574"/>
      <c r="G19" s="387"/>
      <c r="H19" s="387"/>
      <c r="I19" s="387"/>
      <c r="J19" s="387"/>
      <c r="K19" s="387"/>
      <c r="L19" s="387"/>
      <c r="M19" s="387"/>
      <c r="N19" s="387"/>
      <c r="O19" s="387"/>
      <c r="P19" s="387"/>
    </row>
    <row r="20" spans="1:19">
      <c r="A20" s="574"/>
      <c r="B20" s="574"/>
      <c r="C20" s="574"/>
      <c r="D20" s="574"/>
      <c r="E20" s="574"/>
      <c r="F20" s="574"/>
      <c r="G20" s="387"/>
      <c r="H20" s="387"/>
      <c r="I20" s="387"/>
      <c r="J20" s="387"/>
      <c r="K20" s="387"/>
      <c r="L20" s="387"/>
      <c r="M20" s="387"/>
      <c r="N20" s="387"/>
      <c r="O20" s="387"/>
      <c r="P20" s="387"/>
    </row>
    <row r="21" spans="1:19">
      <c r="A21" s="574"/>
      <c r="B21" s="574"/>
      <c r="C21" s="574"/>
      <c r="D21" s="574"/>
      <c r="E21" s="574"/>
      <c r="F21" s="574"/>
      <c r="G21" s="387"/>
      <c r="H21" s="387"/>
      <c r="I21" s="387"/>
      <c r="J21" s="387"/>
      <c r="K21" s="387"/>
      <c r="L21" s="387"/>
      <c r="M21" s="387"/>
      <c r="N21" s="387"/>
      <c r="O21" s="387"/>
      <c r="P21" s="387"/>
    </row>
    <row r="22" spans="1:19">
      <c r="A22" s="574"/>
      <c r="B22" s="574"/>
      <c r="C22" s="574"/>
      <c r="D22" s="574"/>
      <c r="E22" s="574"/>
      <c r="F22" s="574"/>
      <c r="G22" s="387"/>
      <c r="H22" s="387"/>
      <c r="I22" s="387"/>
      <c r="J22" s="387"/>
      <c r="K22" s="387"/>
      <c r="L22" s="387"/>
      <c r="M22" s="387"/>
      <c r="N22" s="387"/>
      <c r="O22" s="387"/>
      <c r="P22" s="387"/>
    </row>
    <row r="23" spans="1:19">
      <c r="A23" s="574"/>
      <c r="B23" s="574"/>
      <c r="C23" s="574"/>
      <c r="D23" s="574"/>
      <c r="E23" s="574"/>
      <c r="F23" s="574"/>
      <c r="G23" s="387"/>
      <c r="H23" s="387"/>
      <c r="I23" s="387"/>
      <c r="J23" s="387"/>
      <c r="K23" s="387"/>
      <c r="L23" s="387"/>
      <c r="M23" s="387"/>
      <c r="N23" s="387"/>
      <c r="O23" s="387"/>
      <c r="P23" s="387"/>
    </row>
    <row r="24" spans="1:19">
      <c r="A24" s="574"/>
      <c r="B24" s="574"/>
      <c r="C24" s="574"/>
      <c r="D24" s="574"/>
      <c r="E24" s="574"/>
      <c r="F24" s="574"/>
      <c r="G24" s="387"/>
      <c r="H24" s="387"/>
      <c r="I24" s="387"/>
      <c r="J24" s="387"/>
      <c r="K24" s="387"/>
      <c r="L24" s="387"/>
      <c r="M24" s="387"/>
      <c r="N24" s="387"/>
      <c r="O24" s="387"/>
      <c r="P24" s="387"/>
    </row>
    <row r="25" spans="1:19">
      <c r="A25" s="574"/>
      <c r="B25" s="574"/>
      <c r="C25" s="574"/>
      <c r="D25" s="574"/>
      <c r="E25" s="574"/>
      <c r="F25" s="574"/>
      <c r="G25" s="387"/>
      <c r="H25" s="387"/>
      <c r="I25" s="387"/>
      <c r="J25" s="387"/>
      <c r="K25" s="387"/>
      <c r="L25" s="387"/>
      <c r="M25" s="387"/>
      <c r="N25" s="387"/>
      <c r="O25" s="387"/>
      <c r="P25" s="387"/>
    </row>
    <row r="26" spans="1:19">
      <c r="A26" s="574"/>
      <c r="B26" s="574"/>
      <c r="C26" s="574"/>
      <c r="D26" s="574"/>
      <c r="E26" s="574"/>
      <c r="F26" s="574"/>
      <c r="G26" s="387"/>
      <c r="H26" s="387"/>
      <c r="I26" s="387"/>
      <c r="J26" s="387"/>
      <c r="K26" s="387"/>
      <c r="L26" s="387"/>
      <c r="M26" s="387"/>
      <c r="N26" s="387"/>
      <c r="O26" s="387"/>
      <c r="P26" s="387"/>
    </row>
    <row r="27" spans="1:19">
      <c r="A27" s="574"/>
      <c r="B27" s="574"/>
      <c r="C27" s="574"/>
      <c r="D27" s="574"/>
      <c r="E27" s="574"/>
      <c r="F27" s="574"/>
      <c r="G27" s="387"/>
      <c r="H27" s="387"/>
      <c r="I27" s="387"/>
      <c r="J27" s="387"/>
      <c r="K27" s="387"/>
      <c r="L27" s="387"/>
      <c r="M27" s="387"/>
      <c r="N27" s="387"/>
      <c r="O27" s="387"/>
      <c r="P27" s="387"/>
    </row>
    <row r="28" spans="1:19">
      <c r="A28" s="387"/>
      <c r="B28" s="387"/>
      <c r="C28" s="387"/>
      <c r="D28" s="387"/>
      <c r="E28" s="387"/>
      <c r="F28" s="387"/>
      <c r="G28" s="387"/>
      <c r="H28" s="387"/>
      <c r="I28" s="387"/>
      <c r="J28" s="387"/>
      <c r="K28" s="387"/>
      <c r="L28" s="387"/>
      <c r="M28" s="387"/>
      <c r="N28" s="387"/>
      <c r="O28" s="387"/>
      <c r="P28" s="387"/>
    </row>
    <row r="29" spans="1:19" ht="16.2">
      <c r="A29" s="390"/>
      <c r="B29" s="389"/>
      <c r="C29" s="389"/>
      <c r="D29" s="389"/>
      <c r="E29" s="389"/>
      <c r="F29" s="389"/>
      <c r="G29" s="389"/>
      <c r="H29" s="387"/>
      <c r="I29" s="387"/>
      <c r="J29" s="387"/>
      <c r="K29" s="387"/>
      <c r="L29" s="387"/>
      <c r="M29" s="387"/>
      <c r="N29" s="387"/>
      <c r="O29" s="387"/>
      <c r="P29" s="387"/>
    </row>
    <row r="30" spans="1:19">
      <c r="A30" s="387"/>
      <c r="B30" s="387"/>
      <c r="C30" s="387"/>
      <c r="D30" s="387"/>
      <c r="E30" s="387"/>
      <c r="F30" s="387"/>
      <c r="G30" s="387"/>
      <c r="H30" s="387"/>
      <c r="I30" s="387"/>
      <c r="J30" s="387"/>
      <c r="K30" s="387"/>
      <c r="L30" s="387"/>
      <c r="M30" s="387"/>
      <c r="N30" s="387"/>
      <c r="O30" s="387"/>
      <c r="P30" s="387"/>
    </row>
    <row r="31" spans="1:19">
      <c r="A31" s="575"/>
      <c r="B31" s="575"/>
      <c r="C31" s="575"/>
      <c r="D31" s="575"/>
      <c r="E31" s="575"/>
      <c r="F31" s="575"/>
      <c r="G31" s="575"/>
      <c r="H31" s="575"/>
      <c r="I31" s="575"/>
      <c r="J31" s="575"/>
      <c r="K31" s="575"/>
      <c r="L31" s="575"/>
      <c r="M31" s="575"/>
      <c r="N31" s="575"/>
      <c r="O31" s="575"/>
      <c r="P31" s="575"/>
    </row>
    <row r="32" spans="1:19">
      <c r="A32" s="575"/>
      <c r="B32" s="575"/>
      <c r="C32" s="575"/>
      <c r="D32" s="575"/>
      <c r="E32" s="575"/>
      <c r="F32" s="575"/>
      <c r="G32" s="575"/>
      <c r="H32" s="575"/>
      <c r="I32" s="575"/>
      <c r="J32" s="575"/>
      <c r="K32" s="575"/>
      <c r="L32" s="575"/>
      <c r="M32" s="575"/>
      <c r="N32" s="575"/>
      <c r="O32" s="575"/>
      <c r="P32" s="575"/>
    </row>
    <row r="33" spans="1:16">
      <c r="A33" s="575"/>
      <c r="B33" s="575"/>
      <c r="C33" s="575"/>
      <c r="D33" s="575"/>
      <c r="E33" s="575"/>
      <c r="F33" s="575"/>
      <c r="G33" s="575"/>
      <c r="H33" s="575"/>
      <c r="I33" s="575"/>
      <c r="J33" s="575"/>
      <c r="K33" s="575"/>
      <c r="L33" s="575"/>
      <c r="M33" s="575"/>
      <c r="N33" s="575"/>
      <c r="O33" s="575"/>
      <c r="P33" s="575"/>
    </row>
    <row r="34" spans="1:16">
      <c r="A34" s="575"/>
      <c r="B34" s="575"/>
      <c r="C34" s="575"/>
      <c r="D34" s="575"/>
      <c r="E34" s="575"/>
      <c r="F34" s="575"/>
      <c r="G34" s="575"/>
      <c r="H34" s="575"/>
      <c r="I34" s="575"/>
      <c r="J34" s="575"/>
      <c r="K34" s="575"/>
      <c r="L34" s="575"/>
      <c r="M34" s="575"/>
      <c r="N34" s="575"/>
      <c r="O34" s="575"/>
      <c r="P34" s="575"/>
    </row>
    <row r="35" spans="1:16">
      <c r="A35" s="575"/>
      <c r="B35" s="575"/>
      <c r="C35" s="575"/>
      <c r="D35" s="575"/>
      <c r="E35" s="575"/>
      <c r="F35" s="575"/>
      <c r="G35" s="575"/>
      <c r="H35" s="575"/>
      <c r="I35" s="575"/>
      <c r="J35" s="575"/>
      <c r="K35" s="575"/>
      <c r="L35" s="575"/>
      <c r="M35" s="575"/>
      <c r="N35" s="575"/>
      <c r="O35" s="575"/>
      <c r="P35" s="575"/>
    </row>
    <row r="36" spans="1:16">
      <c r="A36" s="575"/>
      <c r="B36" s="575"/>
      <c r="C36" s="575"/>
      <c r="D36" s="575"/>
      <c r="E36" s="575"/>
      <c r="F36" s="575"/>
      <c r="G36" s="575"/>
      <c r="H36" s="575"/>
      <c r="I36" s="575"/>
      <c r="J36" s="575"/>
      <c r="K36" s="575"/>
      <c r="L36" s="575"/>
      <c r="M36" s="575"/>
      <c r="N36" s="575"/>
      <c r="O36" s="575"/>
      <c r="P36" s="575"/>
    </row>
    <row r="37" spans="1:16">
      <c r="A37" s="575"/>
      <c r="B37" s="575"/>
      <c r="C37" s="575"/>
      <c r="D37" s="575"/>
      <c r="E37" s="575"/>
      <c r="F37" s="575"/>
      <c r="G37" s="575"/>
      <c r="H37" s="575"/>
      <c r="I37" s="575"/>
      <c r="J37" s="575"/>
      <c r="K37" s="575"/>
      <c r="L37" s="575"/>
      <c r="M37" s="575"/>
      <c r="N37" s="575"/>
      <c r="O37" s="575"/>
      <c r="P37" s="575"/>
    </row>
    <row r="38" spans="1:16">
      <c r="A38" s="575"/>
      <c r="B38" s="575"/>
      <c r="C38" s="575"/>
      <c r="D38" s="575"/>
      <c r="E38" s="575"/>
      <c r="F38" s="575"/>
      <c r="G38" s="575"/>
      <c r="H38" s="575"/>
      <c r="I38" s="575"/>
      <c r="J38" s="575"/>
      <c r="K38" s="575"/>
      <c r="L38" s="575"/>
      <c r="M38" s="575"/>
      <c r="N38" s="575"/>
      <c r="O38" s="575"/>
      <c r="P38" s="575"/>
    </row>
    <row r="39" spans="1:16">
      <c r="A39" s="575"/>
      <c r="B39" s="575"/>
      <c r="C39" s="575"/>
      <c r="D39" s="575"/>
      <c r="E39" s="575"/>
      <c r="F39" s="575"/>
      <c r="G39" s="575"/>
      <c r="H39" s="575"/>
      <c r="I39" s="575"/>
      <c r="J39" s="575"/>
      <c r="K39" s="575"/>
      <c r="L39" s="575"/>
      <c r="M39" s="575"/>
      <c r="N39" s="575"/>
      <c r="O39" s="575"/>
      <c r="P39" s="575"/>
    </row>
    <row r="40" spans="1:16">
      <c r="A40" s="575"/>
      <c r="B40" s="575"/>
      <c r="C40" s="575"/>
      <c r="D40" s="575"/>
      <c r="E40" s="575"/>
      <c r="F40" s="575"/>
      <c r="G40" s="575"/>
      <c r="H40" s="575"/>
      <c r="I40" s="575"/>
      <c r="J40" s="575"/>
      <c r="K40" s="575"/>
      <c r="L40" s="575"/>
      <c r="M40" s="575"/>
      <c r="N40" s="575"/>
      <c r="O40" s="575"/>
      <c r="P40" s="575"/>
    </row>
    <row r="41" spans="1:16">
      <c r="A41" s="427"/>
      <c r="B41" s="427"/>
      <c r="C41" s="427"/>
      <c r="D41" s="427"/>
      <c r="E41" s="427"/>
      <c r="F41" s="427"/>
      <c r="G41" s="427"/>
      <c r="H41" s="427"/>
      <c r="I41" s="427"/>
      <c r="J41" s="427"/>
      <c r="K41" s="427"/>
      <c r="L41" s="427"/>
      <c r="M41" s="427"/>
      <c r="N41" s="427"/>
      <c r="O41" s="427"/>
      <c r="P41" s="427"/>
    </row>
    <row r="42" spans="1:16">
      <c r="A42" s="427"/>
      <c r="B42" s="427"/>
      <c r="C42" s="427"/>
      <c r="D42" s="427"/>
      <c r="E42" s="427"/>
      <c r="F42" s="427"/>
      <c r="G42" s="427"/>
      <c r="H42" s="427"/>
      <c r="I42" s="427"/>
      <c r="J42" s="427"/>
      <c r="K42" s="427"/>
      <c r="L42" s="427"/>
      <c r="M42" s="427"/>
      <c r="N42" s="427"/>
      <c r="O42" s="427"/>
      <c r="P42" s="427"/>
    </row>
    <row r="43" spans="1:16">
      <c r="A43" s="427"/>
      <c r="B43" s="427"/>
      <c r="C43" s="427"/>
      <c r="D43" s="427"/>
      <c r="E43" s="427"/>
      <c r="F43" s="427"/>
      <c r="G43" s="427"/>
      <c r="H43" s="427"/>
      <c r="I43" s="427"/>
      <c r="J43" s="427"/>
      <c r="K43" s="427"/>
      <c r="L43" s="427"/>
      <c r="M43" s="427"/>
      <c r="N43" s="427"/>
      <c r="O43" s="427"/>
      <c r="P43" s="427"/>
    </row>
    <row r="44" spans="1:16">
      <c r="A44" s="427"/>
      <c r="B44" s="427"/>
      <c r="C44" s="427"/>
      <c r="D44" s="427"/>
      <c r="E44" s="427"/>
      <c r="F44" s="427"/>
      <c r="G44" s="427"/>
      <c r="H44" s="427"/>
      <c r="I44" s="427"/>
      <c r="J44" s="427"/>
      <c r="K44" s="427"/>
      <c r="L44" s="427"/>
      <c r="M44" s="427"/>
      <c r="N44" s="427"/>
      <c r="O44" s="427"/>
      <c r="P44" s="427"/>
    </row>
    <row r="45" spans="1:16">
      <c r="A45" s="427"/>
      <c r="B45" s="427"/>
      <c r="C45" s="427"/>
      <c r="D45" s="427"/>
      <c r="E45" s="427"/>
      <c r="F45" s="427"/>
      <c r="G45" s="427"/>
      <c r="H45" s="427"/>
      <c r="I45" s="427"/>
      <c r="J45" s="427"/>
      <c r="K45" s="427"/>
      <c r="L45" s="427"/>
      <c r="M45" s="427"/>
      <c r="N45" s="427"/>
      <c r="O45" s="427"/>
      <c r="P45" s="427"/>
    </row>
    <row r="46" spans="1:16">
      <c r="A46" s="427"/>
      <c r="B46" s="427"/>
      <c r="C46" s="427"/>
      <c r="D46" s="427"/>
      <c r="E46" s="427"/>
      <c r="F46" s="427"/>
      <c r="G46" s="427"/>
      <c r="H46" s="427"/>
      <c r="I46" s="427"/>
      <c r="J46" s="427"/>
      <c r="K46" s="427"/>
      <c r="L46" s="427"/>
      <c r="M46" s="427"/>
      <c r="N46" s="427"/>
      <c r="O46" s="427"/>
      <c r="P46" s="427"/>
    </row>
    <row r="47" spans="1:16">
      <c r="A47" s="427"/>
      <c r="B47" s="427"/>
      <c r="C47" s="427"/>
      <c r="D47" s="427"/>
      <c r="E47" s="427"/>
      <c r="F47" s="427"/>
      <c r="G47" s="427"/>
      <c r="H47" s="427"/>
      <c r="I47" s="427"/>
      <c r="J47" s="427"/>
      <c r="K47" s="427"/>
      <c r="L47" s="427"/>
      <c r="M47" s="427"/>
      <c r="N47" s="427"/>
      <c r="O47" s="427"/>
      <c r="P47" s="427"/>
    </row>
    <row r="48" spans="1:16">
      <c r="A48" s="427"/>
      <c r="B48" s="427"/>
      <c r="C48" s="427"/>
      <c r="D48" s="427"/>
      <c r="E48" s="427"/>
      <c r="F48" s="427"/>
      <c r="G48" s="427"/>
      <c r="H48" s="427"/>
      <c r="I48" s="427"/>
      <c r="J48" s="427"/>
      <c r="K48" s="427"/>
      <c r="L48" s="427"/>
      <c r="M48" s="427"/>
      <c r="N48" s="427"/>
      <c r="O48" s="427"/>
      <c r="P48" s="427"/>
    </row>
    <row r="49" spans="1:16">
      <c r="A49" s="427"/>
      <c r="B49" s="427"/>
      <c r="C49" s="427"/>
      <c r="D49" s="427"/>
      <c r="E49" s="427"/>
      <c r="F49" s="427"/>
      <c r="G49" s="427"/>
      <c r="H49" s="427"/>
      <c r="I49" s="427"/>
      <c r="J49" s="427"/>
      <c r="K49" s="427"/>
      <c r="L49" s="427"/>
      <c r="M49" s="427"/>
      <c r="N49" s="427"/>
      <c r="O49" s="427"/>
      <c r="P49" s="427"/>
    </row>
    <row r="50" spans="1:16">
      <c r="A50" s="427"/>
      <c r="B50" s="427"/>
      <c r="C50" s="427"/>
      <c r="D50" s="427"/>
      <c r="E50" s="427"/>
      <c r="F50" s="427"/>
      <c r="G50" s="427"/>
      <c r="H50" s="427"/>
      <c r="I50" s="427"/>
      <c r="J50" s="427"/>
      <c r="K50" s="427"/>
      <c r="L50" s="427"/>
      <c r="M50" s="427"/>
      <c r="N50" s="427"/>
      <c r="O50" s="427"/>
      <c r="P50" s="427"/>
    </row>
    <row r="51" spans="1:16">
      <c r="A51" s="427"/>
      <c r="B51" s="427"/>
      <c r="C51" s="427"/>
      <c r="D51" s="427"/>
      <c r="E51" s="427"/>
      <c r="F51" s="427"/>
      <c r="G51" s="427"/>
      <c r="H51" s="427"/>
      <c r="I51" s="427"/>
      <c r="J51" s="427"/>
      <c r="K51" s="427"/>
      <c r="L51" s="427"/>
      <c r="M51" s="427"/>
      <c r="N51" s="427"/>
      <c r="O51" s="427"/>
      <c r="P51" s="427"/>
    </row>
    <row r="52" spans="1:16">
      <c r="A52" s="427"/>
      <c r="B52" s="427"/>
      <c r="C52" s="427"/>
      <c r="D52" s="427"/>
      <c r="E52" s="427"/>
      <c r="F52" s="427"/>
      <c r="G52" s="427"/>
      <c r="H52" s="427"/>
      <c r="I52" s="427"/>
      <c r="J52" s="427"/>
      <c r="K52" s="427"/>
      <c r="L52" s="427"/>
      <c r="M52" s="427"/>
      <c r="N52" s="427"/>
      <c r="O52" s="427"/>
      <c r="P52" s="427"/>
    </row>
    <row r="53" spans="1:16">
      <c r="A53" s="427"/>
      <c r="B53" s="427"/>
      <c r="C53" s="427"/>
      <c r="D53" s="427"/>
      <c r="E53" s="427"/>
      <c r="F53" s="427"/>
      <c r="G53" s="427"/>
      <c r="H53" s="427"/>
      <c r="I53" s="427"/>
      <c r="J53" s="427"/>
      <c r="K53" s="427"/>
      <c r="L53" s="427"/>
      <c r="M53" s="427"/>
      <c r="N53" s="427"/>
      <c r="O53" s="427"/>
      <c r="P53" s="427"/>
    </row>
    <row r="54" spans="1:16">
      <c r="A54" s="427"/>
      <c r="B54" s="427"/>
      <c r="C54" s="427"/>
      <c r="D54" s="427"/>
      <c r="E54" s="427"/>
      <c r="F54" s="427"/>
      <c r="G54" s="427"/>
      <c r="H54" s="427"/>
      <c r="I54" s="427"/>
      <c r="J54" s="427"/>
      <c r="K54" s="427"/>
      <c r="L54" s="427"/>
      <c r="M54" s="427"/>
      <c r="N54" s="427"/>
      <c r="O54" s="427"/>
      <c r="P54" s="427"/>
    </row>
    <row r="55" spans="1:16">
      <c r="A55" s="427"/>
      <c r="B55" s="427"/>
      <c r="C55" s="427"/>
      <c r="D55" s="427"/>
      <c r="E55" s="427"/>
      <c r="F55" s="427"/>
      <c r="G55" s="427"/>
      <c r="H55" s="427"/>
      <c r="I55" s="427"/>
      <c r="J55" s="427"/>
      <c r="K55" s="427"/>
      <c r="L55" s="427"/>
      <c r="M55" s="427"/>
      <c r="N55" s="427"/>
      <c r="O55" s="427"/>
      <c r="P55" s="427"/>
    </row>
    <row r="56" spans="1:16">
      <c r="A56" s="427"/>
      <c r="B56" s="427"/>
      <c r="C56" s="427"/>
      <c r="D56" s="427"/>
      <c r="E56" s="427"/>
      <c r="F56" s="427"/>
      <c r="G56" s="427"/>
      <c r="H56" s="427"/>
      <c r="I56" s="427"/>
      <c r="J56" s="427"/>
      <c r="K56" s="427"/>
      <c r="L56" s="427"/>
      <c r="M56" s="427"/>
      <c r="N56" s="427"/>
      <c r="O56" s="427"/>
      <c r="P56" s="427"/>
    </row>
    <row r="57" spans="1:16">
      <c r="A57" s="427"/>
      <c r="B57" s="427"/>
      <c r="C57" s="427"/>
      <c r="D57" s="427"/>
      <c r="E57" s="427"/>
      <c r="F57" s="427"/>
      <c r="G57" s="427"/>
      <c r="H57" s="427"/>
      <c r="I57" s="427"/>
      <c r="J57" s="427"/>
      <c r="K57" s="427"/>
      <c r="L57" s="427"/>
      <c r="M57" s="427"/>
      <c r="N57" s="427"/>
      <c r="O57" s="427"/>
      <c r="P57" s="427"/>
    </row>
    <row r="58" spans="1:16">
      <c r="A58" s="427"/>
      <c r="B58" s="427"/>
      <c r="C58" s="427"/>
      <c r="D58" s="427"/>
      <c r="E58" s="427"/>
      <c r="F58" s="427"/>
      <c r="G58" s="427"/>
      <c r="H58" s="427"/>
      <c r="I58" s="427"/>
      <c r="J58" s="427"/>
      <c r="K58" s="427"/>
      <c r="L58" s="427"/>
      <c r="M58" s="427"/>
      <c r="N58" s="427"/>
      <c r="O58" s="427"/>
      <c r="P58" s="427"/>
    </row>
  </sheetData>
  <sheetProtection formatCells="0" formatColumns="0" formatRows="0" insertColumns="0" insertRows="0" insertHyperlinks="0" deleteColumns="0" deleteRows="0" sort="0" autoFilter="0" pivotTables="0"/>
  <mergeCells count="3">
    <mergeCell ref="A17:F27"/>
    <mergeCell ref="A31:P40"/>
    <mergeCell ref="G5:O5"/>
  </mergeCells>
  <phoneticPr fontId="101"/>
  <hyperlinks>
    <hyperlink ref="G5:O5" r:id="rId1" display="問合せ　hy_food-safety@kxf.biglobe.ne.jp" xr:uid="{41E01F9C-2328-4E07-A64A-9F83E443E7B1}"/>
  </hyperlinks>
  <pageMargins left="0.7" right="0.7" top="0.75" bottom="0.75" header="0.3" footer="0.3"/>
  <pageSetup paperSize="9" scale="4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Normal="100" zoomScaleSheetLayoutView="100" workbookViewId="0">
      <selection activeCell="N17" sqref="N17"/>
    </sheetView>
  </sheetViews>
  <sheetFormatPr defaultColWidth="9" defaultRowHeight="13.2"/>
  <cols>
    <col min="1" max="1" width="12.77734375" style="54" customWidth="1"/>
    <col min="2" max="2" width="5.109375" style="54" customWidth="1"/>
    <col min="3" max="3" width="3.77734375" style="54" customWidth="1"/>
    <col min="4" max="4" width="6.88671875" style="54" customWidth="1"/>
    <col min="5" max="5" width="13.109375" style="54" customWidth="1"/>
    <col min="6" max="6" width="13.109375" style="89" customWidth="1"/>
    <col min="7" max="7" width="11.33203125" style="54" customWidth="1"/>
    <col min="8" max="8" width="26.6640625" style="66" customWidth="1"/>
    <col min="9" max="9" width="13" style="59" customWidth="1"/>
    <col min="10" max="10" width="16.109375" style="59" customWidth="1"/>
    <col min="11" max="11" width="13.44140625" style="89" customWidth="1"/>
    <col min="12" max="12" width="22.44140625" style="89" customWidth="1"/>
    <col min="13" max="13" width="13.44140625" style="64" customWidth="1"/>
    <col min="14" max="14" width="22.44140625" style="54" customWidth="1"/>
    <col min="15" max="15" width="9" style="55"/>
    <col min="16" max="16384" width="9" style="54"/>
  </cols>
  <sheetData>
    <row r="1" spans="1:16" ht="26.25" customHeight="1" thickTop="1">
      <c r="A1" s="49" t="s">
        <v>228</v>
      </c>
      <c r="B1" s="50"/>
      <c r="C1" s="50"/>
      <c r="D1" s="51"/>
      <c r="E1" s="51"/>
      <c r="F1" s="52"/>
      <c r="G1" s="53"/>
      <c r="H1" s="503"/>
      <c r="I1" s="504" t="s">
        <v>37</v>
      </c>
      <c r="J1" s="505"/>
      <c r="K1" s="506"/>
      <c r="L1" s="507"/>
      <c r="M1" s="508"/>
    </row>
    <row r="2" spans="1:16" ht="17.399999999999999">
      <c r="A2" s="56"/>
      <c r="B2" s="228"/>
      <c r="C2" s="228"/>
      <c r="D2" s="228"/>
      <c r="E2" s="228"/>
      <c r="F2" s="228"/>
      <c r="G2" s="57"/>
      <c r="H2" s="509"/>
      <c r="I2" s="510" t="s">
        <v>38</v>
      </c>
      <c r="J2" s="511"/>
      <c r="K2" s="512" t="s">
        <v>21</v>
      </c>
      <c r="L2" s="513"/>
      <c r="M2" s="508"/>
      <c r="N2" s="196"/>
      <c r="P2" s="143"/>
    </row>
    <row r="3" spans="1:16" ht="17.399999999999999">
      <c r="A3" s="229" t="s">
        <v>28</v>
      </c>
      <c r="B3" s="230"/>
      <c r="D3" s="231"/>
      <c r="E3" s="231"/>
      <c r="F3" s="231"/>
      <c r="G3" s="58"/>
      <c r="H3" s="109"/>
      <c r="I3" s="514"/>
      <c r="J3" s="515"/>
      <c r="K3" s="516"/>
      <c r="L3" s="506"/>
      <c r="M3" s="517"/>
    </row>
    <row r="4" spans="1:16" ht="17.399999999999999">
      <c r="A4" s="60"/>
      <c r="B4" s="230"/>
      <c r="C4" s="89"/>
      <c r="D4" s="231"/>
      <c r="E4" s="231"/>
      <c r="F4" s="232"/>
      <c r="G4" s="61"/>
      <c r="H4" s="518"/>
      <c r="I4" s="518"/>
      <c r="J4" s="505"/>
      <c r="K4" s="516"/>
      <c r="L4" s="506"/>
      <c r="M4" s="517"/>
      <c r="N4" s="293"/>
    </row>
    <row r="5" spans="1:16">
      <c r="A5" s="233"/>
      <c r="D5" s="231"/>
      <c r="E5" s="62"/>
      <c r="F5" s="234"/>
      <c r="G5" s="63"/>
      <c r="H5"/>
      <c r="I5" s="519"/>
      <c r="J5" s="505"/>
      <c r="K5" s="516"/>
      <c r="L5" s="516"/>
      <c r="M5" s="517"/>
    </row>
    <row r="6" spans="1:16" ht="17.399999999999999">
      <c r="A6" s="233"/>
      <c r="D6" s="231"/>
      <c r="E6" s="234"/>
      <c r="F6" s="234"/>
      <c r="G6" s="63"/>
      <c r="H6" s="509"/>
      <c r="I6" s="520"/>
      <c r="J6" s="505"/>
      <c r="K6" s="516"/>
      <c r="L6" s="516"/>
      <c r="M6" s="517"/>
    </row>
    <row r="7" spans="1:16">
      <c r="A7" s="233"/>
      <c r="D7" s="231"/>
      <c r="E7" s="234"/>
      <c r="F7" s="234"/>
      <c r="G7" s="63"/>
      <c r="H7" s="521"/>
      <c r="I7" s="519"/>
      <c r="J7" s="505"/>
      <c r="K7" s="516"/>
      <c r="L7" s="516"/>
      <c r="M7" s="517"/>
    </row>
    <row r="8" spans="1:16">
      <c r="A8" s="233"/>
      <c r="D8" s="231"/>
      <c r="E8" s="234"/>
      <c r="F8" s="234"/>
      <c r="G8" s="63"/>
      <c r="H8" s="511"/>
      <c r="I8" s="522"/>
      <c r="J8" s="522"/>
      <c r="K8" s="522"/>
      <c r="L8" s="516"/>
      <c r="M8" s="523"/>
    </row>
    <row r="9" spans="1:16">
      <c r="A9" s="233"/>
      <c r="D9" s="231"/>
      <c r="E9" s="234"/>
      <c r="F9" s="234"/>
      <c r="G9" s="63"/>
      <c r="H9" s="522"/>
      <c r="I9" s="522"/>
      <c r="J9" s="522"/>
      <c r="K9" s="522"/>
      <c r="L9" s="516"/>
      <c r="M9" s="523"/>
      <c r="N9" s="65"/>
    </row>
    <row r="10" spans="1:16">
      <c r="A10" s="233"/>
      <c r="D10" s="231"/>
      <c r="E10" s="234"/>
      <c r="F10" s="234"/>
      <c r="G10" s="63"/>
      <c r="H10" s="522"/>
      <c r="I10" s="522"/>
      <c r="J10" s="522"/>
      <c r="K10" s="522"/>
      <c r="L10" s="516"/>
      <c r="M10" s="523"/>
      <c r="N10" s="65" t="s">
        <v>39</v>
      </c>
    </row>
    <row r="11" spans="1:16">
      <c r="A11" s="233"/>
      <c r="D11" s="231"/>
      <c r="E11" s="234"/>
      <c r="F11" s="234"/>
      <c r="G11" s="63"/>
      <c r="H11" s="522"/>
      <c r="I11" s="522"/>
      <c r="J11" s="522"/>
      <c r="K11" s="522"/>
      <c r="L11" s="516"/>
      <c r="M11" s="523"/>
    </row>
    <row r="12" spans="1:16">
      <c r="A12" s="233"/>
      <c r="D12" s="231"/>
      <c r="E12" s="234"/>
      <c r="F12" s="234"/>
      <c r="G12" s="63"/>
      <c r="H12" s="522"/>
      <c r="I12" s="522"/>
      <c r="J12" s="522"/>
      <c r="K12" s="522"/>
      <c r="L12" s="516"/>
      <c r="M12" s="523"/>
      <c r="N12" s="65" t="s">
        <v>40</v>
      </c>
      <c r="O12" s="334"/>
    </row>
    <row r="13" spans="1:16">
      <c r="A13" s="233"/>
      <c r="D13" s="231"/>
      <c r="E13" s="234"/>
      <c r="F13" s="234"/>
      <c r="G13" s="63"/>
      <c r="H13" s="522"/>
      <c r="I13" s="522"/>
      <c r="J13" s="522"/>
      <c r="K13" s="522"/>
      <c r="L13" s="516"/>
      <c r="M13" s="523"/>
    </row>
    <row r="14" spans="1:16">
      <c r="A14" s="233"/>
      <c r="D14" s="231"/>
      <c r="E14" s="234"/>
      <c r="F14" s="234"/>
      <c r="G14" s="63"/>
      <c r="H14" s="522"/>
      <c r="I14" s="522"/>
      <c r="J14" s="522"/>
      <c r="K14" s="522"/>
      <c r="L14" s="516"/>
      <c r="M14" s="523"/>
      <c r="N14" s="386" t="s">
        <v>41</v>
      </c>
    </row>
    <row r="15" spans="1:16">
      <c r="A15" s="233"/>
      <c r="D15" s="231"/>
      <c r="E15" s="231" t="s">
        <v>21</v>
      </c>
      <c r="F15" s="232"/>
      <c r="G15" s="58"/>
      <c r="H15" s="521"/>
      <c r="I15" s="519"/>
      <c r="J15" s="511"/>
      <c r="K15" s="516"/>
      <c r="L15" s="516"/>
      <c r="M15" s="523"/>
    </row>
    <row r="16" spans="1:16">
      <c r="A16" s="233"/>
      <c r="D16" s="231"/>
      <c r="E16" s="231"/>
      <c r="F16" s="232"/>
      <c r="G16" s="58"/>
      <c r="H16" s="505"/>
      <c r="I16" s="519"/>
      <c r="J16" s="505"/>
      <c r="K16" s="516"/>
      <c r="L16" s="516"/>
      <c r="M16" s="523"/>
      <c r="N16" s="295" t="s">
        <v>224</v>
      </c>
    </row>
    <row r="17" spans="1:19" ht="20.25" customHeight="1" thickBot="1">
      <c r="A17" s="639" t="s">
        <v>281</v>
      </c>
      <c r="B17" s="640"/>
      <c r="C17" s="640"/>
      <c r="D17" s="236"/>
      <c r="E17" s="237"/>
      <c r="F17" s="640" t="s">
        <v>282</v>
      </c>
      <c r="G17" s="641"/>
      <c r="H17" s="521"/>
      <c r="I17" s="519"/>
      <c r="J17" s="511"/>
      <c r="K17" s="516"/>
      <c r="L17" s="513"/>
      <c r="M17" s="517"/>
      <c r="N17" s="235" t="s">
        <v>131</v>
      </c>
    </row>
    <row r="18" spans="1:19" ht="39" customHeight="1" thickTop="1">
      <c r="A18" s="642" t="s">
        <v>42</v>
      </c>
      <c r="B18" s="643"/>
      <c r="C18" s="644"/>
      <c r="D18" s="238" t="s">
        <v>43</v>
      </c>
      <c r="E18" s="239"/>
      <c r="F18" s="645" t="s">
        <v>44</v>
      </c>
      <c r="G18" s="646"/>
      <c r="H18" s="505"/>
      <c r="I18" s="519"/>
      <c r="J18" s="505"/>
      <c r="K18" s="516"/>
      <c r="L18" s="516"/>
      <c r="M18" s="517"/>
      <c r="Q18" s="54" t="s">
        <v>28</v>
      </c>
      <c r="S18" s="54" t="s">
        <v>21</v>
      </c>
    </row>
    <row r="19" spans="1:19" ht="30" customHeight="1">
      <c r="A19" s="647" t="s">
        <v>227</v>
      </c>
      <c r="B19" s="647"/>
      <c r="C19" s="647"/>
      <c r="D19" s="647"/>
      <c r="E19" s="647"/>
      <c r="F19" s="647"/>
      <c r="G19" s="647"/>
      <c r="H19" s="524"/>
      <c r="I19" s="525" t="s">
        <v>45</v>
      </c>
      <c r="J19" s="525"/>
      <c r="K19" s="525"/>
      <c r="L19" s="513"/>
      <c r="M19" s="517"/>
    </row>
    <row r="20" spans="1:19" ht="17.399999999999999">
      <c r="E20" s="240" t="s">
        <v>46</v>
      </c>
      <c r="F20" s="241" t="s">
        <v>47</v>
      </c>
      <c r="H20" s="337" t="s">
        <v>197</v>
      </c>
      <c r="I20" s="519"/>
      <c r="J20" s="505" t="s">
        <v>21</v>
      </c>
      <c r="K20" s="526" t="s">
        <v>21</v>
      </c>
      <c r="L20" s="516"/>
      <c r="M20" s="517"/>
    </row>
    <row r="21" spans="1:19" ht="16.8" thickBot="1">
      <c r="A21" s="242"/>
      <c r="B21" s="648">
        <v>45025</v>
      </c>
      <c r="C21" s="649"/>
      <c r="D21" s="243" t="s">
        <v>48</v>
      </c>
      <c r="E21" s="650" t="s">
        <v>49</v>
      </c>
      <c r="F21" s="651"/>
      <c r="G21" s="59" t="s">
        <v>50</v>
      </c>
      <c r="H21" s="652" t="s">
        <v>283</v>
      </c>
      <c r="I21" s="653"/>
      <c r="J21" s="653"/>
      <c r="K21" s="653"/>
      <c r="L21" s="653"/>
      <c r="M21" s="527" t="s">
        <v>197</v>
      </c>
      <c r="N21" s="531"/>
    </row>
    <row r="22" spans="1:19" ht="36" customHeight="1" thickTop="1" thickBot="1">
      <c r="A22" s="244" t="s">
        <v>51</v>
      </c>
      <c r="B22" s="654" t="s">
        <v>52</v>
      </c>
      <c r="C22" s="655"/>
      <c r="D22" s="656"/>
      <c r="E22" s="67" t="s">
        <v>258</v>
      </c>
      <c r="F22" s="67" t="s">
        <v>259</v>
      </c>
      <c r="G22" s="245" t="s">
        <v>53</v>
      </c>
      <c r="H22" s="657" t="s">
        <v>54</v>
      </c>
      <c r="I22" s="658"/>
      <c r="J22" s="658"/>
      <c r="K22" s="658"/>
      <c r="L22" s="659"/>
      <c r="M22" s="528" t="s">
        <v>55</v>
      </c>
      <c r="N22" s="532" t="s">
        <v>56</v>
      </c>
      <c r="R22" s="54" t="s">
        <v>28</v>
      </c>
    </row>
    <row r="23" spans="1:19" ht="71.400000000000006" customHeight="1" thickBot="1">
      <c r="A23" s="453" t="s">
        <v>57</v>
      </c>
      <c r="B23" s="577" t="str">
        <f t="shared" ref="B23" si="0">IF(G23&gt;5,"☆☆☆☆",IF(AND(G23&gt;=2.39,G23&lt;5),"☆☆☆",IF(AND(G23&gt;=1.39,G23&lt;2.4),"☆☆",IF(AND(G23&gt;0,G23&lt;1.4),"☆",IF(AND(G23&gt;=-1.39,G23&lt;0),"★",IF(AND(G23&gt;=-2.39,G23&lt;-1.4),"★★",IF(AND(G23&gt;=-3.39,G23&lt;-2.4),"★★★")))))))</f>
        <v>★</v>
      </c>
      <c r="C23" s="578"/>
      <c r="D23" s="579"/>
      <c r="E23" s="457">
        <v>2.23</v>
      </c>
      <c r="F23" s="457">
        <v>1.61</v>
      </c>
      <c r="G23" s="454">
        <f>F23-E23</f>
        <v>-0.61999999999999988</v>
      </c>
      <c r="H23" s="581" t="s">
        <v>277</v>
      </c>
      <c r="I23" s="581"/>
      <c r="J23" s="581"/>
      <c r="K23" s="581"/>
      <c r="L23" s="582"/>
      <c r="M23" s="455" t="s">
        <v>240</v>
      </c>
      <c r="N23" s="533">
        <v>45015</v>
      </c>
      <c r="O23" s="307" t="s">
        <v>210</v>
      </c>
    </row>
    <row r="24" spans="1:19" ht="66" customHeight="1" thickBot="1">
      <c r="A24" s="246" t="s">
        <v>58</v>
      </c>
      <c r="B24" s="577" t="str">
        <f t="shared" ref="B24" si="1">IF(G24&gt;5,"☆☆☆☆",IF(AND(G24&gt;=2.39,G24&lt;5),"☆☆☆",IF(AND(G24&gt;=1.39,G24&lt;2.4),"☆☆",IF(AND(G24&gt;0,G24&lt;1.4),"☆",IF(AND(G24&gt;=-1.39,G24&lt;0),"★",IF(AND(G24&gt;=-2.39,G24&lt;-1.4),"★★",IF(AND(G24&gt;=-3.39,G24&lt;-2.4),"★★★")))))))</f>
        <v>★</v>
      </c>
      <c r="C24" s="578"/>
      <c r="D24" s="579"/>
      <c r="E24" s="145">
        <v>3.52</v>
      </c>
      <c r="F24" s="457">
        <v>2.9</v>
      </c>
      <c r="G24" s="344">
        <f t="shared" ref="G24:G70" si="2">F24-E24</f>
        <v>-0.62000000000000011</v>
      </c>
      <c r="H24" s="660"/>
      <c r="I24" s="661"/>
      <c r="J24" s="661"/>
      <c r="K24" s="661"/>
      <c r="L24" s="662"/>
      <c r="M24" s="189"/>
      <c r="N24" s="190"/>
      <c r="O24" s="307" t="s">
        <v>58</v>
      </c>
      <c r="Q24" s="54" t="s">
        <v>28</v>
      </c>
    </row>
    <row r="25" spans="1:19" ht="81" customHeight="1" thickBot="1">
      <c r="A25" s="313" t="s">
        <v>59</v>
      </c>
      <c r="B25" s="577" t="str">
        <f t="shared" ref="B25:B37" si="3">IF(G25&gt;5,"☆☆☆☆",IF(AND(G25&gt;=2.39,G25&lt;5),"☆☆☆",IF(AND(G25&gt;=1.39,G25&lt;2.4),"☆☆",IF(AND(G25&gt;0,G25&lt;1.4),"☆",IF(AND(G25&gt;=-1.39,G25&lt;0),"★",IF(AND(G25&gt;=-2.39,G25&lt;-1.4),"★★",IF(AND(G25&gt;=-3.39,G25&lt;-2.4),"★★★")))))))</f>
        <v>★</v>
      </c>
      <c r="C25" s="578"/>
      <c r="D25" s="579"/>
      <c r="E25" s="145">
        <v>3.85</v>
      </c>
      <c r="F25" s="145">
        <v>3.43</v>
      </c>
      <c r="G25" s="344">
        <f t="shared" si="2"/>
        <v>-0.41999999999999993</v>
      </c>
      <c r="H25" s="580"/>
      <c r="I25" s="581"/>
      <c r="J25" s="581"/>
      <c r="K25" s="581"/>
      <c r="L25" s="582"/>
      <c r="M25" s="455"/>
      <c r="N25" s="190"/>
      <c r="O25" s="307" t="s">
        <v>59</v>
      </c>
    </row>
    <row r="26" spans="1:19" ht="83.25" customHeight="1" thickBot="1">
      <c r="A26" s="313" t="s">
        <v>60</v>
      </c>
      <c r="B26" s="577" t="str">
        <f t="shared" si="3"/>
        <v>★</v>
      </c>
      <c r="C26" s="578"/>
      <c r="D26" s="579"/>
      <c r="E26" s="145">
        <v>5.31</v>
      </c>
      <c r="F26" s="145">
        <v>4.95</v>
      </c>
      <c r="G26" s="344">
        <f t="shared" si="2"/>
        <v>-0.35999999999999943</v>
      </c>
      <c r="H26" s="580"/>
      <c r="I26" s="581"/>
      <c r="J26" s="581"/>
      <c r="K26" s="581"/>
      <c r="L26" s="582"/>
      <c r="M26" s="189"/>
      <c r="N26" s="190"/>
      <c r="O26" s="307" t="s">
        <v>60</v>
      </c>
    </row>
    <row r="27" spans="1:19" ht="78.599999999999994" customHeight="1" thickBot="1">
      <c r="A27" s="313" t="s">
        <v>61</v>
      </c>
      <c r="B27" s="577" t="str">
        <f t="shared" ref="B27:B28" si="4">IF(G27&gt;5,"☆☆☆☆",IF(AND(G27&gt;=2.39,G27&lt;5),"☆☆☆",IF(AND(G27&gt;=1.39,G27&lt;2.4),"☆☆",IF(AND(G27&gt;0,G27&lt;1.4),"☆",IF(AND(G27&gt;=-1.39,G27&lt;0),"★",IF(AND(G27&gt;=-2.39,G27&lt;-1.4),"★★",IF(AND(G27&gt;=-3.39,G27&lt;-2.4),"★★★")))))))</f>
        <v>★</v>
      </c>
      <c r="C27" s="578"/>
      <c r="D27" s="579"/>
      <c r="E27" s="457">
        <v>2.88</v>
      </c>
      <c r="F27" s="457">
        <v>2.09</v>
      </c>
      <c r="G27" s="344">
        <f t="shared" si="2"/>
        <v>-0.79</v>
      </c>
      <c r="H27" s="580"/>
      <c r="I27" s="581"/>
      <c r="J27" s="581"/>
      <c r="K27" s="581"/>
      <c r="L27" s="582"/>
      <c r="M27" s="189"/>
      <c r="N27" s="190"/>
      <c r="O27" s="307" t="s">
        <v>61</v>
      </c>
    </row>
    <row r="28" spans="1:19" ht="87" customHeight="1" thickBot="1">
      <c r="A28" s="313" t="s">
        <v>62</v>
      </c>
      <c r="B28" s="577" t="str">
        <f t="shared" si="4"/>
        <v>☆</v>
      </c>
      <c r="C28" s="578"/>
      <c r="D28" s="579"/>
      <c r="E28" s="457">
        <v>2.93</v>
      </c>
      <c r="F28" s="145">
        <v>3.48</v>
      </c>
      <c r="G28" s="344">
        <f t="shared" si="2"/>
        <v>0.54999999999999982</v>
      </c>
      <c r="H28" s="580"/>
      <c r="I28" s="581"/>
      <c r="J28" s="581"/>
      <c r="K28" s="581"/>
      <c r="L28" s="582"/>
      <c r="M28" s="189"/>
      <c r="N28" s="190"/>
      <c r="O28" s="307" t="s">
        <v>62</v>
      </c>
    </row>
    <row r="29" spans="1:19" ht="71.25" customHeight="1" thickBot="1">
      <c r="A29" s="313" t="s">
        <v>63</v>
      </c>
      <c r="B29" s="577" t="str">
        <f t="shared" si="3"/>
        <v>★</v>
      </c>
      <c r="C29" s="578"/>
      <c r="D29" s="579"/>
      <c r="E29" s="145">
        <v>3.06</v>
      </c>
      <c r="F29" s="457">
        <v>2.44</v>
      </c>
      <c r="G29" s="344">
        <f t="shared" si="2"/>
        <v>-0.62000000000000011</v>
      </c>
      <c r="H29" s="580"/>
      <c r="I29" s="581"/>
      <c r="J29" s="581"/>
      <c r="K29" s="581"/>
      <c r="L29" s="582"/>
      <c r="M29" s="189"/>
      <c r="N29" s="190"/>
      <c r="O29" s="307" t="s">
        <v>63</v>
      </c>
    </row>
    <row r="30" spans="1:19" ht="73.5" customHeight="1" thickBot="1">
      <c r="A30" s="313" t="s">
        <v>64</v>
      </c>
      <c r="B30" s="577" t="str">
        <f t="shared" si="3"/>
        <v>★</v>
      </c>
      <c r="C30" s="578"/>
      <c r="D30" s="579"/>
      <c r="E30" s="457">
        <v>2.92</v>
      </c>
      <c r="F30" s="457">
        <v>2.17</v>
      </c>
      <c r="G30" s="344">
        <f t="shared" si="2"/>
        <v>-0.75</v>
      </c>
      <c r="H30" s="580"/>
      <c r="I30" s="581"/>
      <c r="J30" s="581"/>
      <c r="K30" s="581"/>
      <c r="L30" s="582"/>
      <c r="M30" s="189"/>
      <c r="N30" s="190"/>
      <c r="O30" s="307" t="s">
        <v>64</v>
      </c>
    </row>
    <row r="31" spans="1:19" ht="75.75" customHeight="1" thickBot="1">
      <c r="A31" s="313" t="s">
        <v>65</v>
      </c>
      <c r="B31" s="577" t="str">
        <f t="shared" si="3"/>
        <v>★</v>
      </c>
      <c r="C31" s="578"/>
      <c r="D31" s="579"/>
      <c r="E31" s="457">
        <v>2.96</v>
      </c>
      <c r="F31" s="457">
        <v>2.48</v>
      </c>
      <c r="G31" s="344">
        <f t="shared" si="2"/>
        <v>-0.48</v>
      </c>
      <c r="H31" s="580" t="s">
        <v>267</v>
      </c>
      <c r="I31" s="581"/>
      <c r="J31" s="581"/>
      <c r="K31" s="581"/>
      <c r="L31" s="582"/>
      <c r="M31" s="189" t="s">
        <v>268</v>
      </c>
      <c r="N31" s="190">
        <v>45009</v>
      </c>
      <c r="O31" s="307" t="s">
        <v>65</v>
      </c>
    </row>
    <row r="32" spans="1:19" ht="90" customHeight="1" thickBot="1">
      <c r="A32" s="314" t="s">
        <v>66</v>
      </c>
      <c r="B32" s="577" t="str">
        <f t="shared" si="3"/>
        <v>★</v>
      </c>
      <c r="C32" s="578"/>
      <c r="D32" s="579"/>
      <c r="E32" s="145">
        <v>3.32</v>
      </c>
      <c r="F32" s="145">
        <v>3.15</v>
      </c>
      <c r="G32" s="344">
        <f t="shared" si="2"/>
        <v>-0.16999999999999993</v>
      </c>
      <c r="H32" s="580"/>
      <c r="I32" s="581"/>
      <c r="J32" s="581"/>
      <c r="K32" s="581"/>
      <c r="L32" s="582"/>
      <c r="M32" s="189"/>
      <c r="N32" s="190"/>
      <c r="O32" s="307" t="s">
        <v>66</v>
      </c>
    </row>
    <row r="33" spans="1:16" ht="94.95" customHeight="1" thickBot="1">
      <c r="A33" s="315" t="s">
        <v>67</v>
      </c>
      <c r="B33" s="577" t="str">
        <f t="shared" si="3"/>
        <v>★</v>
      </c>
      <c r="C33" s="578"/>
      <c r="D33" s="579"/>
      <c r="E33" s="145">
        <v>3.74</v>
      </c>
      <c r="F33" s="145">
        <v>3.58</v>
      </c>
      <c r="G33" s="344">
        <f t="shared" si="2"/>
        <v>-0.16000000000000014</v>
      </c>
      <c r="H33" s="580"/>
      <c r="I33" s="581"/>
      <c r="J33" s="581"/>
      <c r="K33" s="581"/>
      <c r="L33" s="582"/>
      <c r="M33" s="189"/>
      <c r="N33" s="190"/>
      <c r="O33" s="307" t="s">
        <v>67</v>
      </c>
    </row>
    <row r="34" spans="1:16" ht="81" customHeight="1" thickBot="1">
      <c r="A34" s="246" t="s">
        <v>68</v>
      </c>
      <c r="B34" s="577" t="str">
        <f t="shared" si="3"/>
        <v>☆</v>
      </c>
      <c r="C34" s="578"/>
      <c r="D34" s="579"/>
      <c r="E34" s="145">
        <v>3.04</v>
      </c>
      <c r="F34" s="145">
        <v>3.11</v>
      </c>
      <c r="G34" s="344">
        <f t="shared" si="2"/>
        <v>6.999999999999984E-2</v>
      </c>
      <c r="H34" s="634" t="s">
        <v>266</v>
      </c>
      <c r="I34" s="635"/>
      <c r="J34" s="635"/>
      <c r="K34" s="635"/>
      <c r="L34" s="636"/>
      <c r="M34" s="529" t="s">
        <v>250</v>
      </c>
      <c r="N34" s="534">
        <v>45013</v>
      </c>
      <c r="O34" s="307" t="s">
        <v>68</v>
      </c>
    </row>
    <row r="35" spans="1:16" ht="94.5" customHeight="1" thickBot="1">
      <c r="A35" s="314" t="s">
        <v>69</v>
      </c>
      <c r="B35" s="577" t="str">
        <f t="shared" si="3"/>
        <v>★</v>
      </c>
      <c r="C35" s="578"/>
      <c r="D35" s="579"/>
      <c r="E35" s="145">
        <v>4.05</v>
      </c>
      <c r="F35" s="145">
        <v>3.47</v>
      </c>
      <c r="G35" s="344">
        <f t="shared" si="2"/>
        <v>-0.57999999999999963</v>
      </c>
      <c r="H35" s="634"/>
      <c r="I35" s="635"/>
      <c r="J35" s="635"/>
      <c r="K35" s="635"/>
      <c r="L35" s="636"/>
      <c r="M35" s="435"/>
      <c r="N35" s="436"/>
      <c r="O35" s="307" t="s">
        <v>69</v>
      </c>
    </row>
    <row r="36" spans="1:16" ht="92.4" customHeight="1" thickBot="1">
      <c r="A36" s="316" t="s">
        <v>70</v>
      </c>
      <c r="B36" s="577" t="str">
        <f t="shared" si="3"/>
        <v>★</v>
      </c>
      <c r="C36" s="578"/>
      <c r="D36" s="579"/>
      <c r="E36" s="457">
        <v>2.96</v>
      </c>
      <c r="F36" s="457">
        <v>2.78</v>
      </c>
      <c r="G36" s="344">
        <f t="shared" si="2"/>
        <v>-0.18000000000000016</v>
      </c>
      <c r="H36" s="580"/>
      <c r="I36" s="581"/>
      <c r="J36" s="581"/>
      <c r="K36" s="581"/>
      <c r="L36" s="582"/>
      <c r="M36" s="381"/>
      <c r="N36" s="382"/>
      <c r="O36" s="307" t="s">
        <v>70</v>
      </c>
    </row>
    <row r="37" spans="1:16" ht="87.75" customHeight="1" thickBot="1">
      <c r="A37" s="313" t="s">
        <v>71</v>
      </c>
      <c r="B37" s="577" t="str">
        <f t="shared" si="3"/>
        <v>★</v>
      </c>
      <c r="C37" s="578"/>
      <c r="D37" s="579"/>
      <c r="E37" s="145">
        <v>3.88</v>
      </c>
      <c r="F37" s="145">
        <v>3.3</v>
      </c>
      <c r="G37" s="344">
        <f t="shared" si="2"/>
        <v>-0.58000000000000007</v>
      </c>
      <c r="H37" s="580"/>
      <c r="I37" s="581"/>
      <c r="J37" s="581"/>
      <c r="K37" s="581"/>
      <c r="L37" s="582"/>
      <c r="M37" s="189"/>
      <c r="N37" s="190"/>
      <c r="O37" s="307" t="s">
        <v>71</v>
      </c>
    </row>
    <row r="38" spans="1:16" ht="75.75" customHeight="1" thickBot="1">
      <c r="A38" s="313" t="s">
        <v>72</v>
      </c>
      <c r="B38" s="577" t="str">
        <f t="shared" ref="B38" si="5">IF(G38&gt;5,"☆☆☆☆",IF(AND(G38&gt;=2.39,G38&lt;5),"☆☆☆",IF(AND(G38&gt;=1.39,G38&lt;2.4),"☆☆",IF(AND(G38&gt;0,G38&lt;1.4),"☆",IF(AND(G38&gt;=-1.39,G38&lt;0),"★",IF(AND(G38&gt;=-2.39,G38&lt;-1.4),"★★",IF(AND(G38&gt;=-3.39,G38&lt;-2.4),"★★★")))))))</f>
        <v>☆</v>
      </c>
      <c r="C38" s="578"/>
      <c r="D38" s="579"/>
      <c r="E38" s="367">
        <v>7.24</v>
      </c>
      <c r="F38" s="367">
        <v>8.48</v>
      </c>
      <c r="G38" s="344">
        <f t="shared" si="2"/>
        <v>1.2400000000000002</v>
      </c>
      <c r="H38" s="580"/>
      <c r="I38" s="581"/>
      <c r="J38" s="581"/>
      <c r="K38" s="581"/>
      <c r="L38" s="582"/>
      <c r="M38" s="189"/>
      <c r="N38" s="190"/>
      <c r="O38" s="307" t="s">
        <v>72</v>
      </c>
    </row>
    <row r="39" spans="1:16" ht="70.2" customHeight="1" thickBot="1">
      <c r="A39" s="313" t="s">
        <v>73</v>
      </c>
      <c r="B39" s="577" t="str">
        <f t="shared" ref="B39:B70" si="6">IF(G39&gt;5,"☆☆☆☆",IF(AND(G39&gt;=2.39,G39&lt;5),"☆☆☆",IF(AND(G39&gt;=1.39,G39&lt;2.4),"☆☆",IF(AND(G39&gt;0,G39&lt;1.4),"☆",IF(AND(G39&gt;=-1.39,G39&lt;0),"★",IF(AND(G39&gt;=-2.39,G39&lt;-1.4),"★★",IF(AND(G39&gt;=-3.39,G39&lt;-2.4),"★★★")))))))</f>
        <v>☆☆</v>
      </c>
      <c r="C39" s="578"/>
      <c r="D39" s="579"/>
      <c r="E39" s="367">
        <v>7.86</v>
      </c>
      <c r="F39" s="367">
        <v>9.9</v>
      </c>
      <c r="G39" s="344">
        <f t="shared" si="2"/>
        <v>2.04</v>
      </c>
      <c r="H39" s="580"/>
      <c r="I39" s="581"/>
      <c r="J39" s="581"/>
      <c r="K39" s="581"/>
      <c r="L39" s="582"/>
      <c r="M39" s="381"/>
      <c r="N39" s="382"/>
      <c r="O39" s="307" t="s">
        <v>73</v>
      </c>
    </row>
    <row r="40" spans="1:16" ht="78.75" customHeight="1" thickBot="1">
      <c r="A40" s="313" t="s">
        <v>74</v>
      </c>
      <c r="B40" s="577" t="str">
        <f t="shared" si="6"/>
        <v>★</v>
      </c>
      <c r="C40" s="578"/>
      <c r="D40" s="579"/>
      <c r="E40" s="145">
        <v>4.26</v>
      </c>
      <c r="F40" s="145">
        <v>3.64</v>
      </c>
      <c r="G40" s="344">
        <f t="shared" si="2"/>
        <v>-0.61999999999999966</v>
      </c>
      <c r="H40" s="580"/>
      <c r="I40" s="581"/>
      <c r="J40" s="581"/>
      <c r="K40" s="581"/>
      <c r="L40" s="582"/>
      <c r="M40" s="189"/>
      <c r="N40" s="190"/>
      <c r="O40" s="307" t="s">
        <v>74</v>
      </c>
    </row>
    <row r="41" spans="1:16" ht="66" customHeight="1" thickBot="1">
      <c r="A41" s="313" t="s">
        <v>75</v>
      </c>
      <c r="B41" s="577" t="str">
        <f t="shared" si="6"/>
        <v>★</v>
      </c>
      <c r="C41" s="578"/>
      <c r="D41" s="579"/>
      <c r="E41" s="145">
        <v>3.46</v>
      </c>
      <c r="F41" s="457">
        <v>2.33</v>
      </c>
      <c r="G41" s="344">
        <f t="shared" si="2"/>
        <v>-1.1299999999999999</v>
      </c>
      <c r="H41" s="580"/>
      <c r="I41" s="581"/>
      <c r="J41" s="581"/>
      <c r="K41" s="581"/>
      <c r="L41" s="582"/>
      <c r="M41" s="189"/>
      <c r="N41" s="190"/>
      <c r="O41" s="307" t="s">
        <v>75</v>
      </c>
    </row>
    <row r="42" spans="1:16" ht="77.25" customHeight="1" thickBot="1">
      <c r="A42" s="313" t="s">
        <v>76</v>
      </c>
      <c r="B42" s="577" t="str">
        <f t="shared" si="6"/>
        <v>☆</v>
      </c>
      <c r="C42" s="578"/>
      <c r="D42" s="579"/>
      <c r="E42" s="145">
        <v>3.98</v>
      </c>
      <c r="F42" s="145">
        <v>4.38</v>
      </c>
      <c r="G42" s="344">
        <f t="shared" si="2"/>
        <v>0.39999999999999991</v>
      </c>
      <c r="H42" s="580"/>
      <c r="I42" s="581"/>
      <c r="J42" s="581"/>
      <c r="K42" s="581"/>
      <c r="L42" s="582"/>
      <c r="M42" s="381"/>
      <c r="N42" s="190"/>
      <c r="O42" s="307" t="s">
        <v>76</v>
      </c>
      <c r="P42" s="54" t="s">
        <v>197</v>
      </c>
    </row>
    <row r="43" spans="1:16" ht="69.75" customHeight="1" thickBot="1">
      <c r="A43" s="313" t="s">
        <v>77</v>
      </c>
      <c r="B43" s="577" t="str">
        <f t="shared" si="6"/>
        <v>★</v>
      </c>
      <c r="C43" s="578"/>
      <c r="D43" s="579"/>
      <c r="E43" s="145">
        <v>3.92</v>
      </c>
      <c r="F43" s="457">
        <v>2.78</v>
      </c>
      <c r="G43" s="344">
        <f t="shared" si="2"/>
        <v>-1.1400000000000001</v>
      </c>
      <c r="H43" s="580"/>
      <c r="I43" s="581"/>
      <c r="J43" s="581"/>
      <c r="K43" s="581"/>
      <c r="L43" s="582"/>
      <c r="M43" s="189"/>
      <c r="N43" s="190"/>
      <c r="O43" s="307" t="s">
        <v>77</v>
      </c>
    </row>
    <row r="44" spans="1:16" ht="77.25" customHeight="1" thickBot="1">
      <c r="A44" s="317" t="s">
        <v>78</v>
      </c>
      <c r="B44" s="577" t="str">
        <f t="shared" si="6"/>
        <v>★</v>
      </c>
      <c r="C44" s="578"/>
      <c r="D44" s="579"/>
      <c r="E44" s="145">
        <v>3.64</v>
      </c>
      <c r="F44" s="145">
        <v>3.29</v>
      </c>
      <c r="G44" s="344">
        <f t="shared" si="2"/>
        <v>-0.35000000000000009</v>
      </c>
      <c r="H44" s="637"/>
      <c r="I44" s="638"/>
      <c r="J44" s="638"/>
      <c r="K44" s="638"/>
      <c r="L44" s="638"/>
      <c r="M44" s="189"/>
      <c r="N44" s="439"/>
      <c r="O44" s="307" t="s">
        <v>78</v>
      </c>
    </row>
    <row r="45" spans="1:16" ht="81.75" customHeight="1" thickBot="1">
      <c r="A45" s="313" t="s">
        <v>79</v>
      </c>
      <c r="B45" s="577" t="str">
        <f t="shared" si="6"/>
        <v>★</v>
      </c>
      <c r="C45" s="578"/>
      <c r="D45" s="579"/>
      <c r="E45" s="145">
        <v>4.7</v>
      </c>
      <c r="F45" s="145">
        <v>4.63</v>
      </c>
      <c r="G45" s="344">
        <f t="shared" si="2"/>
        <v>-7.0000000000000284E-2</v>
      </c>
      <c r="H45" s="631"/>
      <c r="I45" s="632"/>
      <c r="J45" s="632"/>
      <c r="K45" s="632"/>
      <c r="L45" s="633"/>
      <c r="M45" s="189"/>
      <c r="N45" s="428"/>
      <c r="O45" s="307" t="s">
        <v>79</v>
      </c>
    </row>
    <row r="46" spans="1:16" ht="72.75" customHeight="1" thickBot="1">
      <c r="A46" s="313" t="s">
        <v>80</v>
      </c>
      <c r="B46" s="577" t="str">
        <f t="shared" si="6"/>
        <v>★</v>
      </c>
      <c r="C46" s="578"/>
      <c r="D46" s="579"/>
      <c r="E46" s="145">
        <v>4.6900000000000004</v>
      </c>
      <c r="F46" s="145">
        <v>3.84</v>
      </c>
      <c r="G46" s="344">
        <f t="shared" si="2"/>
        <v>-0.85000000000000053</v>
      </c>
      <c r="H46" s="580"/>
      <c r="I46" s="581"/>
      <c r="J46" s="581"/>
      <c r="K46" s="581"/>
      <c r="L46" s="582"/>
      <c r="M46" s="189"/>
      <c r="N46" s="190"/>
      <c r="O46" s="307" t="s">
        <v>80</v>
      </c>
    </row>
    <row r="47" spans="1:16" ht="91.2" customHeight="1" thickBot="1">
      <c r="A47" s="313" t="s">
        <v>81</v>
      </c>
      <c r="B47" s="577" t="str">
        <f t="shared" si="6"/>
        <v>★</v>
      </c>
      <c r="C47" s="578"/>
      <c r="D47" s="579"/>
      <c r="E47" s="145">
        <v>3.69</v>
      </c>
      <c r="F47" s="145">
        <v>3.17</v>
      </c>
      <c r="G47" s="344">
        <f t="shared" si="2"/>
        <v>-0.52</v>
      </c>
      <c r="H47" s="628" t="s">
        <v>286</v>
      </c>
      <c r="I47" s="629"/>
      <c r="J47" s="629"/>
      <c r="K47" s="629"/>
      <c r="L47" s="630"/>
      <c r="M47" s="535" t="s">
        <v>287</v>
      </c>
      <c r="N47" s="459">
        <v>45022</v>
      </c>
      <c r="O47" s="307" t="s">
        <v>81</v>
      </c>
    </row>
    <row r="48" spans="1:16" ht="78.75" customHeight="1" thickBot="1">
      <c r="A48" s="313" t="s">
        <v>82</v>
      </c>
      <c r="B48" s="577" t="str">
        <f t="shared" si="6"/>
        <v>★</v>
      </c>
      <c r="C48" s="578"/>
      <c r="D48" s="579"/>
      <c r="E48" s="145">
        <v>4.1100000000000003</v>
      </c>
      <c r="F48" s="145">
        <v>3.72</v>
      </c>
      <c r="G48" s="344">
        <f t="shared" si="2"/>
        <v>-0.39000000000000012</v>
      </c>
      <c r="H48" s="583"/>
      <c r="I48" s="584"/>
      <c r="J48" s="584"/>
      <c r="K48" s="584"/>
      <c r="L48" s="585"/>
      <c r="M48" s="189"/>
      <c r="N48" s="190"/>
      <c r="O48" s="307" t="s">
        <v>82</v>
      </c>
    </row>
    <row r="49" spans="1:15" ht="74.25" customHeight="1" thickBot="1">
      <c r="A49" s="313" t="s">
        <v>83</v>
      </c>
      <c r="B49" s="577" t="str">
        <f t="shared" si="6"/>
        <v>★</v>
      </c>
      <c r="C49" s="578"/>
      <c r="D49" s="579"/>
      <c r="E49" s="145">
        <v>4.74</v>
      </c>
      <c r="F49" s="145">
        <v>4.01</v>
      </c>
      <c r="G49" s="344">
        <f t="shared" si="2"/>
        <v>-0.73000000000000043</v>
      </c>
      <c r="H49" s="580"/>
      <c r="I49" s="581"/>
      <c r="J49" s="581"/>
      <c r="K49" s="581"/>
      <c r="L49" s="582"/>
      <c r="M49" s="189"/>
      <c r="N49" s="190"/>
      <c r="O49" s="307" t="s">
        <v>83</v>
      </c>
    </row>
    <row r="50" spans="1:15" ht="73.2" customHeight="1" thickBot="1">
      <c r="A50" s="313" t="s">
        <v>84</v>
      </c>
      <c r="B50" s="577" t="str">
        <f t="shared" si="6"/>
        <v>★</v>
      </c>
      <c r="C50" s="578"/>
      <c r="D50" s="579"/>
      <c r="E50" s="145">
        <v>5.57</v>
      </c>
      <c r="F50" s="145">
        <v>5.05</v>
      </c>
      <c r="G50" s="344">
        <f t="shared" si="2"/>
        <v>-0.52000000000000046</v>
      </c>
      <c r="H50" s="583"/>
      <c r="I50" s="584"/>
      <c r="J50" s="584"/>
      <c r="K50" s="584"/>
      <c r="L50" s="585"/>
      <c r="M50" s="189"/>
      <c r="N50" s="456"/>
      <c r="O50" s="307" t="s">
        <v>84</v>
      </c>
    </row>
    <row r="51" spans="1:15" ht="73.5" customHeight="1" thickBot="1">
      <c r="A51" s="313" t="s">
        <v>85</v>
      </c>
      <c r="B51" s="577" t="str">
        <f t="shared" si="6"/>
        <v>★</v>
      </c>
      <c r="C51" s="578"/>
      <c r="D51" s="579"/>
      <c r="E51" s="145">
        <v>5.68</v>
      </c>
      <c r="F51" s="145">
        <v>4.53</v>
      </c>
      <c r="G51" s="344">
        <f t="shared" si="2"/>
        <v>-1.1499999999999995</v>
      </c>
      <c r="H51" s="580"/>
      <c r="I51" s="581"/>
      <c r="J51" s="581"/>
      <c r="K51" s="581"/>
      <c r="L51" s="582"/>
      <c r="M51" s="383"/>
      <c r="N51" s="384"/>
      <c r="O51" s="307" t="s">
        <v>85</v>
      </c>
    </row>
    <row r="52" spans="1:15" ht="75" customHeight="1" thickBot="1">
      <c r="A52" s="313" t="s">
        <v>86</v>
      </c>
      <c r="B52" s="577" t="str">
        <f t="shared" si="6"/>
        <v>★</v>
      </c>
      <c r="C52" s="578"/>
      <c r="D52" s="579"/>
      <c r="E52" s="145">
        <v>3.97</v>
      </c>
      <c r="F52" s="145">
        <v>3.53</v>
      </c>
      <c r="G52" s="344">
        <f t="shared" si="2"/>
        <v>-0.44000000000000039</v>
      </c>
      <c r="H52" s="580"/>
      <c r="I52" s="581"/>
      <c r="J52" s="581"/>
      <c r="K52" s="581"/>
      <c r="L52" s="582"/>
      <c r="M52" s="189"/>
      <c r="N52" s="190"/>
      <c r="O52" s="307" t="s">
        <v>86</v>
      </c>
    </row>
    <row r="53" spans="1:15" ht="77.25" customHeight="1" thickBot="1">
      <c r="A53" s="313" t="s">
        <v>87</v>
      </c>
      <c r="B53" s="577" t="str">
        <f t="shared" si="6"/>
        <v>★</v>
      </c>
      <c r="C53" s="578"/>
      <c r="D53" s="579"/>
      <c r="E53" s="367">
        <v>9.2100000000000009</v>
      </c>
      <c r="F53" s="367">
        <v>7.89</v>
      </c>
      <c r="G53" s="344">
        <f t="shared" si="2"/>
        <v>-1.3200000000000012</v>
      </c>
      <c r="H53" s="580"/>
      <c r="I53" s="581"/>
      <c r="J53" s="581"/>
      <c r="K53" s="581"/>
      <c r="L53" s="582"/>
      <c r="M53" s="189"/>
      <c r="N53" s="190"/>
      <c r="O53" s="307" t="s">
        <v>87</v>
      </c>
    </row>
    <row r="54" spans="1:15" ht="63.75" customHeight="1" thickBot="1">
      <c r="A54" s="313" t="s">
        <v>88</v>
      </c>
      <c r="B54" s="577" t="str">
        <f t="shared" si="6"/>
        <v>☆</v>
      </c>
      <c r="C54" s="578"/>
      <c r="D54" s="579"/>
      <c r="E54" s="145">
        <v>3.35</v>
      </c>
      <c r="F54" s="145">
        <v>3.57</v>
      </c>
      <c r="G54" s="344">
        <f t="shared" si="2"/>
        <v>0.21999999999999975</v>
      </c>
      <c r="H54" s="580"/>
      <c r="I54" s="581"/>
      <c r="J54" s="581"/>
      <c r="K54" s="581"/>
      <c r="L54" s="582"/>
      <c r="M54" s="189"/>
      <c r="N54" s="190"/>
      <c r="O54" s="307" t="s">
        <v>88</v>
      </c>
    </row>
    <row r="55" spans="1:15" ht="93.6" customHeight="1" thickBot="1">
      <c r="A55" s="313" t="s">
        <v>89</v>
      </c>
      <c r="B55" s="577" t="str">
        <f t="shared" si="6"/>
        <v>★</v>
      </c>
      <c r="C55" s="578"/>
      <c r="D55" s="579"/>
      <c r="E55" s="145">
        <v>3.87</v>
      </c>
      <c r="F55" s="145">
        <v>3.06</v>
      </c>
      <c r="G55" s="344">
        <f t="shared" si="2"/>
        <v>-0.81</v>
      </c>
      <c r="H55" s="628" t="s">
        <v>288</v>
      </c>
      <c r="I55" s="629"/>
      <c r="J55" s="629"/>
      <c r="K55" s="629"/>
      <c r="L55" s="630"/>
      <c r="M55" s="458" t="s">
        <v>276</v>
      </c>
      <c r="N55" s="459">
        <v>45018</v>
      </c>
      <c r="O55" s="307" t="s">
        <v>89</v>
      </c>
    </row>
    <row r="56" spans="1:15" ht="80.25" customHeight="1" thickBot="1">
      <c r="A56" s="313" t="s">
        <v>90</v>
      </c>
      <c r="B56" s="577" t="str">
        <f t="shared" si="6"/>
        <v>★</v>
      </c>
      <c r="C56" s="578"/>
      <c r="D56" s="579"/>
      <c r="E56" s="145">
        <v>3.94</v>
      </c>
      <c r="F56" s="145">
        <v>3.32</v>
      </c>
      <c r="G56" s="344">
        <f t="shared" si="2"/>
        <v>-0.62000000000000011</v>
      </c>
      <c r="H56" s="580"/>
      <c r="I56" s="581"/>
      <c r="J56" s="581"/>
      <c r="K56" s="581"/>
      <c r="L56" s="582"/>
      <c r="M56" s="189"/>
      <c r="N56" s="190"/>
      <c r="O56" s="307" t="s">
        <v>90</v>
      </c>
    </row>
    <row r="57" spans="1:15" ht="63.75" customHeight="1" thickBot="1">
      <c r="A57" s="313" t="s">
        <v>91</v>
      </c>
      <c r="B57" s="577" t="str">
        <f t="shared" si="6"/>
        <v>★</v>
      </c>
      <c r="C57" s="578"/>
      <c r="D57" s="579"/>
      <c r="E57" s="145">
        <v>4.84</v>
      </c>
      <c r="F57" s="145">
        <v>4.29</v>
      </c>
      <c r="G57" s="344">
        <f t="shared" si="2"/>
        <v>-0.54999999999999982</v>
      </c>
      <c r="H57" s="583"/>
      <c r="I57" s="584"/>
      <c r="J57" s="584"/>
      <c r="K57" s="584"/>
      <c r="L57" s="585"/>
      <c r="M57" s="189"/>
      <c r="N57" s="190"/>
      <c r="O57" s="307" t="s">
        <v>91</v>
      </c>
    </row>
    <row r="58" spans="1:15" ht="69.75" customHeight="1" thickBot="1">
      <c r="A58" s="313" t="s">
        <v>92</v>
      </c>
      <c r="B58" s="577" t="str">
        <f t="shared" si="6"/>
        <v>☆</v>
      </c>
      <c r="C58" s="578"/>
      <c r="D58" s="579"/>
      <c r="E58" s="145">
        <v>4.74</v>
      </c>
      <c r="F58" s="145">
        <v>4.96</v>
      </c>
      <c r="G58" s="344">
        <f t="shared" si="2"/>
        <v>0.21999999999999975</v>
      </c>
      <c r="H58" s="580"/>
      <c r="I58" s="581"/>
      <c r="J58" s="581"/>
      <c r="K58" s="581"/>
      <c r="L58" s="582"/>
      <c r="M58" s="189"/>
      <c r="N58" s="190"/>
      <c r="O58" s="307" t="s">
        <v>92</v>
      </c>
    </row>
    <row r="59" spans="1:15" ht="76.2" customHeight="1" thickBot="1">
      <c r="A59" s="313" t="s">
        <v>93</v>
      </c>
      <c r="B59" s="577" t="str">
        <f t="shared" si="6"/>
        <v>☆</v>
      </c>
      <c r="C59" s="578"/>
      <c r="D59" s="579"/>
      <c r="E59" s="145">
        <v>5.18</v>
      </c>
      <c r="F59" s="145">
        <v>5.93</v>
      </c>
      <c r="G59" s="344">
        <f t="shared" si="2"/>
        <v>0.75</v>
      </c>
      <c r="H59" s="580"/>
      <c r="I59" s="581"/>
      <c r="J59" s="581"/>
      <c r="K59" s="581"/>
      <c r="L59" s="582"/>
      <c r="M59" s="383"/>
      <c r="N59" s="384"/>
      <c r="O59" s="307" t="s">
        <v>93</v>
      </c>
    </row>
    <row r="60" spans="1:15" ht="91.95" customHeight="1" thickBot="1">
      <c r="A60" s="313" t="s">
        <v>94</v>
      </c>
      <c r="B60" s="577" t="str">
        <f t="shared" si="6"/>
        <v>★★★</v>
      </c>
      <c r="C60" s="578"/>
      <c r="D60" s="579"/>
      <c r="E60" s="367">
        <v>8.49</v>
      </c>
      <c r="F60" s="145">
        <v>5.78</v>
      </c>
      <c r="G60" s="344">
        <f t="shared" si="2"/>
        <v>-2.71</v>
      </c>
      <c r="H60" s="580"/>
      <c r="I60" s="581"/>
      <c r="J60" s="581"/>
      <c r="K60" s="581"/>
      <c r="L60" s="582"/>
      <c r="M60" s="189"/>
      <c r="N60" s="190"/>
      <c r="O60" s="307" t="s">
        <v>94</v>
      </c>
    </row>
    <row r="61" spans="1:15" ht="81" customHeight="1" thickBot="1">
      <c r="A61" s="313" t="s">
        <v>95</v>
      </c>
      <c r="B61" s="577" t="str">
        <f t="shared" si="6"/>
        <v>★</v>
      </c>
      <c r="C61" s="578"/>
      <c r="D61" s="579"/>
      <c r="E61" s="457">
        <v>2.89</v>
      </c>
      <c r="F61" s="457">
        <v>1.89</v>
      </c>
      <c r="G61" s="344">
        <f t="shared" si="2"/>
        <v>-1.0000000000000002</v>
      </c>
      <c r="H61" s="580"/>
      <c r="I61" s="581"/>
      <c r="J61" s="581"/>
      <c r="K61" s="581"/>
      <c r="L61" s="582"/>
      <c r="M61" s="189"/>
      <c r="N61" s="190"/>
      <c r="O61" s="307" t="s">
        <v>95</v>
      </c>
    </row>
    <row r="62" spans="1:15" ht="75.599999999999994" customHeight="1" thickBot="1">
      <c r="A62" s="313" t="s">
        <v>96</v>
      </c>
      <c r="B62" s="577" t="str">
        <f t="shared" si="6"/>
        <v>★</v>
      </c>
      <c r="C62" s="578"/>
      <c r="D62" s="579"/>
      <c r="E62" s="145">
        <v>5.15</v>
      </c>
      <c r="F62" s="145">
        <v>4.13</v>
      </c>
      <c r="G62" s="344">
        <f t="shared" si="2"/>
        <v>-1.0200000000000005</v>
      </c>
      <c r="H62" s="580" t="s">
        <v>269</v>
      </c>
      <c r="I62" s="581"/>
      <c r="J62" s="581"/>
      <c r="K62" s="581"/>
      <c r="L62" s="582"/>
      <c r="M62" s="530" t="s">
        <v>270</v>
      </c>
      <c r="N62" s="190">
        <v>45014</v>
      </c>
      <c r="O62" s="307" t="s">
        <v>96</v>
      </c>
    </row>
    <row r="63" spans="1:15" ht="87" customHeight="1" thickBot="1">
      <c r="A63" s="313" t="s">
        <v>97</v>
      </c>
      <c r="B63" s="577" t="str">
        <f t="shared" si="6"/>
        <v>★</v>
      </c>
      <c r="C63" s="578"/>
      <c r="D63" s="579"/>
      <c r="E63" s="457">
        <v>2.91</v>
      </c>
      <c r="F63" s="457">
        <v>2.74</v>
      </c>
      <c r="G63" s="344">
        <f t="shared" si="2"/>
        <v>-0.16999999999999993</v>
      </c>
      <c r="H63" s="580"/>
      <c r="I63" s="581"/>
      <c r="J63" s="581"/>
      <c r="K63" s="581"/>
      <c r="L63" s="582"/>
      <c r="M63" s="419"/>
      <c r="N63" s="190"/>
      <c r="O63" s="307" t="s">
        <v>97</v>
      </c>
    </row>
    <row r="64" spans="1:15" ht="73.2" customHeight="1" thickBot="1">
      <c r="A64" s="313" t="s">
        <v>98</v>
      </c>
      <c r="B64" s="577" t="str">
        <f t="shared" si="6"/>
        <v>★</v>
      </c>
      <c r="C64" s="578"/>
      <c r="D64" s="579"/>
      <c r="E64" s="145">
        <v>3</v>
      </c>
      <c r="F64" s="457">
        <v>2.3199999999999998</v>
      </c>
      <c r="G64" s="344">
        <f t="shared" si="2"/>
        <v>-0.68000000000000016</v>
      </c>
      <c r="H64" s="586"/>
      <c r="I64" s="587"/>
      <c r="J64" s="587"/>
      <c r="K64" s="587"/>
      <c r="L64" s="588"/>
      <c r="M64" s="189"/>
      <c r="N64" s="190"/>
      <c r="O64" s="307" t="s">
        <v>98</v>
      </c>
    </row>
    <row r="65" spans="1:18" ht="80.25" customHeight="1" thickBot="1">
      <c r="A65" s="313" t="s">
        <v>99</v>
      </c>
      <c r="B65" s="577" t="str">
        <f t="shared" si="6"/>
        <v>★</v>
      </c>
      <c r="C65" s="578"/>
      <c r="D65" s="579"/>
      <c r="E65" s="145">
        <v>4.16</v>
      </c>
      <c r="F65" s="145">
        <v>3.43</v>
      </c>
      <c r="G65" s="344">
        <f t="shared" si="2"/>
        <v>-0.73</v>
      </c>
      <c r="H65" s="583"/>
      <c r="I65" s="584"/>
      <c r="J65" s="584"/>
      <c r="K65" s="584"/>
      <c r="L65" s="585"/>
      <c r="M65" s="420"/>
      <c r="N65" s="190"/>
      <c r="O65" s="307" t="s">
        <v>99</v>
      </c>
    </row>
    <row r="66" spans="1:18" ht="88.5" customHeight="1" thickBot="1">
      <c r="A66" s="313" t="s">
        <v>100</v>
      </c>
      <c r="B66" s="577" t="str">
        <f t="shared" si="6"/>
        <v>★★</v>
      </c>
      <c r="C66" s="578"/>
      <c r="D66" s="579"/>
      <c r="E66" s="367">
        <v>10.47</v>
      </c>
      <c r="F66" s="367">
        <v>8.31</v>
      </c>
      <c r="G66" s="344">
        <f t="shared" si="2"/>
        <v>-2.16</v>
      </c>
      <c r="H66" s="583"/>
      <c r="I66" s="584"/>
      <c r="J66" s="584"/>
      <c r="K66" s="584"/>
      <c r="L66" s="585"/>
      <c r="M66" s="189"/>
      <c r="N66" s="190"/>
      <c r="O66" s="307" t="s">
        <v>100</v>
      </c>
    </row>
    <row r="67" spans="1:18" ht="78.75" customHeight="1" thickBot="1">
      <c r="A67" s="313" t="s">
        <v>101</v>
      </c>
      <c r="B67" s="577" t="str">
        <f t="shared" si="6"/>
        <v>★</v>
      </c>
      <c r="C67" s="578"/>
      <c r="D67" s="579"/>
      <c r="E67" s="367">
        <v>7.86</v>
      </c>
      <c r="F67" s="367">
        <v>7</v>
      </c>
      <c r="G67" s="344">
        <f t="shared" si="2"/>
        <v>-0.86000000000000032</v>
      </c>
      <c r="H67" s="580"/>
      <c r="I67" s="581"/>
      <c r="J67" s="581"/>
      <c r="K67" s="581"/>
      <c r="L67" s="582"/>
      <c r="M67" s="189"/>
      <c r="N67" s="190"/>
      <c r="O67" s="307" t="s">
        <v>101</v>
      </c>
    </row>
    <row r="68" spans="1:18" ht="63" customHeight="1" thickBot="1">
      <c r="A68" s="316" t="s">
        <v>102</v>
      </c>
      <c r="B68" s="577" t="str">
        <f t="shared" si="6"/>
        <v>★★</v>
      </c>
      <c r="C68" s="578"/>
      <c r="D68" s="579"/>
      <c r="E68" s="367">
        <v>7.02</v>
      </c>
      <c r="F68" s="145">
        <v>5.04</v>
      </c>
      <c r="G68" s="344">
        <f t="shared" si="2"/>
        <v>-1.9799999999999995</v>
      </c>
      <c r="H68" s="580"/>
      <c r="I68" s="581"/>
      <c r="J68" s="581"/>
      <c r="K68" s="581"/>
      <c r="L68" s="582"/>
      <c r="M68" s="383"/>
      <c r="N68" s="190"/>
      <c r="O68" s="307" t="s">
        <v>102</v>
      </c>
    </row>
    <row r="69" spans="1:18" ht="72.75" customHeight="1" thickBot="1">
      <c r="A69" s="314" t="s">
        <v>103</v>
      </c>
      <c r="B69" s="577" t="str">
        <f t="shared" si="6"/>
        <v>☆</v>
      </c>
      <c r="C69" s="578"/>
      <c r="D69" s="579"/>
      <c r="E69" s="370">
        <v>1.56</v>
      </c>
      <c r="F69" s="370">
        <v>1.73</v>
      </c>
      <c r="G69" s="344">
        <f t="shared" si="2"/>
        <v>0.16999999999999993</v>
      </c>
      <c r="H69" s="583"/>
      <c r="I69" s="584"/>
      <c r="J69" s="584"/>
      <c r="K69" s="584"/>
      <c r="L69" s="585"/>
      <c r="M69" s="189"/>
      <c r="N69" s="190"/>
      <c r="O69" s="307" t="s">
        <v>103</v>
      </c>
    </row>
    <row r="70" spans="1:18" ht="58.5" customHeight="1" thickBot="1">
      <c r="A70" s="247" t="s">
        <v>104</v>
      </c>
      <c r="B70" s="577" t="str">
        <f t="shared" si="6"/>
        <v>★</v>
      </c>
      <c r="C70" s="578"/>
      <c r="D70" s="579"/>
      <c r="E70" s="145">
        <v>4.21</v>
      </c>
      <c r="F70" s="145">
        <v>3.73</v>
      </c>
      <c r="G70" s="344">
        <f t="shared" si="2"/>
        <v>-0.48</v>
      </c>
      <c r="H70" s="580"/>
      <c r="I70" s="581"/>
      <c r="J70" s="581"/>
      <c r="K70" s="581"/>
      <c r="L70" s="582"/>
      <c r="M70" s="248"/>
      <c r="N70" s="190"/>
      <c r="O70" s="307"/>
    </row>
    <row r="71" spans="1:18" ht="42.75" customHeight="1" thickBot="1">
      <c r="A71" s="249"/>
      <c r="B71" s="249"/>
      <c r="C71" s="249"/>
      <c r="D71" s="249"/>
      <c r="E71" s="619"/>
      <c r="F71" s="619"/>
      <c r="G71" s="619"/>
      <c r="H71" s="619"/>
      <c r="I71" s="619"/>
      <c r="J71" s="619"/>
      <c r="K71" s="619"/>
      <c r="L71" s="619"/>
      <c r="M71" s="55">
        <f>COUNTIF(E24:E69,"&gt;=10")</f>
        <v>1</v>
      </c>
      <c r="N71" s="55">
        <f>COUNTIF(F24:F69,"&gt;=10")</f>
        <v>0</v>
      </c>
      <c r="O71" s="55" t="s">
        <v>28</v>
      </c>
    </row>
    <row r="72" spans="1:18" ht="36.75" customHeight="1" thickBot="1">
      <c r="A72" s="68" t="s">
        <v>21</v>
      </c>
      <c r="B72" s="69"/>
      <c r="C72" s="127"/>
      <c r="D72" s="127"/>
      <c r="E72" s="620" t="s">
        <v>20</v>
      </c>
      <c r="F72" s="620"/>
      <c r="G72" s="620"/>
      <c r="H72" s="621" t="s">
        <v>245</v>
      </c>
      <c r="I72" s="622"/>
      <c r="J72" s="69"/>
      <c r="K72" s="70"/>
      <c r="L72" s="70"/>
      <c r="M72" s="71"/>
      <c r="N72" s="72"/>
    </row>
    <row r="73" spans="1:18" ht="36.75" customHeight="1" thickBot="1">
      <c r="A73" s="73"/>
      <c r="B73" s="250"/>
      <c r="C73" s="625" t="s">
        <v>239</v>
      </c>
      <c r="D73" s="626"/>
      <c r="E73" s="626"/>
      <c r="F73" s="627"/>
      <c r="G73" s="74">
        <f>+F70</f>
        <v>3.73</v>
      </c>
      <c r="H73" s="75" t="s">
        <v>105</v>
      </c>
      <c r="I73" s="623">
        <f>+G70</f>
        <v>-0.48</v>
      </c>
      <c r="J73" s="624"/>
      <c r="K73" s="251"/>
      <c r="L73" s="251"/>
      <c r="M73" s="252"/>
      <c r="N73" s="76"/>
    </row>
    <row r="74" spans="1:18" ht="36.75" customHeight="1" thickBot="1">
      <c r="A74" s="73"/>
      <c r="B74" s="250"/>
      <c r="C74" s="589" t="s">
        <v>106</v>
      </c>
      <c r="D74" s="590"/>
      <c r="E74" s="590"/>
      <c r="F74" s="591"/>
      <c r="G74" s="77">
        <f>+F35</f>
        <v>3.47</v>
      </c>
      <c r="H74" s="78" t="s">
        <v>105</v>
      </c>
      <c r="I74" s="592">
        <f>+G35</f>
        <v>-0.57999999999999963</v>
      </c>
      <c r="J74" s="593"/>
      <c r="K74" s="251"/>
      <c r="L74" s="251"/>
      <c r="M74" s="252"/>
      <c r="N74" s="76"/>
      <c r="R74" s="290" t="s">
        <v>21</v>
      </c>
    </row>
    <row r="75" spans="1:18" ht="36.75" customHeight="1" thickBot="1">
      <c r="A75" s="73"/>
      <c r="B75" s="250"/>
      <c r="C75" s="594" t="s">
        <v>107</v>
      </c>
      <c r="D75" s="595"/>
      <c r="E75" s="595"/>
      <c r="F75" s="79" t="str">
        <f>VLOOKUP(G75,F:P,10,0)</f>
        <v>石川県</v>
      </c>
      <c r="G75" s="80">
        <f>MAX(F23:F70)</f>
        <v>9.9</v>
      </c>
      <c r="H75" s="596" t="s">
        <v>108</v>
      </c>
      <c r="I75" s="597"/>
      <c r="J75" s="597"/>
      <c r="K75" s="81">
        <f>+N71</f>
        <v>0</v>
      </c>
      <c r="L75" s="82" t="s">
        <v>109</v>
      </c>
      <c r="M75" s="83">
        <f>N71-M71</f>
        <v>-1</v>
      </c>
      <c r="N75" s="76"/>
      <c r="R75" s="291"/>
    </row>
    <row r="76" spans="1:18" ht="36.75" customHeight="1" thickBot="1">
      <c r="A76" s="84"/>
      <c r="B76" s="85"/>
      <c r="C76" s="85"/>
      <c r="D76" s="85"/>
      <c r="E76" s="85"/>
      <c r="F76" s="85"/>
      <c r="G76" s="85"/>
      <c r="H76" s="85"/>
      <c r="I76" s="85"/>
      <c r="J76" s="85"/>
      <c r="K76" s="86"/>
      <c r="L76" s="86"/>
      <c r="M76" s="87"/>
      <c r="N76" s="88"/>
      <c r="R76" s="291"/>
    </row>
    <row r="77" spans="1:18" ht="30.75" customHeight="1">
      <c r="A77" s="113"/>
      <c r="B77" s="113"/>
      <c r="C77" s="113"/>
      <c r="D77" s="113"/>
      <c r="E77" s="113"/>
      <c r="F77" s="113"/>
      <c r="G77" s="113"/>
      <c r="H77" s="113"/>
      <c r="I77" s="113"/>
      <c r="J77" s="113"/>
      <c r="K77" s="253"/>
      <c r="L77" s="253"/>
      <c r="M77" s="254"/>
      <c r="N77" s="255"/>
      <c r="R77" s="292"/>
    </row>
    <row r="78" spans="1:18" ht="30.75" customHeight="1" thickBot="1">
      <c r="A78" s="256"/>
      <c r="B78" s="256"/>
      <c r="C78" s="256"/>
      <c r="D78" s="256"/>
      <c r="E78" s="256"/>
      <c r="F78" s="256"/>
      <c r="G78" s="256"/>
      <c r="H78" s="256"/>
      <c r="I78" s="256"/>
      <c r="J78" s="256"/>
      <c r="K78" s="257"/>
      <c r="L78" s="257"/>
      <c r="M78" s="258"/>
      <c r="N78" s="256"/>
    </row>
    <row r="79" spans="1:18" ht="24.75" customHeight="1" thickTop="1">
      <c r="A79" s="598">
        <v>2</v>
      </c>
      <c r="B79" s="601" t="s">
        <v>284</v>
      </c>
      <c r="C79" s="602"/>
      <c r="D79" s="602"/>
      <c r="E79" s="602"/>
      <c r="F79" s="603"/>
      <c r="G79" s="610" t="s">
        <v>285</v>
      </c>
      <c r="H79" s="611"/>
      <c r="I79" s="611"/>
      <c r="J79" s="611"/>
      <c r="K79" s="611"/>
      <c r="L79" s="611"/>
      <c r="M79" s="611"/>
      <c r="N79" s="612"/>
    </row>
    <row r="80" spans="1:18" ht="24.75" customHeight="1">
      <c r="A80" s="599"/>
      <c r="B80" s="604"/>
      <c r="C80" s="605"/>
      <c r="D80" s="605"/>
      <c r="E80" s="605"/>
      <c r="F80" s="606"/>
      <c r="G80" s="613"/>
      <c r="H80" s="614"/>
      <c r="I80" s="614"/>
      <c r="J80" s="614"/>
      <c r="K80" s="614"/>
      <c r="L80" s="614"/>
      <c r="M80" s="614"/>
      <c r="N80" s="615"/>
      <c r="O80" s="259" t="s">
        <v>28</v>
      </c>
      <c r="P80" s="259"/>
    </row>
    <row r="81" spans="1:16" ht="24.75" customHeight="1">
      <c r="A81" s="599"/>
      <c r="B81" s="604"/>
      <c r="C81" s="605"/>
      <c r="D81" s="605"/>
      <c r="E81" s="605"/>
      <c r="F81" s="606"/>
      <c r="G81" s="613"/>
      <c r="H81" s="614"/>
      <c r="I81" s="614"/>
      <c r="J81" s="614"/>
      <c r="K81" s="614"/>
      <c r="L81" s="614"/>
      <c r="M81" s="614"/>
      <c r="N81" s="615"/>
      <c r="O81" s="259" t="s">
        <v>21</v>
      </c>
      <c r="P81" s="259" t="s">
        <v>110</v>
      </c>
    </row>
    <row r="82" spans="1:16" ht="24.75" customHeight="1">
      <c r="A82" s="599"/>
      <c r="B82" s="604"/>
      <c r="C82" s="605"/>
      <c r="D82" s="605"/>
      <c r="E82" s="605"/>
      <c r="F82" s="606"/>
      <c r="G82" s="613"/>
      <c r="H82" s="614"/>
      <c r="I82" s="614"/>
      <c r="J82" s="614"/>
      <c r="K82" s="614"/>
      <c r="L82" s="614"/>
      <c r="M82" s="614"/>
      <c r="N82" s="615"/>
      <c r="O82" s="260"/>
      <c r="P82" s="259"/>
    </row>
    <row r="83" spans="1:16" ht="46.2" customHeight="1" thickBot="1">
      <c r="A83" s="600"/>
      <c r="B83" s="607"/>
      <c r="C83" s="608"/>
      <c r="D83" s="608"/>
      <c r="E83" s="608"/>
      <c r="F83" s="609"/>
      <c r="G83" s="616"/>
      <c r="H83" s="617"/>
      <c r="I83" s="617"/>
      <c r="J83" s="617"/>
      <c r="K83" s="617"/>
      <c r="L83" s="617"/>
      <c r="M83" s="617"/>
      <c r="N83" s="618"/>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8">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B39:D39"/>
    <mergeCell ref="H39:L39"/>
    <mergeCell ref="B35:D35"/>
    <mergeCell ref="H35:L35"/>
    <mergeCell ref="B36:D36"/>
    <mergeCell ref="H36:L36"/>
    <mergeCell ref="B43:D43"/>
    <mergeCell ref="H43:L43"/>
    <mergeCell ref="B44:D44"/>
    <mergeCell ref="H44:L44"/>
    <mergeCell ref="B45:D45"/>
    <mergeCell ref="H45:L45"/>
    <mergeCell ref="B40:D40"/>
    <mergeCell ref="H40:L40"/>
    <mergeCell ref="B41:D41"/>
    <mergeCell ref="H41:L41"/>
    <mergeCell ref="B42:D42"/>
    <mergeCell ref="H42:L42"/>
    <mergeCell ref="B49:D49"/>
    <mergeCell ref="H49:L49"/>
    <mergeCell ref="B50:D50"/>
    <mergeCell ref="H50:L50"/>
    <mergeCell ref="B51:D51"/>
    <mergeCell ref="H51:L51"/>
    <mergeCell ref="B46:D46"/>
    <mergeCell ref="H46:L46"/>
    <mergeCell ref="B47:D47"/>
    <mergeCell ref="H47:L47"/>
    <mergeCell ref="B48:D48"/>
    <mergeCell ref="H48:L48"/>
    <mergeCell ref="B55:D55"/>
    <mergeCell ref="H55:L55"/>
    <mergeCell ref="B56:D56"/>
    <mergeCell ref="H56:L56"/>
    <mergeCell ref="B57:D57"/>
    <mergeCell ref="B52:D52"/>
    <mergeCell ref="H52:L52"/>
    <mergeCell ref="B53:D53"/>
    <mergeCell ref="H53:L53"/>
    <mergeCell ref="B54:D54"/>
    <mergeCell ref="H54:L54"/>
    <mergeCell ref="H57:L57"/>
    <mergeCell ref="B61:D61"/>
    <mergeCell ref="H61:L61"/>
    <mergeCell ref="B62:D62"/>
    <mergeCell ref="H62:L62"/>
    <mergeCell ref="B63:D63"/>
    <mergeCell ref="H63:L63"/>
    <mergeCell ref="B58:D58"/>
    <mergeCell ref="H58:L58"/>
    <mergeCell ref="B59:D59"/>
    <mergeCell ref="H59:L59"/>
    <mergeCell ref="B60:D60"/>
    <mergeCell ref="H60:L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67:D67"/>
    <mergeCell ref="H67:L67"/>
    <mergeCell ref="B68:D68"/>
    <mergeCell ref="H68:L68"/>
    <mergeCell ref="B69:D69"/>
    <mergeCell ref="H69:L69"/>
    <mergeCell ref="B64:D64"/>
    <mergeCell ref="H64:L64"/>
    <mergeCell ref="B65:D65"/>
    <mergeCell ref="B66:D66"/>
    <mergeCell ref="H66:L66"/>
    <mergeCell ref="H65:L65"/>
  </mergeCells>
  <phoneticPr fontId="101"/>
  <conditionalFormatting sqref="N77">
    <cfRule type="cellIs" dxfId="5" priority="4" stopIfTrue="1" operator="between">
      <formula>10.1</formula>
      <formula>20</formula>
    </cfRule>
    <cfRule type="cellIs" dxfId="4" priority="5" stopIfTrue="1" operator="between">
      <formula>1.01</formula>
      <formula>10</formula>
    </cfRule>
    <cfRule type="cellIs" dxfId="3" priority="6" stopIfTrue="1" operator="between">
      <formula>0.01</formula>
      <formula>1</formula>
    </cfRule>
  </conditionalFormatting>
  <conditionalFormatting sqref="G23:G70">
    <cfRule type="cellIs" dxfId="2" priority="1" stopIfTrue="1" operator="between">
      <formula>10.1</formula>
      <formula>20</formula>
    </cfRule>
    <cfRule type="cellIs" dxfId="1" priority="2" stopIfTrue="1" operator="between">
      <formula>1.01</formula>
      <formula>10</formula>
    </cfRule>
    <cfRule type="cellIs" dxfId="0" priority="3"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17"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EAD6E-EACD-45B0-A2F8-52032EC88197}">
  <sheetPr>
    <pageSetUpPr fitToPage="1"/>
  </sheetPr>
  <dimension ref="A1:N25"/>
  <sheetViews>
    <sheetView view="pageBreakPreview" zoomScale="95" zoomScaleNormal="100" zoomScaleSheetLayoutView="95" workbookViewId="0">
      <selection activeCell="P17" sqref="P17"/>
    </sheetView>
  </sheetViews>
  <sheetFormatPr defaultColWidth="9" defaultRowHeight="13.2"/>
  <cols>
    <col min="1" max="10" width="12.109375" style="544" customWidth="1"/>
    <col min="11" max="11" width="17.77734375" style="544" customWidth="1"/>
    <col min="12" max="12" width="5" style="544" customWidth="1"/>
    <col min="13" max="13" width="3.44140625" style="544" customWidth="1"/>
    <col min="14" max="256" width="9" style="544"/>
    <col min="257" max="257" width="4.88671875" style="544" customWidth="1"/>
    <col min="258" max="264" width="9" style="544"/>
    <col min="265" max="265" width="6" style="544" customWidth="1"/>
    <col min="266" max="266" width="9" style="544"/>
    <col min="267" max="267" width="11.6640625" style="544" customWidth="1"/>
    <col min="268" max="268" width="4.21875" style="544" customWidth="1"/>
    <col min="269" max="269" width="3.44140625" style="544" customWidth="1"/>
    <col min="270" max="512" width="9" style="544"/>
    <col min="513" max="513" width="4.88671875" style="544" customWidth="1"/>
    <col min="514" max="520" width="9" style="544"/>
    <col min="521" max="521" width="6" style="544" customWidth="1"/>
    <col min="522" max="522" width="9" style="544"/>
    <col min="523" max="523" width="11.6640625" style="544" customWidth="1"/>
    <col min="524" max="524" width="4.21875" style="544" customWidth="1"/>
    <col min="525" max="525" width="3.44140625" style="544" customWidth="1"/>
    <col min="526" max="768" width="9" style="544"/>
    <col min="769" max="769" width="4.88671875" style="544" customWidth="1"/>
    <col min="770" max="776" width="9" style="544"/>
    <col min="777" max="777" width="6" style="544" customWidth="1"/>
    <col min="778" max="778" width="9" style="544"/>
    <col min="779" max="779" width="11.6640625" style="544" customWidth="1"/>
    <col min="780" max="780" width="4.21875" style="544" customWidth="1"/>
    <col min="781" max="781" width="3.44140625" style="544" customWidth="1"/>
    <col min="782" max="1024" width="9" style="544"/>
    <col min="1025" max="1025" width="4.88671875" style="544" customWidth="1"/>
    <col min="1026" max="1032" width="9" style="544"/>
    <col min="1033" max="1033" width="6" style="544" customWidth="1"/>
    <col min="1034" max="1034" width="9" style="544"/>
    <col min="1035" max="1035" width="11.6640625" style="544" customWidth="1"/>
    <col min="1036" max="1036" width="4.21875" style="544" customWidth="1"/>
    <col min="1037" max="1037" width="3.44140625" style="544" customWidth="1"/>
    <col min="1038" max="1280" width="9" style="544"/>
    <col min="1281" max="1281" width="4.88671875" style="544" customWidth="1"/>
    <col min="1282" max="1288" width="9" style="544"/>
    <col min="1289" max="1289" width="6" style="544" customWidth="1"/>
    <col min="1290" max="1290" width="9" style="544"/>
    <col min="1291" max="1291" width="11.6640625" style="544" customWidth="1"/>
    <col min="1292" max="1292" width="4.21875" style="544" customWidth="1"/>
    <col min="1293" max="1293" width="3.44140625" style="544" customWidth="1"/>
    <col min="1294" max="1536" width="9" style="544"/>
    <col min="1537" max="1537" width="4.88671875" style="544" customWidth="1"/>
    <col min="1538" max="1544" width="9" style="544"/>
    <col min="1545" max="1545" width="6" style="544" customWidth="1"/>
    <col min="1546" max="1546" width="9" style="544"/>
    <col min="1547" max="1547" width="11.6640625" style="544" customWidth="1"/>
    <col min="1548" max="1548" width="4.21875" style="544" customWidth="1"/>
    <col min="1549" max="1549" width="3.44140625" style="544" customWidth="1"/>
    <col min="1550" max="1792" width="9" style="544"/>
    <col min="1793" max="1793" width="4.88671875" style="544" customWidth="1"/>
    <col min="1794" max="1800" width="9" style="544"/>
    <col min="1801" max="1801" width="6" style="544" customWidth="1"/>
    <col min="1802" max="1802" width="9" style="544"/>
    <col min="1803" max="1803" width="11.6640625" style="544" customWidth="1"/>
    <col min="1804" max="1804" width="4.21875" style="544" customWidth="1"/>
    <col min="1805" max="1805" width="3.44140625" style="544" customWidth="1"/>
    <col min="1806" max="2048" width="9" style="544"/>
    <col min="2049" max="2049" width="4.88671875" style="544" customWidth="1"/>
    <col min="2050" max="2056" width="9" style="544"/>
    <col min="2057" max="2057" width="6" style="544" customWidth="1"/>
    <col min="2058" max="2058" width="9" style="544"/>
    <col min="2059" max="2059" width="11.6640625" style="544" customWidth="1"/>
    <col min="2060" max="2060" width="4.21875" style="544" customWidth="1"/>
    <col min="2061" max="2061" width="3.44140625" style="544" customWidth="1"/>
    <col min="2062" max="2304" width="9" style="544"/>
    <col min="2305" max="2305" width="4.88671875" style="544" customWidth="1"/>
    <col min="2306" max="2312" width="9" style="544"/>
    <col min="2313" max="2313" width="6" style="544" customWidth="1"/>
    <col min="2314" max="2314" width="9" style="544"/>
    <col min="2315" max="2315" width="11.6640625" style="544" customWidth="1"/>
    <col min="2316" max="2316" width="4.21875" style="544" customWidth="1"/>
    <col min="2317" max="2317" width="3.44140625" style="544" customWidth="1"/>
    <col min="2318" max="2560" width="9" style="544"/>
    <col min="2561" max="2561" width="4.88671875" style="544" customWidth="1"/>
    <col min="2562" max="2568" width="9" style="544"/>
    <col min="2569" max="2569" width="6" style="544" customWidth="1"/>
    <col min="2570" max="2570" width="9" style="544"/>
    <col min="2571" max="2571" width="11.6640625" style="544" customWidth="1"/>
    <col min="2572" max="2572" width="4.21875" style="544" customWidth="1"/>
    <col min="2573" max="2573" width="3.44140625" style="544" customWidth="1"/>
    <col min="2574" max="2816" width="9" style="544"/>
    <col min="2817" max="2817" width="4.88671875" style="544" customWidth="1"/>
    <col min="2818" max="2824" width="9" style="544"/>
    <col min="2825" max="2825" width="6" style="544" customWidth="1"/>
    <col min="2826" max="2826" width="9" style="544"/>
    <col min="2827" max="2827" width="11.6640625" style="544" customWidth="1"/>
    <col min="2828" max="2828" width="4.21875" style="544" customWidth="1"/>
    <col min="2829" max="2829" width="3.44140625" style="544" customWidth="1"/>
    <col min="2830" max="3072" width="9" style="544"/>
    <col min="3073" max="3073" width="4.88671875" style="544" customWidth="1"/>
    <col min="3074" max="3080" width="9" style="544"/>
    <col min="3081" max="3081" width="6" style="544" customWidth="1"/>
    <col min="3082" max="3082" width="9" style="544"/>
    <col min="3083" max="3083" width="11.6640625" style="544" customWidth="1"/>
    <col min="3084" max="3084" width="4.21875" style="544" customWidth="1"/>
    <col min="3085" max="3085" width="3.44140625" style="544" customWidth="1"/>
    <col min="3086" max="3328" width="9" style="544"/>
    <col min="3329" max="3329" width="4.88671875" style="544" customWidth="1"/>
    <col min="3330" max="3336" width="9" style="544"/>
    <col min="3337" max="3337" width="6" style="544" customWidth="1"/>
    <col min="3338" max="3338" width="9" style="544"/>
    <col min="3339" max="3339" width="11.6640625" style="544" customWidth="1"/>
    <col min="3340" max="3340" width="4.21875" style="544" customWidth="1"/>
    <col min="3341" max="3341" width="3.44140625" style="544" customWidth="1"/>
    <col min="3342" max="3584" width="9" style="544"/>
    <col min="3585" max="3585" width="4.88671875" style="544" customWidth="1"/>
    <col min="3586" max="3592" width="9" style="544"/>
    <col min="3593" max="3593" width="6" style="544" customWidth="1"/>
    <col min="3594" max="3594" width="9" style="544"/>
    <col min="3595" max="3595" width="11.6640625" style="544" customWidth="1"/>
    <col min="3596" max="3596" width="4.21875" style="544" customWidth="1"/>
    <col min="3597" max="3597" width="3.44140625" style="544" customWidth="1"/>
    <col min="3598" max="3840" width="9" style="544"/>
    <col min="3841" max="3841" width="4.88671875" style="544" customWidth="1"/>
    <col min="3842" max="3848" width="9" style="544"/>
    <col min="3849" max="3849" width="6" style="544" customWidth="1"/>
    <col min="3850" max="3850" width="9" style="544"/>
    <col min="3851" max="3851" width="11.6640625" style="544" customWidth="1"/>
    <col min="3852" max="3852" width="4.21875" style="544" customWidth="1"/>
    <col min="3853" max="3853" width="3.44140625" style="544" customWidth="1"/>
    <col min="3854" max="4096" width="9" style="544"/>
    <col min="4097" max="4097" width="4.88671875" style="544" customWidth="1"/>
    <col min="4098" max="4104" width="9" style="544"/>
    <col min="4105" max="4105" width="6" style="544" customWidth="1"/>
    <col min="4106" max="4106" width="9" style="544"/>
    <col min="4107" max="4107" width="11.6640625" style="544" customWidth="1"/>
    <col min="4108" max="4108" width="4.21875" style="544" customWidth="1"/>
    <col min="4109" max="4109" width="3.44140625" style="544" customWidth="1"/>
    <col min="4110" max="4352" width="9" style="544"/>
    <col min="4353" max="4353" width="4.88671875" style="544" customWidth="1"/>
    <col min="4354" max="4360" width="9" style="544"/>
    <col min="4361" max="4361" width="6" style="544" customWidth="1"/>
    <col min="4362" max="4362" width="9" style="544"/>
    <col min="4363" max="4363" width="11.6640625" style="544" customWidth="1"/>
    <col min="4364" max="4364" width="4.21875" style="544" customWidth="1"/>
    <col min="4365" max="4365" width="3.44140625" style="544" customWidth="1"/>
    <col min="4366" max="4608" width="9" style="544"/>
    <col min="4609" max="4609" width="4.88671875" style="544" customWidth="1"/>
    <col min="4610" max="4616" width="9" style="544"/>
    <col min="4617" max="4617" width="6" style="544" customWidth="1"/>
    <col min="4618" max="4618" width="9" style="544"/>
    <col min="4619" max="4619" width="11.6640625" style="544" customWidth="1"/>
    <col min="4620" max="4620" width="4.21875" style="544" customWidth="1"/>
    <col min="4621" max="4621" width="3.44140625" style="544" customWidth="1"/>
    <col min="4622" max="4864" width="9" style="544"/>
    <col min="4865" max="4865" width="4.88671875" style="544" customWidth="1"/>
    <col min="4866" max="4872" width="9" style="544"/>
    <col min="4873" max="4873" width="6" style="544" customWidth="1"/>
    <col min="4874" max="4874" width="9" style="544"/>
    <col min="4875" max="4875" width="11.6640625" style="544" customWidth="1"/>
    <col min="4876" max="4876" width="4.21875" style="544" customWidth="1"/>
    <col min="4877" max="4877" width="3.44140625" style="544" customWidth="1"/>
    <col min="4878" max="5120" width="9" style="544"/>
    <col min="5121" max="5121" width="4.88671875" style="544" customWidth="1"/>
    <col min="5122" max="5128" width="9" style="544"/>
    <col min="5129" max="5129" width="6" style="544" customWidth="1"/>
    <col min="5130" max="5130" width="9" style="544"/>
    <col min="5131" max="5131" width="11.6640625" style="544" customWidth="1"/>
    <col min="5132" max="5132" width="4.21875" style="544" customWidth="1"/>
    <col min="5133" max="5133" width="3.44140625" style="544" customWidth="1"/>
    <col min="5134" max="5376" width="9" style="544"/>
    <col min="5377" max="5377" width="4.88671875" style="544" customWidth="1"/>
    <col min="5378" max="5384" width="9" style="544"/>
    <col min="5385" max="5385" width="6" style="544" customWidth="1"/>
    <col min="5386" max="5386" width="9" style="544"/>
    <col min="5387" max="5387" width="11.6640625" style="544" customWidth="1"/>
    <col min="5388" max="5388" width="4.21875" style="544" customWidth="1"/>
    <col min="5389" max="5389" width="3.44140625" style="544" customWidth="1"/>
    <col min="5390" max="5632" width="9" style="544"/>
    <col min="5633" max="5633" width="4.88671875" style="544" customWidth="1"/>
    <col min="5634" max="5640" width="9" style="544"/>
    <col min="5641" max="5641" width="6" style="544" customWidth="1"/>
    <col min="5642" max="5642" width="9" style="544"/>
    <col min="5643" max="5643" width="11.6640625" style="544" customWidth="1"/>
    <col min="5644" max="5644" width="4.21875" style="544" customWidth="1"/>
    <col min="5645" max="5645" width="3.44140625" style="544" customWidth="1"/>
    <col min="5646" max="5888" width="9" style="544"/>
    <col min="5889" max="5889" width="4.88671875" style="544" customWidth="1"/>
    <col min="5890" max="5896" width="9" style="544"/>
    <col min="5897" max="5897" width="6" style="544" customWidth="1"/>
    <col min="5898" max="5898" width="9" style="544"/>
    <col min="5899" max="5899" width="11.6640625" style="544" customWidth="1"/>
    <col min="5900" max="5900" width="4.21875" style="544" customWidth="1"/>
    <col min="5901" max="5901" width="3.44140625" style="544" customWidth="1"/>
    <col min="5902" max="6144" width="9" style="544"/>
    <col min="6145" max="6145" width="4.88671875" style="544" customWidth="1"/>
    <col min="6146" max="6152" width="9" style="544"/>
    <col min="6153" max="6153" width="6" style="544" customWidth="1"/>
    <col min="6154" max="6154" width="9" style="544"/>
    <col min="6155" max="6155" width="11.6640625" style="544" customWidth="1"/>
    <col min="6156" max="6156" width="4.21875" style="544" customWidth="1"/>
    <col min="6157" max="6157" width="3.44140625" style="544" customWidth="1"/>
    <col min="6158" max="6400" width="9" style="544"/>
    <col min="6401" max="6401" width="4.88671875" style="544" customWidth="1"/>
    <col min="6402" max="6408" width="9" style="544"/>
    <col min="6409" max="6409" width="6" style="544" customWidth="1"/>
    <col min="6410" max="6410" width="9" style="544"/>
    <col min="6411" max="6411" width="11.6640625" style="544" customWidth="1"/>
    <col min="6412" max="6412" width="4.21875" style="544" customWidth="1"/>
    <col min="6413" max="6413" width="3.44140625" style="544" customWidth="1"/>
    <col min="6414" max="6656" width="9" style="544"/>
    <col min="6657" max="6657" width="4.88671875" style="544" customWidth="1"/>
    <col min="6658" max="6664" width="9" style="544"/>
    <col min="6665" max="6665" width="6" style="544" customWidth="1"/>
    <col min="6666" max="6666" width="9" style="544"/>
    <col min="6667" max="6667" width="11.6640625" style="544" customWidth="1"/>
    <col min="6668" max="6668" width="4.21875" style="544" customWidth="1"/>
    <col min="6669" max="6669" width="3.44140625" style="544" customWidth="1"/>
    <col min="6670" max="6912" width="9" style="544"/>
    <col min="6913" max="6913" width="4.88671875" style="544" customWidth="1"/>
    <col min="6914" max="6920" width="9" style="544"/>
    <col min="6921" max="6921" width="6" style="544" customWidth="1"/>
    <col min="6922" max="6922" width="9" style="544"/>
    <col min="6923" max="6923" width="11.6640625" style="544" customWidth="1"/>
    <col min="6924" max="6924" width="4.21875" style="544" customWidth="1"/>
    <col min="6925" max="6925" width="3.44140625" style="544" customWidth="1"/>
    <col min="6926" max="7168" width="9" style="544"/>
    <col min="7169" max="7169" width="4.88671875" style="544" customWidth="1"/>
    <col min="7170" max="7176" width="9" style="544"/>
    <col min="7177" max="7177" width="6" style="544" customWidth="1"/>
    <col min="7178" max="7178" width="9" style="544"/>
    <col min="7179" max="7179" width="11.6640625" style="544" customWidth="1"/>
    <col min="7180" max="7180" width="4.21875" style="544" customWidth="1"/>
    <col min="7181" max="7181" width="3.44140625" style="544" customWidth="1"/>
    <col min="7182" max="7424" width="9" style="544"/>
    <col min="7425" max="7425" width="4.88671875" style="544" customWidth="1"/>
    <col min="7426" max="7432" width="9" style="544"/>
    <col min="7433" max="7433" width="6" style="544" customWidth="1"/>
    <col min="7434" max="7434" width="9" style="544"/>
    <col min="7435" max="7435" width="11.6640625" style="544" customWidth="1"/>
    <col min="7436" max="7436" width="4.21875" style="544" customWidth="1"/>
    <col min="7437" max="7437" width="3.44140625" style="544" customWidth="1"/>
    <col min="7438" max="7680" width="9" style="544"/>
    <col min="7681" max="7681" width="4.88671875" style="544" customWidth="1"/>
    <col min="7682" max="7688" width="9" style="544"/>
    <col min="7689" max="7689" width="6" style="544" customWidth="1"/>
    <col min="7690" max="7690" width="9" style="544"/>
    <col min="7691" max="7691" width="11.6640625" style="544" customWidth="1"/>
    <col min="7692" max="7692" width="4.21875" style="544" customWidth="1"/>
    <col min="7693" max="7693" width="3.44140625" style="544" customWidth="1"/>
    <col min="7694" max="7936" width="9" style="544"/>
    <col min="7937" max="7937" width="4.88671875" style="544" customWidth="1"/>
    <col min="7938" max="7944" width="9" style="544"/>
    <col min="7945" max="7945" width="6" style="544" customWidth="1"/>
    <col min="7946" max="7946" width="9" style="544"/>
    <col min="7947" max="7947" width="11.6640625" style="544" customWidth="1"/>
    <col min="7948" max="7948" width="4.21875" style="544" customWidth="1"/>
    <col min="7949" max="7949" width="3.44140625" style="544" customWidth="1"/>
    <col min="7950" max="8192" width="9" style="544"/>
    <col min="8193" max="8193" width="4.88671875" style="544" customWidth="1"/>
    <col min="8194" max="8200" width="9" style="544"/>
    <col min="8201" max="8201" width="6" style="544" customWidth="1"/>
    <col min="8202" max="8202" width="9" style="544"/>
    <col min="8203" max="8203" width="11.6640625" style="544" customWidth="1"/>
    <col min="8204" max="8204" width="4.21875" style="544" customWidth="1"/>
    <col min="8205" max="8205" width="3.44140625" style="544" customWidth="1"/>
    <col min="8206" max="8448" width="9" style="544"/>
    <col min="8449" max="8449" width="4.88671875" style="544" customWidth="1"/>
    <col min="8450" max="8456" width="9" style="544"/>
    <col min="8457" max="8457" width="6" style="544" customWidth="1"/>
    <col min="8458" max="8458" width="9" style="544"/>
    <col min="8459" max="8459" width="11.6640625" style="544" customWidth="1"/>
    <col min="8460" max="8460" width="4.21875" style="544" customWidth="1"/>
    <col min="8461" max="8461" width="3.44140625" style="544" customWidth="1"/>
    <col min="8462" max="8704" width="9" style="544"/>
    <col min="8705" max="8705" width="4.88671875" style="544" customWidth="1"/>
    <col min="8706" max="8712" width="9" style="544"/>
    <col min="8713" max="8713" width="6" style="544" customWidth="1"/>
    <col min="8714" max="8714" width="9" style="544"/>
    <col min="8715" max="8715" width="11.6640625" style="544" customWidth="1"/>
    <col min="8716" max="8716" width="4.21875" style="544" customWidth="1"/>
    <col min="8717" max="8717" width="3.44140625" style="544" customWidth="1"/>
    <col min="8718" max="8960" width="9" style="544"/>
    <col min="8961" max="8961" width="4.88671875" style="544" customWidth="1"/>
    <col min="8962" max="8968" width="9" style="544"/>
    <col min="8969" max="8969" width="6" style="544" customWidth="1"/>
    <col min="8970" max="8970" width="9" style="544"/>
    <col min="8971" max="8971" width="11.6640625" style="544" customWidth="1"/>
    <col min="8972" max="8972" width="4.21875" style="544" customWidth="1"/>
    <col min="8973" max="8973" width="3.44140625" style="544" customWidth="1"/>
    <col min="8974" max="9216" width="9" style="544"/>
    <col min="9217" max="9217" width="4.88671875" style="544" customWidth="1"/>
    <col min="9218" max="9224" width="9" style="544"/>
    <col min="9225" max="9225" width="6" style="544" customWidth="1"/>
    <col min="9226" max="9226" width="9" style="544"/>
    <col min="9227" max="9227" width="11.6640625" style="544" customWidth="1"/>
    <col min="9228" max="9228" width="4.21875" style="544" customWidth="1"/>
    <col min="9229" max="9229" width="3.44140625" style="544" customWidth="1"/>
    <col min="9230" max="9472" width="9" style="544"/>
    <col min="9473" max="9473" width="4.88671875" style="544" customWidth="1"/>
    <col min="9474" max="9480" width="9" style="544"/>
    <col min="9481" max="9481" width="6" style="544" customWidth="1"/>
    <col min="9482" max="9482" width="9" style="544"/>
    <col min="9483" max="9483" width="11.6640625" style="544" customWidth="1"/>
    <col min="9484" max="9484" width="4.21875" style="544" customWidth="1"/>
    <col min="9485" max="9485" width="3.44140625" style="544" customWidth="1"/>
    <col min="9486" max="9728" width="9" style="544"/>
    <col min="9729" max="9729" width="4.88671875" style="544" customWidth="1"/>
    <col min="9730" max="9736" width="9" style="544"/>
    <col min="9737" max="9737" width="6" style="544" customWidth="1"/>
    <col min="9738" max="9738" width="9" style="544"/>
    <col min="9739" max="9739" width="11.6640625" style="544" customWidth="1"/>
    <col min="9740" max="9740" width="4.21875" style="544" customWidth="1"/>
    <col min="9741" max="9741" width="3.44140625" style="544" customWidth="1"/>
    <col min="9742" max="9984" width="9" style="544"/>
    <col min="9985" max="9985" width="4.88671875" style="544" customWidth="1"/>
    <col min="9986" max="9992" width="9" style="544"/>
    <col min="9993" max="9993" width="6" style="544" customWidth="1"/>
    <col min="9994" max="9994" width="9" style="544"/>
    <col min="9995" max="9995" width="11.6640625" style="544" customWidth="1"/>
    <col min="9996" max="9996" width="4.21875" style="544" customWidth="1"/>
    <col min="9997" max="9997" width="3.44140625" style="544" customWidth="1"/>
    <col min="9998" max="10240" width="9" style="544"/>
    <col min="10241" max="10241" width="4.88671875" style="544" customWidth="1"/>
    <col min="10242" max="10248" width="9" style="544"/>
    <col min="10249" max="10249" width="6" style="544" customWidth="1"/>
    <col min="10250" max="10250" width="9" style="544"/>
    <col min="10251" max="10251" width="11.6640625" style="544" customWidth="1"/>
    <col min="10252" max="10252" width="4.21875" style="544" customWidth="1"/>
    <col min="10253" max="10253" width="3.44140625" style="544" customWidth="1"/>
    <col min="10254" max="10496" width="9" style="544"/>
    <col min="10497" max="10497" width="4.88671875" style="544" customWidth="1"/>
    <col min="10498" max="10504" width="9" style="544"/>
    <col min="10505" max="10505" width="6" style="544" customWidth="1"/>
    <col min="10506" max="10506" width="9" style="544"/>
    <col min="10507" max="10507" width="11.6640625" style="544" customWidth="1"/>
    <col min="10508" max="10508" width="4.21875" style="544" customWidth="1"/>
    <col min="10509" max="10509" width="3.44140625" style="544" customWidth="1"/>
    <col min="10510" max="10752" width="9" style="544"/>
    <col min="10753" max="10753" width="4.88671875" style="544" customWidth="1"/>
    <col min="10754" max="10760" width="9" style="544"/>
    <col min="10761" max="10761" width="6" style="544" customWidth="1"/>
    <col min="10762" max="10762" width="9" style="544"/>
    <col min="10763" max="10763" width="11.6640625" style="544" customWidth="1"/>
    <col min="10764" max="10764" width="4.21875" style="544" customWidth="1"/>
    <col min="10765" max="10765" width="3.44140625" style="544" customWidth="1"/>
    <col min="10766" max="11008" width="9" style="544"/>
    <col min="11009" max="11009" width="4.88671875" style="544" customWidth="1"/>
    <col min="11010" max="11016" width="9" style="544"/>
    <col min="11017" max="11017" width="6" style="544" customWidth="1"/>
    <col min="11018" max="11018" width="9" style="544"/>
    <col min="11019" max="11019" width="11.6640625" style="544" customWidth="1"/>
    <col min="11020" max="11020" width="4.21875" style="544" customWidth="1"/>
    <col min="11021" max="11021" width="3.44140625" style="544" customWidth="1"/>
    <col min="11022" max="11264" width="9" style="544"/>
    <col min="11265" max="11265" width="4.88671875" style="544" customWidth="1"/>
    <col min="11266" max="11272" width="9" style="544"/>
    <col min="11273" max="11273" width="6" style="544" customWidth="1"/>
    <col min="11274" max="11274" width="9" style="544"/>
    <col min="11275" max="11275" width="11.6640625" style="544" customWidth="1"/>
    <col min="11276" max="11276" width="4.21875" style="544" customWidth="1"/>
    <col min="11277" max="11277" width="3.44140625" style="544" customWidth="1"/>
    <col min="11278" max="11520" width="9" style="544"/>
    <col min="11521" max="11521" width="4.88671875" style="544" customWidth="1"/>
    <col min="11522" max="11528" width="9" style="544"/>
    <col min="11529" max="11529" width="6" style="544" customWidth="1"/>
    <col min="11530" max="11530" width="9" style="544"/>
    <col min="11531" max="11531" width="11.6640625" style="544" customWidth="1"/>
    <col min="11532" max="11532" width="4.21875" style="544" customWidth="1"/>
    <col min="11533" max="11533" width="3.44140625" style="544" customWidth="1"/>
    <col min="11534" max="11776" width="9" style="544"/>
    <col min="11777" max="11777" width="4.88671875" style="544" customWidth="1"/>
    <col min="11778" max="11784" width="9" style="544"/>
    <col min="11785" max="11785" width="6" style="544" customWidth="1"/>
    <col min="11786" max="11786" width="9" style="544"/>
    <col min="11787" max="11787" width="11.6640625" style="544" customWidth="1"/>
    <col min="11788" max="11788" width="4.21875" style="544" customWidth="1"/>
    <col min="11789" max="11789" width="3.44140625" style="544" customWidth="1"/>
    <col min="11790" max="12032" width="9" style="544"/>
    <col min="12033" max="12033" width="4.88671875" style="544" customWidth="1"/>
    <col min="12034" max="12040" width="9" style="544"/>
    <col min="12041" max="12041" width="6" style="544" customWidth="1"/>
    <col min="12042" max="12042" width="9" style="544"/>
    <col min="12043" max="12043" width="11.6640625" style="544" customWidth="1"/>
    <col min="12044" max="12044" width="4.21875" style="544" customWidth="1"/>
    <col min="12045" max="12045" width="3.44140625" style="544" customWidth="1"/>
    <col min="12046" max="12288" width="9" style="544"/>
    <col min="12289" max="12289" width="4.88671875" style="544" customWidth="1"/>
    <col min="12290" max="12296" width="9" style="544"/>
    <col min="12297" max="12297" width="6" style="544" customWidth="1"/>
    <col min="12298" max="12298" width="9" style="544"/>
    <col min="12299" max="12299" width="11.6640625" style="544" customWidth="1"/>
    <col min="12300" max="12300" width="4.21875" style="544" customWidth="1"/>
    <col min="12301" max="12301" width="3.44140625" style="544" customWidth="1"/>
    <col min="12302" max="12544" width="9" style="544"/>
    <col min="12545" max="12545" width="4.88671875" style="544" customWidth="1"/>
    <col min="12546" max="12552" width="9" style="544"/>
    <col min="12553" max="12553" width="6" style="544" customWidth="1"/>
    <col min="12554" max="12554" width="9" style="544"/>
    <col min="12555" max="12555" width="11.6640625" style="544" customWidth="1"/>
    <col min="12556" max="12556" width="4.21875" style="544" customWidth="1"/>
    <col min="12557" max="12557" width="3.44140625" style="544" customWidth="1"/>
    <col min="12558" max="12800" width="9" style="544"/>
    <col min="12801" max="12801" width="4.88671875" style="544" customWidth="1"/>
    <col min="12802" max="12808" width="9" style="544"/>
    <col min="12809" max="12809" width="6" style="544" customWidth="1"/>
    <col min="12810" max="12810" width="9" style="544"/>
    <col min="12811" max="12811" width="11.6640625" style="544" customWidth="1"/>
    <col min="12812" max="12812" width="4.21875" style="544" customWidth="1"/>
    <col min="12813" max="12813" width="3.44140625" style="544" customWidth="1"/>
    <col min="12814" max="13056" width="9" style="544"/>
    <col min="13057" max="13057" width="4.88671875" style="544" customWidth="1"/>
    <col min="13058" max="13064" width="9" style="544"/>
    <col min="13065" max="13065" width="6" style="544" customWidth="1"/>
    <col min="13066" max="13066" width="9" style="544"/>
    <col min="13067" max="13067" width="11.6640625" style="544" customWidth="1"/>
    <col min="13068" max="13068" width="4.21875" style="544" customWidth="1"/>
    <col min="13069" max="13069" width="3.44140625" style="544" customWidth="1"/>
    <col min="13070" max="13312" width="9" style="544"/>
    <col min="13313" max="13313" width="4.88671875" style="544" customWidth="1"/>
    <col min="13314" max="13320" width="9" style="544"/>
    <col min="13321" max="13321" width="6" style="544" customWidth="1"/>
    <col min="13322" max="13322" width="9" style="544"/>
    <col min="13323" max="13323" width="11.6640625" style="544" customWidth="1"/>
    <col min="13324" max="13324" width="4.21875" style="544" customWidth="1"/>
    <col min="13325" max="13325" width="3.44140625" style="544" customWidth="1"/>
    <col min="13326" max="13568" width="9" style="544"/>
    <col min="13569" max="13569" width="4.88671875" style="544" customWidth="1"/>
    <col min="13570" max="13576" width="9" style="544"/>
    <col min="13577" max="13577" width="6" style="544" customWidth="1"/>
    <col min="13578" max="13578" width="9" style="544"/>
    <col min="13579" max="13579" width="11.6640625" style="544" customWidth="1"/>
    <col min="13580" max="13580" width="4.21875" style="544" customWidth="1"/>
    <col min="13581" max="13581" width="3.44140625" style="544" customWidth="1"/>
    <col min="13582" max="13824" width="9" style="544"/>
    <col min="13825" max="13825" width="4.88671875" style="544" customWidth="1"/>
    <col min="13826" max="13832" width="9" style="544"/>
    <col min="13833" max="13833" width="6" style="544" customWidth="1"/>
    <col min="13834" max="13834" width="9" style="544"/>
    <col min="13835" max="13835" width="11.6640625" style="544" customWidth="1"/>
    <col min="13836" max="13836" width="4.21875" style="544" customWidth="1"/>
    <col min="13837" max="13837" width="3.44140625" style="544" customWidth="1"/>
    <col min="13838" max="14080" width="9" style="544"/>
    <col min="14081" max="14081" width="4.88671875" style="544" customWidth="1"/>
    <col min="14082" max="14088" width="9" style="544"/>
    <col min="14089" max="14089" width="6" style="544" customWidth="1"/>
    <col min="14090" max="14090" width="9" style="544"/>
    <col min="14091" max="14091" width="11.6640625" style="544" customWidth="1"/>
    <col min="14092" max="14092" width="4.21875" style="544" customWidth="1"/>
    <col min="14093" max="14093" width="3.44140625" style="544" customWidth="1"/>
    <col min="14094" max="14336" width="9" style="544"/>
    <col min="14337" max="14337" width="4.88671875" style="544" customWidth="1"/>
    <col min="14338" max="14344" width="9" style="544"/>
    <col min="14345" max="14345" width="6" style="544" customWidth="1"/>
    <col min="14346" max="14346" width="9" style="544"/>
    <col min="14347" max="14347" width="11.6640625" style="544" customWidth="1"/>
    <col min="14348" max="14348" width="4.21875" style="544" customWidth="1"/>
    <col min="14349" max="14349" width="3.44140625" style="544" customWidth="1"/>
    <col min="14350" max="14592" width="9" style="544"/>
    <col min="14593" max="14593" width="4.88671875" style="544" customWidth="1"/>
    <col min="14594" max="14600" width="9" style="544"/>
    <col min="14601" max="14601" width="6" style="544" customWidth="1"/>
    <col min="14602" max="14602" width="9" style="544"/>
    <col min="14603" max="14603" width="11.6640625" style="544" customWidth="1"/>
    <col min="14604" max="14604" width="4.21875" style="544" customWidth="1"/>
    <col min="14605" max="14605" width="3.44140625" style="544" customWidth="1"/>
    <col min="14606" max="14848" width="9" style="544"/>
    <col min="14849" max="14849" width="4.88671875" style="544" customWidth="1"/>
    <col min="14850" max="14856" width="9" style="544"/>
    <col min="14857" max="14857" width="6" style="544" customWidth="1"/>
    <col min="14858" max="14858" width="9" style="544"/>
    <col min="14859" max="14859" width="11.6640625" style="544" customWidth="1"/>
    <col min="14860" max="14860" width="4.21875" style="544" customWidth="1"/>
    <col min="14861" max="14861" width="3.44140625" style="544" customWidth="1"/>
    <col min="14862" max="15104" width="9" style="544"/>
    <col min="15105" max="15105" width="4.88671875" style="544" customWidth="1"/>
    <col min="15106" max="15112" width="9" style="544"/>
    <col min="15113" max="15113" width="6" style="544" customWidth="1"/>
    <col min="15114" max="15114" width="9" style="544"/>
    <col min="15115" max="15115" width="11.6640625" style="544" customWidth="1"/>
    <col min="15116" max="15116" width="4.21875" style="544" customWidth="1"/>
    <col min="15117" max="15117" width="3.44140625" style="544" customWidth="1"/>
    <col min="15118" max="15360" width="9" style="544"/>
    <col min="15361" max="15361" width="4.88671875" style="544" customWidth="1"/>
    <col min="15362" max="15368" width="9" style="544"/>
    <col min="15369" max="15369" width="6" style="544" customWidth="1"/>
    <col min="15370" max="15370" width="9" style="544"/>
    <col min="15371" max="15371" width="11.6640625" style="544" customWidth="1"/>
    <col min="15372" max="15372" width="4.21875" style="544" customWidth="1"/>
    <col min="15373" max="15373" width="3.44140625" style="544" customWidth="1"/>
    <col min="15374" max="15616" width="9" style="544"/>
    <col min="15617" max="15617" width="4.88671875" style="544" customWidth="1"/>
    <col min="15618" max="15624" width="9" style="544"/>
    <col min="15625" max="15625" width="6" style="544" customWidth="1"/>
    <col min="15626" max="15626" width="9" style="544"/>
    <col min="15627" max="15627" width="11.6640625" style="544" customWidth="1"/>
    <col min="15628" max="15628" width="4.21875" style="544" customWidth="1"/>
    <col min="15629" max="15629" width="3.44140625" style="544" customWidth="1"/>
    <col min="15630" max="15872" width="9" style="544"/>
    <col min="15873" max="15873" width="4.88671875" style="544" customWidth="1"/>
    <col min="15874" max="15880" width="9" style="544"/>
    <col min="15881" max="15881" width="6" style="544" customWidth="1"/>
    <col min="15882" max="15882" width="9" style="544"/>
    <col min="15883" max="15883" width="11.6640625" style="544" customWidth="1"/>
    <col min="15884" max="15884" width="4.21875" style="544" customWidth="1"/>
    <col min="15885" max="15885" width="3.44140625" style="544" customWidth="1"/>
    <col min="15886" max="16128" width="9" style="544"/>
    <col min="16129" max="16129" width="4.88671875" style="544" customWidth="1"/>
    <col min="16130" max="16136" width="9" style="544"/>
    <col min="16137" max="16137" width="6" style="544" customWidth="1"/>
    <col min="16138" max="16138" width="9" style="544"/>
    <col min="16139" max="16139" width="11.6640625" style="544" customWidth="1"/>
    <col min="16140" max="16140" width="4.21875" style="544" customWidth="1"/>
    <col min="16141" max="16141" width="3.44140625" style="544" customWidth="1"/>
    <col min="16142" max="16384" width="9" style="544"/>
  </cols>
  <sheetData>
    <row r="1" spans="1:14" ht="23.4">
      <c r="A1" s="666" t="s">
        <v>274</v>
      </c>
      <c r="B1" s="666"/>
      <c r="C1" s="666"/>
      <c r="D1" s="666"/>
      <c r="E1" s="666"/>
      <c r="F1" s="666"/>
      <c r="G1" s="666"/>
      <c r="H1" s="666"/>
      <c r="I1" s="666"/>
      <c r="J1" s="667"/>
      <c r="K1" s="667"/>
      <c r="L1" s="667"/>
      <c r="N1" s="545"/>
    </row>
    <row r="2" spans="1:14" ht="25.2" customHeight="1">
      <c r="A2" s="668" t="s">
        <v>367</v>
      </c>
      <c r="B2" s="668"/>
      <c r="C2" s="668"/>
      <c r="D2" s="668"/>
      <c r="E2" s="668"/>
      <c r="F2" s="668"/>
      <c r="G2" s="668"/>
      <c r="H2" s="668"/>
      <c r="I2" s="668"/>
      <c r="J2" s="669"/>
      <c r="K2" s="669"/>
      <c r="L2" s="669"/>
      <c r="M2" s="546"/>
      <c r="N2" s="545"/>
    </row>
    <row r="3" spans="1:14" ht="24.75" customHeight="1">
      <c r="A3" s="670" t="s">
        <v>479</v>
      </c>
      <c r="B3" s="670"/>
      <c r="C3" s="670"/>
      <c r="D3" s="670"/>
      <c r="E3" s="670"/>
      <c r="F3" s="670"/>
      <c r="G3" s="670"/>
      <c r="H3" s="670"/>
      <c r="I3" s="670"/>
      <c r="J3" s="671"/>
      <c r="K3" s="671"/>
      <c r="L3" s="671"/>
      <c r="M3" s="547"/>
      <c r="N3" s="545"/>
    </row>
    <row r="4" spans="1:14" ht="16.2">
      <c r="A4" s="672" t="s">
        <v>275</v>
      </c>
      <c r="B4" s="672"/>
      <c r="C4" s="672"/>
      <c r="D4" s="672"/>
      <c r="E4" s="672"/>
      <c r="F4" s="672"/>
      <c r="G4" s="672"/>
      <c r="H4" s="672"/>
      <c r="I4" s="672"/>
      <c r="J4" s="673"/>
      <c r="K4" s="673"/>
      <c r="L4" s="673"/>
      <c r="M4" s="547"/>
      <c r="N4" s="359"/>
    </row>
    <row r="5" spans="1:14" ht="17.399999999999999">
      <c r="A5" s="548"/>
      <c r="B5" s="549"/>
      <c r="C5" s="550"/>
      <c r="D5" s="550"/>
      <c r="E5" s="550"/>
      <c r="F5" s="550"/>
      <c r="G5" s="550"/>
      <c r="H5" s="550"/>
      <c r="I5" s="550"/>
      <c r="J5" s="550"/>
      <c r="K5" s="550"/>
      <c r="L5" s="550"/>
      <c r="M5" s="547"/>
      <c r="N5" s="545"/>
    </row>
    <row r="6" spans="1:14" ht="21.75" customHeight="1">
      <c r="A6" s="550"/>
      <c r="B6" s="674"/>
      <c r="C6" s="675"/>
      <c r="D6" s="675"/>
      <c r="E6" s="675"/>
      <c r="F6" s="550"/>
      <c r="G6" s="550" t="s">
        <v>21</v>
      </c>
      <c r="H6" s="677" t="s">
        <v>480</v>
      </c>
      <c r="I6" s="678"/>
      <c r="J6" s="678"/>
      <c r="K6" s="678"/>
      <c r="L6" s="550"/>
      <c r="M6" s="547"/>
      <c r="N6" s="545"/>
    </row>
    <row r="7" spans="1:14" ht="21.75" customHeight="1">
      <c r="A7" s="550"/>
      <c r="B7" s="675"/>
      <c r="C7" s="675"/>
      <c r="D7" s="675"/>
      <c r="E7" s="675"/>
      <c r="F7" s="550"/>
      <c r="G7" s="550"/>
      <c r="H7" s="678"/>
      <c r="I7" s="678"/>
      <c r="J7" s="678"/>
      <c r="K7" s="678"/>
      <c r="L7" s="550"/>
      <c r="M7" s="547"/>
      <c r="N7" s="545"/>
    </row>
    <row r="8" spans="1:14" ht="21.75" customHeight="1">
      <c r="A8" s="550"/>
      <c r="B8" s="675"/>
      <c r="C8" s="675"/>
      <c r="D8" s="675"/>
      <c r="E8" s="675"/>
      <c r="F8" s="550"/>
      <c r="G8" s="550"/>
      <c r="H8" s="678"/>
      <c r="I8" s="678"/>
      <c r="J8" s="678"/>
      <c r="K8" s="678"/>
      <c r="L8" s="550"/>
      <c r="N8" s="359"/>
    </row>
    <row r="9" spans="1:14" ht="21.75" customHeight="1">
      <c r="A9" s="550"/>
      <c r="B9" s="675"/>
      <c r="C9" s="675"/>
      <c r="D9" s="675"/>
      <c r="E9" s="675"/>
      <c r="F9" s="550"/>
      <c r="G9" s="550"/>
      <c r="H9" s="678"/>
      <c r="I9" s="678"/>
      <c r="J9" s="678"/>
      <c r="K9" s="678"/>
      <c r="L9" s="550"/>
      <c r="N9" s="545"/>
    </row>
    <row r="10" spans="1:14" ht="21.75" customHeight="1">
      <c r="A10" s="550"/>
      <c r="B10" s="675"/>
      <c r="C10" s="675"/>
      <c r="D10" s="675"/>
      <c r="E10" s="675"/>
      <c r="F10" s="550"/>
      <c r="G10" s="550"/>
      <c r="H10" s="678"/>
      <c r="I10" s="678"/>
      <c r="J10" s="678"/>
      <c r="K10" s="678"/>
      <c r="L10" s="550"/>
      <c r="N10" s="545"/>
    </row>
    <row r="11" spans="1:14" ht="21.75" customHeight="1">
      <c r="A11" s="550"/>
      <c r="B11" s="675"/>
      <c r="C11" s="675"/>
      <c r="D11" s="675"/>
      <c r="E11" s="675"/>
      <c r="F11" s="551"/>
      <c r="G11" s="551"/>
      <c r="H11" s="678"/>
      <c r="I11" s="678"/>
      <c r="J11" s="678"/>
      <c r="K11" s="678"/>
      <c r="L11" s="550"/>
      <c r="N11" s="545"/>
    </row>
    <row r="12" spans="1:14" ht="21.75" customHeight="1">
      <c r="A12" s="550"/>
      <c r="B12" s="675"/>
      <c r="C12" s="675"/>
      <c r="D12" s="675"/>
      <c r="E12" s="675"/>
      <c r="F12" s="552"/>
      <c r="G12" s="552"/>
      <c r="H12" s="678"/>
      <c r="I12" s="678"/>
      <c r="J12" s="678"/>
      <c r="K12" s="678"/>
      <c r="L12" s="550"/>
      <c r="N12" s="359"/>
    </row>
    <row r="13" spans="1:14" ht="21.75" customHeight="1">
      <c r="A13" s="550"/>
      <c r="B13" s="676"/>
      <c r="C13" s="676"/>
      <c r="D13" s="676"/>
      <c r="E13" s="676"/>
      <c r="F13" s="552"/>
      <c r="G13" s="552"/>
      <c r="H13" s="678"/>
      <c r="I13" s="678"/>
      <c r="J13" s="678"/>
      <c r="K13" s="678"/>
      <c r="L13" s="550"/>
      <c r="N13" s="545"/>
    </row>
    <row r="14" spans="1:14" ht="21.75" customHeight="1">
      <c r="A14" s="550"/>
      <c r="B14" s="676"/>
      <c r="C14" s="676"/>
      <c r="D14" s="676"/>
      <c r="E14" s="676"/>
      <c r="F14" s="551"/>
      <c r="G14" s="551"/>
      <c r="H14" s="678"/>
      <c r="I14" s="678"/>
      <c r="J14" s="678"/>
      <c r="K14" s="678"/>
      <c r="L14" s="550"/>
    </row>
    <row r="15" spans="1:14" ht="21.75" customHeight="1">
      <c r="A15" s="553"/>
      <c r="B15" s="550"/>
      <c r="C15" s="550"/>
      <c r="D15" s="550"/>
      <c r="E15" s="550"/>
      <c r="F15" s="550"/>
      <c r="G15" s="550"/>
      <c r="H15" s="550"/>
      <c r="I15" s="550"/>
      <c r="J15" s="550"/>
      <c r="K15" s="550"/>
      <c r="L15" s="550"/>
    </row>
    <row r="16" spans="1:14" ht="16.2">
      <c r="A16" s="554"/>
      <c r="B16" s="555"/>
      <c r="C16" s="556"/>
      <c r="D16" s="556"/>
      <c r="E16" s="556"/>
      <c r="F16" s="556"/>
      <c r="G16" s="556"/>
      <c r="H16" s="556"/>
      <c r="I16" s="556"/>
      <c r="J16" s="556"/>
      <c r="K16" s="556"/>
      <c r="L16" s="556"/>
    </row>
    <row r="17" spans="1:12" ht="41.4" customHeight="1">
      <c r="A17" s="557"/>
      <c r="B17" s="663" t="s">
        <v>481</v>
      </c>
      <c r="C17" s="664"/>
      <c r="D17" s="664"/>
      <c r="E17" s="664"/>
      <c r="F17" s="664"/>
      <c r="G17" s="664"/>
      <c r="H17" s="664"/>
      <c r="I17" s="664"/>
      <c r="J17" s="664"/>
      <c r="K17" s="664"/>
      <c r="L17" s="557"/>
    </row>
    <row r="18" spans="1:12" ht="41.4" customHeight="1">
      <c r="A18" s="557"/>
      <c r="B18" s="664"/>
      <c r="C18" s="664"/>
      <c r="D18" s="664"/>
      <c r="E18" s="664"/>
      <c r="F18" s="664"/>
      <c r="G18" s="664"/>
      <c r="H18" s="664"/>
      <c r="I18" s="664"/>
      <c r="J18" s="664"/>
      <c r="K18" s="664"/>
      <c r="L18" s="557"/>
    </row>
    <row r="19" spans="1:12" ht="44.4" customHeight="1">
      <c r="A19" s="557"/>
      <c r="B19" s="664"/>
      <c r="C19" s="664"/>
      <c r="D19" s="664"/>
      <c r="E19" s="664"/>
      <c r="F19" s="664"/>
      <c r="G19" s="664"/>
      <c r="H19" s="664"/>
      <c r="I19" s="664"/>
      <c r="J19" s="664"/>
      <c r="K19" s="664"/>
      <c r="L19" s="557"/>
    </row>
    <row r="20" spans="1:12" ht="13.5" hidden="1" customHeight="1">
      <c r="A20" s="557"/>
      <c r="B20" s="664"/>
      <c r="C20" s="664"/>
      <c r="D20" s="664"/>
      <c r="E20" s="664"/>
      <c r="F20" s="664"/>
      <c r="G20" s="664"/>
      <c r="H20" s="664"/>
      <c r="I20" s="664"/>
      <c r="J20" s="664"/>
      <c r="K20" s="664"/>
      <c r="L20" s="557"/>
    </row>
    <row r="21" spans="1:12" ht="27.75" hidden="1" customHeight="1">
      <c r="A21" s="557"/>
      <c r="B21" s="664"/>
      <c r="C21" s="664"/>
      <c r="D21" s="664"/>
      <c r="E21" s="664"/>
      <c r="F21" s="664"/>
      <c r="G21" s="664"/>
      <c r="H21" s="664"/>
      <c r="I21" s="664"/>
      <c r="J21" s="664"/>
      <c r="K21" s="664"/>
      <c r="L21" s="557"/>
    </row>
    <row r="22" spans="1:12" ht="18.75" hidden="1" customHeight="1">
      <c r="A22" s="557"/>
      <c r="B22" s="664"/>
      <c r="C22" s="664"/>
      <c r="D22" s="664"/>
      <c r="E22" s="664"/>
      <c r="F22" s="664"/>
      <c r="G22" s="664"/>
      <c r="H22" s="664"/>
      <c r="I22" s="664"/>
      <c r="J22" s="664"/>
      <c r="K22" s="664"/>
      <c r="L22" s="557"/>
    </row>
    <row r="23" spans="1:12" ht="17.25" hidden="1" customHeight="1" thickBot="1">
      <c r="A23" s="557"/>
      <c r="B23" s="665"/>
      <c r="C23" s="665"/>
      <c r="D23" s="665"/>
      <c r="E23" s="665"/>
      <c r="F23" s="665"/>
      <c r="G23" s="665"/>
      <c r="H23" s="665"/>
      <c r="I23" s="665"/>
      <c r="J23" s="665"/>
      <c r="K23" s="665"/>
      <c r="L23" s="557"/>
    </row>
    <row r="24" spans="1:12">
      <c r="A24" s="556"/>
      <c r="B24" s="556"/>
      <c r="C24" s="556"/>
      <c r="D24" s="556"/>
      <c r="E24" s="556"/>
      <c r="F24" s="556"/>
      <c r="G24" s="556"/>
      <c r="H24" s="556"/>
      <c r="I24" s="556"/>
      <c r="J24" s="556"/>
      <c r="K24" s="556"/>
      <c r="L24" s="556"/>
    </row>
    <row r="25" spans="1:12">
      <c r="J25" s="558" t="s">
        <v>28</v>
      </c>
    </row>
  </sheetData>
  <mergeCells count="7">
    <mergeCell ref="B17:K23"/>
    <mergeCell ref="A1:L1"/>
    <mergeCell ref="A2:L2"/>
    <mergeCell ref="A3:L3"/>
    <mergeCell ref="A4:L4"/>
    <mergeCell ref="B6:E14"/>
    <mergeCell ref="H6:K14"/>
  </mergeCells>
  <phoneticPr fontId="101"/>
  <pageMargins left="0.74803149606299213" right="0.74803149606299213" top="0.98425196850393704" bottom="0.98425196850393704" header="0.51181102362204722" footer="0.51181102362204722"/>
  <pageSetup paperSize="9" scale="92"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E8D2E-AF0A-48CE-B9A0-CB9668099465}">
  <dimension ref="A1"/>
  <sheetViews>
    <sheetView zoomScale="165" zoomScaleNormal="165" workbookViewId="0">
      <selection activeCell="S14" sqref="S14"/>
    </sheetView>
  </sheetViews>
  <sheetFormatPr defaultRowHeight="13.2"/>
  <sheetData/>
  <phoneticPr fontId="10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A2299-21BE-4E18-BA7E-3ED3CD9DEC87}">
  <sheetPr codeName="Sheet5"/>
  <dimension ref="A1:R56"/>
  <sheetViews>
    <sheetView zoomScale="75" zoomScaleNormal="75" workbookViewId="0">
      <selection activeCell="B5" sqref="B5:N5"/>
    </sheetView>
  </sheetViews>
  <sheetFormatPr defaultColWidth="8.88671875" defaultRowHeight="13.2"/>
  <cols>
    <col min="1" max="1" width="12.77734375" style="109" customWidth="1"/>
    <col min="2" max="2" width="25" customWidth="1"/>
    <col min="3" max="3" width="9.109375" customWidth="1"/>
    <col min="4" max="4" width="23" customWidth="1"/>
    <col min="5" max="5" width="19.44140625" customWidth="1"/>
    <col min="6" max="6" width="13.5546875" customWidth="1"/>
    <col min="7" max="7" width="14.77734375" customWidth="1"/>
    <col min="8" max="8" width="20.88671875" customWidth="1"/>
    <col min="9" max="9" width="19" customWidth="1"/>
    <col min="10" max="10" width="13.21875" customWidth="1"/>
    <col min="11" max="11" width="12.33203125" customWidth="1"/>
    <col min="12" max="12" width="13" customWidth="1"/>
    <col min="13" max="13" width="16.109375" customWidth="1"/>
    <col min="14" max="14" width="30.6640625" customWidth="1"/>
    <col min="15" max="15" width="7.88671875" customWidth="1"/>
    <col min="16" max="16" width="40.44140625" customWidth="1"/>
  </cols>
  <sheetData>
    <row r="1" spans="2:18" ht="45" customHeight="1">
      <c r="B1" s="114"/>
      <c r="C1" s="294" t="s">
        <v>289</v>
      </c>
      <c r="D1" s="156"/>
      <c r="E1" s="156"/>
      <c r="F1" s="701" t="s">
        <v>251</v>
      </c>
      <c r="G1" s="701"/>
      <c r="H1" s="701"/>
      <c r="I1" s="701"/>
      <c r="J1" s="701"/>
      <c r="K1" s="701"/>
      <c r="L1" s="701"/>
      <c r="M1" s="701"/>
      <c r="N1" s="701"/>
      <c r="O1" s="109"/>
    </row>
    <row r="2" spans="2:18" ht="31.2" customHeight="1">
      <c r="B2" s="702" t="s">
        <v>252</v>
      </c>
      <c r="C2" s="702"/>
      <c r="D2" s="702"/>
      <c r="E2" s="702"/>
      <c r="F2" s="702"/>
      <c r="G2" s="702"/>
      <c r="H2" s="702"/>
      <c r="I2" s="702"/>
      <c r="J2" s="702"/>
      <c r="K2" s="702"/>
      <c r="L2" s="702"/>
      <c r="M2" s="702"/>
      <c r="N2" s="702"/>
      <c r="O2" s="109"/>
    </row>
    <row r="3" spans="2:18" ht="237" customHeight="1">
      <c r="B3" s="702"/>
      <c r="C3" s="702"/>
      <c r="D3" s="702"/>
      <c r="E3" s="702"/>
      <c r="F3" s="702"/>
      <c r="G3" s="702"/>
      <c r="H3" s="702"/>
      <c r="I3" s="702"/>
      <c r="J3" s="702"/>
      <c r="K3" s="702"/>
      <c r="L3" s="702"/>
      <c r="M3" s="702"/>
      <c r="N3" s="702"/>
    </row>
    <row r="4" spans="2:18" ht="29.25" customHeight="1">
      <c r="B4" s="172"/>
      <c r="C4" s="173" t="s">
        <v>21</v>
      </c>
      <c r="D4" s="174"/>
      <c r="E4" s="174" t="s">
        <v>189</v>
      </c>
      <c r="F4" s="174"/>
      <c r="G4" s="175"/>
      <c r="H4" s="174"/>
      <c r="I4" s="174"/>
      <c r="J4" s="176"/>
      <c r="K4" s="176"/>
      <c r="L4" s="176"/>
      <c r="M4" s="176"/>
      <c r="N4" s="177"/>
      <c r="O4" s="109"/>
    </row>
    <row r="5" spans="2:18" ht="267" customHeight="1">
      <c r="B5" s="684" t="s">
        <v>21</v>
      </c>
      <c r="C5" s="685"/>
      <c r="D5" s="685"/>
      <c r="E5" s="685"/>
      <c r="F5" s="685"/>
      <c r="G5" s="685"/>
      <c r="H5" s="685"/>
      <c r="I5" s="685"/>
      <c r="J5" s="685"/>
      <c r="K5" s="685"/>
      <c r="L5" s="685"/>
      <c r="M5" s="685"/>
      <c r="N5" s="685"/>
      <c r="O5" s="109"/>
    </row>
    <row r="6" spans="2:18" ht="15" customHeight="1">
      <c r="B6" s="146"/>
      <c r="C6" s="146"/>
      <c r="D6" s="153"/>
      <c r="E6" s="153"/>
      <c r="F6" s="153"/>
      <c r="G6" s="154"/>
      <c r="H6" s="153"/>
      <c r="I6" s="153"/>
      <c r="J6" s="153"/>
      <c r="K6" s="153"/>
      <c r="L6" s="153"/>
      <c r="M6" s="153"/>
      <c r="N6" s="153"/>
      <c r="O6" s="109"/>
      <c r="P6" s="332"/>
      <c r="Q6" s="332"/>
      <c r="R6" s="332"/>
    </row>
    <row r="7" spans="2:18" ht="22.2" customHeight="1">
      <c r="B7" s="146"/>
      <c r="C7" s="146"/>
      <c r="D7" s="155"/>
      <c r="E7" s="155"/>
      <c r="F7" s="441"/>
      <c r="G7" s="208"/>
      <c r="H7" s="208"/>
      <c r="I7" s="488" t="s">
        <v>263</v>
      </c>
      <c r="J7" s="491" t="s">
        <v>265</v>
      </c>
      <c r="K7" s="490" t="s">
        <v>264</v>
      </c>
      <c r="L7" s="153" t="s">
        <v>189</v>
      </c>
      <c r="M7" s="355"/>
      <c r="N7" s="339"/>
      <c r="O7" s="338"/>
      <c r="P7" s="207"/>
      <c r="Q7" s="332"/>
      <c r="R7" s="332"/>
    </row>
    <row r="8" spans="2:18" ht="22.2" customHeight="1">
      <c r="B8" s="146"/>
      <c r="C8" s="146"/>
      <c r="D8" s="704" t="s">
        <v>262</v>
      </c>
      <c r="E8" s="705"/>
      <c r="F8" s="442" t="s">
        <v>187</v>
      </c>
      <c r="G8" s="443">
        <v>33455381</v>
      </c>
      <c r="H8" s="484">
        <v>33508380</v>
      </c>
      <c r="I8" s="489">
        <f>+H8-G8</f>
        <v>52999</v>
      </c>
      <c r="J8" s="445">
        <f>+I8/H8</f>
        <v>1.5816640494109235E-3</v>
      </c>
      <c r="K8" s="444">
        <v>74060</v>
      </c>
      <c r="L8" s="153"/>
      <c r="M8" s="686"/>
      <c r="N8" s="686"/>
      <c r="O8" s="338"/>
      <c r="P8" s="333" t="s">
        <v>189</v>
      </c>
      <c r="Q8" s="332"/>
      <c r="R8" s="332"/>
    </row>
    <row r="9" spans="2:18" ht="24.6" customHeight="1" thickBot="1">
      <c r="B9" s="146"/>
      <c r="C9" s="146"/>
      <c r="D9" s="197"/>
      <c r="E9" s="485"/>
      <c r="F9" s="487"/>
      <c r="G9" s="486"/>
      <c r="H9" s="446"/>
      <c r="I9" s="447"/>
      <c r="J9" s="448"/>
      <c r="K9" s="448"/>
      <c r="L9" s="449"/>
      <c r="M9" s="686"/>
      <c r="N9" s="686"/>
      <c r="O9" s="338"/>
      <c r="P9" s="206"/>
      <c r="Q9" s="332"/>
      <c r="R9" s="332"/>
    </row>
    <row r="10" spans="2:18" ht="17.399999999999999" customHeight="1">
      <c r="B10" s="146"/>
      <c r="C10" s="146"/>
      <c r="D10" s="146"/>
      <c r="E10" s="146"/>
      <c r="F10" s="146"/>
      <c r="G10" s="146"/>
      <c r="H10" s="146"/>
      <c r="I10" s="146"/>
      <c r="J10" s="146"/>
      <c r="K10" s="146"/>
      <c r="L10" s="146"/>
      <c r="M10" s="450"/>
      <c r="N10" s="450"/>
      <c r="O10" s="338"/>
      <c r="P10" s="207"/>
      <c r="Q10" s="332"/>
      <c r="R10" s="332"/>
    </row>
    <row r="11" spans="2:18" ht="21.6" customHeight="1">
      <c r="B11" s="146"/>
      <c r="C11" s="146"/>
      <c r="D11" s="146"/>
      <c r="E11" s="146"/>
      <c r="F11" s="146"/>
      <c r="G11" s="146"/>
      <c r="H11" s="146"/>
      <c r="I11" s="146"/>
      <c r="J11" s="146"/>
      <c r="K11" s="146"/>
      <c r="L11" s="452"/>
      <c r="M11" s="452"/>
      <c r="N11" s="452"/>
      <c r="O11" s="338"/>
      <c r="P11" s="333"/>
      <c r="Q11" s="332"/>
      <c r="R11" s="332"/>
    </row>
    <row r="12" spans="2:18" ht="21.6" customHeight="1">
      <c r="B12" s="146"/>
      <c r="C12" s="146"/>
      <c r="D12" s="146"/>
      <c r="E12" s="146"/>
      <c r="F12" s="146"/>
      <c r="G12" s="146"/>
      <c r="H12" s="146"/>
      <c r="I12" s="146"/>
      <c r="J12" s="146"/>
      <c r="K12" s="146"/>
      <c r="L12" s="452"/>
      <c r="M12" s="452">
        <v>33508380</v>
      </c>
      <c r="N12" s="452"/>
      <c r="O12" s="338" t="s">
        <v>189</v>
      </c>
      <c r="P12" s="207"/>
      <c r="Q12" s="332"/>
      <c r="R12" s="332"/>
    </row>
    <row r="13" spans="2:18" ht="21.6" customHeight="1">
      <c r="B13" s="146"/>
      <c r="C13" s="146"/>
      <c r="D13" s="146"/>
      <c r="E13" s="146"/>
      <c r="F13" s="146"/>
      <c r="G13" s="146"/>
      <c r="H13" s="146"/>
      <c r="I13" s="146"/>
      <c r="J13" s="146"/>
      <c r="K13" s="146"/>
      <c r="L13" s="452"/>
      <c r="M13" s="452"/>
      <c r="N13" s="452"/>
      <c r="O13" s="340"/>
      <c r="P13" s="207"/>
      <c r="Q13" s="332"/>
      <c r="R13" s="332"/>
    </row>
    <row r="14" spans="2:18" ht="21.6" customHeight="1">
      <c r="B14" s="146"/>
      <c r="C14" s="146"/>
      <c r="D14" s="146"/>
      <c r="E14" s="146"/>
      <c r="F14" s="146"/>
      <c r="G14" s="146"/>
      <c r="H14" s="146"/>
      <c r="I14" s="146"/>
      <c r="J14" s="146"/>
      <c r="K14" s="146"/>
      <c r="L14" s="452"/>
      <c r="M14" s="452"/>
      <c r="N14" s="452"/>
      <c r="O14" s="340"/>
      <c r="P14" s="333"/>
      <c r="Q14" s="332"/>
      <c r="R14" s="332"/>
    </row>
    <row r="15" spans="2:18" ht="21.6" customHeight="1">
      <c r="B15" s="146"/>
      <c r="C15" s="146"/>
      <c r="D15" s="146"/>
      <c r="E15" s="146"/>
      <c r="F15" s="146"/>
      <c r="G15" s="146"/>
      <c r="H15" s="146"/>
      <c r="I15" s="146"/>
      <c r="J15" s="146"/>
      <c r="K15" s="146"/>
      <c r="L15" s="452"/>
      <c r="M15" s="452"/>
      <c r="N15" s="452"/>
      <c r="O15" s="340"/>
      <c r="P15" s="206"/>
      <c r="Q15" s="332"/>
      <c r="R15" s="332"/>
    </row>
    <row r="16" spans="2:18" ht="21.6" customHeight="1">
      <c r="B16" s="327"/>
      <c r="C16" s="146"/>
      <c r="D16" s="146"/>
      <c r="E16" s="146"/>
      <c r="F16" s="146"/>
      <c r="G16" s="146"/>
      <c r="H16" s="146"/>
      <c r="I16" s="146"/>
      <c r="J16" s="146"/>
      <c r="K16" s="146"/>
      <c r="L16" s="452"/>
      <c r="M16" s="452"/>
      <c r="N16" s="452"/>
      <c r="O16" s="340"/>
      <c r="P16" s="207"/>
      <c r="Q16" s="332"/>
      <c r="R16" s="332"/>
    </row>
    <row r="17" spans="2:18" ht="21.6" customHeight="1">
      <c r="B17" s="146"/>
      <c r="C17" s="146"/>
      <c r="D17" s="146"/>
      <c r="E17" s="146"/>
      <c r="F17" s="146"/>
      <c r="G17" s="146"/>
      <c r="H17" s="146"/>
      <c r="I17" s="146"/>
      <c r="J17" s="146"/>
      <c r="K17" s="146"/>
      <c r="L17" s="452"/>
      <c r="M17" s="452"/>
      <c r="N17" s="452"/>
      <c r="O17" s="340"/>
      <c r="P17" s="333"/>
      <c r="Q17" s="332"/>
      <c r="R17" s="332"/>
    </row>
    <row r="18" spans="2:18" ht="21.6" customHeight="1">
      <c r="B18" s="146"/>
      <c r="C18" s="146"/>
      <c r="D18" s="146"/>
      <c r="E18" s="146"/>
      <c r="F18" s="146"/>
      <c r="G18" s="146"/>
      <c r="H18" s="146"/>
      <c r="I18" s="146"/>
      <c r="J18" s="146"/>
      <c r="K18" s="146"/>
      <c r="L18" s="452"/>
      <c r="M18" s="452"/>
      <c r="N18" s="452"/>
      <c r="O18" s="340"/>
      <c r="P18" s="206"/>
      <c r="Q18" s="332"/>
      <c r="R18" s="332"/>
    </row>
    <row r="19" spans="2:18" ht="21.6" customHeight="1">
      <c r="B19" s="146"/>
      <c r="C19" s="146"/>
      <c r="D19" s="146"/>
      <c r="E19" s="146"/>
      <c r="F19" s="146"/>
      <c r="G19" s="146"/>
      <c r="H19" s="146"/>
      <c r="I19" s="146"/>
      <c r="J19" s="146"/>
      <c r="K19" s="146"/>
      <c r="L19" s="452"/>
      <c r="M19" s="452"/>
      <c r="N19" s="452"/>
      <c r="O19" s="340"/>
      <c r="P19" s="207"/>
      <c r="Q19" s="332"/>
      <c r="R19" s="332"/>
    </row>
    <row r="20" spans="2:18" ht="21.6" customHeight="1">
      <c r="B20" s="146"/>
      <c r="C20" s="146"/>
      <c r="D20" s="146"/>
      <c r="E20" s="146"/>
      <c r="F20" s="146"/>
      <c r="G20" s="146"/>
      <c r="H20" s="146"/>
      <c r="I20" s="146"/>
      <c r="J20" s="146"/>
      <c r="K20" s="146"/>
      <c r="L20" s="452"/>
      <c r="M20" s="452"/>
      <c r="N20" s="452"/>
      <c r="O20" s="340"/>
      <c r="P20" s="333"/>
      <c r="Q20" s="332"/>
      <c r="R20" s="332"/>
    </row>
    <row r="21" spans="2:18" ht="21.6" customHeight="1">
      <c r="B21" s="146"/>
      <c r="C21" s="146"/>
      <c r="D21" s="146"/>
      <c r="E21" s="146"/>
      <c r="F21" s="146"/>
      <c r="G21" s="146"/>
      <c r="H21" s="146"/>
      <c r="I21" s="146"/>
      <c r="J21" s="146"/>
      <c r="K21" s="146"/>
      <c r="L21" s="452"/>
      <c r="M21" s="452"/>
      <c r="N21" s="452"/>
      <c r="O21" s="340"/>
      <c r="P21" s="206"/>
      <c r="Q21" s="332"/>
      <c r="R21" s="332"/>
    </row>
    <row r="22" spans="2:18" ht="21.6" customHeight="1">
      <c r="B22" s="109"/>
      <c r="C22" s="109"/>
      <c r="D22" s="109"/>
      <c r="E22" s="109"/>
      <c r="F22" s="109"/>
      <c r="G22" s="109"/>
      <c r="H22" s="109"/>
      <c r="I22" s="109"/>
      <c r="J22" s="109" t="s">
        <v>218</v>
      </c>
      <c r="K22" s="109"/>
      <c r="L22" s="451"/>
      <c r="M22" s="451"/>
      <c r="N22" s="451"/>
      <c r="O22" s="340"/>
      <c r="P22" s="207"/>
      <c r="Q22" s="332"/>
      <c r="R22" s="332"/>
    </row>
    <row r="23" spans="2:18" ht="21.6" customHeight="1">
      <c r="B23" s="109"/>
      <c r="C23" s="109"/>
      <c r="D23" s="109"/>
      <c r="E23" s="109"/>
      <c r="F23" s="109"/>
      <c r="G23" s="109"/>
      <c r="H23" s="109"/>
      <c r="I23" s="109"/>
      <c r="J23" s="109"/>
      <c r="K23" s="109"/>
      <c r="L23" s="451"/>
      <c r="M23" s="451"/>
      <c r="N23" s="451"/>
      <c r="O23" s="340"/>
      <c r="P23" s="333"/>
      <c r="Q23" s="332"/>
      <c r="R23" s="332"/>
    </row>
    <row r="24" spans="2:18" ht="32.4">
      <c r="B24" s="703" t="s">
        <v>171</v>
      </c>
      <c r="C24" s="703"/>
      <c r="D24" s="703"/>
      <c r="E24" s="703"/>
      <c r="F24" s="703"/>
      <c r="G24" s="703"/>
      <c r="H24" s="703"/>
      <c r="I24" s="118"/>
      <c r="J24" s="117"/>
      <c r="K24" s="109"/>
      <c r="L24" s="109"/>
      <c r="M24" s="109"/>
      <c r="N24" s="109"/>
      <c r="O24" s="109"/>
      <c r="P24" s="207"/>
    </row>
    <row r="25" spans="2:18" ht="18">
      <c r="B25" s="147" t="s">
        <v>134</v>
      </c>
      <c r="C25" s="109"/>
      <c r="D25" s="109"/>
      <c r="E25" s="109"/>
      <c r="F25" s="109"/>
      <c r="G25" s="109"/>
      <c r="H25" s="109"/>
      <c r="I25" s="109"/>
      <c r="J25" s="109"/>
      <c r="K25" s="109"/>
      <c r="L25" s="109"/>
      <c r="M25" s="109"/>
      <c r="N25" s="109"/>
      <c r="O25" s="109"/>
      <c r="P25" s="333"/>
    </row>
    <row r="26" spans="2:18" ht="18">
      <c r="B26" s="696" t="s">
        <v>135</v>
      </c>
      <c r="C26" s="696"/>
      <c r="D26" s="696"/>
      <c r="E26" s="696"/>
      <c r="F26" s="696"/>
      <c r="G26" s="696"/>
      <c r="H26" s="696"/>
      <c r="I26" s="696"/>
      <c r="J26" s="696"/>
      <c r="K26" s="696"/>
      <c r="L26" s="696"/>
      <c r="M26" s="696"/>
      <c r="N26" s="109"/>
      <c r="O26" s="109"/>
    </row>
    <row r="27" spans="2:18" ht="18">
      <c r="B27" s="683" t="s">
        <v>136</v>
      </c>
      <c r="C27" s="683"/>
      <c r="D27" s="683"/>
      <c r="E27" s="683"/>
      <c r="F27" s="683"/>
      <c r="G27" s="683"/>
      <c r="H27" s="683"/>
      <c r="I27" s="683"/>
      <c r="J27" s="683"/>
      <c r="K27" s="683"/>
      <c r="L27" s="683"/>
      <c r="M27" s="683"/>
      <c r="N27" s="109"/>
      <c r="O27" s="109"/>
    </row>
    <row r="28" spans="2:18" ht="22.5" customHeight="1">
      <c r="B28" s="698" t="s">
        <v>184</v>
      </c>
      <c r="C28" s="699"/>
      <c r="D28" s="699"/>
      <c r="E28" s="699"/>
      <c r="F28" s="699"/>
      <c r="G28" s="699"/>
      <c r="H28" s="699"/>
      <c r="I28" s="699"/>
      <c r="J28" s="699"/>
      <c r="K28" s="699"/>
      <c r="L28" s="699"/>
      <c r="M28" s="700"/>
      <c r="N28" s="697" t="s">
        <v>172</v>
      </c>
      <c r="O28" s="109"/>
    </row>
    <row r="29" spans="2:18" ht="22.5" customHeight="1">
      <c r="B29" s="167" t="s">
        <v>190</v>
      </c>
      <c r="C29" s="165"/>
      <c r="D29" s="165"/>
      <c r="E29" s="165"/>
      <c r="F29" s="165"/>
      <c r="G29" s="165"/>
      <c r="H29" s="165"/>
      <c r="I29" s="165"/>
      <c r="J29" s="165"/>
      <c r="K29" s="165"/>
      <c r="L29" s="165"/>
      <c r="M29" s="166"/>
      <c r="N29" s="697"/>
      <c r="O29" s="109"/>
    </row>
    <row r="30" spans="2:18" ht="18">
      <c r="B30" s="696" t="s">
        <v>180</v>
      </c>
      <c r="C30" s="696"/>
      <c r="D30" s="696"/>
      <c r="E30" s="696"/>
      <c r="F30" s="696"/>
      <c r="G30" s="696"/>
      <c r="H30" s="696"/>
      <c r="I30" s="696"/>
      <c r="J30" s="696"/>
      <c r="K30" s="696"/>
      <c r="L30" s="696"/>
      <c r="M30" s="696"/>
      <c r="N30" s="697"/>
      <c r="O30" s="109"/>
    </row>
    <row r="31" spans="2:18" ht="18">
      <c r="B31" s="683" t="s">
        <v>181</v>
      </c>
      <c r="C31" s="683"/>
      <c r="D31" s="683"/>
      <c r="E31" s="683"/>
      <c r="F31" s="683"/>
      <c r="G31" s="683"/>
      <c r="H31" s="683"/>
      <c r="I31" s="683"/>
      <c r="J31" s="683"/>
      <c r="K31" s="683"/>
      <c r="L31" s="683"/>
      <c r="M31" s="683"/>
      <c r="N31" s="697"/>
      <c r="O31" s="109"/>
    </row>
    <row r="32" spans="2:18" ht="18">
      <c r="B32" s="696" t="s">
        <v>182</v>
      </c>
      <c r="C32" s="696"/>
      <c r="D32" s="696"/>
      <c r="E32" s="696"/>
      <c r="F32" s="696"/>
      <c r="G32" s="696"/>
      <c r="H32" s="696"/>
      <c r="I32" s="696"/>
      <c r="J32" s="696"/>
      <c r="K32" s="696"/>
      <c r="L32" s="696"/>
      <c r="M32" s="696"/>
      <c r="N32" s="697"/>
      <c r="O32" s="109"/>
    </row>
    <row r="33" spans="1:15" ht="18">
      <c r="B33" s="696" t="s">
        <v>183</v>
      </c>
      <c r="C33" s="696"/>
      <c r="D33" s="696"/>
      <c r="E33" s="696"/>
      <c r="F33" s="696"/>
      <c r="G33" s="696"/>
      <c r="H33" s="696"/>
      <c r="I33" s="696"/>
      <c r="J33" s="696"/>
      <c r="K33" s="696"/>
      <c r="L33" s="696"/>
      <c r="M33" s="696"/>
      <c r="N33" s="697"/>
      <c r="O33" s="109"/>
    </row>
    <row r="34" spans="1:15" ht="18">
      <c r="B34" s="120"/>
      <c r="M34" s="109"/>
      <c r="N34" s="697"/>
      <c r="O34" s="109"/>
    </row>
    <row r="35" spans="1:15" ht="17.25" customHeight="1">
      <c r="B35" s="690" t="s">
        <v>137</v>
      </c>
      <c r="C35" s="691"/>
      <c r="D35" s="691"/>
      <c r="E35" s="691"/>
      <c r="F35" s="691"/>
      <c r="G35" s="691"/>
      <c r="H35" s="691"/>
      <c r="I35" s="691"/>
      <c r="J35" s="691"/>
      <c r="K35" s="691"/>
      <c r="L35" s="691"/>
      <c r="M35" s="692"/>
      <c r="N35" s="697"/>
      <c r="O35" s="109"/>
    </row>
    <row r="36" spans="1:15" ht="17.25" customHeight="1">
      <c r="B36" s="690" t="s">
        <v>138</v>
      </c>
      <c r="C36" s="691"/>
      <c r="D36" s="691"/>
      <c r="E36" s="691"/>
      <c r="F36" s="691"/>
      <c r="G36" s="691"/>
      <c r="H36" s="691"/>
      <c r="I36" s="691"/>
      <c r="J36" s="691"/>
      <c r="K36" s="691"/>
      <c r="L36" s="691"/>
      <c r="M36" s="692"/>
      <c r="N36" s="697"/>
      <c r="O36" s="109"/>
    </row>
    <row r="37" spans="1:15" ht="17.25" customHeight="1">
      <c r="B37" s="690" t="s">
        <v>139</v>
      </c>
      <c r="C37" s="691"/>
      <c r="D37" s="691"/>
      <c r="E37" s="691"/>
      <c r="F37" s="691"/>
      <c r="G37" s="691"/>
      <c r="H37" s="691"/>
      <c r="I37" s="691"/>
      <c r="J37" s="691"/>
      <c r="K37" s="691"/>
      <c r="L37" s="691"/>
      <c r="M37" s="692"/>
      <c r="N37" s="697"/>
      <c r="O37" s="109"/>
    </row>
    <row r="38" spans="1:15" ht="18">
      <c r="B38" s="690" t="s">
        <v>140</v>
      </c>
      <c r="C38" s="691"/>
      <c r="D38" s="691"/>
      <c r="E38" s="691"/>
      <c r="F38" s="691"/>
      <c r="G38" s="691"/>
      <c r="H38" s="691"/>
      <c r="I38" s="691"/>
      <c r="J38" s="691"/>
      <c r="K38" s="691"/>
      <c r="L38" s="691"/>
      <c r="M38" s="692"/>
      <c r="N38" s="697"/>
      <c r="O38" s="109"/>
    </row>
    <row r="39" spans="1:15" ht="18">
      <c r="B39" s="690" t="s">
        <v>141</v>
      </c>
      <c r="C39" s="691"/>
      <c r="D39" s="691"/>
      <c r="E39" s="691"/>
      <c r="F39" s="691"/>
      <c r="G39" s="691"/>
      <c r="H39" s="691"/>
      <c r="I39" s="691"/>
      <c r="J39" s="691"/>
      <c r="K39" s="691"/>
      <c r="L39" s="691"/>
      <c r="M39" s="692"/>
      <c r="N39" s="697"/>
      <c r="O39" s="109"/>
    </row>
    <row r="40" spans="1:15" ht="18">
      <c r="B40" s="693" t="s">
        <v>142</v>
      </c>
      <c r="C40" s="694"/>
      <c r="D40" s="694"/>
      <c r="E40" s="694"/>
      <c r="F40" s="694"/>
      <c r="G40" s="694"/>
      <c r="H40" s="694"/>
      <c r="I40" s="694"/>
      <c r="J40" s="694"/>
      <c r="K40" s="694"/>
      <c r="L40" s="694"/>
      <c r="M40" s="695"/>
      <c r="N40" s="109"/>
      <c r="O40" s="109"/>
    </row>
    <row r="41" spans="1:15" ht="18">
      <c r="B41" s="687" t="s">
        <v>143</v>
      </c>
      <c r="C41" s="688"/>
      <c r="D41" s="688"/>
      <c r="E41" s="688"/>
      <c r="F41" s="688"/>
      <c r="G41" s="688"/>
      <c r="H41" s="688"/>
      <c r="I41" s="688"/>
      <c r="J41" s="688"/>
      <c r="K41" s="688"/>
      <c r="L41" s="688"/>
      <c r="M41" s="689"/>
      <c r="N41" s="109"/>
      <c r="O41" s="109"/>
    </row>
    <row r="42" spans="1:15" ht="18">
      <c r="B42" s="690" t="s">
        <v>188</v>
      </c>
      <c r="C42" s="691"/>
      <c r="D42" s="691"/>
      <c r="E42" s="691"/>
      <c r="F42" s="691"/>
      <c r="G42" s="691"/>
      <c r="H42" s="691"/>
      <c r="I42" s="691"/>
      <c r="J42" s="691"/>
      <c r="K42" s="691"/>
      <c r="L42" s="691"/>
      <c r="M42" s="692"/>
      <c r="N42" s="109"/>
      <c r="O42" s="109"/>
    </row>
    <row r="43" spans="1:15" ht="18">
      <c r="B43" s="120"/>
      <c r="M43" s="109"/>
      <c r="N43" s="109"/>
      <c r="O43" s="109"/>
    </row>
    <row r="44" spans="1:15" ht="18.600000000000001" thickBot="1">
      <c r="B44" s="120"/>
      <c r="M44" s="109"/>
      <c r="N44" s="109"/>
      <c r="O44" s="109"/>
    </row>
    <row r="45" spans="1:15" ht="20.25" customHeight="1">
      <c r="B45" s="681" t="s">
        <v>144</v>
      </c>
      <c r="C45" s="681" t="s">
        <v>145</v>
      </c>
      <c r="D45" s="681" t="s">
        <v>146</v>
      </c>
      <c r="E45" s="681" t="s">
        <v>147</v>
      </c>
      <c r="F45" s="121" t="s">
        <v>148</v>
      </c>
      <c r="G45" s="140" t="s">
        <v>196</v>
      </c>
      <c r="H45" s="679" t="s">
        <v>195</v>
      </c>
      <c r="I45" s="679" t="s">
        <v>150</v>
      </c>
      <c r="J45" s="679" t="s">
        <v>151</v>
      </c>
      <c r="K45" s="679" t="s">
        <v>173</v>
      </c>
      <c r="L45" s="681" t="s">
        <v>152</v>
      </c>
      <c r="M45" s="681" t="s">
        <v>191</v>
      </c>
      <c r="N45" s="109"/>
      <c r="O45" s="109"/>
    </row>
    <row r="46" spans="1:15" ht="18.600000000000001" thickBot="1">
      <c r="B46" s="682"/>
      <c r="C46" s="682"/>
      <c r="D46" s="682"/>
      <c r="E46" s="682"/>
      <c r="F46" s="122" t="s">
        <v>149</v>
      </c>
      <c r="G46" s="141"/>
      <c r="H46" s="680"/>
      <c r="I46" s="680"/>
      <c r="J46" s="680"/>
      <c r="K46" s="680"/>
      <c r="L46" s="682"/>
      <c r="M46" s="682"/>
      <c r="N46" s="109"/>
      <c r="O46" s="109"/>
    </row>
    <row r="47" spans="1:15" ht="18.600000000000001" thickBot="1">
      <c r="B47" s="123">
        <v>1</v>
      </c>
      <c r="C47" s="124" t="s">
        <v>153</v>
      </c>
      <c r="D47" s="125"/>
      <c r="E47" s="125"/>
      <c r="F47" s="125"/>
      <c r="G47" s="142"/>
      <c r="H47" s="125"/>
      <c r="I47" s="125"/>
      <c r="J47" s="125"/>
      <c r="K47" s="126" t="s">
        <v>153</v>
      </c>
      <c r="L47" s="125"/>
      <c r="M47" s="125"/>
      <c r="N47" s="109"/>
      <c r="O47" s="109"/>
    </row>
    <row r="48" spans="1:15" ht="18.600000000000001" thickBot="1">
      <c r="A48" s="135" t="s">
        <v>28</v>
      </c>
      <c r="B48" s="136">
        <v>2</v>
      </c>
      <c r="C48" s="137" t="s">
        <v>153</v>
      </c>
      <c r="D48" s="138" t="s">
        <v>153</v>
      </c>
      <c r="E48" s="138" t="s">
        <v>153</v>
      </c>
      <c r="F48" s="138" t="s">
        <v>174</v>
      </c>
      <c r="G48" s="142"/>
      <c r="H48" s="125"/>
      <c r="I48" s="125"/>
      <c r="J48" s="138" t="s">
        <v>175</v>
      </c>
      <c r="K48" s="138" t="s">
        <v>153</v>
      </c>
      <c r="L48" s="125"/>
      <c r="M48" s="125"/>
      <c r="N48" s="109" t="s">
        <v>176</v>
      </c>
      <c r="O48" s="109"/>
    </row>
    <row r="49" spans="1:15" ht="18.600000000000001" thickBot="1">
      <c r="A49" s="135" t="s">
        <v>21</v>
      </c>
      <c r="B49" s="136">
        <v>3</v>
      </c>
      <c r="C49" s="137" t="s">
        <v>153</v>
      </c>
      <c r="D49" s="138" t="s">
        <v>153</v>
      </c>
      <c r="E49" s="138" t="s">
        <v>153</v>
      </c>
      <c r="F49" s="138" t="s">
        <v>153</v>
      </c>
      <c r="G49" s="142"/>
      <c r="H49" s="125"/>
      <c r="I49" s="125"/>
      <c r="J49" s="138" t="s">
        <v>153</v>
      </c>
      <c r="K49" s="138" t="s">
        <v>153</v>
      </c>
      <c r="L49" s="138" t="s">
        <v>153</v>
      </c>
      <c r="M49" s="125"/>
      <c r="N49" s="109"/>
      <c r="O49" s="109"/>
    </row>
    <row r="50" spans="1:15" ht="18.600000000000001" thickBot="1">
      <c r="A50" s="135" t="s">
        <v>177</v>
      </c>
      <c r="B50" s="132">
        <v>4</v>
      </c>
      <c r="C50" s="133" t="s">
        <v>153</v>
      </c>
      <c r="D50" s="134" t="s">
        <v>153</v>
      </c>
      <c r="E50" s="134" t="s">
        <v>153</v>
      </c>
      <c r="F50" s="134" t="s">
        <v>153</v>
      </c>
      <c r="G50" s="134" t="s">
        <v>153</v>
      </c>
      <c r="H50" s="134" t="s">
        <v>153</v>
      </c>
      <c r="I50" s="125" t="s">
        <v>193</v>
      </c>
      <c r="J50" s="134" t="s">
        <v>153</v>
      </c>
      <c r="K50" s="134" t="s">
        <v>153</v>
      </c>
      <c r="L50" s="134" t="s">
        <v>153</v>
      </c>
      <c r="M50" s="134" t="s">
        <v>153</v>
      </c>
      <c r="N50" t="s">
        <v>192</v>
      </c>
      <c r="O50" s="109"/>
    </row>
    <row r="51" spans="1:15" ht="18.600000000000001" thickBot="1">
      <c r="A51" s="135"/>
      <c r="B51" s="136">
        <v>5</v>
      </c>
      <c r="C51" s="137" t="s">
        <v>153</v>
      </c>
      <c r="D51" s="138" t="s">
        <v>153</v>
      </c>
      <c r="E51" s="138" t="s">
        <v>153</v>
      </c>
      <c r="F51" s="138" t="s">
        <v>153</v>
      </c>
      <c r="G51" s="138" t="s">
        <v>153</v>
      </c>
      <c r="H51" s="138" t="s">
        <v>153</v>
      </c>
      <c r="I51" s="138" t="s">
        <v>153</v>
      </c>
      <c r="J51" s="138" t="s">
        <v>153</v>
      </c>
      <c r="K51" s="138" t="s">
        <v>153</v>
      </c>
      <c r="L51" s="138" t="s">
        <v>153</v>
      </c>
      <c r="M51" s="138" t="s">
        <v>153</v>
      </c>
      <c r="N51" s="109"/>
      <c r="O51" s="109"/>
    </row>
    <row r="52" spans="1:15" ht="18.600000000000001" thickBot="1">
      <c r="B52" s="123">
        <v>6</v>
      </c>
      <c r="C52" s="124" t="s">
        <v>153</v>
      </c>
      <c r="D52" s="126" t="s">
        <v>153</v>
      </c>
      <c r="E52" s="126" t="s">
        <v>153</v>
      </c>
      <c r="F52" s="126" t="s">
        <v>153</v>
      </c>
      <c r="G52" s="126" t="s">
        <v>153</v>
      </c>
      <c r="H52" s="126" t="s">
        <v>153</v>
      </c>
      <c r="I52" s="126" t="s">
        <v>153</v>
      </c>
      <c r="J52" s="126" t="s">
        <v>153</v>
      </c>
      <c r="K52" s="126" t="s">
        <v>153</v>
      </c>
      <c r="L52" s="126" t="s">
        <v>153</v>
      </c>
      <c r="M52" s="126" t="s">
        <v>153</v>
      </c>
      <c r="N52" s="109"/>
      <c r="O52" s="109"/>
    </row>
    <row r="53" spans="1:15" ht="18.600000000000001" thickBot="1">
      <c r="B53" s="123">
        <v>7</v>
      </c>
      <c r="C53" s="124" t="s">
        <v>153</v>
      </c>
      <c r="D53" s="126" t="s">
        <v>153</v>
      </c>
      <c r="E53" s="126" t="s">
        <v>153</v>
      </c>
      <c r="F53" s="126" t="s">
        <v>153</v>
      </c>
      <c r="G53" s="126" t="s">
        <v>153</v>
      </c>
      <c r="H53" s="126" t="s">
        <v>153</v>
      </c>
      <c r="I53" s="126" t="s">
        <v>153</v>
      </c>
      <c r="J53" s="126" t="s">
        <v>153</v>
      </c>
      <c r="K53" s="126" t="s">
        <v>153</v>
      </c>
      <c r="L53" s="126" t="s">
        <v>153</v>
      </c>
      <c r="M53" s="126" t="s">
        <v>153</v>
      </c>
      <c r="N53" s="109"/>
      <c r="O53" s="109"/>
    </row>
    <row r="54" spans="1:15">
      <c r="N54" s="109"/>
      <c r="O54" s="109"/>
    </row>
    <row r="55" spans="1:15">
      <c r="I55" t="s">
        <v>194</v>
      </c>
      <c r="N55" s="109"/>
      <c r="O55" s="109"/>
    </row>
    <row r="56" spans="1:15">
      <c r="N56" s="109"/>
      <c r="O56" s="109"/>
    </row>
  </sheetData>
  <mergeCells count="32">
    <mergeCell ref="F1:N1"/>
    <mergeCell ref="B2:N3"/>
    <mergeCell ref="B24:H24"/>
    <mergeCell ref="B26:M26"/>
    <mergeCell ref="B27:M27"/>
    <mergeCell ref="D8:E8"/>
    <mergeCell ref="B31:M31"/>
    <mergeCell ref="B5:N5"/>
    <mergeCell ref="M8:N9"/>
    <mergeCell ref="B41:M41"/>
    <mergeCell ref="B42:M42"/>
    <mergeCell ref="B40:M40"/>
    <mergeCell ref="B32:M32"/>
    <mergeCell ref="N28:N39"/>
    <mergeCell ref="B30:M30"/>
    <mergeCell ref="B37:M37"/>
    <mergeCell ref="B38:M38"/>
    <mergeCell ref="B39:M39"/>
    <mergeCell ref="B28:M28"/>
    <mergeCell ref="B33:M33"/>
    <mergeCell ref="B35:M35"/>
    <mergeCell ref="B36:M36"/>
    <mergeCell ref="B45:B46"/>
    <mergeCell ref="C45:C46"/>
    <mergeCell ref="D45:D46"/>
    <mergeCell ref="E45:E46"/>
    <mergeCell ref="H45:H46"/>
    <mergeCell ref="I45:I46"/>
    <mergeCell ref="J45:J46"/>
    <mergeCell ref="K45:K46"/>
    <mergeCell ref="L45:L46"/>
    <mergeCell ref="M45:M46"/>
  </mergeCells>
  <phoneticPr fontId="101"/>
  <pageMargins left="0.75" right="0.75" top="1" bottom="1" header="0.51200000000000001" footer="0.51200000000000001"/>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61"/>
  <sheetViews>
    <sheetView showGridLines="0" zoomScale="80" zoomScaleNormal="80" zoomScaleSheetLayoutView="79" workbookViewId="0">
      <selection activeCell="A63" sqref="A63"/>
    </sheetView>
  </sheetViews>
  <sheetFormatPr defaultColWidth="9" defaultRowHeight="19.2"/>
  <cols>
    <col min="1" max="1" width="201.109375" style="331" customWidth="1"/>
    <col min="2" max="2" width="11.21875" style="329" customWidth="1"/>
    <col min="3" max="3" width="27.44140625" style="329" customWidth="1"/>
    <col min="4" max="4" width="17.88671875" style="330" customWidth="1"/>
    <col min="5" max="16384" width="9" style="1"/>
  </cols>
  <sheetData>
    <row r="1" spans="1:4" s="42" customFormat="1" ht="44.25" customHeight="1" thickBot="1">
      <c r="A1" s="209" t="s">
        <v>290</v>
      </c>
      <c r="B1" s="210" t="s">
        <v>0</v>
      </c>
      <c r="C1" s="211" t="s">
        <v>1</v>
      </c>
      <c r="D1" s="328" t="s">
        <v>2</v>
      </c>
    </row>
    <row r="2" spans="1:4" s="42" customFormat="1" ht="44.25" customHeight="1" thickTop="1">
      <c r="A2" s="203" t="s">
        <v>368</v>
      </c>
      <c r="B2" s="351"/>
      <c r="C2" s="715" t="s">
        <v>372</v>
      </c>
      <c r="D2" s="352"/>
    </row>
    <row r="3" spans="1:4" s="42" customFormat="1" ht="147" customHeight="1">
      <c r="A3" s="465" t="s">
        <v>369</v>
      </c>
      <c r="B3" s="371" t="s">
        <v>371</v>
      </c>
      <c r="C3" s="707"/>
      <c r="D3" s="353">
        <v>45023</v>
      </c>
    </row>
    <row r="4" spans="1:4" s="42" customFormat="1" ht="36.6" customHeight="1" thickBot="1">
      <c r="A4" s="204" t="s">
        <v>370</v>
      </c>
      <c r="B4" s="348"/>
      <c r="C4" s="708"/>
      <c r="D4" s="354"/>
    </row>
    <row r="5" spans="1:4" s="42" customFormat="1" ht="46.2" customHeight="1" thickTop="1">
      <c r="A5" s="437" t="s">
        <v>373</v>
      </c>
      <c r="B5" s="199"/>
      <c r="C5" s="715" t="s">
        <v>376</v>
      </c>
      <c r="D5" s="352"/>
    </row>
    <row r="6" spans="1:4" s="42" customFormat="1" ht="191.4" customHeight="1">
      <c r="A6" s="460" t="s">
        <v>374</v>
      </c>
      <c r="B6" s="371" t="s">
        <v>375</v>
      </c>
      <c r="C6" s="707"/>
      <c r="D6" s="353">
        <v>45024</v>
      </c>
    </row>
    <row r="7" spans="1:4" s="42" customFormat="1" ht="34.950000000000003" customHeight="1" thickBot="1">
      <c r="A7" s="430" t="s">
        <v>377</v>
      </c>
      <c r="B7" s="431"/>
      <c r="C7" s="708"/>
      <c r="D7" s="354"/>
    </row>
    <row r="8" spans="1:4" s="42" customFormat="1" ht="43.8" customHeight="1" thickTop="1">
      <c r="A8" s="361" t="s">
        <v>378</v>
      </c>
      <c r="B8" s="429"/>
      <c r="C8" s="728" t="s">
        <v>379</v>
      </c>
      <c r="D8" s="718">
        <v>45023</v>
      </c>
    </row>
    <row r="9" spans="1:4" s="42" customFormat="1" ht="90" customHeight="1">
      <c r="A9" s="465" t="s">
        <v>380</v>
      </c>
      <c r="B9" s="200" t="s">
        <v>381</v>
      </c>
      <c r="C9" s="729"/>
      <c r="D9" s="719"/>
    </row>
    <row r="10" spans="1:4" s="42" customFormat="1" ht="44.4" customHeight="1" thickBot="1">
      <c r="A10" s="204" t="s">
        <v>382</v>
      </c>
      <c r="B10" s="201"/>
      <c r="C10" s="730"/>
      <c r="D10" s="720"/>
    </row>
    <row r="11" spans="1:4" s="42" customFormat="1" ht="44.25" customHeight="1" thickTop="1">
      <c r="A11" s="203" t="s">
        <v>383</v>
      </c>
      <c r="B11" s="351"/>
      <c r="C11" s="715" t="s">
        <v>387</v>
      </c>
      <c r="D11" s="352"/>
    </row>
    <row r="12" spans="1:4" s="42" customFormat="1" ht="88.2" customHeight="1">
      <c r="A12" s="465" t="s">
        <v>384</v>
      </c>
      <c r="B12" s="371" t="s">
        <v>386</v>
      </c>
      <c r="C12" s="707"/>
      <c r="D12" s="353">
        <v>45021</v>
      </c>
    </row>
    <row r="13" spans="1:4" s="42" customFormat="1" ht="36.6" customHeight="1" thickBot="1">
      <c r="A13" s="204" t="s">
        <v>385</v>
      </c>
      <c r="B13" s="348"/>
      <c r="C13" s="708"/>
      <c r="D13" s="354"/>
    </row>
    <row r="14" spans="1:4" s="42" customFormat="1" ht="44.25" customHeight="1" thickTop="1">
      <c r="A14" s="472" t="s">
        <v>388</v>
      </c>
      <c r="B14" s="351"/>
      <c r="C14" s="715" t="s">
        <v>392</v>
      </c>
      <c r="D14" s="357"/>
    </row>
    <row r="15" spans="1:4" s="42" customFormat="1" ht="139.80000000000001" customHeight="1" thickBot="1">
      <c r="A15" s="464" t="s">
        <v>390</v>
      </c>
      <c r="B15" s="360" t="s">
        <v>389</v>
      </c>
      <c r="C15" s="707"/>
      <c r="D15" s="353">
        <v>45022</v>
      </c>
    </row>
    <row r="16" spans="1:4" s="42" customFormat="1" ht="36.6" customHeight="1" thickTop="1" thickBot="1">
      <c r="A16" s="467" t="s">
        <v>391</v>
      </c>
      <c r="B16" s="348"/>
      <c r="C16" s="708"/>
      <c r="D16" s="354"/>
    </row>
    <row r="17" spans="1:4" s="42" customFormat="1" ht="48.6" hidden="1" customHeight="1" thickTop="1">
      <c r="A17" s="336"/>
      <c r="B17" s="725"/>
      <c r="C17" s="734"/>
      <c r="D17" s="731"/>
    </row>
    <row r="18" spans="1:4" s="42" customFormat="1" ht="91.2" hidden="1" customHeight="1">
      <c r="A18" s="363"/>
      <c r="B18" s="726"/>
      <c r="C18" s="735"/>
      <c r="D18" s="732"/>
    </row>
    <row r="19" spans="1:4" s="42" customFormat="1" ht="43.2" hidden="1" customHeight="1" thickBot="1">
      <c r="A19" s="421"/>
      <c r="B19" s="727"/>
      <c r="C19" s="736"/>
      <c r="D19" s="733"/>
    </row>
    <row r="20" spans="1:4" s="42" customFormat="1" ht="51" hidden="1" customHeight="1" thickTop="1" thickBot="1">
      <c r="A20" s="422"/>
      <c r="B20" s="712"/>
      <c r="C20" s="712"/>
      <c r="D20" s="716"/>
    </row>
    <row r="21" spans="1:4" s="42" customFormat="1" ht="168" hidden="1" customHeight="1" thickBot="1">
      <c r="A21" s="349"/>
      <c r="B21" s="713"/>
      <c r="C21" s="713"/>
      <c r="D21" s="717"/>
    </row>
    <row r="22" spans="1:4" s="42" customFormat="1" ht="43.2" hidden="1" customHeight="1" thickBot="1">
      <c r="A22" s="345"/>
      <c r="B22" s="714"/>
      <c r="C22" s="714"/>
      <c r="D22" s="717"/>
    </row>
    <row r="23" spans="1:4" s="42" customFormat="1" ht="48.6" hidden="1" customHeight="1" thickTop="1" thickBot="1">
      <c r="A23" s="205"/>
      <c r="B23" s="709"/>
      <c r="C23" s="721"/>
      <c r="D23" s="716"/>
    </row>
    <row r="24" spans="1:4" s="42" customFormat="1" ht="247.8" hidden="1" customHeight="1" thickBot="1">
      <c r="A24" s="418"/>
      <c r="B24" s="710"/>
      <c r="C24" s="722"/>
      <c r="D24" s="717"/>
    </row>
    <row r="25" spans="1:4" s="42" customFormat="1" ht="40.950000000000003" hidden="1" customHeight="1" thickBot="1">
      <c r="A25" s="342"/>
      <c r="B25" s="711"/>
      <c r="C25" s="723"/>
      <c r="D25" s="724"/>
    </row>
    <row r="26" spans="1:4" s="42" customFormat="1" ht="48.6" hidden="1" customHeight="1" thickTop="1" thickBot="1">
      <c r="A26" s="205"/>
      <c r="B26" s="709"/>
      <c r="C26" s="721"/>
      <c r="D26" s="716"/>
    </row>
    <row r="27" spans="1:4" s="42" customFormat="1" ht="383.4" hidden="1" customHeight="1" thickBot="1">
      <c r="A27" s="418"/>
      <c r="B27" s="710"/>
      <c r="C27" s="722"/>
      <c r="D27" s="717"/>
    </row>
    <row r="28" spans="1:4" s="42" customFormat="1" ht="40.950000000000003" hidden="1" customHeight="1" thickBot="1">
      <c r="A28" s="342"/>
      <c r="B28" s="711"/>
      <c r="C28" s="723"/>
      <c r="D28" s="724"/>
    </row>
    <row r="29" spans="1:4" s="42" customFormat="1" ht="40.950000000000003" hidden="1" customHeight="1" thickTop="1" thickBot="1">
      <c r="A29" s="205"/>
      <c r="B29" s="709"/>
      <c r="C29" s="721"/>
      <c r="D29" s="716"/>
    </row>
    <row r="30" spans="1:4" s="42" customFormat="1" ht="177" hidden="1" customHeight="1" thickBot="1">
      <c r="A30" s="418"/>
      <c r="B30" s="710"/>
      <c r="C30" s="722"/>
      <c r="D30" s="717"/>
    </row>
    <row r="31" spans="1:4" s="42" customFormat="1" ht="40.950000000000003" hidden="1" customHeight="1" thickBot="1">
      <c r="A31" s="342"/>
      <c r="B31" s="711"/>
      <c r="C31" s="723"/>
      <c r="D31" s="724"/>
    </row>
    <row r="32" spans="1:4" s="42" customFormat="1" ht="47.4" customHeight="1" thickTop="1">
      <c r="A32" s="350" t="s">
        <v>393</v>
      </c>
      <c r="B32" s="351"/>
      <c r="C32" s="706" t="s">
        <v>387</v>
      </c>
      <c r="D32" s="357"/>
    </row>
    <row r="33" spans="1:4" s="42" customFormat="1" ht="122.4" customHeight="1">
      <c r="A33" s="466" t="s">
        <v>394</v>
      </c>
      <c r="B33" s="360" t="s">
        <v>386</v>
      </c>
      <c r="C33" s="707"/>
      <c r="D33" s="353">
        <v>45020</v>
      </c>
    </row>
    <row r="34" spans="1:4" s="42" customFormat="1" ht="37.200000000000003" customHeight="1" thickBot="1">
      <c r="A34" s="440" t="s">
        <v>395</v>
      </c>
      <c r="B34" s="348"/>
      <c r="C34" s="708"/>
      <c r="D34" s="354"/>
    </row>
    <row r="35" spans="1:4" s="42" customFormat="1" ht="47.4" customHeight="1" thickTop="1">
      <c r="A35" s="350" t="s">
        <v>396</v>
      </c>
      <c r="B35" s="351"/>
      <c r="C35" s="706" t="s">
        <v>387</v>
      </c>
      <c r="D35" s="357"/>
    </row>
    <row r="36" spans="1:4" s="42" customFormat="1" ht="142.80000000000001" customHeight="1">
      <c r="A36" s="466" t="s">
        <v>397</v>
      </c>
      <c r="B36" s="360" t="s">
        <v>386</v>
      </c>
      <c r="C36" s="707"/>
      <c r="D36" s="353">
        <v>45019</v>
      </c>
    </row>
    <row r="37" spans="1:4" s="42" customFormat="1" ht="37.200000000000003" customHeight="1" thickBot="1">
      <c r="A37" s="440" t="s">
        <v>398</v>
      </c>
      <c r="B37" s="348"/>
      <c r="C37" s="708"/>
      <c r="D37" s="354"/>
    </row>
    <row r="38" spans="1:4" ht="56.4" customHeight="1" thickTop="1">
      <c r="A38" s="350" t="s">
        <v>399</v>
      </c>
      <c r="B38" s="351"/>
      <c r="C38" s="706" t="s">
        <v>387</v>
      </c>
      <c r="D38" s="357"/>
    </row>
    <row r="39" spans="1:4" ht="112.2" customHeight="1">
      <c r="A39" s="466" t="s">
        <v>400</v>
      </c>
      <c r="B39" s="360" t="s">
        <v>386</v>
      </c>
      <c r="C39" s="707"/>
      <c r="D39" s="353">
        <v>45020</v>
      </c>
    </row>
    <row r="40" spans="1:4" ht="40.200000000000003" customHeight="1" thickBot="1">
      <c r="A40" s="440" t="s">
        <v>401</v>
      </c>
      <c r="B40" s="348"/>
      <c r="C40" s="708"/>
      <c r="D40" s="354"/>
    </row>
    <row r="41" spans="1:4" ht="56.4" customHeight="1" thickTop="1">
      <c r="A41" s="350" t="s">
        <v>402</v>
      </c>
      <c r="B41" s="351"/>
      <c r="C41" s="706" t="s">
        <v>404</v>
      </c>
      <c r="D41" s="357"/>
    </row>
    <row r="42" spans="1:4" ht="112.2" customHeight="1">
      <c r="A42" s="466" t="s">
        <v>405</v>
      </c>
      <c r="B42" s="360" t="s">
        <v>403</v>
      </c>
      <c r="C42" s="707"/>
      <c r="D42" s="353">
        <v>45020</v>
      </c>
    </row>
    <row r="43" spans="1:4" ht="40.200000000000003" customHeight="1" thickBot="1">
      <c r="A43" s="440" t="s">
        <v>406</v>
      </c>
      <c r="B43" s="348"/>
      <c r="C43" s="708"/>
      <c r="D43" s="354"/>
    </row>
    <row r="44" spans="1:4" ht="50.4" customHeight="1" thickTop="1">
      <c r="A44" s="350" t="s">
        <v>407</v>
      </c>
      <c r="B44" s="351"/>
      <c r="C44" s="706" t="s">
        <v>409</v>
      </c>
      <c r="D44" s="357"/>
    </row>
    <row r="45" spans="1:4" ht="220.8" customHeight="1">
      <c r="A45" s="466" t="s">
        <v>408</v>
      </c>
      <c r="B45" s="360" t="s">
        <v>410</v>
      </c>
      <c r="C45" s="707"/>
      <c r="D45" s="353">
        <v>45022</v>
      </c>
    </row>
    <row r="46" spans="1:4" ht="46.2" customHeight="1" thickBot="1">
      <c r="A46" s="440" t="s">
        <v>406</v>
      </c>
      <c r="B46" s="348"/>
      <c r="C46" s="708"/>
      <c r="D46" s="354"/>
    </row>
    <row r="47" spans="1:4" ht="58.8" customHeight="1" thickTop="1">
      <c r="A47" s="350" t="s">
        <v>411</v>
      </c>
      <c r="B47" s="351"/>
      <c r="C47" s="706" t="s">
        <v>415</v>
      </c>
      <c r="D47" s="357"/>
    </row>
    <row r="48" spans="1:4" ht="171.6" customHeight="1">
      <c r="A48" s="466" t="s">
        <v>413</v>
      </c>
      <c r="B48" s="360" t="s">
        <v>412</v>
      </c>
      <c r="C48" s="707"/>
      <c r="D48" s="353">
        <v>45020</v>
      </c>
    </row>
    <row r="49" spans="1:4" ht="41.4" customHeight="1" thickBot="1">
      <c r="A49" s="440" t="s">
        <v>414</v>
      </c>
      <c r="B49" s="348"/>
      <c r="C49" s="708"/>
      <c r="D49" s="354"/>
    </row>
    <row r="50" spans="1:4" ht="46.8" customHeight="1" thickTop="1">
      <c r="A50" s="350" t="s">
        <v>417</v>
      </c>
      <c r="B50" s="351"/>
      <c r="C50" s="706" t="s">
        <v>271</v>
      </c>
      <c r="D50" s="357"/>
    </row>
    <row r="51" spans="1:4" ht="193.8" customHeight="1">
      <c r="A51" s="466" t="s">
        <v>418</v>
      </c>
      <c r="B51" s="360" t="s">
        <v>416</v>
      </c>
      <c r="C51" s="707"/>
      <c r="D51" s="353">
        <v>45020</v>
      </c>
    </row>
    <row r="52" spans="1:4" ht="43.8" customHeight="1" thickBot="1">
      <c r="A52" s="440" t="s">
        <v>419</v>
      </c>
      <c r="B52" s="348"/>
      <c r="C52" s="708"/>
      <c r="D52" s="354"/>
    </row>
    <row r="53" spans="1:4" ht="46.8" customHeight="1" thickTop="1">
      <c r="A53" s="350" t="s">
        <v>442</v>
      </c>
      <c r="B53" s="351"/>
      <c r="C53" s="706" t="s">
        <v>271</v>
      </c>
      <c r="D53" s="357"/>
    </row>
    <row r="54" spans="1:4" ht="193.8" customHeight="1">
      <c r="A54" s="466" t="s">
        <v>444</v>
      </c>
      <c r="B54" s="360" t="s">
        <v>443</v>
      </c>
      <c r="C54" s="707"/>
      <c r="D54" s="353">
        <v>45021</v>
      </c>
    </row>
    <row r="55" spans="1:4" ht="43.8" customHeight="1" thickBot="1">
      <c r="A55" s="440" t="s">
        <v>445</v>
      </c>
      <c r="B55" s="348"/>
      <c r="C55" s="708"/>
      <c r="D55" s="354"/>
    </row>
    <row r="56" spans="1:4" ht="46.8" customHeight="1" thickTop="1">
      <c r="A56" s="350" t="s">
        <v>470</v>
      </c>
      <c r="B56" s="351"/>
      <c r="C56" s="706" t="s">
        <v>473</v>
      </c>
      <c r="D56" s="357"/>
    </row>
    <row r="57" spans="1:4" ht="119.4" customHeight="1">
      <c r="A57" s="466" t="s">
        <v>471</v>
      </c>
      <c r="B57" s="360" t="s">
        <v>472</v>
      </c>
      <c r="C57" s="707"/>
      <c r="D57" s="353">
        <v>45024</v>
      </c>
    </row>
    <row r="58" spans="1:4" ht="43.8" customHeight="1" thickBot="1">
      <c r="A58" s="440" t="s">
        <v>474</v>
      </c>
      <c r="B58" s="348"/>
      <c r="C58" s="708"/>
      <c r="D58" s="354"/>
    </row>
    <row r="59" spans="1:4" ht="46.8" customHeight="1" thickTop="1">
      <c r="A59" s="350" t="s">
        <v>476</v>
      </c>
      <c r="B59" s="351"/>
      <c r="C59" s="706" t="s">
        <v>271</v>
      </c>
      <c r="D59" s="357"/>
    </row>
    <row r="60" spans="1:4" ht="159" customHeight="1">
      <c r="A60" s="466" t="s">
        <v>477</v>
      </c>
      <c r="B60" s="360" t="s">
        <v>475</v>
      </c>
      <c r="C60" s="707"/>
      <c r="D60" s="353">
        <v>45024</v>
      </c>
    </row>
    <row r="61" spans="1:4" ht="43.8" customHeight="1" thickBot="1">
      <c r="A61" s="440" t="s">
        <v>478</v>
      </c>
      <c r="B61" s="348"/>
      <c r="C61" s="708"/>
      <c r="D61" s="354"/>
    </row>
  </sheetData>
  <mergeCells count="31">
    <mergeCell ref="C2:C4"/>
    <mergeCell ref="C29:C31"/>
    <mergeCell ref="C32:C34"/>
    <mergeCell ref="C53:C55"/>
    <mergeCell ref="D23:D25"/>
    <mergeCell ref="C23:C25"/>
    <mergeCell ref="D17:D19"/>
    <mergeCell ref="C17:C19"/>
    <mergeCell ref="D29:D31"/>
    <mergeCell ref="C38:C40"/>
    <mergeCell ref="C41:C43"/>
    <mergeCell ref="C44:C46"/>
    <mergeCell ref="C47:C49"/>
    <mergeCell ref="C50:C52"/>
    <mergeCell ref="D20:D22"/>
    <mergeCell ref="D8:D10"/>
    <mergeCell ref="C14:C16"/>
    <mergeCell ref="B26:B28"/>
    <mergeCell ref="C26:C28"/>
    <mergeCell ref="D26:D28"/>
    <mergeCell ref="B17:B19"/>
    <mergeCell ref="B23:B25"/>
    <mergeCell ref="C8:C10"/>
    <mergeCell ref="C20:C22"/>
    <mergeCell ref="C11:C13"/>
    <mergeCell ref="C56:C58"/>
    <mergeCell ref="C59:C61"/>
    <mergeCell ref="B29:B31"/>
    <mergeCell ref="B20:B22"/>
    <mergeCell ref="C5:C7"/>
    <mergeCell ref="C35:C37"/>
  </mergeCells>
  <phoneticPr fontId="16"/>
  <hyperlinks>
    <hyperlink ref="A4" r:id="rId1" location="Echobox=1680837867" xr:uid="{532C2244-2EDB-4DCB-BC92-904672A5EE4B}"/>
    <hyperlink ref="A7" r:id="rId2" xr:uid="{7433BABE-A313-4C62-A493-9646B1FB6D25}"/>
    <hyperlink ref="A10" r:id="rId3" xr:uid="{80636363-DC89-4376-B960-D9DA0F443B0A}"/>
    <hyperlink ref="A13" r:id="rId4" xr:uid="{88661058-8603-4865-8864-852400862BAC}"/>
    <hyperlink ref="A16" r:id="rId5" xr:uid="{A943EFB7-B7BD-422F-B08E-0D0DCACB683C}"/>
    <hyperlink ref="A34" r:id="rId6" xr:uid="{922BAFF4-213E-4494-80BE-2F315107BAF6}"/>
    <hyperlink ref="A37" r:id="rId7" xr:uid="{8752E36A-6A3F-462E-959A-1A293BFBBE6E}"/>
    <hyperlink ref="A40" r:id="rId8" xr:uid="{7BAD85CA-EEA2-42BB-9F14-D0455FBEEDF7}"/>
    <hyperlink ref="A43" r:id="rId9" xr:uid="{79A43613-36C0-4B47-82E6-AAEF07E819C9}"/>
    <hyperlink ref="A46" r:id="rId10" xr:uid="{7DD55FA4-01DB-42D7-82CE-E733CBDFBDDF}"/>
    <hyperlink ref="A49" r:id="rId11" display="https://newsdig.tbs.co.jp/articles/-/416145?display=1" xr:uid="{6C0F1356-908B-4B6F-90F7-002B52E21D75}"/>
    <hyperlink ref="A52" r:id="rId12" xr:uid="{7D841E04-06B3-4929-A698-3B14CA369E56}"/>
    <hyperlink ref="A55" r:id="rId13" xr:uid="{5ACE7B30-3509-4408-897B-064FB9873CDD}"/>
    <hyperlink ref="A58" r:id="rId14" xr:uid="{D77DD52E-1E96-4549-A7DD-CC3664579A74}"/>
    <hyperlink ref="A61" r:id="rId15" xr:uid="{9EC7A2D9-5EA1-480F-8357-82BA895B9914}"/>
  </hyperlinks>
  <pageMargins left="0" right="0" top="0.19685039370078741" bottom="0.39370078740157483" header="0" footer="0.19685039370078741"/>
  <pageSetup paperSize="8" scale="28" orientation="portrait" horizontalDpi="300" verticalDpi="300" r:id="rId16"/>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C42"/>
  <sheetViews>
    <sheetView defaultGridColor="0" view="pageBreakPreview" colorId="56" zoomScale="91" zoomScaleNormal="66" zoomScaleSheetLayoutView="91" workbookViewId="0">
      <selection activeCell="C19" sqref="C19"/>
    </sheetView>
  </sheetViews>
  <sheetFormatPr defaultColWidth="9" defaultRowHeight="19.2"/>
  <cols>
    <col min="1" max="1" width="193.5546875" style="341" customWidth="1"/>
    <col min="2" max="2" width="18" style="163" customWidth="1"/>
    <col min="3" max="3" width="20.109375" style="164" customWidth="1"/>
    <col min="4" max="16384" width="9" style="38"/>
  </cols>
  <sheetData>
    <row r="1" spans="1:3" ht="58.95" customHeight="1" thickBot="1">
      <c r="A1" s="37" t="s">
        <v>291</v>
      </c>
      <c r="B1" s="324" t="s">
        <v>24</v>
      </c>
      <c r="C1" s="325" t="s">
        <v>2</v>
      </c>
    </row>
    <row r="2" spans="1:3" ht="48.6" customHeight="1">
      <c r="A2" s="149" t="s">
        <v>430</v>
      </c>
      <c r="B2" s="158"/>
      <c r="C2" s="159"/>
    </row>
    <row r="3" spans="1:3" ht="198" customHeight="1">
      <c r="A3" s="369" t="s">
        <v>431</v>
      </c>
      <c r="B3" s="423" t="s">
        <v>438</v>
      </c>
      <c r="C3" s="160">
        <v>45023</v>
      </c>
    </row>
    <row r="4" spans="1:3" ht="33.6" customHeight="1" thickBot="1">
      <c r="A4" s="343" t="s">
        <v>420</v>
      </c>
      <c r="B4" s="161"/>
      <c r="C4" s="162"/>
    </row>
    <row r="5" spans="1:3" ht="48.6" customHeight="1">
      <c r="A5" s="149" t="s">
        <v>432</v>
      </c>
      <c r="B5" s="158"/>
      <c r="C5" s="159"/>
    </row>
    <row r="6" spans="1:3" ht="213" customHeight="1">
      <c r="A6" s="426" t="s">
        <v>433</v>
      </c>
      <c r="B6" s="346" t="s">
        <v>439</v>
      </c>
      <c r="C6" s="160">
        <v>45022</v>
      </c>
    </row>
    <row r="7" spans="1:3" ht="48.6" customHeight="1" thickBot="1">
      <c r="A7" s="343" t="s">
        <v>421</v>
      </c>
      <c r="B7" s="161"/>
      <c r="C7" s="162"/>
    </row>
    <row r="8" spans="1:3" ht="48.6" hidden="1" customHeight="1">
      <c r="A8" s="149" t="s">
        <v>426</v>
      </c>
      <c r="B8" s="158"/>
      <c r="C8" s="159"/>
    </row>
    <row r="9" spans="1:3" ht="96.6" hidden="1" customHeight="1">
      <c r="A9" s="426" t="s">
        <v>434</v>
      </c>
      <c r="B9" s="434"/>
      <c r="C9" s="160"/>
    </row>
    <row r="10" spans="1:3" ht="39.6" hidden="1" customHeight="1" thickBot="1">
      <c r="A10" s="343" t="s">
        <v>422</v>
      </c>
      <c r="B10" s="161"/>
      <c r="C10" s="162"/>
    </row>
    <row r="11" spans="1:3" ht="48.6" customHeight="1">
      <c r="A11" s="149" t="s">
        <v>427</v>
      </c>
      <c r="B11" s="158"/>
      <c r="C11" s="159"/>
    </row>
    <row r="12" spans="1:3" ht="274.2" customHeight="1">
      <c r="A12" s="369" t="s">
        <v>435</v>
      </c>
      <c r="B12" s="423" t="s">
        <v>440</v>
      </c>
      <c r="C12" s="160">
        <v>45021</v>
      </c>
    </row>
    <row r="13" spans="1:3" ht="36" customHeight="1" thickBot="1">
      <c r="A13" s="343" t="s">
        <v>423</v>
      </c>
      <c r="B13" s="161"/>
      <c r="C13" s="162" t="s">
        <v>189</v>
      </c>
    </row>
    <row r="14" spans="1:3" ht="48.6" customHeight="1">
      <c r="A14" s="149" t="s">
        <v>428</v>
      </c>
      <c r="B14" s="158"/>
      <c r="C14" s="159"/>
    </row>
    <row r="15" spans="1:3" ht="346.8" customHeight="1">
      <c r="A15" s="426" t="s">
        <v>436</v>
      </c>
      <c r="B15" s="346" t="s">
        <v>441</v>
      </c>
      <c r="C15" s="160">
        <v>45021</v>
      </c>
    </row>
    <row r="16" spans="1:3" ht="33.6" customHeight="1" thickBot="1">
      <c r="A16" s="343" t="s">
        <v>424</v>
      </c>
      <c r="B16" s="161"/>
      <c r="C16" s="162"/>
    </row>
    <row r="17" spans="1:3" ht="48.6" customHeight="1">
      <c r="A17" s="149" t="s">
        <v>429</v>
      </c>
      <c r="B17" s="158"/>
      <c r="C17" s="159"/>
    </row>
    <row r="18" spans="1:3" ht="344.4" customHeight="1">
      <c r="A18" s="426" t="s">
        <v>437</v>
      </c>
      <c r="B18" s="346" t="s">
        <v>441</v>
      </c>
      <c r="C18" s="160">
        <v>45019</v>
      </c>
    </row>
    <row r="19" spans="1:3" ht="48.6" customHeight="1" thickBot="1">
      <c r="A19" s="343" t="s">
        <v>425</v>
      </c>
      <c r="B19" s="161"/>
      <c r="C19" s="162"/>
    </row>
    <row r="20" spans="1:3" ht="48.6" hidden="1" customHeight="1">
      <c r="A20" s="149"/>
      <c r="B20" s="158"/>
      <c r="C20" s="159"/>
    </row>
    <row r="21" spans="1:3" ht="228.6" hidden="1" customHeight="1">
      <c r="A21" s="461"/>
      <c r="B21" s="423"/>
      <c r="C21" s="160"/>
    </row>
    <row r="22" spans="1:3" ht="48.6" hidden="1" customHeight="1" thickBot="1">
      <c r="A22" s="343"/>
      <c r="B22" s="161"/>
      <c r="C22" s="162"/>
    </row>
    <row r="23" spans="1:3" ht="48.6" hidden="1" customHeight="1">
      <c r="A23" s="149"/>
      <c r="B23" s="158"/>
      <c r="C23" s="159"/>
    </row>
    <row r="24" spans="1:3" ht="195.6" hidden="1" customHeight="1">
      <c r="A24" s="426"/>
      <c r="B24" s="346"/>
      <c r="C24" s="160"/>
    </row>
    <row r="25" spans="1:3" ht="48.6" hidden="1" customHeight="1" thickBot="1">
      <c r="A25" s="343"/>
      <c r="B25" s="161"/>
      <c r="C25" s="162"/>
    </row>
    <row r="26" spans="1:3" ht="48.6" hidden="1" customHeight="1">
      <c r="A26" s="149"/>
      <c r="B26" s="158"/>
      <c r="C26" s="159"/>
    </row>
    <row r="27" spans="1:3" ht="114.6" hidden="1" customHeight="1" thickBot="1">
      <c r="A27" s="469"/>
      <c r="B27" s="346"/>
      <c r="C27" s="160"/>
    </row>
    <row r="28" spans="1:3" ht="48.6" hidden="1" customHeight="1" thickBot="1">
      <c r="A28" s="468"/>
      <c r="B28" s="161"/>
      <c r="C28" s="162"/>
    </row>
    <row r="29" spans="1:3" ht="48.6" hidden="1" customHeight="1">
      <c r="A29" s="149"/>
      <c r="B29" s="158"/>
      <c r="C29" s="159"/>
    </row>
    <row r="30" spans="1:3" ht="278.39999999999998" hidden="1" customHeight="1">
      <c r="A30" s="426"/>
      <c r="B30" s="346"/>
      <c r="C30" s="160"/>
    </row>
    <row r="31" spans="1:3" ht="48.6" hidden="1" customHeight="1" thickBot="1">
      <c r="A31" s="343"/>
      <c r="B31" s="161"/>
      <c r="C31" s="162"/>
    </row>
    <row r="32" spans="1:3" ht="48.6" hidden="1" customHeight="1">
      <c r="A32" s="149"/>
      <c r="B32" s="158"/>
      <c r="C32" s="159"/>
    </row>
    <row r="33" spans="1:3" ht="119.4" hidden="1" customHeight="1">
      <c r="A33" s="369"/>
      <c r="B33" s="346"/>
      <c r="C33" s="160"/>
    </row>
    <row r="34" spans="1:3" ht="48.6" hidden="1" customHeight="1" thickBot="1">
      <c r="A34" s="343"/>
      <c r="B34" s="161"/>
      <c r="C34" s="162"/>
    </row>
    <row r="35" spans="1:3" ht="48.6" hidden="1" customHeight="1">
      <c r="A35" s="149"/>
      <c r="B35" s="158"/>
      <c r="C35" s="159"/>
    </row>
    <row r="36" spans="1:3" ht="342" hidden="1" customHeight="1">
      <c r="A36" s="369"/>
      <c r="B36" s="346"/>
      <c r="C36" s="160"/>
    </row>
    <row r="37" spans="1:3" ht="48.6" hidden="1" customHeight="1" thickBot="1">
      <c r="A37" s="343"/>
      <c r="B37" s="161"/>
      <c r="C37" s="162"/>
    </row>
    <row r="38" spans="1:3" ht="25.2" hidden="1" customHeight="1">
      <c r="A38" s="202"/>
      <c r="B38" s="432"/>
      <c r="C38" s="433"/>
    </row>
    <row r="39" spans="1:3" ht="25.2" hidden="1" customHeight="1" thickBot="1">
      <c r="A39" s="202"/>
      <c r="B39" s="432"/>
      <c r="C39" s="433"/>
    </row>
    <row r="40" spans="1:3" ht="37.799999999999997" customHeight="1">
      <c r="A40" s="737"/>
      <c r="B40" s="737"/>
      <c r="C40" s="737"/>
    </row>
    <row r="41" spans="1:3" ht="46.2" customHeight="1">
      <c r="A41" s="738"/>
      <c r="B41" s="738"/>
      <c r="C41" s="738"/>
    </row>
    <row r="42" spans="1:3">
      <c r="A42" s="341" t="s">
        <v>21</v>
      </c>
    </row>
  </sheetData>
  <mergeCells count="2">
    <mergeCell ref="A40:C40"/>
    <mergeCell ref="A41:C41"/>
  </mergeCells>
  <phoneticPr fontId="101"/>
  <hyperlinks>
    <hyperlink ref="A4" r:id="rId1" xr:uid="{BD963616-08C8-4A46-B0AC-275CC358ABE3}"/>
    <hyperlink ref="A7" r:id="rId2" xr:uid="{32CEF4A6-9C4A-4354-B63F-3FD91A2D9464}"/>
    <hyperlink ref="A10" r:id="rId3" xr:uid="{F282E8F3-690D-4B51-B344-BF2199ABDEC0}"/>
    <hyperlink ref="A13" r:id="rId4" xr:uid="{4F79B1D4-1030-430B-A249-DFC67256FF59}"/>
    <hyperlink ref="A16" r:id="rId5" xr:uid="{7412D5C3-11EC-4C5F-B9ED-562D0C40DD6C}"/>
    <hyperlink ref="A19" r:id="rId6" location=":~:text=2023%E5%B9%B43%E6%9C%882,%E5%89%A4%E3%81%8C%E5%90%AB%E3%81%BE%E3%82%8C%E3%81%BE%E3%81%99%E3%80%82" xr:uid="{0D6F7118-D70C-4AE5-93C6-D2B3C3C8D25F}"/>
  </hyperlinks>
  <pageMargins left="0.74803149606299213" right="0.74803149606299213" top="0.98425196850393704" bottom="0.98425196850393704" header="0.51181102362204722" footer="0.51181102362204722"/>
  <pageSetup paperSize="9" scale="16" fitToHeight="3" orientation="portrait" r:id="rId7"/>
  <headerFooter alignWithMargins="0"/>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39"/>
  <sheetViews>
    <sheetView topLeftCell="A2" zoomScaleNormal="100" zoomScaleSheetLayoutView="100" workbookViewId="0">
      <selection activeCell="H6" sqref="H6"/>
    </sheetView>
  </sheetViews>
  <sheetFormatPr defaultColWidth="9" defaultRowHeight="13.2"/>
  <cols>
    <col min="1" max="1" width="7.33203125" style="1" customWidth="1"/>
    <col min="2" max="13" width="6.77734375" style="1" customWidth="1"/>
    <col min="14" max="14" width="7.44140625" style="1" customWidth="1"/>
    <col min="15" max="15" width="5.88671875" style="1" customWidth="1"/>
    <col min="16" max="16" width="7.44140625" style="1" customWidth="1"/>
    <col min="17" max="29" width="6.77734375" style="1" customWidth="1"/>
    <col min="30" max="16384" width="9" style="1"/>
  </cols>
  <sheetData>
    <row r="1" spans="1:29" ht="15" customHeight="1">
      <c r="A1" s="741" t="s">
        <v>3</v>
      </c>
      <c r="B1" s="742"/>
      <c r="C1" s="742"/>
      <c r="D1" s="742"/>
      <c r="E1" s="742"/>
      <c r="F1" s="742"/>
      <c r="G1" s="742"/>
      <c r="H1" s="742"/>
      <c r="I1" s="742"/>
      <c r="J1" s="742"/>
      <c r="K1" s="742"/>
      <c r="L1" s="742"/>
      <c r="M1" s="742"/>
      <c r="N1" s="743"/>
      <c r="P1" s="744" t="s">
        <v>4</v>
      </c>
      <c r="Q1" s="745"/>
      <c r="R1" s="745"/>
      <c r="S1" s="745"/>
      <c r="T1" s="745"/>
      <c r="U1" s="745"/>
      <c r="V1" s="745"/>
      <c r="W1" s="745"/>
      <c r="X1" s="745"/>
      <c r="Y1" s="745"/>
      <c r="Z1" s="745"/>
      <c r="AA1" s="745"/>
      <c r="AB1" s="745"/>
      <c r="AC1" s="746"/>
    </row>
    <row r="2" spans="1:29" ht="18" customHeight="1" thickBot="1">
      <c r="A2" s="747" t="s">
        <v>5</v>
      </c>
      <c r="B2" s="748"/>
      <c r="C2" s="748"/>
      <c r="D2" s="748"/>
      <c r="E2" s="748"/>
      <c r="F2" s="748"/>
      <c r="G2" s="748"/>
      <c r="H2" s="748"/>
      <c r="I2" s="748"/>
      <c r="J2" s="748"/>
      <c r="K2" s="748"/>
      <c r="L2" s="748"/>
      <c r="M2" s="748"/>
      <c r="N2" s="749"/>
      <c r="P2" s="750" t="s">
        <v>6</v>
      </c>
      <c r="Q2" s="748"/>
      <c r="R2" s="748"/>
      <c r="S2" s="748"/>
      <c r="T2" s="748"/>
      <c r="U2" s="748"/>
      <c r="V2" s="748"/>
      <c r="W2" s="748"/>
      <c r="X2" s="748"/>
      <c r="Y2" s="748"/>
      <c r="Z2" s="748"/>
      <c r="AA2" s="748"/>
      <c r="AB2" s="748"/>
      <c r="AC2" s="751"/>
    </row>
    <row r="3" spans="1:29" ht="13.8" thickBot="1">
      <c r="A3" s="6"/>
      <c r="B3" s="178" t="s">
        <v>214</v>
      </c>
      <c r="C3" s="178" t="s">
        <v>7</v>
      </c>
      <c r="D3" s="169" t="s">
        <v>8</v>
      </c>
      <c r="E3" s="178" t="s">
        <v>9</v>
      </c>
      <c r="F3" s="178" t="s">
        <v>10</v>
      </c>
      <c r="G3" s="178" t="s">
        <v>11</v>
      </c>
      <c r="H3" s="178" t="s">
        <v>12</v>
      </c>
      <c r="I3" s="178" t="s">
        <v>13</v>
      </c>
      <c r="J3" s="178" t="s">
        <v>14</v>
      </c>
      <c r="K3" s="178" t="s">
        <v>15</v>
      </c>
      <c r="L3" s="178" t="s">
        <v>16</v>
      </c>
      <c r="M3" s="178" t="s">
        <v>17</v>
      </c>
      <c r="N3" s="7" t="s">
        <v>18</v>
      </c>
      <c r="P3" s="8"/>
      <c r="Q3" s="178" t="s">
        <v>214</v>
      </c>
      <c r="R3" s="178" t="s">
        <v>7</v>
      </c>
      <c r="S3" s="169" t="s">
        <v>8</v>
      </c>
      <c r="T3" s="178" t="s">
        <v>9</v>
      </c>
      <c r="U3" s="178" t="s">
        <v>10</v>
      </c>
      <c r="V3" s="178" t="s">
        <v>11</v>
      </c>
      <c r="W3" s="178" t="s">
        <v>12</v>
      </c>
      <c r="X3" s="178" t="s">
        <v>13</v>
      </c>
      <c r="Y3" s="178" t="s">
        <v>14</v>
      </c>
      <c r="Z3" s="178" t="s">
        <v>15</v>
      </c>
      <c r="AA3" s="178" t="s">
        <v>16</v>
      </c>
      <c r="AB3" s="178" t="s">
        <v>17</v>
      </c>
      <c r="AC3" s="9" t="s">
        <v>19</v>
      </c>
    </row>
    <row r="4" spans="1:29" ht="19.8" thickBot="1">
      <c r="A4" s="415" t="s">
        <v>212</v>
      </c>
      <c r="B4" s="416">
        <f>AVERAGE(B7:B18)</f>
        <v>68.083333333333329</v>
      </c>
      <c r="C4" s="416">
        <f t="shared" ref="C4:M4" si="0">AVERAGE(C7:C18)</f>
        <v>56.083333333333336</v>
      </c>
      <c r="D4" s="416">
        <f t="shared" si="0"/>
        <v>67.25</v>
      </c>
      <c r="E4" s="416">
        <f t="shared" si="0"/>
        <v>102.45454545454545</v>
      </c>
      <c r="F4" s="416">
        <f t="shared" si="0"/>
        <v>184.81818181818181</v>
      </c>
      <c r="G4" s="416">
        <f t="shared" si="0"/>
        <v>405.27272727272725</v>
      </c>
      <c r="H4" s="416">
        <f t="shared" si="0"/>
        <v>614.90909090909088</v>
      </c>
      <c r="I4" s="416">
        <f t="shared" si="0"/>
        <v>875.18181818181813</v>
      </c>
      <c r="J4" s="416">
        <f t="shared" si="0"/>
        <v>564.72727272727275</v>
      </c>
      <c r="K4" s="416">
        <f t="shared" si="0"/>
        <v>363.72727272727275</v>
      </c>
      <c r="L4" s="416">
        <f t="shared" si="0"/>
        <v>207</v>
      </c>
      <c r="M4" s="416">
        <f t="shared" si="0"/>
        <v>134.81818181818181</v>
      </c>
      <c r="N4" s="416">
        <f>AVERAGE(N7:N18)</f>
        <v>3639.7272727272725</v>
      </c>
      <c r="O4" s="10"/>
      <c r="P4" s="417" t="str">
        <f>+A4</f>
        <v>12-21年月平均</v>
      </c>
      <c r="Q4" s="416">
        <f>AVERAGE(Q7:Q18)</f>
        <v>8.1666666666666661</v>
      </c>
      <c r="R4" s="416">
        <f t="shared" ref="R4:AC4" si="1">AVERAGE(R7:R18)</f>
        <v>8.75</v>
      </c>
      <c r="S4" s="416">
        <f t="shared" si="1"/>
        <v>13.333333333333334</v>
      </c>
      <c r="T4" s="416">
        <f t="shared" si="1"/>
        <v>6.9090909090909092</v>
      </c>
      <c r="U4" s="416">
        <f t="shared" si="1"/>
        <v>9.8181818181818183</v>
      </c>
      <c r="V4" s="416">
        <f t="shared" si="1"/>
        <v>9.0909090909090917</v>
      </c>
      <c r="W4" s="416">
        <f t="shared" si="1"/>
        <v>8.1818181818181817</v>
      </c>
      <c r="X4" s="416">
        <f t="shared" si="1"/>
        <v>11.545454545454545</v>
      </c>
      <c r="Y4" s="416">
        <f t="shared" si="1"/>
        <v>9.9090909090909083</v>
      </c>
      <c r="Z4" s="416">
        <f t="shared" si="1"/>
        <v>19.818181818181817</v>
      </c>
      <c r="AA4" s="416">
        <f t="shared" si="1"/>
        <v>11.636363636363637</v>
      </c>
      <c r="AB4" s="416">
        <f t="shared" si="1"/>
        <v>12.181818181818182</v>
      </c>
      <c r="AC4" s="416">
        <f t="shared" si="1"/>
        <v>131.45454545454547</v>
      </c>
    </row>
    <row r="5" spans="1:29" ht="19.8" customHeight="1" thickBot="1">
      <c r="A5" s="297"/>
      <c r="B5" s="297"/>
      <c r="C5" s="297"/>
      <c r="D5" s="11" t="s">
        <v>20</v>
      </c>
      <c r="E5" s="107"/>
      <c r="F5" s="107"/>
      <c r="G5" s="107"/>
      <c r="H5" s="107"/>
      <c r="I5" s="107"/>
      <c r="J5" s="107"/>
      <c r="K5" s="107"/>
      <c r="L5" s="107"/>
      <c r="M5" s="107"/>
      <c r="N5" s="262"/>
      <c r="O5" s="108"/>
      <c r="P5" s="170"/>
      <c r="Q5" s="170"/>
      <c r="R5" s="170"/>
      <c r="S5" s="11" t="s">
        <v>20</v>
      </c>
      <c r="T5" s="107"/>
      <c r="U5" s="107"/>
      <c r="V5" s="107"/>
      <c r="W5" s="107"/>
      <c r="X5" s="107"/>
      <c r="Y5" s="107"/>
      <c r="Z5" s="107"/>
      <c r="AA5" s="107"/>
      <c r="AB5" s="107"/>
      <c r="AC5" s="262"/>
    </row>
    <row r="6" spans="1:29" ht="19.8" customHeight="1" thickBot="1">
      <c r="A6" s="297"/>
      <c r="B6" s="297"/>
      <c r="C6" s="297"/>
      <c r="D6" s="402">
        <v>31</v>
      </c>
      <c r="E6" s="401"/>
      <c r="F6" s="401"/>
      <c r="G6" s="401"/>
      <c r="H6" s="401"/>
      <c r="I6" s="401"/>
      <c r="J6" s="401"/>
      <c r="K6" s="401"/>
      <c r="L6" s="401"/>
      <c r="M6" s="401"/>
      <c r="N6" s="393"/>
      <c r="O6" s="108"/>
      <c r="P6" s="170"/>
      <c r="Q6" s="170"/>
      <c r="R6" s="170"/>
      <c r="S6" s="402">
        <v>1</v>
      </c>
      <c r="T6" s="401"/>
      <c r="U6" s="401"/>
      <c r="V6" s="401"/>
      <c r="W6" s="401"/>
      <c r="X6" s="401"/>
      <c r="Y6" s="401"/>
      <c r="Z6" s="401"/>
      <c r="AA6" s="401"/>
      <c r="AB6" s="401"/>
      <c r="AC6" s="393"/>
    </row>
    <row r="7" spans="1:29" ht="18" customHeight="1" thickBot="1">
      <c r="A7" s="394" t="s">
        <v>226</v>
      </c>
      <c r="B7" s="412">
        <v>82</v>
      </c>
      <c r="C7" s="410">
        <v>62</v>
      </c>
      <c r="D7" s="559">
        <v>98</v>
      </c>
      <c r="E7" s="410"/>
      <c r="F7" s="410"/>
      <c r="G7" s="410"/>
      <c r="H7" s="410"/>
      <c r="I7" s="410"/>
      <c r="J7" s="410"/>
      <c r="K7" s="410"/>
      <c r="L7" s="410"/>
      <c r="M7" s="413"/>
      <c r="N7" s="411"/>
      <c r="O7" s="10"/>
      <c r="P7" s="400" t="s">
        <v>226</v>
      </c>
      <c r="Q7" s="412">
        <v>1</v>
      </c>
      <c r="R7" s="410">
        <v>1</v>
      </c>
      <c r="S7" s="559">
        <v>5</v>
      </c>
      <c r="T7" s="410"/>
      <c r="U7" s="410"/>
      <c r="V7" s="410"/>
      <c r="W7" s="410"/>
      <c r="X7" s="410"/>
      <c r="Y7" s="410"/>
      <c r="Z7" s="410"/>
      <c r="AA7" s="410"/>
      <c r="AB7" s="414"/>
      <c r="AC7" s="411"/>
    </row>
    <row r="8" spans="1:29" ht="18" customHeight="1" thickBot="1">
      <c r="A8" s="394" t="s">
        <v>213</v>
      </c>
      <c r="B8" s="403">
        <v>81</v>
      </c>
      <c r="C8" s="404">
        <v>39</v>
      </c>
      <c r="D8" s="404">
        <v>72</v>
      </c>
      <c r="E8" s="405">
        <v>89</v>
      </c>
      <c r="F8" s="405">
        <v>258</v>
      </c>
      <c r="G8" s="405">
        <v>416</v>
      </c>
      <c r="H8" s="405">
        <v>554</v>
      </c>
      <c r="I8" s="405">
        <v>568</v>
      </c>
      <c r="J8" s="405">
        <v>578</v>
      </c>
      <c r="K8" s="405">
        <v>337</v>
      </c>
      <c r="L8" s="405">
        <v>169</v>
      </c>
      <c r="M8" s="405">
        <v>168</v>
      </c>
      <c r="N8" s="406">
        <f t="shared" ref="N8:N19" si="2">SUM(B8:M8)</f>
        <v>3329</v>
      </c>
      <c r="O8" s="113" t="s">
        <v>21</v>
      </c>
      <c r="P8" s="395" t="s">
        <v>213</v>
      </c>
      <c r="Q8" s="407">
        <v>0</v>
      </c>
      <c r="R8" s="408">
        <v>5</v>
      </c>
      <c r="S8" s="408">
        <v>4</v>
      </c>
      <c r="T8" s="408">
        <v>1</v>
      </c>
      <c r="U8" s="408">
        <v>1</v>
      </c>
      <c r="V8" s="408">
        <v>1</v>
      </c>
      <c r="W8" s="408">
        <v>1</v>
      </c>
      <c r="X8" s="408">
        <v>1</v>
      </c>
      <c r="Y8" s="407">
        <v>0</v>
      </c>
      <c r="Z8" s="407">
        <v>0</v>
      </c>
      <c r="AA8" s="407">
        <v>0</v>
      </c>
      <c r="AB8" s="407">
        <v>2</v>
      </c>
      <c r="AC8" s="409">
        <f t="shared" ref="AC8:AC19" si="3">SUM(Q8:AB8)</f>
        <v>16</v>
      </c>
    </row>
    <row r="9" spans="1:29" ht="18" customHeight="1" thickBot="1">
      <c r="A9" s="298" t="s">
        <v>186</v>
      </c>
      <c r="B9" s="318">
        <v>81</v>
      </c>
      <c r="C9" s="318">
        <v>48</v>
      </c>
      <c r="D9" s="319">
        <v>71</v>
      </c>
      <c r="E9" s="318">
        <v>128</v>
      </c>
      <c r="F9" s="318">
        <v>171</v>
      </c>
      <c r="G9" s="318">
        <v>350</v>
      </c>
      <c r="H9" s="318">
        <v>569</v>
      </c>
      <c r="I9" s="318">
        <v>553</v>
      </c>
      <c r="J9" s="318">
        <v>458</v>
      </c>
      <c r="K9" s="318">
        <v>306</v>
      </c>
      <c r="L9" s="318">
        <v>220</v>
      </c>
      <c r="M9" s="319">
        <v>229</v>
      </c>
      <c r="N9" s="372">
        <f t="shared" si="2"/>
        <v>3184</v>
      </c>
      <c r="O9" s="296"/>
      <c r="P9" s="395" t="s">
        <v>185</v>
      </c>
      <c r="Q9" s="396">
        <v>1</v>
      </c>
      <c r="R9" s="396">
        <v>2</v>
      </c>
      <c r="S9" s="396">
        <v>1</v>
      </c>
      <c r="T9" s="396">
        <v>0</v>
      </c>
      <c r="U9" s="396">
        <v>0</v>
      </c>
      <c r="V9" s="396">
        <v>0</v>
      </c>
      <c r="W9" s="396">
        <v>1</v>
      </c>
      <c r="X9" s="396">
        <v>1</v>
      </c>
      <c r="Y9" s="396">
        <v>0</v>
      </c>
      <c r="Z9" s="396">
        <v>1</v>
      </c>
      <c r="AA9" s="396">
        <v>0</v>
      </c>
      <c r="AB9" s="396">
        <v>0</v>
      </c>
      <c r="AC9" s="397">
        <f t="shared" si="3"/>
        <v>7</v>
      </c>
    </row>
    <row r="10" spans="1:29" ht="18" customHeight="1" thickBot="1">
      <c r="A10" s="299" t="s">
        <v>132</v>
      </c>
      <c r="B10" s="212">
        <v>112</v>
      </c>
      <c r="C10" s="212">
        <v>85</v>
      </c>
      <c r="D10" s="212">
        <v>60</v>
      </c>
      <c r="E10" s="212">
        <v>97</v>
      </c>
      <c r="F10" s="212">
        <v>95</v>
      </c>
      <c r="G10" s="212">
        <v>305</v>
      </c>
      <c r="H10" s="212">
        <v>544</v>
      </c>
      <c r="I10" s="212">
        <v>449</v>
      </c>
      <c r="J10" s="212">
        <v>475</v>
      </c>
      <c r="K10" s="212">
        <v>505</v>
      </c>
      <c r="L10" s="212">
        <v>219</v>
      </c>
      <c r="M10" s="213">
        <v>98</v>
      </c>
      <c r="N10" s="312">
        <f t="shared" si="2"/>
        <v>3044</v>
      </c>
      <c r="O10" s="113"/>
      <c r="P10" s="395" t="s">
        <v>132</v>
      </c>
      <c r="Q10" s="261">
        <v>16</v>
      </c>
      <c r="R10" s="261">
        <v>1</v>
      </c>
      <c r="S10" s="261">
        <v>19</v>
      </c>
      <c r="T10" s="261">
        <v>3</v>
      </c>
      <c r="U10" s="261">
        <v>13</v>
      </c>
      <c r="V10" s="261">
        <v>1</v>
      </c>
      <c r="W10" s="261">
        <v>2</v>
      </c>
      <c r="X10" s="261">
        <v>2</v>
      </c>
      <c r="Y10" s="261">
        <v>0</v>
      </c>
      <c r="Z10" s="261">
        <v>24</v>
      </c>
      <c r="AA10" s="261">
        <v>4</v>
      </c>
      <c r="AB10" s="261">
        <v>2</v>
      </c>
      <c r="AC10" s="311">
        <f t="shared" si="3"/>
        <v>87</v>
      </c>
    </row>
    <row r="11" spans="1:29" ht="18" customHeight="1" thickBot="1">
      <c r="A11" s="300" t="s">
        <v>29</v>
      </c>
      <c r="B11" s="263">
        <v>84</v>
      </c>
      <c r="C11" s="263">
        <v>100</v>
      </c>
      <c r="D11" s="264">
        <v>77</v>
      </c>
      <c r="E11" s="264">
        <v>80</v>
      </c>
      <c r="F11" s="151">
        <v>236</v>
      </c>
      <c r="G11" s="151">
        <v>438</v>
      </c>
      <c r="H11" s="152">
        <v>631</v>
      </c>
      <c r="I11" s="151">
        <v>752</v>
      </c>
      <c r="J11" s="150">
        <v>523</v>
      </c>
      <c r="K11" s="151">
        <v>427</v>
      </c>
      <c r="L11" s="150">
        <v>253</v>
      </c>
      <c r="M11" s="265">
        <v>136</v>
      </c>
      <c r="N11" s="302">
        <f t="shared" si="2"/>
        <v>3737</v>
      </c>
      <c r="O11" s="113"/>
      <c r="P11" s="398" t="s">
        <v>22</v>
      </c>
      <c r="Q11" s="266">
        <v>7</v>
      </c>
      <c r="R11" s="266">
        <v>7</v>
      </c>
      <c r="S11" s="267">
        <v>13</v>
      </c>
      <c r="T11" s="267">
        <v>3</v>
      </c>
      <c r="U11" s="267">
        <v>8</v>
      </c>
      <c r="V11" s="267">
        <v>11</v>
      </c>
      <c r="W11" s="266">
        <v>5</v>
      </c>
      <c r="X11" s="267">
        <v>11</v>
      </c>
      <c r="Y11" s="267">
        <v>9</v>
      </c>
      <c r="Z11" s="267">
        <v>9</v>
      </c>
      <c r="AA11" s="268">
        <v>20</v>
      </c>
      <c r="AB11" s="268">
        <v>37</v>
      </c>
      <c r="AC11" s="309">
        <f t="shared" si="3"/>
        <v>140</v>
      </c>
    </row>
    <row r="12" spans="1:29" ht="18" customHeight="1" thickBot="1">
      <c r="A12" s="300" t="s">
        <v>30</v>
      </c>
      <c r="B12" s="267">
        <v>41</v>
      </c>
      <c r="C12" s="267">
        <v>44</v>
      </c>
      <c r="D12" s="267">
        <v>67</v>
      </c>
      <c r="E12" s="267">
        <v>103</v>
      </c>
      <c r="F12" s="269">
        <v>311</v>
      </c>
      <c r="G12" s="267">
        <v>415</v>
      </c>
      <c r="H12" s="267">
        <v>539</v>
      </c>
      <c r="I12" s="269">
        <v>1165</v>
      </c>
      <c r="J12" s="267">
        <v>534</v>
      </c>
      <c r="K12" s="267">
        <v>297</v>
      </c>
      <c r="L12" s="266">
        <v>205</v>
      </c>
      <c r="M12" s="270">
        <v>92</v>
      </c>
      <c r="N12" s="303">
        <f t="shared" si="2"/>
        <v>3813</v>
      </c>
      <c r="O12" s="113"/>
      <c r="P12" s="399" t="s">
        <v>30</v>
      </c>
      <c r="Q12" s="267">
        <v>9</v>
      </c>
      <c r="R12" s="267">
        <v>22</v>
      </c>
      <c r="S12" s="266">
        <v>18</v>
      </c>
      <c r="T12" s="267">
        <v>9</v>
      </c>
      <c r="U12" s="271">
        <v>21</v>
      </c>
      <c r="V12" s="267">
        <v>14</v>
      </c>
      <c r="W12" s="267">
        <v>6</v>
      </c>
      <c r="X12" s="267">
        <v>13</v>
      </c>
      <c r="Y12" s="267">
        <v>7</v>
      </c>
      <c r="Z12" s="272">
        <v>81</v>
      </c>
      <c r="AA12" s="271">
        <v>31</v>
      </c>
      <c r="AB12" s="272">
        <v>37</v>
      </c>
      <c r="AC12" s="310">
        <f t="shared" si="3"/>
        <v>268</v>
      </c>
    </row>
    <row r="13" spans="1:29" ht="18" customHeight="1" thickBot="1">
      <c r="A13" s="300" t="s">
        <v>31</v>
      </c>
      <c r="B13" s="267">
        <v>57</v>
      </c>
      <c r="C13" s="266">
        <v>35</v>
      </c>
      <c r="D13" s="267">
        <v>95</v>
      </c>
      <c r="E13" s="266">
        <v>112</v>
      </c>
      <c r="F13" s="267">
        <v>131</v>
      </c>
      <c r="G13" s="14">
        <v>340</v>
      </c>
      <c r="H13" s="14">
        <v>483</v>
      </c>
      <c r="I13" s="15">
        <v>1339</v>
      </c>
      <c r="J13" s="14">
        <v>614</v>
      </c>
      <c r="K13" s="14">
        <v>349</v>
      </c>
      <c r="L13" s="14">
        <v>236</v>
      </c>
      <c r="M13" s="273">
        <v>68</v>
      </c>
      <c r="N13" s="302">
        <f t="shared" si="2"/>
        <v>3859</v>
      </c>
      <c r="O13" s="113"/>
      <c r="P13" s="399" t="s">
        <v>31</v>
      </c>
      <c r="Q13" s="267">
        <v>19</v>
      </c>
      <c r="R13" s="267">
        <v>12</v>
      </c>
      <c r="S13" s="267">
        <v>8</v>
      </c>
      <c r="T13" s="266">
        <v>12</v>
      </c>
      <c r="U13" s="267">
        <v>7</v>
      </c>
      <c r="V13" s="267">
        <v>15</v>
      </c>
      <c r="W13" s="14">
        <v>16</v>
      </c>
      <c r="X13" s="273">
        <v>12</v>
      </c>
      <c r="Y13" s="266">
        <v>16</v>
      </c>
      <c r="Z13" s="267">
        <v>6</v>
      </c>
      <c r="AA13" s="266">
        <v>12</v>
      </c>
      <c r="AB13" s="266">
        <v>6</v>
      </c>
      <c r="AC13" s="309">
        <f t="shared" si="3"/>
        <v>141</v>
      </c>
    </row>
    <row r="14" spans="1:29" ht="18" customHeight="1" thickBot="1">
      <c r="A14" s="300" t="s">
        <v>32</v>
      </c>
      <c r="B14" s="274">
        <v>68</v>
      </c>
      <c r="C14" s="267">
        <v>42</v>
      </c>
      <c r="D14" s="267">
        <v>44</v>
      </c>
      <c r="E14" s="266">
        <v>75</v>
      </c>
      <c r="F14" s="266">
        <v>135</v>
      </c>
      <c r="G14" s="266">
        <v>448</v>
      </c>
      <c r="H14" s="267">
        <v>507</v>
      </c>
      <c r="I14" s="267">
        <v>808</v>
      </c>
      <c r="J14" s="271">
        <v>795</v>
      </c>
      <c r="K14" s="266">
        <v>313</v>
      </c>
      <c r="L14" s="266">
        <v>246</v>
      </c>
      <c r="M14" s="266">
        <v>143</v>
      </c>
      <c r="N14" s="302">
        <f t="shared" si="2"/>
        <v>3624</v>
      </c>
      <c r="O14" s="113"/>
      <c r="P14" s="399" t="s">
        <v>32</v>
      </c>
      <c r="Q14" s="276">
        <v>9</v>
      </c>
      <c r="R14" s="267">
        <v>16</v>
      </c>
      <c r="S14" s="267">
        <v>12</v>
      </c>
      <c r="T14" s="266">
        <v>6</v>
      </c>
      <c r="U14" s="277">
        <v>7</v>
      </c>
      <c r="V14" s="277">
        <v>14</v>
      </c>
      <c r="W14" s="267">
        <v>9</v>
      </c>
      <c r="X14" s="267">
        <v>14</v>
      </c>
      <c r="Y14" s="267">
        <v>9</v>
      </c>
      <c r="Z14" s="267">
        <v>9</v>
      </c>
      <c r="AA14" s="277">
        <v>8</v>
      </c>
      <c r="AB14" s="277">
        <v>7</v>
      </c>
      <c r="AC14" s="309">
        <f t="shared" si="3"/>
        <v>120</v>
      </c>
    </row>
    <row r="15" spans="1:29" ht="18" hidden="1" customHeight="1" thickBot="1">
      <c r="A15" s="13" t="s">
        <v>33</v>
      </c>
      <c r="B15" s="278">
        <v>71</v>
      </c>
      <c r="C15" s="278">
        <v>97</v>
      </c>
      <c r="D15" s="278">
        <v>61</v>
      </c>
      <c r="E15" s="279">
        <v>105</v>
      </c>
      <c r="F15" s="279">
        <v>198</v>
      </c>
      <c r="G15" s="279">
        <v>442</v>
      </c>
      <c r="H15" s="280">
        <v>790</v>
      </c>
      <c r="I15" s="16">
        <v>674</v>
      </c>
      <c r="J15" s="16">
        <v>594</v>
      </c>
      <c r="K15" s="279">
        <v>275</v>
      </c>
      <c r="L15" s="279">
        <v>133</v>
      </c>
      <c r="M15" s="279">
        <v>108</v>
      </c>
      <c r="N15" s="302">
        <f t="shared" si="2"/>
        <v>3548</v>
      </c>
      <c r="O15" s="10"/>
      <c r="P15" s="301" t="s">
        <v>33</v>
      </c>
      <c r="Q15" s="278">
        <v>7</v>
      </c>
      <c r="R15" s="278">
        <v>13</v>
      </c>
      <c r="S15" s="278">
        <v>12</v>
      </c>
      <c r="T15" s="279">
        <v>11</v>
      </c>
      <c r="U15" s="279">
        <v>12</v>
      </c>
      <c r="V15" s="279">
        <v>15</v>
      </c>
      <c r="W15" s="279">
        <v>20</v>
      </c>
      <c r="X15" s="279">
        <v>15</v>
      </c>
      <c r="Y15" s="279">
        <v>15</v>
      </c>
      <c r="Z15" s="279">
        <v>20</v>
      </c>
      <c r="AA15" s="279">
        <v>9</v>
      </c>
      <c r="AB15" s="279">
        <v>7</v>
      </c>
      <c r="AC15" s="308">
        <f t="shared" si="3"/>
        <v>156</v>
      </c>
    </row>
    <row r="16" spans="1:29" ht="13.8" hidden="1" thickBot="1">
      <c r="A16" s="18" t="s">
        <v>34</v>
      </c>
      <c r="B16" s="276">
        <v>38</v>
      </c>
      <c r="C16" s="279">
        <v>19</v>
      </c>
      <c r="D16" s="279">
        <v>38</v>
      </c>
      <c r="E16" s="279">
        <v>203</v>
      </c>
      <c r="F16" s="279">
        <v>146</v>
      </c>
      <c r="G16" s="279">
        <v>439</v>
      </c>
      <c r="H16" s="280">
        <v>964</v>
      </c>
      <c r="I16" s="280">
        <v>1154</v>
      </c>
      <c r="J16" s="279">
        <v>423</v>
      </c>
      <c r="K16" s="279">
        <v>388</v>
      </c>
      <c r="L16" s="279">
        <v>176</v>
      </c>
      <c r="M16" s="279">
        <v>143</v>
      </c>
      <c r="N16" s="281">
        <f t="shared" si="2"/>
        <v>4131</v>
      </c>
      <c r="O16" s="10"/>
      <c r="P16" s="17" t="s">
        <v>34</v>
      </c>
      <c r="Q16" s="279">
        <v>7</v>
      </c>
      <c r="R16" s="279">
        <v>7</v>
      </c>
      <c r="S16" s="279">
        <v>8</v>
      </c>
      <c r="T16" s="279">
        <v>12</v>
      </c>
      <c r="U16" s="279">
        <v>9</v>
      </c>
      <c r="V16" s="279">
        <v>6</v>
      </c>
      <c r="W16" s="279">
        <v>11</v>
      </c>
      <c r="X16" s="279">
        <v>8</v>
      </c>
      <c r="Y16" s="279">
        <v>16</v>
      </c>
      <c r="Z16" s="279">
        <v>40</v>
      </c>
      <c r="AA16" s="279">
        <v>17</v>
      </c>
      <c r="AB16" s="279">
        <v>16</v>
      </c>
      <c r="AC16" s="279">
        <f t="shared" si="3"/>
        <v>157</v>
      </c>
    </row>
    <row r="17" spans="1:31" ht="13.8" hidden="1" thickBot="1">
      <c r="A17" s="282" t="s">
        <v>35</v>
      </c>
      <c r="B17" s="16">
        <v>49</v>
      </c>
      <c r="C17" s="16">
        <v>63</v>
      </c>
      <c r="D17" s="16">
        <v>50</v>
      </c>
      <c r="E17" s="16">
        <v>71</v>
      </c>
      <c r="F17" s="16">
        <v>144</v>
      </c>
      <c r="G17" s="16">
        <v>374</v>
      </c>
      <c r="H17" s="110">
        <v>729</v>
      </c>
      <c r="I17" s="110">
        <v>1097</v>
      </c>
      <c r="J17" s="110">
        <v>650</v>
      </c>
      <c r="K17" s="16">
        <v>397</v>
      </c>
      <c r="L17" s="16">
        <v>192</v>
      </c>
      <c r="M17" s="16">
        <v>217</v>
      </c>
      <c r="N17" s="281">
        <f t="shared" si="2"/>
        <v>4033</v>
      </c>
      <c r="O17" s="10"/>
      <c r="P17" s="19" t="s">
        <v>35</v>
      </c>
      <c r="Q17" s="16">
        <v>10</v>
      </c>
      <c r="R17" s="16">
        <v>6</v>
      </c>
      <c r="S17" s="16">
        <v>14</v>
      </c>
      <c r="T17" s="16">
        <v>10</v>
      </c>
      <c r="U17" s="16">
        <v>10</v>
      </c>
      <c r="V17" s="16">
        <v>19</v>
      </c>
      <c r="W17" s="16">
        <v>11</v>
      </c>
      <c r="X17" s="16">
        <v>20</v>
      </c>
      <c r="Y17" s="16">
        <v>15</v>
      </c>
      <c r="Z17" s="16">
        <v>8</v>
      </c>
      <c r="AA17" s="16">
        <v>11</v>
      </c>
      <c r="AB17" s="16">
        <v>8</v>
      </c>
      <c r="AC17" s="279">
        <f t="shared" si="3"/>
        <v>142</v>
      </c>
    </row>
    <row r="18" spans="1:31" ht="13.8" hidden="1" thickBot="1">
      <c r="A18" s="18" t="s">
        <v>36</v>
      </c>
      <c r="B18" s="16">
        <v>53</v>
      </c>
      <c r="C18" s="16">
        <v>39</v>
      </c>
      <c r="D18" s="16">
        <v>74</v>
      </c>
      <c r="E18" s="16">
        <v>64</v>
      </c>
      <c r="F18" s="16">
        <v>208</v>
      </c>
      <c r="G18" s="16">
        <v>491</v>
      </c>
      <c r="H18" s="16">
        <v>454</v>
      </c>
      <c r="I18" s="110">
        <v>1068</v>
      </c>
      <c r="J18" s="16">
        <v>568</v>
      </c>
      <c r="K18" s="16">
        <v>407</v>
      </c>
      <c r="L18" s="16">
        <v>228</v>
      </c>
      <c r="M18" s="16">
        <v>81</v>
      </c>
      <c r="N18" s="275">
        <f t="shared" si="2"/>
        <v>3735</v>
      </c>
      <c r="O18" s="10"/>
      <c r="P18" s="17" t="s">
        <v>36</v>
      </c>
      <c r="Q18" s="16">
        <v>12</v>
      </c>
      <c r="R18" s="16">
        <v>13</v>
      </c>
      <c r="S18" s="16">
        <v>46</v>
      </c>
      <c r="T18" s="16">
        <v>9</v>
      </c>
      <c r="U18" s="16">
        <v>20</v>
      </c>
      <c r="V18" s="16">
        <v>4</v>
      </c>
      <c r="W18" s="16">
        <v>8</v>
      </c>
      <c r="X18" s="16">
        <v>30</v>
      </c>
      <c r="Y18" s="16">
        <v>22</v>
      </c>
      <c r="Z18" s="16">
        <v>20</v>
      </c>
      <c r="AA18" s="16">
        <v>16</v>
      </c>
      <c r="AB18" s="16">
        <v>12</v>
      </c>
      <c r="AC18" s="283">
        <f t="shared" si="3"/>
        <v>212</v>
      </c>
    </row>
    <row r="19" spans="1:31" ht="13.8" hidden="1" thickBot="1">
      <c r="A19" s="18" t="s">
        <v>23</v>
      </c>
      <c r="B19" s="111">
        <v>67</v>
      </c>
      <c r="C19" s="111">
        <v>62</v>
      </c>
      <c r="D19" s="111">
        <v>57</v>
      </c>
      <c r="E19" s="111">
        <v>77</v>
      </c>
      <c r="F19" s="111">
        <v>473</v>
      </c>
      <c r="G19" s="111">
        <v>468</v>
      </c>
      <c r="H19" s="112">
        <v>659</v>
      </c>
      <c r="I19" s="111">
        <v>851</v>
      </c>
      <c r="J19" s="111">
        <v>542</v>
      </c>
      <c r="K19" s="111">
        <v>270</v>
      </c>
      <c r="L19" s="111">
        <v>208</v>
      </c>
      <c r="M19" s="111">
        <v>174</v>
      </c>
      <c r="N19" s="284">
        <f t="shared" si="2"/>
        <v>3908</v>
      </c>
      <c r="O19" s="10" t="s">
        <v>28</v>
      </c>
      <c r="P19" s="19" t="s">
        <v>23</v>
      </c>
      <c r="Q19" s="16">
        <v>6</v>
      </c>
      <c r="R19" s="16">
        <v>25</v>
      </c>
      <c r="S19" s="16">
        <v>29</v>
      </c>
      <c r="T19" s="16">
        <v>4</v>
      </c>
      <c r="U19" s="16">
        <v>17</v>
      </c>
      <c r="V19" s="16">
        <v>19</v>
      </c>
      <c r="W19" s="16">
        <v>14</v>
      </c>
      <c r="X19" s="16">
        <v>37</v>
      </c>
      <c r="Y19" s="20">
        <v>76</v>
      </c>
      <c r="Z19" s="16">
        <v>34</v>
      </c>
      <c r="AA19" s="16">
        <v>17</v>
      </c>
      <c r="AB19" s="16">
        <v>18</v>
      </c>
      <c r="AC19" s="283">
        <f t="shared" si="3"/>
        <v>296</v>
      </c>
    </row>
    <row r="20" spans="1:31">
      <c r="A20" s="21"/>
      <c r="B20" s="285"/>
      <c r="C20" s="285"/>
      <c r="D20" s="285"/>
      <c r="E20" s="285"/>
      <c r="F20" s="285"/>
      <c r="G20" s="285"/>
      <c r="H20" s="285"/>
      <c r="I20" s="285"/>
      <c r="J20" s="285"/>
      <c r="K20" s="285"/>
      <c r="L20" s="285"/>
      <c r="M20" s="285"/>
      <c r="N20" s="22"/>
      <c r="O20" s="10"/>
      <c r="P20" s="23"/>
      <c r="Q20" s="286"/>
      <c r="R20" s="286"/>
      <c r="S20" s="286"/>
      <c r="T20" s="286"/>
      <c r="U20" s="286"/>
      <c r="V20" s="286"/>
      <c r="W20" s="286"/>
      <c r="X20" s="286"/>
      <c r="Y20" s="286"/>
      <c r="Z20" s="286"/>
      <c r="AA20" s="286"/>
      <c r="AB20" s="286"/>
      <c r="AC20" s="285"/>
    </row>
    <row r="21" spans="1:31" ht="13.5" customHeight="1">
      <c r="A21" s="752" t="s">
        <v>296</v>
      </c>
      <c r="B21" s="753"/>
      <c r="C21" s="753"/>
      <c r="D21" s="753"/>
      <c r="E21" s="753"/>
      <c r="F21" s="753"/>
      <c r="G21" s="753"/>
      <c r="H21" s="753"/>
      <c r="I21" s="753"/>
      <c r="J21" s="753"/>
      <c r="K21" s="753"/>
      <c r="L21" s="753"/>
      <c r="M21" s="753"/>
      <c r="N21" s="754"/>
      <c r="O21" s="10"/>
      <c r="P21" s="752" t="str">
        <f>+A21</f>
        <v>※2023年 第13週（3/27～4/2） 現在</v>
      </c>
      <c r="Q21" s="753"/>
      <c r="R21" s="753"/>
      <c r="S21" s="753"/>
      <c r="T21" s="753"/>
      <c r="U21" s="753"/>
      <c r="V21" s="753"/>
      <c r="W21" s="753"/>
      <c r="X21" s="753"/>
      <c r="Y21" s="753"/>
      <c r="Z21" s="753"/>
      <c r="AA21" s="753"/>
      <c r="AB21" s="753"/>
      <c r="AC21" s="754"/>
    </row>
    <row r="22" spans="1:31" ht="13.8" thickBot="1">
      <c r="A22" s="365" t="s">
        <v>220</v>
      </c>
      <c r="B22" s="10"/>
      <c r="C22" s="10"/>
      <c r="D22" s="10"/>
      <c r="E22" s="10"/>
      <c r="F22" s="10"/>
      <c r="G22" s="10" t="s">
        <v>21</v>
      </c>
      <c r="H22" s="10"/>
      <c r="I22" s="10"/>
      <c r="J22" s="10"/>
      <c r="K22" s="10"/>
      <c r="L22" s="10"/>
      <c r="M22" s="10"/>
      <c r="N22" s="25"/>
      <c r="O22" s="10"/>
      <c r="P22" s="366" t="s">
        <v>219</v>
      </c>
      <c r="Q22" s="10"/>
      <c r="R22" s="10"/>
      <c r="S22" s="10"/>
      <c r="T22" s="10"/>
      <c r="U22" s="10"/>
      <c r="V22" s="10"/>
      <c r="W22" s="10"/>
      <c r="X22" s="10"/>
      <c r="Y22" s="10"/>
      <c r="Z22" s="10"/>
      <c r="AA22" s="10"/>
      <c r="AB22" s="10"/>
      <c r="AC22" s="27"/>
    </row>
    <row r="23" spans="1:31" ht="17.25" customHeight="1" thickBot="1">
      <c r="A23" s="24"/>
      <c r="B23" s="287" t="s">
        <v>206</v>
      </c>
      <c r="C23" s="10"/>
      <c r="D23" s="362" t="s">
        <v>295</v>
      </c>
      <c r="E23" s="28"/>
      <c r="F23" s="10"/>
      <c r="G23" s="10" t="s">
        <v>21</v>
      </c>
      <c r="H23" s="10"/>
      <c r="I23" s="10"/>
      <c r="J23" s="10"/>
      <c r="K23" s="10"/>
      <c r="L23" s="10"/>
      <c r="M23" s="10"/>
      <c r="N23" s="25"/>
      <c r="O23" s="113" t="s">
        <v>21</v>
      </c>
      <c r="P23" s="188"/>
      <c r="Q23" s="288" t="s">
        <v>207</v>
      </c>
      <c r="R23" s="739" t="s">
        <v>253</v>
      </c>
      <c r="S23" s="740"/>
      <c r="T23" s="356" t="s">
        <v>254</v>
      </c>
      <c r="U23" s="356"/>
      <c r="V23" s="10"/>
      <c r="W23" s="10"/>
      <c r="X23" s="10"/>
      <c r="Y23" s="10"/>
      <c r="Z23" s="10"/>
      <c r="AA23" s="10"/>
      <c r="AB23" s="10"/>
      <c r="AC23" s="27"/>
    </row>
    <row r="24" spans="1:31" ht="15" customHeight="1">
      <c r="A24" s="24"/>
      <c r="B24" s="10"/>
      <c r="C24" s="10"/>
      <c r="D24" s="10" t="s">
        <v>28</v>
      </c>
      <c r="E24" s="10"/>
      <c r="F24" s="10"/>
      <c r="G24" s="10"/>
      <c r="H24" s="10"/>
      <c r="I24" s="10"/>
      <c r="J24" s="10"/>
      <c r="K24" s="10"/>
      <c r="L24" s="10"/>
      <c r="M24" s="10"/>
      <c r="N24" s="25"/>
      <c r="O24" s="113" t="s">
        <v>21</v>
      </c>
      <c r="P24" s="187"/>
      <c r="Q24" s="10"/>
      <c r="R24" s="10"/>
      <c r="S24" s="10"/>
      <c r="T24" s="10"/>
      <c r="U24" s="10"/>
      <c r="V24" s="10"/>
      <c r="W24" s="10"/>
      <c r="X24" s="10"/>
      <c r="Y24" s="10"/>
      <c r="Z24" s="10"/>
      <c r="AA24" s="10"/>
      <c r="AB24" s="10"/>
      <c r="AC24" s="27"/>
    </row>
    <row r="25" spans="1:31" ht="9" customHeight="1">
      <c r="A25" s="24"/>
      <c r="B25" s="10"/>
      <c r="C25" s="10"/>
      <c r="D25" s="10"/>
      <c r="E25" s="10"/>
      <c r="F25" s="10"/>
      <c r="G25" s="10"/>
      <c r="H25" s="10"/>
      <c r="I25" s="10"/>
      <c r="J25" s="10"/>
      <c r="K25" s="10"/>
      <c r="L25" s="10"/>
      <c r="M25" s="10"/>
      <c r="N25" s="25"/>
      <c r="O25" s="113" t="s">
        <v>21</v>
      </c>
      <c r="P25" s="26"/>
      <c r="Q25" s="10"/>
      <c r="R25" s="10"/>
      <c r="S25" s="10"/>
      <c r="T25" s="10"/>
      <c r="U25" s="10"/>
      <c r="V25" s="10"/>
      <c r="W25" s="10"/>
      <c r="X25" s="10"/>
      <c r="Y25" s="10"/>
      <c r="Z25" s="10"/>
      <c r="AA25" s="10"/>
      <c r="AB25" s="10"/>
      <c r="AC25" s="27"/>
      <c r="AE25" s="1" t="s">
        <v>197</v>
      </c>
    </row>
    <row r="26" spans="1:31">
      <c r="A26" s="24"/>
      <c r="B26" s="10"/>
      <c r="C26" s="10"/>
      <c r="D26" s="10"/>
      <c r="E26" s="10"/>
      <c r="F26" s="10"/>
      <c r="G26" s="10"/>
      <c r="H26" s="10"/>
      <c r="I26" s="10"/>
      <c r="J26" s="10"/>
      <c r="K26" s="10"/>
      <c r="L26" s="10"/>
      <c r="M26" s="10"/>
      <c r="N26" s="25"/>
      <c r="O26" s="10" t="s">
        <v>21</v>
      </c>
      <c r="P26" s="12"/>
      <c r="AC26" s="29"/>
    </row>
    <row r="27" spans="1:31">
      <c r="A27" s="24"/>
      <c r="B27" s="10"/>
      <c r="C27" s="10"/>
      <c r="D27" s="10"/>
      <c r="E27" s="10"/>
      <c r="F27" s="10"/>
      <c r="G27" s="10"/>
      <c r="H27" s="10"/>
      <c r="I27" s="10"/>
      <c r="J27" s="10"/>
      <c r="K27" s="10"/>
      <c r="L27" s="10"/>
      <c r="M27" s="10"/>
      <c r="N27" s="25"/>
      <c r="O27" s="10" t="s">
        <v>21</v>
      </c>
      <c r="P27" s="12"/>
      <c r="AC27" s="29"/>
    </row>
    <row r="28" spans="1:31">
      <c r="A28" s="24"/>
      <c r="B28" s="10"/>
      <c r="C28" s="10"/>
      <c r="D28" s="10"/>
      <c r="E28" s="10"/>
      <c r="F28" s="10"/>
      <c r="G28" s="10"/>
      <c r="H28" s="10"/>
      <c r="I28" s="10"/>
      <c r="J28" s="10"/>
      <c r="K28" s="10"/>
      <c r="L28" s="10"/>
      <c r="M28" s="10"/>
      <c r="N28" s="25"/>
      <c r="O28" s="10" t="s">
        <v>21</v>
      </c>
      <c r="P28" s="12"/>
      <c r="AC28" s="29"/>
      <c r="AD28" s="214"/>
    </row>
    <row r="29" spans="1:31">
      <c r="A29" s="24"/>
      <c r="B29" s="10"/>
      <c r="C29" s="10"/>
      <c r="D29" s="10"/>
      <c r="E29" s="10"/>
      <c r="F29" s="10"/>
      <c r="G29" s="10"/>
      <c r="H29" s="10"/>
      <c r="I29" s="10"/>
      <c r="J29" s="10"/>
      <c r="K29" s="10"/>
      <c r="L29" s="10"/>
      <c r="M29" s="10"/>
      <c r="N29" s="25"/>
      <c r="O29" s="10"/>
      <c r="P29" s="12"/>
      <c r="AC29" s="29"/>
    </row>
    <row r="30" spans="1:31" ht="21.6">
      <c r="A30" s="470" t="s">
        <v>255</v>
      </c>
      <c r="B30" s="10"/>
      <c r="C30" s="10"/>
      <c r="D30" s="10"/>
      <c r="E30" s="10"/>
      <c r="F30" s="10"/>
      <c r="G30" s="10"/>
      <c r="H30" s="10"/>
      <c r="I30" s="10"/>
      <c r="J30" s="10"/>
      <c r="K30" s="10"/>
      <c r="L30" s="10"/>
      <c r="M30" s="10"/>
      <c r="N30" s="25"/>
      <c r="O30" s="10"/>
      <c r="P30" s="12"/>
      <c r="AC30" s="29"/>
    </row>
    <row r="31" spans="1:31" ht="13.8" thickBot="1">
      <c r="A31" s="30"/>
      <c r="B31" s="31"/>
      <c r="C31" s="31"/>
      <c r="D31" s="31"/>
      <c r="E31" s="31"/>
      <c r="F31" s="31"/>
      <c r="G31" s="31"/>
      <c r="H31" s="31"/>
      <c r="I31" s="31"/>
      <c r="J31" s="31"/>
      <c r="K31" s="31"/>
      <c r="L31" s="31"/>
      <c r="M31" s="31"/>
      <c r="N31" s="32"/>
      <c r="O31" s="10"/>
      <c r="P31" s="33"/>
      <c r="Q31" s="34"/>
      <c r="R31" s="34"/>
      <c r="S31" s="34"/>
      <c r="T31" s="34"/>
      <c r="U31" s="34"/>
      <c r="V31" s="34"/>
      <c r="W31" s="34"/>
      <c r="X31" s="34"/>
      <c r="Y31" s="34"/>
      <c r="Z31" s="34"/>
      <c r="AA31" s="34"/>
      <c r="AB31" s="34"/>
      <c r="AC31" s="35"/>
    </row>
    <row r="32" spans="1:31">
      <c r="A32" s="36"/>
      <c r="C32" s="10"/>
      <c r="D32" s="10"/>
      <c r="E32" s="10"/>
      <c r="F32" s="10"/>
      <c r="G32" s="10"/>
      <c r="H32" s="10"/>
      <c r="I32" s="10"/>
      <c r="J32" s="10"/>
      <c r="K32" s="10"/>
      <c r="L32" s="10"/>
      <c r="M32" s="10"/>
      <c r="N32" s="10"/>
      <c r="O32" s="10"/>
    </row>
    <row r="33" spans="1:29">
      <c r="O33" s="10"/>
    </row>
    <row r="34" spans="1:29">
      <c r="K34" s="289" t="s">
        <v>28</v>
      </c>
      <c r="O34" s="10"/>
    </row>
    <row r="35" spans="1:29">
      <c r="O35" s="10"/>
    </row>
    <row r="36" spans="1:29">
      <c r="O36" s="10"/>
    </row>
    <row r="37" spans="1:29">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row>
    <row r="38" spans="1:29">
      <c r="Q38" s="144" t="s">
        <v>208</v>
      </c>
      <c r="R38" s="144"/>
      <c r="S38" s="144"/>
      <c r="T38" s="144"/>
      <c r="U38" s="144"/>
      <c r="V38" s="144"/>
      <c r="W38" s="144"/>
      <c r="X38" s="144"/>
    </row>
    <row r="39" spans="1:29">
      <c r="Q39" s="144" t="s">
        <v>209</v>
      </c>
      <c r="R39" s="144"/>
      <c r="S39" s="144"/>
      <c r="T39" s="144"/>
      <c r="U39" s="144"/>
      <c r="V39" s="144"/>
      <c r="W39" s="144"/>
      <c r="X39" s="144"/>
    </row>
  </sheetData>
  <mergeCells count="7">
    <mergeCell ref="R23:S23"/>
    <mergeCell ref="A1:N1"/>
    <mergeCell ref="P1:AC1"/>
    <mergeCell ref="A2:N2"/>
    <mergeCell ref="P2:AC2"/>
    <mergeCell ref="A21:N21"/>
    <mergeCell ref="P21:AC21"/>
  </mergeCells>
  <phoneticPr fontId="101"/>
  <pageMargins left="0.75" right="0.75" top="1" bottom="1" header="0.51200000000000001" footer="0.51200000000000001"/>
  <pageSetup paperSize="9" scale="44"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ヘッドライン</vt:lpstr>
      <vt:lpstr>スポンサー公告</vt:lpstr>
      <vt:lpstr>13　ノロウイルス関連情報 </vt:lpstr>
      <vt:lpstr>13  衛生訓話</vt:lpstr>
      <vt:lpstr>資料米国参照_異物</vt:lpstr>
      <vt:lpstr>13　新型コロナウイルス情報</vt:lpstr>
      <vt:lpstr>13　食中毒記事等 </vt:lpstr>
      <vt:lpstr>12　海外情報</vt:lpstr>
      <vt:lpstr>13　感染症統計</vt:lpstr>
      <vt:lpstr>12　感染症情報</vt:lpstr>
      <vt:lpstr>13 食品回収</vt:lpstr>
      <vt:lpstr>13　食品表示</vt:lpstr>
      <vt:lpstr>13　 残留農薬　等 </vt:lpstr>
      <vt:lpstr>'12　海外情報'!Print_Area</vt:lpstr>
      <vt:lpstr>'12　感染症情報'!Print_Area</vt:lpstr>
      <vt:lpstr>'13  衛生訓話'!Print_Area</vt:lpstr>
      <vt:lpstr>'13　 残留農薬　等 '!Print_Area</vt:lpstr>
      <vt:lpstr>'13　ノロウイルス関連情報 '!Print_Area</vt:lpstr>
      <vt:lpstr>'13　感染症統計'!Print_Area</vt:lpstr>
      <vt:lpstr>'13　食中毒記事等 '!Print_Area</vt:lpstr>
      <vt:lpstr>'13 食品回収'!Print_Area</vt:lpstr>
      <vt:lpstr>'13　食品表示'!Print_Area</vt:lpstr>
      <vt:lpstr>スポンサー公告!Print_Area</vt:lpstr>
      <vt:lpstr>'13　 残留農薬　等 '!Print_Titles</vt:lpstr>
      <vt:lpstr>'13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2023-04-08T23:26:56Z</dcterms:modified>
</cp:coreProperties>
</file>