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codeName="ThisWorkbook"/>
  <xr:revisionPtr revIDLastSave="0" documentId="13_ncr:1_{4F4F94CE-5119-4D87-8426-0E57D85A0FC9}" xr6:coauthVersionLast="47" xr6:coauthVersionMax="47" xr10:uidLastSave="{00000000-0000-0000-0000-000000000000}"/>
  <bookViews>
    <workbookView xWindow="-108" yWindow="-108" windowWidth="23256" windowHeight="12456" firstSheet="3" activeTab="4" xr2:uid="{00000000-000D-0000-FFFF-FFFF00000000}"/>
  </bookViews>
  <sheets>
    <sheet name="ヘッドライン" sheetId="78" state="hidden" r:id="rId1"/>
    <sheet name="スポンサー公告" sheetId="115" r:id="rId2"/>
    <sheet name="1　ノロウイルス関連情報 " sheetId="101" r:id="rId3"/>
    <sheet name="1　衛生訓話" sheetId="128" r:id="rId4"/>
    <sheet name="1　新型コロナウイルス情報" sheetId="82" r:id="rId5"/>
    <sheet name="1　食中毒記事等 " sheetId="29" r:id="rId6"/>
    <sheet name="1　海外情報" sheetId="123" r:id="rId7"/>
    <sheet name="1　感染症統計" sheetId="125" r:id="rId8"/>
    <sheet name="50　感染症情報" sheetId="124" state="hidden" r:id="rId9"/>
    <sheet name="1 食品回収" sheetId="60" r:id="rId10"/>
    <sheet name="1　食品表示" sheetId="34" r:id="rId11"/>
    <sheet name="51 残留農薬　等 " sheetId="35" state="hidden" r:id="rId12"/>
  </sheets>
  <definedNames>
    <definedName name="_xlnm._FilterDatabase" localSheetId="2" hidden="1">'1　ノロウイルス関連情報 '!$A$22:$G$75</definedName>
    <definedName name="_xlnm._FilterDatabase" localSheetId="5" hidden="1">'1　食中毒記事等 '!$A$1:$D$1</definedName>
    <definedName name="_xlnm._FilterDatabase" localSheetId="11" hidden="1">'51 残留農薬　等 '!$A$1:$C$1</definedName>
    <definedName name="_xlnm.Print_Area" localSheetId="2">'1　ノロウイルス関連情報 '!$A$1:$N$84</definedName>
    <definedName name="_xlnm.Print_Area" localSheetId="3">'1　衛生訓話'!$A$1:$M$27</definedName>
    <definedName name="_xlnm.Print_Area" localSheetId="6">'1　海外情報'!$A$1:$C$40</definedName>
    <definedName name="_xlnm.Print_Area" localSheetId="7">'1　感染症統計'!$A$1:$AC$37</definedName>
    <definedName name="_xlnm.Print_Area" localSheetId="5">'1　食中毒記事等 '!$A$1:$D$6</definedName>
    <definedName name="_xlnm.Print_Area" localSheetId="9">'1 食品回収'!$A$1:$E$34</definedName>
    <definedName name="_xlnm.Print_Area" localSheetId="10">'1　食品表示'!$A$1:$N$18</definedName>
    <definedName name="_xlnm.Print_Area" localSheetId="8">'50　感染症情報'!$A$1:$D$21</definedName>
    <definedName name="_xlnm.Print_Area" localSheetId="11">'51 残留農薬　等 '!$A$1:$A$16</definedName>
    <definedName name="_xlnm.Print_Area" localSheetId="1">スポンサー公告!$A$1:$U$40</definedName>
    <definedName name="_xlnm.Print_Titles" localSheetId="5">'1　食中毒記事等 '!$1:$1</definedName>
    <definedName name="_xlnm.Print_Titles" localSheetId="11">'51 残留農薬　等 '!$1:$1</definedName>
  </definedNames>
  <calcPr calcId="191029"/>
</workbook>
</file>

<file path=xl/calcChain.xml><?xml version="1.0" encoding="utf-8"?>
<calcChain xmlns="http://schemas.openxmlformats.org/spreadsheetml/2006/main">
  <c r="B17" i="78" l="1"/>
  <c r="R4" i="125"/>
  <c r="S4" i="125"/>
  <c r="T4" i="125"/>
  <c r="U4" i="125"/>
  <c r="V4" i="125"/>
  <c r="W4" i="125"/>
  <c r="X4" i="125"/>
  <c r="Y4" i="125"/>
  <c r="Z4" i="125"/>
  <c r="AA4" i="125"/>
  <c r="AB4" i="125"/>
  <c r="AC4" i="125"/>
  <c r="Q4" i="125"/>
  <c r="N4" i="125"/>
  <c r="C4" i="125"/>
  <c r="D4" i="125"/>
  <c r="E4" i="125"/>
  <c r="F4" i="125"/>
  <c r="G4" i="125"/>
  <c r="H4" i="125"/>
  <c r="I4" i="125"/>
  <c r="J4" i="125"/>
  <c r="K4" i="125"/>
  <c r="L4" i="125"/>
  <c r="M4" i="125"/>
  <c r="B4" i="125"/>
  <c r="B25" i="101"/>
  <c r="B26" i="101"/>
  <c r="B27" i="101"/>
  <c r="B28" i="101"/>
  <c r="B29" i="101"/>
  <c r="B30" i="101"/>
  <c r="B31" i="101"/>
  <c r="B32" i="101"/>
  <c r="B33" i="101"/>
  <c r="B34" i="101"/>
  <c r="B35" i="101"/>
  <c r="B36" i="101"/>
  <c r="B37" i="101"/>
  <c r="B38" i="101"/>
  <c r="B39" i="101"/>
  <c r="B40" i="101"/>
  <c r="B41" i="101"/>
  <c r="B42" i="101"/>
  <c r="B43" i="101"/>
  <c r="B44" i="101"/>
  <c r="B45" i="101"/>
  <c r="B46" i="101"/>
  <c r="B47" i="101"/>
  <c r="B48" i="101"/>
  <c r="B49" i="101"/>
  <c r="B50" i="101"/>
  <c r="B51" i="101"/>
  <c r="B52" i="101"/>
  <c r="B53" i="101"/>
  <c r="B54" i="101"/>
  <c r="B55" i="101"/>
  <c r="B56" i="101"/>
  <c r="B57" i="101"/>
  <c r="B58" i="101"/>
  <c r="B59" i="101"/>
  <c r="B60" i="101"/>
  <c r="B61" i="101"/>
  <c r="B62" i="101"/>
  <c r="B63" i="101"/>
  <c r="B64" i="101"/>
  <c r="B65" i="101"/>
  <c r="B66" i="101"/>
  <c r="B67" i="101"/>
  <c r="B68" i="101"/>
  <c r="B69" i="101"/>
  <c r="B14" i="78"/>
  <c r="B13" i="78"/>
  <c r="I23" i="82" l="1"/>
  <c r="B9" i="78"/>
  <c r="B16" i="78" l="1"/>
  <c r="G70" i="101"/>
  <c r="B70" i="101" s="1"/>
  <c r="G69" i="101"/>
  <c r="G68" i="101"/>
  <c r="G67" i="101"/>
  <c r="G66" i="101"/>
  <c r="G65" i="101"/>
  <c r="G64" i="101"/>
  <c r="G63" i="101"/>
  <c r="G62" i="101"/>
  <c r="G61" i="101"/>
  <c r="G60" i="101"/>
  <c r="G59" i="101"/>
  <c r="G58" i="101"/>
  <c r="G57" i="101"/>
  <c r="G56" i="101"/>
  <c r="G55" i="101"/>
  <c r="G54" i="101"/>
  <c r="G53" i="101"/>
  <c r="G52" i="101"/>
  <c r="G51" i="101"/>
  <c r="G50" i="101"/>
  <c r="G49" i="101"/>
  <c r="G48" i="101"/>
  <c r="G47" i="101"/>
  <c r="G46" i="101"/>
  <c r="G45" i="101"/>
  <c r="G44" i="101"/>
  <c r="G43" i="101"/>
  <c r="G42" i="101"/>
  <c r="G41" i="101"/>
  <c r="G40" i="101"/>
  <c r="G39" i="101"/>
  <c r="G38" i="101"/>
  <c r="G37" i="101"/>
  <c r="G36" i="101"/>
  <c r="G35" i="101"/>
  <c r="G34" i="101"/>
  <c r="G33" i="101"/>
  <c r="G32" i="101"/>
  <c r="G31" i="101"/>
  <c r="G30" i="101"/>
  <c r="G29" i="101"/>
  <c r="G28" i="101"/>
  <c r="G27" i="101"/>
  <c r="G26" i="101"/>
  <c r="G25" i="101"/>
  <c r="G24" i="101"/>
  <c r="B24" i="101" s="1"/>
  <c r="G23" i="101"/>
  <c r="P21" i="125"/>
  <c r="AC19" i="125"/>
  <c r="N19" i="125"/>
  <c r="AC18" i="125"/>
  <c r="N18" i="125"/>
  <c r="AC17" i="125"/>
  <c r="N17" i="125"/>
  <c r="AC16" i="125"/>
  <c r="N16" i="125"/>
  <c r="AC15" i="125"/>
  <c r="N15" i="125"/>
  <c r="AC14" i="125"/>
  <c r="N14" i="125"/>
  <c r="AC13" i="125"/>
  <c r="N13" i="125"/>
  <c r="AC12" i="125"/>
  <c r="N12" i="125"/>
  <c r="AC11" i="125"/>
  <c r="N11" i="125"/>
  <c r="AC10" i="125"/>
  <c r="N10" i="125"/>
  <c r="AC9" i="125"/>
  <c r="N9" i="125"/>
  <c r="AC8" i="125"/>
  <c r="N8" i="125"/>
  <c r="P4" i="125"/>
  <c r="P11" i="82" l="1"/>
  <c r="I14" i="82" l="1"/>
  <c r="I18" i="82"/>
  <c r="I15" i="82"/>
  <c r="I16" i="82"/>
  <c r="I17" i="82"/>
  <c r="I19" i="82"/>
  <c r="I20" i="82"/>
  <c r="I21" i="82"/>
  <c r="I22" i="82"/>
  <c r="M71" i="101" l="1"/>
  <c r="N71" i="101"/>
  <c r="G74" i="101" l="1"/>
  <c r="B23" i="101"/>
  <c r="B12" i="78" l="1"/>
  <c r="L30" i="82" l="1"/>
  <c r="K28" i="82"/>
  <c r="K29" i="82"/>
  <c r="K30" i="82"/>
  <c r="I30" i="82"/>
  <c r="L27" i="82"/>
  <c r="N14" i="82" l="1"/>
  <c r="G75" i="101" l="1"/>
  <c r="F75" i="101" s="1"/>
  <c r="G73" i="101"/>
  <c r="D10" i="78" s="1"/>
  <c r="I74" i="101" l="1"/>
  <c r="I73" i="101"/>
  <c r="F10" i="78" s="1"/>
  <c r="M75" i="101"/>
  <c r="K75" i="101"/>
  <c r="K23" i="82" l="1"/>
  <c r="K13" i="82" l="1"/>
  <c r="L24" i="82" l="1"/>
  <c r="B18" i="78" l="1"/>
  <c r="K14" i="82" l="1"/>
  <c r="I13" i="82" l="1"/>
  <c r="L26" i="82" l="1"/>
  <c r="K27" i="82" l="1"/>
  <c r="K26" i="82"/>
  <c r="K18" i="82"/>
  <c r="K19" i="82"/>
  <c r="K20" i="82"/>
  <c r="K21" i="82"/>
  <c r="K22" i="82"/>
  <c r="K24" i="82"/>
  <c r="K25" i="82"/>
  <c r="K17" i="82"/>
  <c r="K16" i="82"/>
  <c r="K15" i="82"/>
  <c r="L15" i="82"/>
  <c r="L13" i="82" l="1"/>
  <c r="L14" i="82"/>
  <c r="I24" i="82"/>
  <c r="I25" i="82"/>
  <c r="I26" i="82"/>
  <c r="I27" i="82"/>
  <c r="I28" i="82"/>
  <c r="I29" i="82"/>
  <c r="L29" i="82"/>
  <c r="L16" i="82"/>
  <c r="L17" i="82"/>
  <c r="L18" i="82"/>
  <c r="L19" i="82"/>
  <c r="L20" i="82"/>
  <c r="L21" i="82"/>
  <c r="L22" i="82"/>
  <c r="L23" i="82"/>
  <c r="L25" i="82"/>
  <c r="L28" i="82"/>
</calcChain>
</file>

<file path=xl/sharedStrings.xml><?xml version="1.0" encoding="utf-8"?>
<sst xmlns="http://schemas.openxmlformats.org/spreadsheetml/2006/main" count="700" uniqueCount="478">
  <si>
    <t>発生</t>
    <rPh sb="0" eb="2">
      <t>ハッセイ</t>
    </rPh>
    <phoneticPr fontId="5"/>
  </si>
  <si>
    <t>ソース</t>
    <phoneticPr fontId="5"/>
  </si>
  <si>
    <t>日付</t>
    <rPh sb="0" eb="2">
      <t>ヒヅケ</t>
    </rPh>
    <phoneticPr fontId="5"/>
  </si>
  <si>
    <t>届出感染症　第三類　腸管出血性大腸菌</t>
    <rPh sb="0" eb="2">
      <t>トドケデ</t>
    </rPh>
    <rPh sb="2" eb="4">
      <t>カンセン</t>
    </rPh>
    <rPh sb="4" eb="5">
      <t>ショウ</t>
    </rPh>
    <rPh sb="6" eb="7">
      <t>ダイ</t>
    </rPh>
    <rPh sb="7" eb="8">
      <t>サン</t>
    </rPh>
    <rPh sb="8" eb="9">
      <t>タグイ</t>
    </rPh>
    <rPh sb="10" eb="12">
      <t>チョウカン</t>
    </rPh>
    <rPh sb="12" eb="15">
      <t>シュッケツセイ</t>
    </rPh>
    <rPh sb="15" eb="18">
      <t>ダイチョウキン</t>
    </rPh>
    <phoneticPr fontId="5"/>
  </si>
  <si>
    <t>届出感染症　第三類　細菌性赤痢菌</t>
    <rPh sb="0" eb="2">
      <t>トドケデ</t>
    </rPh>
    <rPh sb="2" eb="4">
      <t>カンセン</t>
    </rPh>
    <rPh sb="4" eb="5">
      <t>ショウ</t>
    </rPh>
    <rPh sb="6" eb="7">
      <t>ダイ</t>
    </rPh>
    <rPh sb="7" eb="8">
      <t>サン</t>
    </rPh>
    <rPh sb="8" eb="9">
      <t>タグイ</t>
    </rPh>
    <rPh sb="10" eb="13">
      <t>サイキンセイ</t>
    </rPh>
    <rPh sb="13" eb="15">
      <t>セキリ</t>
    </rPh>
    <rPh sb="15" eb="16">
      <t>キン</t>
    </rPh>
    <phoneticPr fontId="5"/>
  </si>
  <si>
    <r>
      <t>全国 報告数推移　　　　　　</t>
    </r>
    <r>
      <rPr>
        <b/>
        <sz val="11"/>
        <rFont val="ＭＳ Ｐゴシック"/>
        <family val="3"/>
        <charset val="128"/>
      </rPr>
      <t>医療機関からの届出数</t>
    </r>
    <rPh sb="14" eb="16">
      <t>イリョウ</t>
    </rPh>
    <rPh sb="16" eb="18">
      <t>キカン</t>
    </rPh>
    <rPh sb="21" eb="23">
      <t>トドケデ</t>
    </rPh>
    <rPh sb="23" eb="24">
      <t>スウ</t>
    </rPh>
    <phoneticPr fontId="5"/>
  </si>
  <si>
    <r>
      <t>全国 報告数推移　　　　　　</t>
    </r>
    <r>
      <rPr>
        <b/>
        <sz val="11"/>
        <rFont val="ＭＳ Ｐゴシック"/>
        <family val="3"/>
        <charset val="128"/>
      </rPr>
      <t>届出患者数（人）</t>
    </r>
    <rPh sb="14" eb="16">
      <t>トドケデ</t>
    </rPh>
    <rPh sb="16" eb="19">
      <t>カンジャスウ</t>
    </rPh>
    <rPh sb="20" eb="21">
      <t>ニン</t>
    </rPh>
    <phoneticPr fontId="5"/>
  </si>
  <si>
    <t>2月</t>
  </si>
  <si>
    <t>3月</t>
  </si>
  <si>
    <t>4月</t>
  </si>
  <si>
    <t>5月</t>
  </si>
  <si>
    <t>6月</t>
  </si>
  <si>
    <t>7月</t>
  </si>
  <si>
    <t>8月</t>
  </si>
  <si>
    <t>9月</t>
  </si>
  <si>
    <t>10月</t>
  </si>
  <si>
    <t>11月</t>
  </si>
  <si>
    <t>12月</t>
  </si>
  <si>
    <t>合計</t>
    <rPh sb="0" eb="2">
      <t>ゴウケイ</t>
    </rPh>
    <phoneticPr fontId="5"/>
  </si>
  <si>
    <t>合計</t>
  </si>
  <si>
    <t>今週</t>
    <rPh sb="0" eb="2">
      <t>コンシュウ</t>
    </rPh>
    <phoneticPr fontId="5"/>
  </si>
  <si>
    <t>　</t>
    <phoneticPr fontId="5"/>
  </si>
  <si>
    <t>2019年</t>
    <rPh sb="4" eb="5">
      <t>ネン</t>
    </rPh>
    <phoneticPr fontId="5"/>
  </si>
  <si>
    <t>2011年</t>
  </si>
  <si>
    <t>国・地域</t>
    <rPh sb="0" eb="1">
      <t>クニ</t>
    </rPh>
    <rPh sb="2" eb="4">
      <t>チイキ</t>
    </rPh>
    <phoneticPr fontId="5"/>
  </si>
  <si>
    <t>発表</t>
    <rPh sb="0" eb="2">
      <t>ハッピョウ</t>
    </rPh>
    <phoneticPr fontId="5"/>
  </si>
  <si>
    <t>掲載日</t>
    <rPh sb="0" eb="3">
      <t>ケイサイビ</t>
    </rPh>
    <phoneticPr fontId="5"/>
  </si>
  <si>
    <t>なお、情報提供ページは提供者側により短期間で削除される場合もあります。予めご了解ください。</t>
    <rPh sb="3" eb="5">
      <t>ジョウホウ</t>
    </rPh>
    <rPh sb="5" eb="7">
      <t>テイキョウ</t>
    </rPh>
    <rPh sb="11" eb="14">
      <t>テイキョウシャ</t>
    </rPh>
    <rPh sb="14" eb="15">
      <t>ガワ</t>
    </rPh>
    <rPh sb="18" eb="21">
      <t>タンキカン</t>
    </rPh>
    <rPh sb="22" eb="24">
      <t>サクジョ</t>
    </rPh>
    <rPh sb="27" eb="29">
      <t>バアイ</t>
    </rPh>
    <rPh sb="35" eb="36">
      <t>アラカジ</t>
    </rPh>
    <rPh sb="38" eb="40">
      <t>リョウカイ</t>
    </rPh>
    <phoneticPr fontId="5"/>
  </si>
  <si>
    <t>注意　食品に関わる記事の一部をご紹介します。詳しくはリンク先のページよりご確認ください。</t>
    <rPh sb="0" eb="2">
      <t>チュウイ</t>
    </rPh>
    <rPh sb="3" eb="5">
      <t>ショクヒン</t>
    </rPh>
    <rPh sb="6" eb="7">
      <t>カカ</t>
    </rPh>
    <rPh sb="9" eb="11">
      <t>キジ</t>
    </rPh>
    <rPh sb="12" eb="14">
      <t>イチブ</t>
    </rPh>
    <rPh sb="16" eb="18">
      <t>ショウカイ</t>
    </rPh>
    <rPh sb="22" eb="23">
      <t>クワ</t>
    </rPh>
    <rPh sb="29" eb="30">
      <t>サキ</t>
    </rPh>
    <rPh sb="37" eb="39">
      <t>カクニン</t>
    </rPh>
    <phoneticPr fontId="5"/>
  </si>
  <si>
    <t xml:space="preserve"> </t>
    <phoneticPr fontId="5"/>
  </si>
  <si>
    <t>2019年</t>
    <phoneticPr fontId="5"/>
  </si>
  <si>
    <t>2018年</t>
    <phoneticPr fontId="5"/>
  </si>
  <si>
    <t>2017年</t>
    <phoneticPr fontId="5"/>
  </si>
  <si>
    <t>2016年</t>
    <phoneticPr fontId="5"/>
  </si>
  <si>
    <t>2015年</t>
    <phoneticPr fontId="5"/>
  </si>
  <si>
    <t>2014年</t>
    <phoneticPr fontId="5"/>
  </si>
  <si>
    <t>2013年</t>
    <phoneticPr fontId="5"/>
  </si>
  <si>
    <t>2012年</t>
    <phoneticPr fontId="5"/>
  </si>
  <si>
    <t>出典:東京都感染症情報センター</t>
    <rPh sb="0" eb="2">
      <t>シュッテン</t>
    </rPh>
    <rPh sb="3" eb="6">
      <t>トウキョウト</t>
    </rPh>
    <rPh sb="6" eb="9">
      <t>カンセンショウ</t>
    </rPh>
    <rPh sb="9" eb="11">
      <t>ジョウホウ</t>
    </rPh>
    <phoneticPr fontId="5"/>
  </si>
  <si>
    <t>（最近５年間の週値の比較）</t>
    <rPh sb="1" eb="3">
      <t>サイキン</t>
    </rPh>
    <rPh sb="3" eb="6">
      <t>ゴネンカン</t>
    </rPh>
    <rPh sb="7" eb="8">
      <t>シュウ</t>
    </rPh>
    <rPh sb="8" eb="9">
      <t>アタイ</t>
    </rPh>
    <rPh sb="10" eb="12">
      <t>ヒカク</t>
    </rPh>
    <phoneticPr fontId="5"/>
  </si>
  <si>
    <t>　　　　レベル5</t>
    <phoneticPr fontId="5"/>
  </si>
  <si>
    <t>　　　　レベル4</t>
    <phoneticPr fontId="5"/>
  </si>
  <si>
    <t>　　　　レベル3</t>
    <phoneticPr fontId="5"/>
  </si>
  <si>
    <t>地方衛生研究所情報</t>
    <rPh sb="0" eb="2">
      <t>チホウ</t>
    </rPh>
    <rPh sb="2" eb="4">
      <t>エイセイ</t>
    </rPh>
    <rPh sb="4" eb="6">
      <t>ケンキュウ</t>
    </rPh>
    <rPh sb="6" eb="7">
      <t>ショ</t>
    </rPh>
    <rPh sb="7" eb="9">
      <t>ジョウホウ</t>
    </rPh>
    <phoneticPr fontId="5"/>
  </si>
  <si>
    <t>傾向</t>
    <rPh sb="0" eb="2">
      <t>ケイコウ</t>
    </rPh>
    <phoneticPr fontId="5"/>
  </si>
  <si>
    <t>出典：地方衛生研究所ネットワーク</t>
    <rPh sb="0" eb="2">
      <t>シュッテン</t>
    </rPh>
    <rPh sb="3" eb="5">
      <t>チホウ</t>
    </rPh>
    <rPh sb="5" eb="7">
      <t>エイセイ</t>
    </rPh>
    <rPh sb="7" eb="9">
      <t>ケンキュウ</t>
    </rPh>
    <rPh sb="9" eb="10">
      <t>ジョ</t>
    </rPh>
    <phoneticPr fontId="5"/>
  </si>
  <si>
    <t>http://idsc.tokyo-eiken.go.jp/diseases/gastro/gastro/</t>
    <phoneticPr fontId="5"/>
  </si>
  <si>
    <t>流行警報</t>
    <rPh sb="0" eb="2">
      <t>リュウコウ</t>
    </rPh>
    <rPh sb="2" eb="4">
      <t>ケイホウ</t>
    </rPh>
    <phoneticPr fontId="5"/>
  </si>
  <si>
    <t>警戒警報</t>
    <rPh sb="0" eb="2">
      <t>ケイカイ</t>
    </rPh>
    <rPh sb="2" eb="4">
      <t>ケイホウ</t>
    </rPh>
    <phoneticPr fontId="5"/>
  </si>
  <si>
    <t>低散発</t>
    <rPh sb="0" eb="1">
      <t>テイ</t>
    </rPh>
    <rPh sb="1" eb="3">
      <t>サンパツ</t>
    </rPh>
    <phoneticPr fontId="5"/>
  </si>
  <si>
    <t>定点観測値</t>
    <rPh sb="0" eb="2">
      <t>テイテン</t>
    </rPh>
    <rPh sb="2" eb="4">
      <t>カンソク</t>
    </rPh>
    <rPh sb="4" eb="5">
      <t>アタイ</t>
    </rPh>
    <phoneticPr fontId="5"/>
  </si>
  <si>
    <t>▲:減少</t>
    <rPh sb="2" eb="4">
      <t>ゲンショウ</t>
    </rPh>
    <phoneticPr fontId="5"/>
  </si>
  <si>
    <t>都道府県名</t>
  </si>
  <si>
    <t>流行　　☆増加　★減少☆★1つで約1ポイント</t>
    <rPh sb="0" eb="2">
      <t>リュウコウ</t>
    </rPh>
    <rPh sb="5" eb="7">
      <t>ゾウカ</t>
    </rPh>
    <rPh sb="9" eb="11">
      <t>ゲンショウ</t>
    </rPh>
    <phoneticPr fontId="5"/>
  </si>
  <si>
    <t>対前週</t>
    <rPh sb="0" eb="1">
      <t>タイ</t>
    </rPh>
    <rPh sb="1" eb="3">
      <t>ゼンシュウ</t>
    </rPh>
    <phoneticPr fontId="5"/>
  </si>
  <si>
    <r>
      <t>大量発症事故（業種／内容）　</t>
    </r>
    <r>
      <rPr>
        <b/>
        <sz val="12"/>
        <color indexed="53"/>
        <rFont val="ＭＳ Ｐゴシック"/>
        <family val="3"/>
        <charset val="128"/>
      </rPr>
      <t xml:space="preserve">今週 , </t>
    </r>
    <r>
      <rPr>
        <b/>
        <sz val="12"/>
        <rFont val="ＭＳ Ｐゴシック"/>
        <family val="3"/>
        <charset val="128"/>
      </rPr>
      <t>色抜き(先週)</t>
    </r>
    <rPh sb="0" eb="2">
      <t>タイリョウ</t>
    </rPh>
    <rPh sb="2" eb="4">
      <t>ハッショウ</t>
    </rPh>
    <rPh sb="4" eb="6">
      <t>ジコ</t>
    </rPh>
    <rPh sb="7" eb="9">
      <t>ギョウシュ</t>
    </rPh>
    <rPh sb="10" eb="12">
      <t>ナイヨウ</t>
    </rPh>
    <rPh sb="14" eb="16">
      <t>コンシュウ</t>
    </rPh>
    <rPh sb="19" eb="20">
      <t>イロ</t>
    </rPh>
    <rPh sb="20" eb="21">
      <t>ヌ</t>
    </rPh>
    <rPh sb="23" eb="25">
      <t>センシュウ</t>
    </rPh>
    <phoneticPr fontId="5"/>
  </si>
  <si>
    <t>ニュースソース</t>
  </si>
  <si>
    <t>日時</t>
    <rPh sb="0" eb="2">
      <t>ニチジ</t>
    </rPh>
    <phoneticPr fontId="5"/>
  </si>
  <si>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</si>
  <si>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</si>
  <si>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</si>
  <si>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</si>
  <si>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</si>
  <si>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</si>
  <si>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</si>
  <si>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</si>
  <si>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</si>
  <si>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</si>
  <si>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</si>
  <si>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</si>
  <si>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</si>
  <si>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</si>
  <si>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</si>
  <si>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</si>
  <si>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</si>
  <si>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</si>
  <si>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</si>
  <si>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</si>
  <si>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</si>
  <si>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</si>
  <si>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</si>
  <si>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</si>
  <si>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</si>
  <si>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</si>
  <si>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</si>
  <si>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</si>
  <si>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</si>
  <si>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</si>
  <si>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</si>
  <si>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</si>
  <si>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</si>
  <si>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</si>
  <si>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</si>
  <si>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</si>
  <si>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</si>
  <si>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</si>
  <si>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</si>
  <si>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</si>
  <si>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</si>
  <si>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</si>
  <si>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</si>
  <si>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</si>
  <si>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</si>
  <si>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</si>
  <si>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</si>
  <si>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</si>
  <si>
    <t>先週に比べて全国平均は</t>
    <phoneticPr fontId="5"/>
  </si>
  <si>
    <t>　：先週より</t>
    <phoneticPr fontId="5"/>
  </si>
  <si>
    <t>東京都は</t>
  </si>
  <si>
    <t>最高指数は</t>
    <phoneticPr fontId="5"/>
  </si>
  <si>
    <t>全国で10.00を超える都道府県数は</t>
    <rPh sb="0" eb="2">
      <t>ゼンコク</t>
    </rPh>
    <rPh sb="9" eb="10">
      <t>コ</t>
    </rPh>
    <rPh sb="12" eb="16">
      <t>トドウフケン</t>
    </rPh>
    <rPh sb="16" eb="17">
      <t>スウ</t>
    </rPh>
    <phoneticPr fontId="5"/>
  </si>
  <si>
    <t>増減</t>
    <rPh sb="0" eb="2">
      <t>ゾウゲン</t>
    </rPh>
    <phoneticPr fontId="5"/>
  </si>
  <si>
    <t>　　　　　　　　　　　　　　　　　　　　　　　　　　　　　　　　　　　　</t>
    <phoneticPr fontId="5"/>
  </si>
  <si>
    <t xml:space="preserve">                        </t>
    <phoneticPr fontId="5"/>
  </si>
  <si>
    <t>1類感染症</t>
  </si>
  <si>
    <t>報告なし</t>
    <rPh sb="0" eb="2">
      <t>ホウコク</t>
    </rPh>
    <phoneticPr fontId="5"/>
  </si>
  <si>
    <t>2類感染症</t>
    <phoneticPr fontId="5"/>
  </si>
  <si>
    <t xml:space="preserve">3類感染症　
</t>
    <phoneticPr fontId="5"/>
  </si>
  <si>
    <t>腸管出血性大腸菌感染症</t>
    <phoneticPr fontId="5"/>
  </si>
  <si>
    <t>４類感染症</t>
    <phoneticPr fontId="5"/>
  </si>
  <si>
    <t>5類感染症</t>
    <phoneticPr fontId="5"/>
  </si>
  <si>
    <t>　　　　◆商業的目的を理由とする無断転用を禁止します</t>
    <phoneticPr fontId="5"/>
  </si>
  <si>
    <t>　　　　◆配信停止・お客様情報の変更◆ 本メールへの返信でご連絡ください</t>
    <phoneticPr fontId="5"/>
  </si>
  <si>
    <t xml:space="preserve">　　週刊情報の概要 </t>
    <phoneticPr fontId="5"/>
  </si>
  <si>
    <t>************************************************************************</t>
    <phoneticPr fontId="5"/>
  </si>
  <si>
    <t xml:space="preserve">1．食中毒情報      　      </t>
    <phoneticPr fontId="5"/>
  </si>
  <si>
    <t xml:space="preserve">2．ノロウイルス　   　     </t>
    <phoneticPr fontId="5"/>
  </si>
  <si>
    <t xml:space="preserve">3．残留農薬等  　　         </t>
    <phoneticPr fontId="5"/>
  </si>
  <si>
    <t>→メモ帳にコピー</t>
    <rPh sb="3" eb="4">
      <t>チョウ</t>
    </rPh>
    <phoneticPr fontId="5"/>
  </si>
  <si>
    <t xml:space="preserve">4．食品表示 　　   　      </t>
    <phoneticPr fontId="5"/>
  </si>
  <si>
    <t>5．海外情報              　</t>
    <phoneticPr fontId="5"/>
  </si>
  <si>
    <t>　　　　　　　　　　　　　=+'44　海外情報'!B18</t>
    <phoneticPr fontId="5"/>
  </si>
  <si>
    <t xml:space="preserve">6．感染症統計        </t>
    <phoneticPr fontId="5"/>
  </si>
  <si>
    <t>7．感染症情報       　    　</t>
    <phoneticPr fontId="5"/>
  </si>
  <si>
    <t>以下に貼り付け</t>
    <rPh sb="0" eb="2">
      <t>イカ</t>
    </rPh>
    <rPh sb="3" eb="4">
      <t>ハ</t>
    </rPh>
    <rPh sb="5" eb="6">
      <t>ツ</t>
    </rPh>
    <phoneticPr fontId="5"/>
  </si>
  <si>
    <r>
      <t xml:space="preserve">       </t>
    </r>
    <r>
      <rPr>
        <sz val="9"/>
        <rFont val="ＭＳ Ｐゴシック"/>
        <family val="3"/>
        <charset val="128"/>
      </rPr>
      <t xml:space="preserve"> レベル1</t>
    </r>
    <phoneticPr fontId="5"/>
  </si>
  <si>
    <t>2020年</t>
    <phoneticPr fontId="5"/>
  </si>
  <si>
    <t>9．新型ｺﾛﾅ情報</t>
    <rPh sb="2" eb="4">
      <t>シンガタ</t>
    </rPh>
    <rPh sb="7" eb="9">
      <t>ジョウホウ</t>
    </rPh>
    <phoneticPr fontId="5"/>
  </si>
  <si>
    <t>フェイズ別　対策立案</t>
  </si>
  <si>
    <r>
      <t>1.</t>
    </r>
    <r>
      <rPr>
        <sz val="7"/>
        <color theme="1"/>
        <rFont val="Times New Roman"/>
        <family val="1"/>
      </rPr>
      <t xml:space="preserve">      </t>
    </r>
    <r>
      <rPr>
        <sz val="10.5"/>
        <color theme="1"/>
        <rFont val="游明朝"/>
        <family val="1"/>
        <charset val="128"/>
      </rPr>
      <t>地域的に発生していない段階</t>
    </r>
  </si>
  <si>
    <r>
      <t>2.</t>
    </r>
    <r>
      <rPr>
        <sz val="7"/>
        <color theme="1"/>
        <rFont val="Times New Roman"/>
        <family val="1"/>
      </rPr>
      <t xml:space="preserve">      </t>
    </r>
    <r>
      <rPr>
        <sz val="10.5"/>
        <color theme="1"/>
        <rFont val="游明朝"/>
        <family val="1"/>
        <charset val="128"/>
      </rPr>
      <t>地域、顧客所在地に感染者が確認された段階</t>
    </r>
  </si>
  <si>
    <t>・組織・連絡体制　・社内、社外</t>
  </si>
  <si>
    <t>　　　　緊急連絡網　所轄保健所、公共機関との連帯</t>
  </si>
  <si>
    <t>　　　　現状リスクｺﾐﾆｭケーション、顧客への情報開示</t>
  </si>
  <si>
    <t>・予防体制　消毒材、マスク備品準備、就業前後の除菌　検温と報告</t>
  </si>
  <si>
    <t>・診療体制　もしもの場合の相談医療先の確保、連絡</t>
  </si>
  <si>
    <t>・就業体制の見直対策　感染者の発症時の業務継続対応</t>
  </si>
  <si>
    <t>　　　　病院、介護・老人施設への入室時の対応、営業車両の洗浄</t>
  </si>
  <si>
    <t>フェイズ</t>
  </si>
  <si>
    <t>緊急連絡網</t>
  </si>
  <si>
    <t>消毒材</t>
  </si>
  <si>
    <t>マスク</t>
  </si>
  <si>
    <t>検温</t>
  </si>
  <si>
    <t>37.5℃↑</t>
  </si>
  <si>
    <t>顧客連絡</t>
  </si>
  <si>
    <t>就業　体制</t>
  </si>
  <si>
    <t>従業員ケア</t>
  </si>
  <si>
    <t>〇</t>
  </si>
  <si>
    <t>飲食店で食中毒が発生したらどうなる？実際に起こりうるトラブル</t>
  </si>
  <si>
    <t>トップページ ＞ 食中毒が発生したらどうなる</t>
  </si>
  <si>
    <t>食中毒の危険性はどこでもあるもの</t>
  </si>
  <si>
    <t>食中毒が発生したらどうなるのか</t>
  </si>
  <si>
    <r>
      <t>食中毒を発生させた店舗には一度も経験したことのないような</t>
    </r>
    <r>
      <rPr>
        <b/>
        <sz val="12"/>
        <color rgb="FF333333"/>
        <rFont val="&amp;quot"/>
        <family val="2"/>
      </rPr>
      <t>イレギュラーな業務</t>
    </r>
    <r>
      <rPr>
        <sz val="12"/>
        <color rgb="FF333333"/>
        <rFont val="&amp;quot"/>
        <family val="2"/>
      </rPr>
      <t>が発生します。経営者は</t>
    </r>
    <r>
      <rPr>
        <b/>
        <sz val="12"/>
        <color rgb="FF333333"/>
        <rFont val="&amp;quot"/>
        <family val="2"/>
      </rPr>
      <t>従業員に必要以上の負担をかけない</t>
    </r>
    <r>
      <rPr>
        <sz val="12"/>
        <color rgb="FF333333"/>
        <rFont val="&amp;quot"/>
        <family val="2"/>
      </rPr>
      <t>ためにも、どのような事態が起こりうるかしっかりと確認しておきましょう。</t>
    </r>
  </si>
  <si>
    <t>クレームや質問が大量に押し寄せる</t>
  </si>
  <si>
    <t>保健所の検査が入る</t>
  </si>
  <si>
    <t>営業停止からの店舗閉鎖</t>
  </si>
  <si>
    <r>
      <t>食中毒が起これば飲食店は</t>
    </r>
    <r>
      <rPr>
        <b/>
        <sz val="12"/>
        <color rgb="FFFF0A0A"/>
        <rFont val="&amp;quot"/>
        <family val="2"/>
      </rPr>
      <t>店舗閉鎖</t>
    </r>
    <r>
      <rPr>
        <sz val="12"/>
        <color rgb="FF333333"/>
        <rFont val="&amp;quot"/>
        <family val="2"/>
      </rPr>
      <t>を行うべきとされています。</t>
    </r>
  </si>
  <si>
    <t>原因を知って予防することが重要</t>
  </si>
  <si>
    <r>
      <rPr>
        <sz val="12"/>
        <color rgb="FF333333"/>
        <rFont val="ＭＳ Ｐゴシック"/>
        <family val="3"/>
        <charset val="128"/>
      </rPr>
      <t>飲食店経営者ならば誰でも</t>
    </r>
    <r>
      <rPr>
        <b/>
        <sz val="12"/>
        <color rgb="FFFF0A0A"/>
        <rFont val="ＭＳ Ｐゴシック"/>
        <family val="3"/>
        <charset val="128"/>
      </rPr>
      <t>食中毒</t>
    </r>
    <r>
      <rPr>
        <sz val="12"/>
        <color rgb="FF333333"/>
        <rFont val="ＭＳ Ｐゴシック"/>
        <family val="3"/>
        <charset val="128"/>
      </rPr>
      <t>を危惧しているものです。しかし、生魚、生野菜、生肉以外にも焼き鳥やハンバーガーなど</t>
    </r>
    <r>
      <rPr>
        <sz val="12"/>
        <color rgb="FF333333"/>
        <rFont val="&amp;quot"/>
        <family val="2"/>
      </rPr>
      <t>…</t>
    </r>
    <r>
      <rPr>
        <sz val="12"/>
        <color rgb="FF333333"/>
        <rFont val="ＭＳ Ｐゴシック"/>
        <family val="3"/>
        <charset val="128"/>
      </rPr>
      <t>様々な飲食店から食中毒は散見されます。どのような食材、調理方法でも確実に防げるというわけではない病気であるだけに、</t>
    </r>
    <r>
      <rPr>
        <sz val="12"/>
        <color rgb="FF333333"/>
        <rFont val="&amp;quot"/>
        <family val="2"/>
      </rPr>
      <t>24</t>
    </r>
    <r>
      <rPr>
        <sz val="12"/>
        <color rgb="FF333333"/>
        <rFont val="ＭＳ Ｐゴシック"/>
        <family val="3"/>
        <charset val="128"/>
      </rPr>
      <t>時間</t>
    </r>
    <r>
      <rPr>
        <sz val="12"/>
        <color rgb="FF333333"/>
        <rFont val="&amp;quot"/>
        <family val="2"/>
      </rPr>
      <t>365</t>
    </r>
    <r>
      <rPr>
        <sz val="12"/>
        <color rgb="FF333333"/>
        <rFont val="ＭＳ Ｐゴシック"/>
        <family val="3"/>
        <charset val="128"/>
      </rPr>
      <t>日の間、経営者は常に食中毒に注意を払わなくてはいけないのです。</t>
    </r>
    <phoneticPr fontId="33"/>
  </si>
  <si>
    <t>食中毒が発生したことが公にされれば、該当する飲食店を利用したお客様は自分が食中毒を発生させた料理を口にしてないか心配になります。そのため、店舗に対してお客様の不安を直接反映させた厳しいクレームが多量に押し寄せることになるでしょう。想定外の事態に従業員側の戸惑いも大きいかもしれませんが、冷静に対処できるように想定質問等を考えておくと良いです。</t>
    <phoneticPr fontId="33"/>
  </si>
  <si>
    <r>
      <rPr>
        <sz val="12"/>
        <color rgb="FF333333"/>
        <rFont val="ＭＳ Ｐゴシック"/>
        <family val="3"/>
        <charset val="128"/>
      </rPr>
      <t>保健所は、</t>
    </r>
    <r>
      <rPr>
        <b/>
        <sz val="12"/>
        <color rgb="FF333333"/>
        <rFont val="ＭＳ Ｐゴシック"/>
        <family val="3"/>
        <charset val="128"/>
      </rPr>
      <t>各地域の住民の健康や住まい環境などを快適なものへ</t>
    </r>
    <r>
      <rPr>
        <sz val="12"/>
        <color rgb="FF333333"/>
        <rFont val="ＭＳ Ｐゴシック"/>
        <family val="3"/>
        <charset val="128"/>
      </rPr>
      <t>と推進するために全国に設置された行政機関です。中には疾病の予防や保険・衛生環境について取り扱う業務もあるため、食中毒が発生すれば保健所が飲食店に対して立入検査をすることになります。検査においては資料提出が求められることもあるので、食中毒が発生したらスムーズに検査が行われるように書類を準備しておきましょう。</t>
    </r>
    <phoneticPr fontId="33"/>
  </si>
  <si>
    <r>
      <rPr>
        <sz val="12"/>
        <color rgb="FF333333"/>
        <rFont val="ＭＳ Ｐゴシック"/>
        <family val="3"/>
        <charset val="128"/>
      </rPr>
      <t>チェーン店の場合は同一のマニュアルで調理が実行されることが多いため、原因が究明されるまでは被害の拡大を防ぐ意味でも全国に展開する</t>
    </r>
    <r>
      <rPr>
        <b/>
        <sz val="12"/>
        <color rgb="FF333333"/>
        <rFont val="ＭＳ Ｐゴシック"/>
        <family val="3"/>
        <charset val="128"/>
      </rPr>
      <t>すべての系列店舗が一時休業</t>
    </r>
    <r>
      <rPr>
        <sz val="12"/>
        <color rgb="FF333333"/>
        <rFont val="ＭＳ Ｐゴシック"/>
        <family val="3"/>
        <charset val="128"/>
      </rPr>
      <t>を余儀なくされることも考えられるでしょう。経営者側としてはその間非常に忙しい時期に入ります。店舗を維持するため、そして従業員の休業期間の給与を確保するための対応を行うことが必要になるでしょう。お客様に対して真摯な対応をするとともに、従業員にも配慮を怠らないようにしなくてはいけません。</t>
    </r>
    <phoneticPr fontId="33"/>
  </si>
  <si>
    <t>食中毒は「サルモネラ菌」「腸炎ビブリオ菌」「カンピロバクター」などの、十分に加熱していない食材や生の食材が原因で発生する菌をはじめ、「黄色ブドウ球菌」などの人の皮膚にいる菌が付着して損害を与える場合が考えられます。それらは調理方法を工夫したり、手洗いを徹底したりすることで防げる場合が大多数です。常日頃から食中毒発生防止の意識を従業員に徹底するためにも、調理時や調理前のマニュアルをしっかりと見直して予防策を練っておくことが大切になるのではないでしょうか。</t>
    <phoneticPr fontId="33"/>
  </si>
  <si>
    <t>注意　本件は「リコールプラス」「リコールナビ」のホームページより引用しています。詳細に関してはリンク先ＨＰよりご確認ください。</t>
    <rPh sb="0" eb="2">
      <t>チュウイ</t>
    </rPh>
    <phoneticPr fontId="5"/>
  </si>
  <si>
    <t>指定感染症 新型コロナウイルス感染症</t>
    <phoneticPr fontId="5"/>
  </si>
  <si>
    <t>https://gisanddata.maps.arcgis.com/apps/opsdashboard/index.html#/bda7594740fd40299423467b48e9ecf6</t>
    <phoneticPr fontId="5"/>
  </si>
  <si>
    <t>現在の新型コロナウイルス感染者数</t>
    <rPh sb="0" eb="2">
      <t>ゲンザイ</t>
    </rPh>
    <rPh sb="3" eb="5">
      <t>シンガタ</t>
    </rPh>
    <rPh sb="12" eb="15">
      <t>カンセンシャ</t>
    </rPh>
    <rPh sb="15" eb="16">
      <t>スウ</t>
    </rPh>
    <phoneticPr fontId="5"/>
  </si>
  <si>
    <t>前週</t>
    <rPh sb="0" eb="2">
      <t>ゼンシュウ</t>
    </rPh>
    <phoneticPr fontId="5"/>
  </si>
  <si>
    <t>患者数</t>
    <rPh sb="0" eb="3">
      <t>カンジャスウ</t>
    </rPh>
    <phoneticPr fontId="5"/>
  </si>
  <si>
    <r>
      <rPr>
        <sz val="10"/>
        <color theme="0"/>
        <rFont val="ＭＳ Ｐゴシック"/>
        <family val="3"/>
        <charset val="128"/>
      </rPr>
      <t>対世界比</t>
    </r>
    <r>
      <rPr>
        <sz val="10"/>
        <color theme="0"/>
        <rFont val="Inherit"/>
        <family val="2"/>
      </rPr>
      <t>%</t>
    </r>
    <phoneticPr fontId="5"/>
  </si>
  <si>
    <t>死者数</t>
    <rPh sb="0" eb="2">
      <t>シシャ</t>
    </rPh>
    <rPh sb="2" eb="3">
      <t>スウ</t>
    </rPh>
    <phoneticPr fontId="5"/>
  </si>
  <si>
    <t>致死率</t>
    <rPh sb="0" eb="2">
      <t>チシ</t>
    </rPh>
    <rPh sb="2" eb="3">
      <t>リツ</t>
    </rPh>
    <phoneticPr fontId="5"/>
  </si>
  <si>
    <t>Total</t>
    <phoneticPr fontId="5"/>
  </si>
  <si>
    <t>前週からの増加数</t>
    <rPh sb="0" eb="2">
      <t>ゼンシュウ</t>
    </rPh>
    <rPh sb="5" eb="8">
      <t>ゾウカスウ</t>
    </rPh>
    <phoneticPr fontId="5"/>
  </si>
  <si>
    <t>ｱﾙｾﾞﾝﾁﾝ</t>
    <phoneticPr fontId="5"/>
  </si>
  <si>
    <t>日本の感染症BCPステージ</t>
    <rPh sb="0" eb="2">
      <t>ニホン</t>
    </rPh>
    <rPh sb="3" eb="6">
      <t>カンセンショウ</t>
    </rPh>
    <phoneticPr fontId="5"/>
  </si>
  <si>
    <t>企業内に感染者が発見された場合の対応と手順が具体的に用意されていないとパニックになる。　準備が大勢。ステークホルダーへの告知も当然前提。</t>
    <rPh sb="0" eb="3">
      <t>キギョウナイ</t>
    </rPh>
    <rPh sb="4" eb="7">
      <t>カンセンシャ</t>
    </rPh>
    <rPh sb="8" eb="10">
      <t>ハッケン</t>
    </rPh>
    <rPh sb="13" eb="15">
      <t>バアイ</t>
    </rPh>
    <rPh sb="16" eb="18">
      <t>タイオウ</t>
    </rPh>
    <rPh sb="19" eb="21">
      <t>テジュン</t>
    </rPh>
    <rPh sb="22" eb="25">
      <t>グタイテキ</t>
    </rPh>
    <rPh sb="26" eb="28">
      <t>ヨウイ</t>
    </rPh>
    <rPh sb="44" eb="46">
      <t>ジュンビ</t>
    </rPh>
    <rPh sb="47" eb="49">
      <t>タイセイ</t>
    </rPh>
    <rPh sb="60" eb="62">
      <t>コクチ</t>
    </rPh>
    <rPh sb="63" eb="65">
      <t>トウゼン</t>
    </rPh>
    <rPh sb="65" eb="67">
      <t>ゼンテイ</t>
    </rPh>
    <phoneticPr fontId="5"/>
  </si>
  <si>
    <t>入館チェック</t>
    <phoneticPr fontId="5"/>
  </si>
  <si>
    <t>〇</t>
    <phoneticPr fontId="5"/>
  </si>
  <si>
    <r>
      <t>〇</t>
    </r>
    <r>
      <rPr>
        <sz val="10.5"/>
        <color rgb="FFFF0000"/>
        <rFont val="游明朝"/>
        <family val="1"/>
        <charset val="128"/>
      </rPr>
      <t>*</t>
    </r>
    <phoneticPr fontId="5"/>
  </si>
  <si>
    <t>*テレワーク、隔日出勤</t>
    <rPh sb="7" eb="9">
      <t>カクジツ</t>
    </rPh>
    <rPh sb="9" eb="11">
      <t>シュッキン</t>
    </rPh>
    <phoneticPr fontId="5"/>
  </si>
  <si>
    <t>対策</t>
    <rPh sb="0" eb="2">
      <t>タイサク</t>
    </rPh>
    <phoneticPr fontId="5"/>
  </si>
  <si>
    <t>　　　　フード・セーフティー　http://www7b.biglobe.ne.jp/~food-safty/　　更新2020/10/11</t>
    <phoneticPr fontId="5"/>
  </si>
  <si>
    <t>ドイツ</t>
    <phoneticPr fontId="106"/>
  </si>
  <si>
    <t>対前週増加率</t>
    <rPh sb="0" eb="1">
      <t>タイ</t>
    </rPh>
    <rPh sb="1" eb="3">
      <t>ゼンシュウ</t>
    </rPh>
    <rPh sb="3" eb="5">
      <t>ゾウカ</t>
    </rPh>
    <rPh sb="5" eb="6">
      <t>リツ</t>
    </rPh>
    <phoneticPr fontId="5"/>
  </si>
  <si>
    <t>10．Sponsor㌻</t>
    <phoneticPr fontId="5"/>
  </si>
  <si>
    <r>
      <t>5.</t>
    </r>
    <r>
      <rPr>
        <sz val="7"/>
        <color theme="1"/>
        <rFont val="游明朝"/>
        <family val="1"/>
        <charset val="128"/>
      </rPr>
      <t>     </t>
    </r>
    <r>
      <rPr>
        <sz val="7"/>
        <color theme="1"/>
        <rFont val="Times New Roman"/>
        <family val="1"/>
      </rPr>
      <t xml:space="preserve"> </t>
    </r>
    <r>
      <rPr>
        <sz val="10.5"/>
        <color theme="1"/>
        <rFont val="游明朝"/>
        <family val="1"/>
        <charset val="128"/>
      </rPr>
      <t>3で複数もしくは感染が拡大する段階</t>
    </r>
    <phoneticPr fontId="106"/>
  </si>
  <si>
    <r>
      <t>6.</t>
    </r>
    <r>
      <rPr>
        <sz val="7"/>
        <color theme="1"/>
        <rFont val="游明朝"/>
        <family val="1"/>
        <charset val="128"/>
      </rPr>
      <t>     </t>
    </r>
    <r>
      <rPr>
        <sz val="7"/>
        <color theme="1"/>
        <rFont val="Times New Roman"/>
        <family val="1"/>
      </rPr>
      <t xml:space="preserve"> </t>
    </r>
    <r>
      <rPr>
        <sz val="10.5"/>
        <color theme="1"/>
        <rFont val="游明朝"/>
        <family val="1"/>
        <charset val="128"/>
      </rPr>
      <t>従業員もしくはその家族に感染確認の段階</t>
    </r>
    <phoneticPr fontId="106"/>
  </si>
  <si>
    <r>
      <t>7.</t>
    </r>
    <r>
      <rPr>
        <sz val="7"/>
        <color theme="1"/>
        <rFont val="游明朝"/>
        <family val="1"/>
        <charset val="128"/>
      </rPr>
      <t>     </t>
    </r>
    <r>
      <rPr>
        <sz val="7"/>
        <color theme="1"/>
        <rFont val="Times New Roman"/>
        <family val="1"/>
      </rPr>
      <t xml:space="preserve"> </t>
    </r>
    <r>
      <rPr>
        <sz val="10.5"/>
        <color theme="1"/>
        <rFont val="游明朝"/>
        <family val="1"/>
        <charset val="128"/>
      </rPr>
      <t>5で感染が収まらない段階</t>
    </r>
    <phoneticPr fontId="106"/>
  </si>
  <si>
    <r>
      <t>7.</t>
    </r>
    <r>
      <rPr>
        <sz val="7"/>
        <color theme="1"/>
        <rFont val="游明朝"/>
        <family val="1"/>
        <charset val="128"/>
      </rPr>
      <t>     </t>
    </r>
    <r>
      <rPr>
        <sz val="7"/>
        <color theme="1"/>
        <rFont val="Times New Roman"/>
        <family val="1"/>
      </rPr>
      <t xml:space="preserve"> </t>
    </r>
    <r>
      <rPr>
        <sz val="10.5"/>
        <color theme="1"/>
        <rFont val="游明朝"/>
        <family val="1"/>
        <charset val="128"/>
      </rPr>
      <t>パンデミック(大流行)宣言の段階</t>
    </r>
    <phoneticPr fontId="106"/>
  </si>
  <si>
    <t>3.  地域住民、同居者の参加団体に感染者が確認された段階</t>
    <phoneticPr fontId="106"/>
  </si>
  <si>
    <t>2021年</t>
  </si>
  <si>
    <t>2021年</t>
    <phoneticPr fontId="5"/>
  </si>
  <si>
    <t>日本</t>
    <rPh sb="0" eb="2">
      <t>ニホン</t>
    </rPh>
    <phoneticPr fontId="106"/>
  </si>
  <si>
    <t>・長期間休業に対する対策　従業員のケア</t>
    <phoneticPr fontId="106"/>
  </si>
  <si>
    <t>　</t>
    <phoneticPr fontId="106"/>
  </si>
  <si>
    <t>4   職場で複数の濃厚接触者が判明した段階</t>
    <rPh sb="4" eb="6">
      <t>ショクバ</t>
    </rPh>
    <rPh sb="7" eb="9">
      <t>フクスウ</t>
    </rPh>
    <rPh sb="10" eb="12">
      <t>ノウコウ</t>
    </rPh>
    <rPh sb="12" eb="15">
      <t>セッショクシャ</t>
    </rPh>
    <rPh sb="16" eb="18">
      <t>ハンメイ</t>
    </rPh>
    <rPh sb="20" eb="22">
      <t>ダンカイ</t>
    </rPh>
    <phoneticPr fontId="106"/>
  </si>
  <si>
    <t>PCR検査確認</t>
    <rPh sb="3" eb="5">
      <t>ケンサ</t>
    </rPh>
    <rPh sb="5" eb="7">
      <t>カクニン</t>
    </rPh>
    <phoneticPr fontId="106"/>
  </si>
  <si>
    <t>無症状なら１週間経過と就業制限</t>
    <rPh sb="0" eb="3">
      <t>ムショウジョウ</t>
    </rPh>
    <rPh sb="6" eb="8">
      <t>シュウカン</t>
    </rPh>
    <rPh sb="8" eb="10">
      <t>ケイカ</t>
    </rPh>
    <rPh sb="11" eb="13">
      <t>シュウギョウ</t>
    </rPh>
    <rPh sb="13" eb="15">
      <t>セイゲン</t>
    </rPh>
    <phoneticPr fontId="106"/>
  </si>
  <si>
    <t>★</t>
    <phoneticPr fontId="106"/>
  </si>
  <si>
    <t>★PCR+</t>
    <phoneticPr fontId="106"/>
  </si>
  <si>
    <t>保健所　　       医療機関</t>
    <phoneticPr fontId="106"/>
  </si>
  <si>
    <t>行動履歴整理</t>
    <rPh sb="0" eb="2">
      <t>コウドウ</t>
    </rPh>
    <rPh sb="2" eb="4">
      <t>リレキ</t>
    </rPh>
    <rPh sb="4" eb="6">
      <t>セイリ</t>
    </rPh>
    <phoneticPr fontId="106"/>
  </si>
  <si>
    <t xml:space="preserve"> </t>
    <phoneticPr fontId="16"/>
  </si>
  <si>
    <t xml:space="preserve"> </t>
    <phoneticPr fontId="106"/>
  </si>
  <si>
    <t>厚生労働省：国内の発生状況など
https://www.mhlw.go.jp/stf/covid-19/kokunainohasseijoukyou.html#h2_1
厚生労働省：データからわかる－新型コロナウイルス感染症情報－
https：//covid19.mhlw.go.jp/</t>
    <phoneticPr fontId="106"/>
  </si>
  <si>
    <t>https://www.mhlw.go.jp/stf/covid-19/kokunainohasseijoukyou.html#h2_1</t>
    <phoneticPr fontId="106"/>
  </si>
  <si>
    <t>厚生労働省：データからわかる－新型コロナウイルス感染症情報－</t>
    <phoneticPr fontId="106"/>
  </si>
  <si>
    <t xml:space="preserve">
</t>
    <phoneticPr fontId="106"/>
  </si>
  <si>
    <t>https：//covid19.mhlw.go.jp/</t>
    <phoneticPr fontId="106"/>
  </si>
  <si>
    <t>注意　食品に関わる記事の一部をご紹介します。詳しくはリンク先のページよりご確認ください。</t>
    <phoneticPr fontId="16"/>
  </si>
  <si>
    <t>なお、情報提供ページは提供者側により短期間で削除される場合もあります。予めご了解ください。</t>
    <phoneticPr fontId="16"/>
  </si>
  <si>
    <t>&gt;</t>
    <phoneticPr fontId="106"/>
  </si>
  <si>
    <t xml:space="preserve">業者
</t>
    <rPh sb="0" eb="2">
      <t>ギョウシャ</t>
    </rPh>
    <phoneticPr fontId="5"/>
  </si>
  <si>
    <t>腸管出血性大腸菌</t>
    <rPh sb="0" eb="2">
      <t>チョウカン</t>
    </rPh>
    <rPh sb="2" eb="5">
      <t>シュッケツセイ</t>
    </rPh>
    <rPh sb="5" eb="8">
      <t>ダイチョウキン</t>
    </rPh>
    <phoneticPr fontId="5"/>
  </si>
  <si>
    <t>赤痢</t>
    <rPh sb="0" eb="2">
      <t>セキリ</t>
    </rPh>
    <phoneticPr fontId="5"/>
  </si>
  <si>
    <t>腸管系感染症は新型コロナウイルス予防の手洗い、手指消毒で</t>
    <rPh sb="0" eb="2">
      <t>チョウカン</t>
    </rPh>
    <rPh sb="2" eb="3">
      <t>ケイ</t>
    </rPh>
    <rPh sb="3" eb="6">
      <t>カンセンショウ</t>
    </rPh>
    <rPh sb="7" eb="9">
      <t>シンガタ</t>
    </rPh>
    <rPh sb="16" eb="18">
      <t>ヨボウ</t>
    </rPh>
    <rPh sb="19" eb="21">
      <t>テアラ</t>
    </rPh>
    <rPh sb="23" eb="24">
      <t>テ</t>
    </rPh>
    <rPh sb="24" eb="25">
      <t>ユビ</t>
    </rPh>
    <rPh sb="25" eb="27">
      <t>ショウドク</t>
    </rPh>
    <phoneticPr fontId="5"/>
  </si>
  <si>
    <t>圧倒的に感染防御できている</t>
    <rPh sb="0" eb="3">
      <t>アットウテキ</t>
    </rPh>
    <rPh sb="4" eb="6">
      <t>カンセン</t>
    </rPh>
    <rPh sb="6" eb="8">
      <t>ボウギョ</t>
    </rPh>
    <phoneticPr fontId="5"/>
  </si>
  <si>
    <t>北海道</t>
    <rPh sb="0" eb="3">
      <t>ホッカイドウ</t>
    </rPh>
    <phoneticPr fontId="106"/>
  </si>
  <si>
    <t>8．衛生訓話</t>
    <rPh sb="2" eb="4">
      <t>エイセイ</t>
    </rPh>
    <rPh sb="4" eb="6">
      <t>クンワ</t>
    </rPh>
    <phoneticPr fontId="5"/>
  </si>
  <si>
    <t>12-21年月平均</t>
  </si>
  <si>
    <t>2022年</t>
    <phoneticPr fontId="5"/>
  </si>
  <si>
    <t>1月</t>
    <phoneticPr fontId="106"/>
  </si>
  <si>
    <t>ノロウイルスが流行しています</t>
    <rPh sb="7" eb="9">
      <t>リュウコウ</t>
    </rPh>
    <phoneticPr fontId="5"/>
  </si>
  <si>
    <t xml:space="preserve">  
</t>
    <phoneticPr fontId="16"/>
  </si>
  <si>
    <t>ノロウイルス指数平年より低いものの散発事故あり</t>
    <rPh sb="6" eb="8">
      <t>シスウ</t>
    </rPh>
    <rPh sb="8" eb="10">
      <t>ヘイネン</t>
    </rPh>
    <rPh sb="12" eb="13">
      <t>ヒク</t>
    </rPh>
    <rPh sb="17" eb="19">
      <t>サンパツ</t>
    </rPh>
    <rPh sb="19" eb="21">
      <t>ジコ</t>
    </rPh>
    <phoneticPr fontId="5"/>
  </si>
  <si>
    <t>カナダ</t>
    <phoneticPr fontId="5"/>
  </si>
  <si>
    <t>フランス</t>
    <phoneticPr fontId="106"/>
  </si>
  <si>
    <t>非常に少ない</t>
    <rPh sb="0" eb="2">
      <t>ヒジョウ</t>
    </rPh>
    <rPh sb="3" eb="4">
      <t>スク</t>
    </rPh>
    <phoneticPr fontId="5"/>
  </si>
  <si>
    <t>コロナ・ワクチン接種予定と内容　(元阿部首相と菅前首相の最大の功績)</t>
    <rPh sb="8" eb="10">
      <t>セッシュ</t>
    </rPh>
    <rPh sb="10" eb="12">
      <t>ヨテイ</t>
    </rPh>
    <rPh sb="13" eb="15">
      <t>ナイヨウ</t>
    </rPh>
    <rPh sb="17" eb="18">
      <t>モト</t>
    </rPh>
    <rPh sb="18" eb="20">
      <t>アベ</t>
    </rPh>
    <rPh sb="20" eb="22">
      <t>シュショウ</t>
    </rPh>
    <rPh sb="23" eb="24">
      <t>スガ</t>
    </rPh>
    <rPh sb="24" eb="27">
      <t>ゼンシュショウ</t>
    </rPh>
    <rPh sb="28" eb="30">
      <t>サイダイ</t>
    </rPh>
    <rPh sb="31" eb="33">
      <t>コウセキ</t>
    </rPh>
    <phoneticPr fontId="106"/>
  </si>
  <si>
    <t xml:space="preserve">腸チフス
パラチフス
</t>
    <rPh sb="0" eb="1">
      <t>チョウ</t>
    </rPh>
    <phoneticPr fontId="5"/>
  </si>
  <si>
    <t>^</t>
    <phoneticPr fontId="106"/>
  </si>
  <si>
    <t xml:space="preserve">  </t>
    <phoneticPr fontId="16"/>
  </si>
  <si>
    <t>l</t>
    <phoneticPr fontId="33"/>
  </si>
  <si>
    <t>管理レベル「1」　</t>
    <phoneticPr fontId="5"/>
  </si>
  <si>
    <r>
      <t xml:space="preserve">タイトル </t>
    </r>
    <r>
      <rPr>
        <sz val="14"/>
        <color theme="0"/>
        <rFont val="ＭＳ Ｐゴシック"/>
        <family val="3"/>
        <charset val="128"/>
      </rPr>
      <t>(異物・カビ混入が目立つ一週間でした。!)</t>
    </r>
    <rPh sb="6" eb="8">
      <t>イブツ</t>
    </rPh>
    <rPh sb="11" eb="13">
      <t>コンニュウ</t>
    </rPh>
    <rPh sb="14" eb="16">
      <t>メダ</t>
    </rPh>
    <rPh sb="17" eb="20">
      <t>イッシュウカン</t>
    </rPh>
    <phoneticPr fontId="5"/>
  </si>
  <si>
    <t>　コロナ渦</t>
    <rPh sb="4" eb="5">
      <t>ウズ</t>
    </rPh>
    <phoneticPr fontId="5"/>
  </si>
  <si>
    <t>冬に向かい</t>
    <rPh sb="0" eb="1">
      <t>フユ</t>
    </rPh>
    <rPh sb="2" eb="3">
      <t>ム</t>
    </rPh>
    <phoneticPr fontId="106"/>
  </si>
  <si>
    <t>コロナは既にWITHの時代、今年の冬が付き合い方の結論か</t>
    <rPh sb="4" eb="5">
      <t>スデ</t>
    </rPh>
    <rPh sb="11" eb="13">
      <t>ジダイ</t>
    </rPh>
    <rPh sb="14" eb="16">
      <t>コトシ</t>
    </rPh>
    <rPh sb="17" eb="18">
      <t>フユ</t>
    </rPh>
    <rPh sb="19" eb="20">
      <t>ツ</t>
    </rPh>
    <rPh sb="21" eb="22">
      <t>ア</t>
    </rPh>
    <rPh sb="23" eb="24">
      <t>カタ</t>
    </rPh>
    <rPh sb="25" eb="27">
      <t>ケツロン</t>
    </rPh>
    <phoneticPr fontId="106"/>
  </si>
  <si>
    <t>*発行予定は2022年11月7日（月）です。</t>
  </si>
  <si>
    <t>*発行予定は2022年11月7日（月）です。</t>
    <phoneticPr fontId="106"/>
  </si>
  <si>
    <t>▶https://zoom.us/webinar/register/WN_9-ciXs0sQT2yGdb79VBoLQ</t>
  </si>
  <si>
    <t xml:space="preserve"> 全国指数</t>
    <phoneticPr fontId="5"/>
  </si>
  <si>
    <t>先週より</t>
    <phoneticPr fontId="5"/>
  </si>
  <si>
    <t>腸チフス1例 感染地域：ベトナム</t>
    <phoneticPr fontId="106"/>
  </si>
  <si>
    <t>やや少ない</t>
    <rPh sb="2" eb="3">
      <t>スク</t>
    </rPh>
    <phoneticPr fontId="106"/>
  </si>
  <si>
    <r>
      <rPr>
        <sz val="12"/>
        <color theme="0"/>
        <rFont val="ＭＳ Ｐゴシック"/>
        <family val="3"/>
        <charset val="128"/>
      </rPr>
      <t>チリ</t>
    </r>
    <phoneticPr fontId="5"/>
  </si>
  <si>
    <r>
      <rPr>
        <sz val="12"/>
        <color theme="0"/>
        <rFont val="ＭＳ Ｐゴシック"/>
        <family val="3"/>
        <charset val="128"/>
      </rPr>
      <t>南アフリカ</t>
    </r>
    <rPh sb="0" eb="1">
      <t>ミナミ</t>
    </rPh>
    <phoneticPr fontId="5"/>
  </si>
  <si>
    <r>
      <rPr>
        <sz val="12"/>
        <color theme="0"/>
        <rFont val="ＭＳ Ｐゴシック"/>
        <family val="3"/>
        <charset val="128"/>
      </rPr>
      <t>トルコ</t>
    </r>
    <phoneticPr fontId="5"/>
  </si>
  <si>
    <r>
      <rPr>
        <sz val="12"/>
        <color theme="0"/>
        <rFont val="ＭＳ Ｐゴシック"/>
        <family val="3"/>
        <charset val="128"/>
      </rPr>
      <t>イラン</t>
    </r>
    <phoneticPr fontId="5"/>
  </si>
  <si>
    <r>
      <rPr>
        <sz val="12"/>
        <color theme="0"/>
        <rFont val="ＭＳ Ｐゴシック"/>
        <family val="3"/>
        <charset val="128"/>
      </rPr>
      <t>インド</t>
    </r>
    <phoneticPr fontId="5"/>
  </si>
  <si>
    <r>
      <rPr>
        <sz val="12"/>
        <color theme="0"/>
        <rFont val="ＭＳ Ｐゴシック"/>
        <family val="3"/>
        <charset val="128"/>
      </rPr>
      <t>パキスタン</t>
    </r>
    <phoneticPr fontId="5"/>
  </si>
  <si>
    <r>
      <rPr>
        <b/>
        <sz val="12"/>
        <color theme="0"/>
        <rFont val="Inherit"/>
        <family val="2"/>
      </rPr>
      <t>スペイン</t>
    </r>
    <phoneticPr fontId="106"/>
  </si>
  <si>
    <r>
      <rPr>
        <sz val="12"/>
        <color theme="0"/>
        <rFont val="ＭＳ Ｐゴシック"/>
        <family val="3"/>
        <charset val="128"/>
      </rPr>
      <t>米国</t>
    </r>
    <rPh sb="0" eb="2">
      <t>ベイコク</t>
    </rPh>
    <phoneticPr fontId="5"/>
  </si>
  <si>
    <r>
      <rPr>
        <b/>
        <sz val="12"/>
        <color theme="0"/>
        <rFont val="ＭＳ Ｐゴシック"/>
        <family val="3"/>
        <charset val="128"/>
      </rPr>
      <t>ロシア</t>
    </r>
    <phoneticPr fontId="5"/>
  </si>
  <si>
    <r>
      <rPr>
        <b/>
        <sz val="12"/>
        <color theme="0"/>
        <rFont val="ＭＳ Ｐゴシック"/>
        <family val="3"/>
        <charset val="128"/>
      </rPr>
      <t>メキシコ</t>
    </r>
    <phoneticPr fontId="5"/>
  </si>
  <si>
    <t>感染制御地区</t>
    <rPh sb="0" eb="2">
      <t>カンセン</t>
    </rPh>
    <rPh sb="2" eb="4">
      <t>セイギョ</t>
    </rPh>
    <rPh sb="4" eb="6">
      <t>チク</t>
    </rPh>
    <phoneticPr fontId="106"/>
  </si>
  <si>
    <t>感染拡大地区</t>
    <rPh sb="0" eb="2">
      <t>カンセン</t>
    </rPh>
    <rPh sb="2" eb="4">
      <t>カクダイ</t>
    </rPh>
    <rPh sb="4" eb="6">
      <t>チク</t>
    </rPh>
    <phoneticPr fontId="106"/>
  </si>
  <si>
    <t>皆様  週刊情報2022-48を配信いたします</t>
    <phoneticPr fontId="5"/>
  </si>
  <si>
    <t>回収＆返金</t>
  </si>
  <si>
    <t>回収</t>
  </si>
  <si>
    <t>回収＆返金/交換</t>
  </si>
  <si>
    <r>
      <rPr>
        <b/>
        <u/>
        <sz val="12"/>
        <color rgb="FFFFFF00"/>
        <rFont val="Inherit"/>
        <family val="2"/>
      </rPr>
      <t>中国</t>
    </r>
    <rPh sb="0" eb="2">
      <t>チュウゴク</t>
    </rPh>
    <phoneticPr fontId="106"/>
  </si>
  <si>
    <r>
      <rPr>
        <b/>
        <sz val="12"/>
        <color theme="0"/>
        <rFont val="ＭＳ Ｐゴシック"/>
        <family val="3"/>
        <charset val="128"/>
      </rPr>
      <t>ブラジル</t>
    </r>
    <phoneticPr fontId="5"/>
  </si>
  <si>
    <t>沖縄県</t>
    <rPh sb="0" eb="3">
      <t>オキナワケン</t>
    </rPh>
    <phoneticPr fontId="16"/>
  </si>
  <si>
    <t>2022年 第49週（12月5日〜 12月11日）</t>
    <phoneticPr fontId="106"/>
  </si>
  <si>
    <r>
      <rPr>
        <sz val="10"/>
        <color rgb="FFFFC000"/>
        <rFont val="ＭＳ Ｐゴシック"/>
        <family val="3"/>
        <charset val="128"/>
      </rPr>
      <t>■</t>
    </r>
    <r>
      <rPr>
        <sz val="10"/>
        <rFont val="ＭＳ Ｐゴシック"/>
        <family val="3"/>
        <charset val="128"/>
      </rPr>
      <t>賞味消費期限　　</t>
    </r>
    <r>
      <rPr>
        <sz val="10"/>
        <color rgb="FF6EF729"/>
        <rFont val="ＭＳ Ｐゴシック"/>
        <family val="3"/>
        <charset val="128"/>
      </rPr>
      <t>■</t>
    </r>
    <r>
      <rPr>
        <sz val="10"/>
        <rFont val="ＭＳ Ｐゴシック"/>
        <family val="3"/>
        <charset val="128"/>
      </rPr>
      <t>アレルギー　</t>
    </r>
    <r>
      <rPr>
        <sz val="10"/>
        <color theme="5" tint="0.39997558519241921"/>
        <rFont val="ＭＳ Ｐゴシック"/>
        <family val="3"/>
        <charset val="128"/>
      </rPr>
      <t>■</t>
    </r>
    <r>
      <rPr>
        <sz val="10"/>
        <rFont val="ＭＳ Ｐゴシック"/>
        <family val="3"/>
        <charset val="128"/>
      </rPr>
      <t>残留添加物・農薬　　</t>
    </r>
    <r>
      <rPr>
        <sz val="10"/>
        <color theme="0" tint="-0.14999847407452621"/>
        <rFont val="ＭＳ Ｐゴシック"/>
        <family val="3"/>
        <charset val="128"/>
      </rPr>
      <t>■</t>
    </r>
    <r>
      <rPr>
        <sz val="10"/>
        <rFont val="ＭＳ Ｐゴシック"/>
        <family val="3"/>
        <charset val="128"/>
      </rPr>
      <t>異物　</t>
    </r>
    <r>
      <rPr>
        <sz val="10"/>
        <color theme="7" tint="0.39997558519241921"/>
        <rFont val="ＭＳ Ｐゴシック"/>
        <family val="3"/>
        <charset val="128"/>
      </rPr>
      <t>　■</t>
    </r>
    <r>
      <rPr>
        <sz val="10"/>
        <rFont val="ＭＳ Ｐゴシック"/>
        <family val="3"/>
        <charset val="128"/>
      </rPr>
      <t>細菌　　</t>
    </r>
    <r>
      <rPr>
        <sz val="10"/>
        <color indexed="40"/>
        <rFont val="ＭＳ Ｐゴシック"/>
        <family val="3"/>
        <charset val="128"/>
      </rPr>
      <t>■</t>
    </r>
    <r>
      <rPr>
        <sz val="10"/>
        <rFont val="ＭＳ Ｐゴシック"/>
        <family val="3"/>
        <charset val="128"/>
      </rPr>
      <t>表示ミス　□</t>
    </r>
    <r>
      <rPr>
        <b/>
        <sz val="10"/>
        <rFont val="ＭＳ Ｐゴシック"/>
        <family val="3"/>
        <charset val="128"/>
      </rPr>
      <t>その他</t>
    </r>
    <phoneticPr fontId="5"/>
  </si>
  <si>
    <r>
      <t xml:space="preserve">　    </t>
    </r>
    <r>
      <rPr>
        <sz val="9"/>
        <rFont val="ＭＳ Ｐゴシック"/>
        <family val="3"/>
        <charset val="128"/>
      </rPr>
      <t>レベル2</t>
    </r>
    <phoneticPr fontId="5"/>
  </si>
  <si>
    <t>9-10月、4月以降  施設の所在市町村で流行・食中毒が報告される定点観測値が5.00前後</t>
    <phoneticPr fontId="106"/>
  </si>
  <si>
    <t>【情報共有】　週間・情報収集/情報は毎週確認する
【常設】　嘔吐物処理セットの配備
【体調管理】従業員の健康状況を徹底し、不良者は調理・加工ラインより外す</t>
    <phoneticPr fontId="106"/>
  </si>
  <si>
    <r>
      <rPr>
        <sz val="12.55"/>
        <color theme="0"/>
        <rFont val="ＭＳ Ｐゴシック"/>
        <family val="3"/>
        <charset val="128"/>
      </rPr>
      <t>日本は、世界第一位の増加率1月は増加月</t>
    </r>
    <r>
      <rPr>
        <sz val="12.55"/>
        <color rgb="FFFFFF00"/>
        <rFont val="ＭＳ Ｐゴシック"/>
        <family val="3"/>
        <charset val="128"/>
      </rPr>
      <t xml:space="preserve">
0コロナ政策変更で中国の感染状況が一気に悪化</t>
    </r>
    <rPh sb="0" eb="2">
      <t>ニホン</t>
    </rPh>
    <rPh sb="4" eb="6">
      <t>セカイ</t>
    </rPh>
    <rPh sb="6" eb="8">
      <t>ダイイチ</t>
    </rPh>
    <rPh sb="8" eb="9">
      <t>イ</t>
    </rPh>
    <rPh sb="10" eb="13">
      <t>ゾウカリツ</t>
    </rPh>
    <rPh sb="14" eb="15">
      <t>ガツ</t>
    </rPh>
    <rPh sb="16" eb="19">
      <t>ゾウカヅキ</t>
    </rPh>
    <rPh sb="24" eb="26">
      <t>セイサク</t>
    </rPh>
    <rPh sb="26" eb="28">
      <t>ヘンコウ</t>
    </rPh>
    <rPh sb="29" eb="31">
      <t>チュウゴク</t>
    </rPh>
    <phoneticPr fontId="106"/>
  </si>
  <si>
    <t>浜松市は２６日、同市中区佐鳴台の飲食店「肉料理と大地の恵み　ひなた」で食事をした客９人が食中毒と診断されたと発表した。　保健所によると９人は４グループで、２６歳から７２歳の男女。２１、２３日のいずれかに来店し、牛タン角煮や牛ユッケ、サラダなどを食べたという。下痢や腹痛、嘔吐（おうと）などの症状を訴えたが、全員快方に向かっている。客６人と従業員１人の便、店内のトイレからノロウイルスが検出された。</t>
    <phoneticPr fontId="106"/>
  </si>
  <si>
    <t>静岡新聞</t>
    <rPh sb="0" eb="2">
      <t>シズオカ</t>
    </rPh>
    <rPh sb="2" eb="4">
      <t>シンブン</t>
    </rPh>
    <phoneticPr fontId="106"/>
  </si>
  <si>
    <t xml:space="preserve">カナロコ </t>
    <phoneticPr fontId="106"/>
  </si>
  <si>
    <t>横浜・神奈川区の飲食店で食中毒 ２９人が下痢や嘔吐症状 - カナロコ 
横浜市は３０日、同市神奈川区金港町の飲食店「ＲＩＯＧＲＡＮＤＥＧＲＩＬＬ横浜ベイクォーター」で、ノロウイルスによる食中毒が発生したと発表した。</t>
    <phoneticPr fontId="106"/>
  </si>
  <si>
    <t>福井県は１月５日、小浜市内の飲食店が調理、提供した料理を食べた同市の男女２０人が下痢や嘔吐などの症状を訴え、食中毒と断定したと発表した。有症者４人と調理従事者２人の便からノロウイルスが検出された。</t>
    <phoneticPr fontId="106"/>
  </si>
  <si>
    <t>福井新聞</t>
    <rPh sb="0" eb="4">
      <t>フクイシンブン</t>
    </rPh>
    <phoneticPr fontId="106"/>
  </si>
  <si>
    <t>結核例206</t>
    <phoneticPr fontId="5"/>
  </si>
  <si>
    <t>細菌性赤痢1例 菌種：S. flexneri（B群）＿感染地域：国内・国外不明</t>
    <rPh sb="0" eb="3">
      <t>サイキンセイ</t>
    </rPh>
    <rPh sb="3" eb="5">
      <t>セキリ</t>
    </rPh>
    <rPh sb="6" eb="7">
      <t>レイ</t>
    </rPh>
    <rPh sb="8" eb="10">
      <t>キンシュ</t>
    </rPh>
    <rPh sb="24" eb="25">
      <t>グン</t>
    </rPh>
    <rPh sb="27" eb="29">
      <t>カンセン</t>
    </rPh>
    <rPh sb="29" eb="31">
      <t>チイキ</t>
    </rPh>
    <rPh sb="32" eb="34">
      <t>コクナイ</t>
    </rPh>
    <rPh sb="35" eb="37">
      <t>コクガイ</t>
    </rPh>
    <rPh sb="37" eb="39">
      <t>フメイ</t>
    </rPh>
    <phoneticPr fontId="106"/>
  </si>
  <si>
    <t>血清群・毒素型：‌O157 VT1・VT2（18例）、O26 VT2（4例）、O157 VT2（3例）、O26 VT1（3例）、
O103VT1（2 例）、O111 VT1（1 例）、O111V T 2（ 1 例 ）、 O 1 2 1 V T 2（ 1 例 ）、 O 5 5VT1（1例）、
その他・不明（9例）
累積報告数：3,272例（有症者2,200例、うちHUS 53例．死亡3例）</t>
    <phoneticPr fontId="106"/>
  </si>
  <si>
    <t xml:space="preserve">年齢群：‌0歳（4例）、1歳（6例）、2歳（4例）、3歳（1例）、5歳（1例）、7歳（3例）、ひ9歳（1例）、10代（1例）、20代（9例）、30代（5例）、40代（3例）、
50代（3例）、60代（1例）、70代（1例）
</t>
    <phoneticPr fontId="106"/>
  </si>
  <si>
    <t xml:space="preserve">腸管出血性大腸菌感染症43例（有症者25例、うちHUS 2例）
感染地域：国内34例、国内・国外不明9例
国内の感染地域：‌大阪府15例、東京都2例、静岡県2例、愛知県2例、沖縄県2例、北海道1例、青森県1例、長野県1例、兵庫県1例、島根県1例、岡山県1例、徳島県1例、鹿児島県1例、　　国内（都道府県不明）3例
</t>
    <phoneticPr fontId="106"/>
  </si>
  <si>
    <t>E型肝炎13例 感染地域（感染源）：‌北海道3例〔カキ/生肉（ホルモン）1例、不明2例〕、埼玉県2例（生カキ/魚1例、豚レバー1例）、
千葉県1例（豚ホルモン/豚レバー）、
東京都1例（不明）、神奈川県1例（生肉）、国内（都道府県不明）3例
（不明3例）、国内・国外不明2例（不明2例）
A型肝炎2例 感染地域：神奈川県1例、パキスタン1例</t>
    <phoneticPr fontId="106"/>
  </si>
  <si>
    <t>レジオネラ症20例（肺炎型18例、ポンティアック型2例）
感染地域：‌富山県2例、愛知県2例、青森県1例、宮城県1例、秋田県1例、茨城県1例、千葉県1例、
神奈川県1例、三重県1例、大阪府1例、岡山県1例、愛媛県1例、沖縄県1例、国内・国外不明5例
年齢群：‌40代（1例）、50代（1例）、60代（5例）、70代（6例）、80代（7例）
累積報告数：2,085例</t>
    <phoneticPr fontId="106"/>
  </si>
  <si>
    <t>アメーバ赤痢9例（腸管アメーバ症9例）
感染地域：‌佐賀県1例、国内（都道府県不明）5例、国内・国外不明3例
感染経路：‌性的接触2例（異性間・同性間不明2例）、経口感染1例、その他・不明6例</t>
    <phoneticPr fontId="106"/>
  </si>
  <si>
    <t>回収＆交換</t>
  </si>
  <si>
    <t>マックスバリュ東...</t>
  </si>
  <si>
    <t>神戸物産</t>
  </si>
  <si>
    <t>日本産イチゴから基準値超えの農薬 541キロを処分／台湾</t>
    <phoneticPr fontId="16"/>
  </si>
  <si>
    <t>https://news.yahoo.co.jp/articles/ce6f0d52c02403ab2ebf420b6fa87145d5ed4632</t>
    <phoneticPr fontId="16"/>
  </si>
  <si>
    <t>毎週　　ひとつ　　覚えていきましょう</t>
    <phoneticPr fontId="5"/>
  </si>
  <si>
    <t>　↓　職場の先輩は以下のことを理解して　わかり易く　指導しましょう　↓</t>
    <phoneticPr fontId="5"/>
  </si>
  <si>
    <t>最高品質の検査用試薬・培地／必要な時に必要枚数をお届けします。
必要な培地をいつでも使いたいときには、外注が常識。
ご注文はこちら→　hy_food-safety@kxf.biglobe.ne.jp</t>
    <rPh sb="0" eb="4">
      <t>サイコウヒンシツ</t>
    </rPh>
    <rPh sb="5" eb="10">
      <t>ケンサヨウシヤク</t>
    </rPh>
    <rPh sb="11" eb="13">
      <t>バイチ</t>
    </rPh>
    <rPh sb="14" eb="16">
      <t>ヒツヨウ</t>
    </rPh>
    <rPh sb="17" eb="18">
      <t>トキ</t>
    </rPh>
    <rPh sb="19" eb="23">
      <t>ヒツヨウマイスウ</t>
    </rPh>
    <rPh sb="25" eb="26">
      <t>トド</t>
    </rPh>
    <rPh sb="32" eb="34">
      <t>ヒツヨウ</t>
    </rPh>
    <rPh sb="35" eb="37">
      <t>バイチ</t>
    </rPh>
    <rPh sb="42" eb="43">
      <t>ツカ</t>
    </rPh>
    <rPh sb="51" eb="53">
      <t>ガイチュウ</t>
    </rPh>
    <rPh sb="54" eb="56">
      <t>ジョウシキ</t>
    </rPh>
    <rPh sb="59" eb="61">
      <t>チュウモン</t>
    </rPh>
    <phoneticPr fontId="106"/>
  </si>
  <si>
    <t>管理レベル「1」　</t>
  </si>
  <si>
    <t>mailto:hy_food-safety@kxf.biglobe.ne.jp?subject=注文・問い合わせ</t>
  </si>
  <si>
    <t>韓国</t>
    <rPh sb="0" eb="2">
      <t>カンコク</t>
    </rPh>
    <phoneticPr fontId="106"/>
  </si>
  <si>
    <t>香港</t>
    <rPh sb="0" eb="2">
      <t>ホンコン</t>
    </rPh>
    <phoneticPr fontId="106"/>
  </si>
  <si>
    <t>米国</t>
    <rPh sb="0" eb="2">
      <t>ベイコク</t>
    </rPh>
    <phoneticPr fontId="106"/>
  </si>
  <si>
    <t>　保健所による検査の結果、ノロウイルスが原因の食中毒であり、2023 年１月 8 日付で保
健所より当該事業所に対し営業停止を命じられました。当該事業所における営業停止処分
につきましては 3 日間（2023 年１月 8 日～2023 年１月 10 日）になります。
　喫食された皆様には多大な苦痛とご迷惑をお掛けし、また、多くの関係者にご迷惑とご
心配をお掛けしたことを深くお詫び申しあげます。</t>
    <phoneticPr fontId="106"/>
  </si>
  <si>
    <t>トオカツフーズ</t>
    <phoneticPr fontId="106"/>
  </si>
  <si>
    <t>今週のニュース（Noroｖｉｒｕｓ）(1/9-1/15)</t>
    <rPh sb="0" eb="2">
      <t>コンシュウ</t>
    </rPh>
    <phoneticPr fontId="5"/>
  </si>
  <si>
    <t>食中毒情報 (1/9-1/15)</t>
    <rPh sb="0" eb="3">
      <t>ショクチュウドク</t>
    </rPh>
    <rPh sb="3" eb="5">
      <t>ジョウホウ</t>
    </rPh>
    <phoneticPr fontId="5"/>
  </si>
  <si>
    <t>海外情報(1/9-1/15)</t>
    <rPh sb="0" eb="2">
      <t>カイガイ</t>
    </rPh>
    <rPh sb="2" eb="4">
      <t>ジョウホウ</t>
    </rPh>
    <phoneticPr fontId="5"/>
  </si>
  <si>
    <t>食品リコール・回収情報
(1/9-1/15)</t>
    <rPh sb="0" eb="2">
      <t>ショクヒン</t>
    </rPh>
    <rPh sb="7" eb="9">
      <t>カイシュウ</t>
    </rPh>
    <rPh sb="9" eb="11">
      <t>ジョウホウ</t>
    </rPh>
    <phoneticPr fontId="5"/>
  </si>
  <si>
    <t>食品表示(1/9-1/15)</t>
    <rPh sb="0" eb="2">
      <t>ショクヒン</t>
    </rPh>
    <rPh sb="2" eb="4">
      <t>ヒョウジ</t>
    </rPh>
    <phoneticPr fontId="5"/>
  </si>
  <si>
    <t>残留農薬(1/9-1/15)</t>
    <phoneticPr fontId="16"/>
  </si>
  <si>
    <t>2022/52週</t>
    <phoneticPr fontId="106"/>
  </si>
  <si>
    <t>2023/1週</t>
    <phoneticPr fontId="106"/>
  </si>
  <si>
    <t xml:space="preserve"> GⅡ　52週　0例</t>
    <rPh sb="6" eb="7">
      <t>シュウ</t>
    </rPh>
    <phoneticPr fontId="5"/>
  </si>
  <si>
    <t xml:space="preserve"> GⅡ　1週　0例</t>
    <rPh sb="8" eb="9">
      <t>レイ</t>
    </rPh>
    <phoneticPr fontId="5"/>
  </si>
  <si>
    <t>2023年</t>
    <phoneticPr fontId="5"/>
  </si>
  <si>
    <t>※2023年 第1週（1/2～1/8） 現在 現在</t>
    <phoneticPr fontId="5"/>
  </si>
  <si>
    <t>県によりますと、一関市内の保育所で1月6日から11日かけて0歳児から5歳児までの園児13人が嘔吐や下痢などの症状を訴えました。　検査の結果、4人の園児からノロウイルスが検出されました。4人は入院しましたが現在はいずれも回復傾向にあるということです。
　県内のノロウイルスによる感染性胃腸炎の集団発生は今年度15件目で、今年に入ってからは初めてです。</t>
    <phoneticPr fontId="106"/>
  </si>
  <si>
    <t>岩手包装</t>
    <rPh sb="0" eb="4">
      <t>イワテホウソウ</t>
    </rPh>
    <phoneticPr fontId="106"/>
  </si>
  <si>
    <t>群馬県の高崎市保健所は12日、同市のとんかつ店の出前を利用した男女計13人が腹痛や下痢、嘔吐（おうと）などの症状を訴え、一部の客と従業員からノロウイルスが検出されたと発表した。同保健所は食中毒と断定し、14日まで3日間の営業停止処分とした。　同保健所によると、13人は2グループで6日昼に出前を利用し、7日から症状が出始めた。原因の食品は特定されていないが、共通して食べたのが同店の食事だけだった。全員が快方に向かっているという。</t>
    <phoneticPr fontId="106"/>
  </si>
  <si>
    <t>上毛新聞</t>
    <rPh sb="0" eb="4">
      <t>ジョウモウシンブン</t>
    </rPh>
    <phoneticPr fontId="106"/>
  </si>
  <si>
    <t>保健所が検査したところ、調理を担当した1人と患者15人からノロウイルスが検出され、県はノロウイルスが原因の食中毒と断定した。患者は、全員がほぼ回復しているという。保健所は、鮮魚いちきに対し14日まで営業停止を命じている。
ノロウイルスは手から感染が広がることから、食中毒を防ぐためには調理を始める前の丁寧な手洗いが必要。</t>
    <phoneticPr fontId="106"/>
  </si>
  <si>
    <t>さくせらんぼ放送</t>
    <rPh sb="6" eb="8">
      <t>ホウソウ</t>
    </rPh>
    <phoneticPr fontId="106"/>
  </si>
  <si>
    <t>京都府京丹波町教育委員会は１２日、瑞穂学校給食センター（同町橋爪）の調理員１人からノロウイルスを検出したと発表した。同センターが担当する瑞穂小、瑞穂中、蒲生野中の給食は１３～１８日取りやめる。調理員は無症状で、児童生徒や教職員の健康被害は確認されていないという。</t>
    <phoneticPr fontId="106"/>
  </si>
  <si>
    <t>京都新聞</t>
    <rPh sb="0" eb="4">
      <t>キョウトシンブン</t>
    </rPh>
    <phoneticPr fontId="106"/>
  </si>
  <si>
    <t xml:space="preserve">堺市は12日、同市中区毛穴町の特別養護老人ホーム「マーヤの里　鈴の宮」で集団食中毒が発生したと発表した。入所者ら45人が下痢や嘔吐（おうと）の症状を訴えたが全員が快方に向かっているという。　市によると、45人のうち入所者9人とホームにある厨房（ちゅうぼう）で調理を担当した2人の便などからノロウイル…
</t>
    <phoneticPr fontId="106"/>
  </si>
  <si>
    <t>毎日新聞</t>
    <rPh sb="0" eb="4">
      <t>マイニチシンブン</t>
    </rPh>
    <phoneticPr fontId="106"/>
  </si>
  <si>
    <t>Reported 1/15　 8:21 (前週より287万人) 　　世界は感染　第五波は終息中、アジアでは一部拡大傾向</t>
    <rPh sb="21" eb="23">
      <t>ゼンシュウ</t>
    </rPh>
    <rPh sb="22" eb="23">
      <t>シュウ</t>
    </rPh>
    <rPh sb="23" eb="24">
      <t>ゼンシュウ</t>
    </rPh>
    <rPh sb="28" eb="30">
      <t>マンニン</t>
    </rPh>
    <rPh sb="34" eb="36">
      <t>セカイ</t>
    </rPh>
    <rPh sb="37" eb="39">
      <t>カンセン</t>
    </rPh>
    <rPh sb="40" eb="42">
      <t>ダイゴ</t>
    </rPh>
    <rPh sb="42" eb="43">
      <t>ナミ</t>
    </rPh>
    <rPh sb="44" eb="46">
      <t>シュウソク</t>
    </rPh>
    <rPh sb="46" eb="47">
      <t>チュウ</t>
    </rPh>
    <rPh sb="53" eb="55">
      <t>イチブ</t>
    </rPh>
    <rPh sb="55" eb="59">
      <t>カクダイケイコウ</t>
    </rPh>
    <phoneticPr fontId="5"/>
  </si>
  <si>
    <t>今週の新型コロナ 新規感染者数　世界で287万人(対前週の増減 : 65万人減少)</t>
    <rPh sb="0" eb="2">
      <t>コンシュウ</t>
    </rPh>
    <rPh sb="9" eb="15">
      <t>シンキカンセンシャスウ</t>
    </rPh>
    <rPh sb="23" eb="24">
      <t>ニン</t>
    </rPh>
    <rPh sb="24" eb="25">
      <t>タイ</t>
    </rPh>
    <rPh sb="25" eb="27">
      <t>ゼンシュウ</t>
    </rPh>
    <rPh sb="29" eb="31">
      <t>ゾウゲン</t>
    </rPh>
    <rPh sb="36" eb="38">
      <t>マンニン</t>
    </rPh>
    <rPh sb="38" eb="40">
      <t>ゲンショウ</t>
    </rPh>
    <phoneticPr fontId="5"/>
  </si>
  <si>
    <t xml:space="preserve">
世界の新規感染者数: 287万人で感染持続 　世界は第6波に向かうか?
北半球は冬に向かいインフルエンザとの同時流行に警戒。</t>
    <rPh sb="1" eb="3">
      <t>セカイ</t>
    </rPh>
    <rPh sb="4" eb="6">
      <t>シンキ</t>
    </rPh>
    <rPh sb="6" eb="10">
      <t>カンセンシャスウ</t>
    </rPh>
    <rPh sb="15" eb="17">
      <t>マンニン</t>
    </rPh>
    <rPh sb="18" eb="20">
      <t>カンセン</t>
    </rPh>
    <rPh sb="20" eb="22">
      <t>ジゾク</t>
    </rPh>
    <rPh sb="24" eb="26">
      <t>セカイ</t>
    </rPh>
    <rPh sb="27" eb="28">
      <t>ダイ</t>
    </rPh>
    <rPh sb="29" eb="30">
      <t>ハ</t>
    </rPh>
    <rPh sb="31" eb="32">
      <t>ム</t>
    </rPh>
    <rPh sb="37" eb="40">
      <t>キタハンキュウ</t>
    </rPh>
    <rPh sb="41" eb="42">
      <t>フユ</t>
    </rPh>
    <rPh sb="43" eb="44">
      <t>ム</t>
    </rPh>
    <rPh sb="55" eb="57">
      <t>ドウジ</t>
    </rPh>
    <rPh sb="57" eb="59">
      <t>リュウコウ</t>
    </rPh>
    <rPh sb="60" eb="62">
      <t>ケイカイ</t>
    </rPh>
    <phoneticPr fontId="5"/>
  </si>
  <si>
    <t>新規感染者数　 143週目</t>
    <rPh sb="0" eb="2">
      <t>シンキ</t>
    </rPh>
    <rPh sb="2" eb="5">
      <t>カンセンシャ</t>
    </rPh>
    <rPh sb="5" eb="6">
      <t>スウ</t>
    </rPh>
    <rPh sb="11" eb="13">
      <t>シュウメ</t>
    </rPh>
    <phoneticPr fontId="5"/>
  </si>
  <si>
    <t>ライフコーポレー...</t>
  </si>
  <si>
    <t>西友</t>
  </si>
  <si>
    <t>ジョイマート</t>
  </si>
  <si>
    <t>谷ちくわ商店</t>
  </si>
  <si>
    <t>かつ天２枚入 一部賞味期限誤記載</t>
  </si>
  <si>
    <t>カスミ</t>
  </si>
  <si>
    <t>北海道産牛バラ使用牛めし重 一部(牛肉)表示欠落</t>
  </si>
  <si>
    <t>高見澤</t>
  </si>
  <si>
    <t>3種アソートチーズ 一部賞味期限誤印字</t>
  </si>
  <si>
    <t>餃子メンチカツ 一部ラベル誤貼付で表示欠落</t>
  </si>
  <si>
    <t>イオンリテール</t>
  </si>
  <si>
    <t>明太チーズ入りだし巻き玉子 一部特定原材料表示欠落</t>
  </si>
  <si>
    <t>お肉屋さんのコロッケ 一部特定原材料(卵)表示欠落</t>
  </si>
  <si>
    <t>北海道男爵いもの牛入りコロッケ他 一部アレルギー表示欠落</t>
  </si>
  <si>
    <t>たかき</t>
  </si>
  <si>
    <t>ヤマザキ竹の子土佐煮 他 一部要冷蔵を常温販売</t>
  </si>
  <si>
    <t>バロー</t>
  </si>
  <si>
    <t>国内産牛豚ミンチ 一部青色ビニール片混入の恐れ</t>
  </si>
  <si>
    <t>利恵産業</t>
  </si>
  <si>
    <t>パエリアヴァレンシア 一部アレルゲン(卵,乳成分)表示欠落</t>
  </si>
  <si>
    <t>三越伊勢丹</t>
  </si>
  <si>
    <t>牛久店 本数の子 黄金松前 賞味期限シール欠落</t>
  </si>
  <si>
    <t>カラミノフーズ</t>
  </si>
  <si>
    <t>グリーンカレー他 一部アレルギー(えび)表示欠落</t>
  </si>
  <si>
    <t>ONEHEART...</t>
  </si>
  <si>
    <t>NUKKA smile,佳子さんの熟成糠床 賞味期限表示の不備</t>
  </si>
  <si>
    <t>ラ・テール</t>
  </si>
  <si>
    <t>ショコラベア 賞味期限ラベル誤貼付</t>
  </si>
  <si>
    <t>山口油屋福太郎</t>
  </si>
  <si>
    <t>めんべい 肉ごぼ天うどん味 一部賞味期限誤記載</t>
  </si>
  <si>
    <t>未来企画</t>
  </si>
  <si>
    <t>コガネフグ 有毒部分除去せず販売</t>
  </si>
  <si>
    <t>ヤオコー</t>
  </si>
  <si>
    <t>柏店 うなぎ長焼 保存方法ラベル誤貼付</t>
  </si>
  <si>
    <t>マツバラ</t>
  </si>
  <si>
    <t>生小餅 一部カビ発生の恐れ</t>
  </si>
  <si>
    <t>よねはくビル</t>
  </si>
  <si>
    <t>砂糖味かきもち500gと小鏡餅 一部カビ発生の恐れ</t>
  </si>
  <si>
    <t>味の花壇</t>
  </si>
  <si>
    <t>甘醤油せんべい 外袋誤り(小麦)表示欠落</t>
  </si>
  <si>
    <t>大玉とろーりたこ焼き 一部ラベル誤貼付で表示欠落</t>
    <phoneticPr fontId="30"/>
  </si>
  <si>
    <t>エビカツ 一部ラベル誤貼付で(えび,いか)表示欠落</t>
    <phoneticPr fontId="30"/>
  </si>
  <si>
    <t>モッツァレラチーズ入りチキンカツ 一部ラベル誤貼付で表示欠落</t>
    <phoneticPr fontId="30"/>
  </si>
  <si>
    <t>骨付きあぶり焼きチキン 一部ラベル誤貼付で(卵)表示欠落</t>
    <phoneticPr fontId="30"/>
  </si>
  <si>
    <t>業務スーパー グレープモラセス 一部保存料表示欠落</t>
    <phoneticPr fontId="30"/>
  </si>
  <si>
    <t>食品衛生基準業務の移管、消費庁に審議会を新設へ</t>
    <phoneticPr fontId="16"/>
  </si>
  <si>
    <t>消費者庁の新井ゆたか長官は12日の定例記者会見で、厚生労働省が所管する食品衛生基準業務の消費者庁への移管に伴って、審議会機能も厚労省から移し、消費者庁内に新たな審議会を設置する方針を明らかにした。
厚生労働省が所管する食品行政の一部が、消費者庁へ移管される。厚労省の「食品基準審査課」が対象となる。同課の「新開発食品保健対策室」も移管される可能性がある。食品の安全・衛生に直結する業務の移管となることから、課題も噴出しそうだ。
日本生活協同組合連合会 二村睦子
食品衛生基準行政の消費者庁への移管についてのコメント
１．規格基準の策定と監視指導の連携について
食品安全の基本的な枠組みであるリスクアナリシスにはリスク評価、リスク管理、リスクコミュニケーションの３つの要素があり、リスク評価とリスク管理は機能的な分離が求められます。
そのため、リスク評価を内閣府食品安全委員会が担当し、リスク管理（食品衛生法の領域）を厚生労働省が担当することで、リスクアナリシスを行うのが現在の日本の食品安全行政です。「対応の具体策」では、厚生労働省が所管する食品衛生に関する規格基準の策定の機能を消費者庁に移管するとされています。この場合、規格基準の策定機能は消費者庁、監視指導の機能は厚生労働省が持つことになりますが、規格基準の策定と監視指導はいずれもリスク管理に属するものであり、これらを分離することは、リスク管理の一体的な遂行に支障を生じることにならないでしょうか。例えば、規格基準の策定の前には監視指導の実効性について十分に検討されるべきですし、監視指導の結果が規格基準にフィードバックされることも必要です。規格基準の策定と監視指導が組織的に分離されることにより、連携が十分にとれなくなる懸念があります。　
　　その他・・・・https://www.mhlw.go.jp/content/11131500/001027629.pdf</t>
    <rPh sb="755" eb="756">
      <t>ホカ</t>
    </rPh>
    <phoneticPr fontId="16"/>
  </si>
  <si>
    <t>牛のレバー刺し　加熱不十分で県が回収命令</t>
    <phoneticPr fontId="16"/>
  </si>
  <si>
    <t>川崎町にある会社が製造、販売していた牛のレバー刺しが加工する際の加熱処理が不十分だったことがわかり、福岡県はこの会社に対し、食品衛生法に基づく行政処分を行い、製品の回収命令を出しました。
行政処分を受けたのは、川崎町にある「ＹＨＣ合同会社」です。
福岡県によりますと、この会社が製造した牛のレバー刺しが神戸市内の飲食店で提供されていましたが、今月１０日に神戸市から加工の仕方などに関して県に問い合わせがあったということです。これを受けて、福岡県が製造所の調査を実施したところ、加熱が不十分だったことが判明したということです。このため、県は１３日付けで製品の回収命令を出すとともに消費者に対して周知するよう求めています。県や川崎町によりますと、回収の対象製品は町のふるさと納税の返礼品にもなっていて、１１日までの１か月間に販売された３２５件のうちの多くは返礼品として発送されているということです。牛のレバーについては食中毒のおそれがあるため、食品衛生法で生で食べることが禁止されているほか、製造者が加工品として製造する場合には加熱の温度や時間など細かな規格基準が設けられています。</t>
    <phoneticPr fontId="16"/>
  </si>
  <si>
    <t>日和佐信子さんが死去　消費者運動をけん引</t>
    <phoneticPr fontId="16"/>
  </si>
  <si>
    <t>消費者運動をけん引し、不祥事が続いた雪印乳業（現・雪印メグミルク）の社外取締役も務めた日和佐信子（ひわさ・のぶこ）さんが昨年１２月２７日、死去した。８６歳。東京都出身。葬儀は近親者で行った。　１９７０年代から生協活動に関わり、日本生活協同組合連合会の理事などを歴任。９７年に全国消費者団体連絡会の事務局長に就任し、消費者の声を政治に反映させていった。　政府のＢＳＥ問題に関する調査検討委員会に参加、「食品安全委員会」の設置に道筋を付けた。
　０２年からは、集団食中毒事件などに揺れた雪印乳業（当時）の社外取締役に迎えられ、企業の意識を変えていくために尽力した。</t>
    <phoneticPr fontId="16"/>
  </si>
  <si>
    <t>輸入アサリを「熊本産」と偽装・販売　熊本市が業者に是正指示</t>
    <phoneticPr fontId="16"/>
  </si>
  <si>
    <t>熊本市は中国産などの輸入アサリを「熊本産」と偽って卸売業者に販売したとして、業者に食品表示法に基づく表示の是正と再発防止を指示しました。
食品表示法の基準に違反する表示を行っていたのは熊本市北区清水岩倉の『マルタケ水産』で、おととし５月から去年１月にかけて中国産と韓国産のアサリ合わせて約３９０トンを「熊本産」と偽って卸売業者に販売したということです。市の消費者センターの聞き取りにマルタケ水産の代表は「知人から偽装を持ちかけられた。悪いことと分かっていながら手を出してしまった」と話しているということです。</t>
    <phoneticPr fontId="16"/>
  </si>
  <si>
    <t>ゴボウ産地偽装業者に食品表示法に基づく指示　鹿児島県出水市</t>
    <phoneticPr fontId="16"/>
  </si>
  <si>
    <t>鹿児島県出水市の業者が中国産のゴボウを国産と偽って販売していた問題で、県は１２日、食品表示法に基づき、この業者に対して表示の是正や再発防止対策の実施などを指示しました。県から指示を受けたのは、出水市で青果の販売や加工を行う毛利商店です。
県によりますと、毛利商店は、少なくとも２０２０年１０月から２０２２年７月までの間に中国産のゴボウを青森県産や宮崎県産と偽って、約７７万ｋｇ販売したということです。
販売先は福岡県や愛媛県の卸売業者などでした。２０２２年１２月２０日から２０２３年１月６日までに実施した立入検査で、これらの偽装が確認されたことから、県は１２日、毛利商店に対し、食品表示法に基づき、表示の是正や原因の究明、再発防止対策の実施を指示するとともに、講じた措置について２月３日までに報告するよう求めました。
毛利商店の社長はＦＮＮの取材に対し、偽装を認めた上で「補償などの対応にあたりたい」と答えています。</t>
    <phoneticPr fontId="16"/>
  </si>
  <si>
    <t>（台北中央社）衛生福利部（衛生省）食品薬物管理署は3日、水際検査で不合格となった食品の最新リストを公表し、日本から輸入されたイチゴから基準値を超える残留農薬のフロニカミドとシアントラニリプロールが検出されたことが分かった。問題とされたイチゴは計6ロット、約541キロ分で、いずれも同じ台湾の業者が輸入した。同署北区管理センターの陳慶裕科長によると、シアントラニリプロールはイチゴから検出されてはならないと規定で決められているという。今後、積み戻しまたは廃棄処分される見通し。日本産イチゴを巡っては、昨年の水際検査で不合格になる確率が高く、同年11月から抜き取り検査の割合を20～50％に引き上げていた。今回の業者が輸入したイチゴが不合格になるのは初めてだが、同署では同社が輸入する日本産イチゴの全ロット検査を実施する方針。
また今回公表されたリストでは、中国から輸入された「上海ガニ」から基準値を超える発がん性物質のダイオキシンが検出されたことも明らかとなった。6400キロ分が処分される。</t>
    <phoneticPr fontId="16"/>
  </si>
  <si>
    <t>https://ameblo.jp/blue-blue-blue-keroyon11/entry-12783182436.html</t>
    <phoneticPr fontId="16"/>
  </si>
  <si>
    <t>群馬・高崎市の飲食店で食中毒　出前利用の客13人が腹痛や下痢 全員快方に向かう</t>
    <phoneticPr fontId="16"/>
  </si>
  <si>
    <t xml:space="preserve">今月６日、群馬県高崎市の飲食店を利用した客１３人が腹痛や下痢など食中毒の症状を訴え、高崎市保健所は、この店を今月１２日から３日間の営業停止処分にしました。食中毒が発生したのは、高崎市飯塚町にある飲食店「藤よし」です。高崎市保健所によりますと、今月６日にこの店の出前を利用した１３人が腹痛や下痢などの症状を訴えました。
店員や利用客の便からノロウイルスが検出されたことなどから、保健所ではこの店が提供した食事が原因の食中毒と断定し店を今月１２日から１４日まで３日間の営業停止処分としました。保健所によりますと、現在は全員快方に向かっているということです。
ノロウイルスは冬の時期に頻発することから、食品の十分な加熱や手洗いなど、予防を徹底するよう呼びかけています。
</t>
    <phoneticPr fontId="16"/>
  </si>
  <si>
    <t>群馬県</t>
    <rPh sb="0" eb="3">
      <t>グンマケン</t>
    </rPh>
    <phoneticPr fontId="16"/>
  </si>
  <si>
    <t>群馬テレビ</t>
    <rPh sb="0" eb="2">
      <t>グンマ</t>
    </rPh>
    <phoneticPr fontId="16"/>
  </si>
  <si>
    <t>https://news.yahoo.co.jp/articles/880516cb8ff1ecb192eed973955e38f080c58a62</t>
    <phoneticPr fontId="16"/>
  </si>
  <si>
    <t>広島市中区の飲食店で食中毒　カンピロバクター検出</t>
    <phoneticPr fontId="16"/>
  </si>
  <si>
    <t>広島県</t>
    <rPh sb="0" eb="3">
      <t>ヒロシマケン</t>
    </rPh>
    <phoneticPr fontId="16"/>
  </si>
  <si>
    <t>中国新聞</t>
    <rPh sb="0" eb="4">
      <t>チュウゴクシンブン</t>
    </rPh>
    <phoneticPr fontId="16"/>
  </si>
  <si>
    <t>広島市は9日、中区新天地の飲食店「焼き鳥　梵（ぼん）ろ」で食中毒が発生したとして、同店に営業禁止を命令した。市保健所によると、昨年12月27日に同店でささみの昆布締めやアイガモのローストなどを食べた20代の男性4人のうち3人が、30日に腹痛や下痢、発熱の症状を訴えた。うち1人の便から食中毒菌カンピロバクターが検出された。全員が快方に向かっているという。</t>
    <phoneticPr fontId="16"/>
  </si>
  <si>
    <t>https://news.yahoo.co.jp/articles/8c2b2c99fa7c7e0170d94419c8b184ec8f99db77</t>
    <phoneticPr fontId="16"/>
  </si>
  <si>
    <t>https://www.pref.nagano.lg.jp/shokusei/happyou/ch230112.html</t>
    <phoneticPr fontId="16"/>
  </si>
  <si>
    <t>長野保健所管内の魚介類販売店でアニサキス（寄生虫）による食中毒が発生しました</t>
    <phoneticPr fontId="16"/>
  </si>
  <si>
    <t>長野県</t>
    <rPh sb="0" eb="3">
      <t>ナガノケン</t>
    </rPh>
    <phoneticPr fontId="16"/>
  </si>
  <si>
    <t xml:space="preserve">本日、長野保健所は須坂市内の魚介類販売店を食中毒の原因施設と断定し、当該施設の魚介類販売部門に対し令和5年1月12日の1日間の営業停止を命じました。患者は、1月10日に当該施設が調理・販売したシメサバを喫食した1グループ1名中の1名で、患者が受診した医療機関において、患者の胃内から寄生虫のアニサキスが摘出されました。【長野保健所による調査結果概要】
患者は1月10日に当該施設が調理・販売したシメサバを喫食した1グループ1名中の1名で、1月11日午前3時頃から腹痛等の症状を呈していました。
医療機関による内視鏡検査で、患者の胃内からアニサキスが摘出されました。
患者の症状は、アニサキスによる食中毒の症状と一致していました。
患者が発症日から過去3日間に遡って海産魚介類の生食をしたのは、当該施設が調理・販売したシメサバのみでした。
患者を診察した医師から食中毒の届出がありました。
これらのことから、長野保健所は当該施設で調理・販売したシメサバを原因とする食中毒と断定しました。
</t>
    <phoneticPr fontId="16"/>
  </si>
  <si>
    <t>長野県（健康福祉部）プレスリリース</t>
    <phoneticPr fontId="16"/>
  </si>
  <si>
    <t>食中毒（疑い）が発生しました</t>
    <phoneticPr fontId="16"/>
  </si>
  <si>
    <t>　令和５年１月１２日（木）、太宰府市の医療機関から、刺身等を食べて食中毒様症状を呈した福津市の患者を診察し、胃アニサキス症と診断した旨、筑紫保健福祉環境事務所に届出があった。
２　概要　患者の住所を所管する宗像・遠賀保健福祉環境事務所が調査したところ、１月１０日（火）に福津市の販売店で購入した刺身を自宅で喫食、１１日（水）に福岡市の飲食店で寿司を喫食し、１２日（木）午前７時頃から食中毒症状を呈していることが判明した。　現在、同事務所において、食中毒疑いとして調査を進めている。
３　発生日時　　調査中　　    判明分：令和５年１月１２日（木）午前７時頃</t>
    <phoneticPr fontId="16"/>
  </si>
  <si>
    <t>福岡県</t>
    <rPh sb="0" eb="3">
      <t>フクオカケン</t>
    </rPh>
    <phoneticPr fontId="16"/>
  </si>
  <si>
    <t>福岡県生活衛生課</t>
    <rPh sb="0" eb="3">
      <t>フクオカケン</t>
    </rPh>
    <phoneticPr fontId="16"/>
  </si>
  <si>
    <t>https://www.pref.fukuoka.lg.jp/press-release/syokuchudoku20230113-2.html</t>
    <phoneticPr fontId="16"/>
  </si>
  <si>
    <t>給食センター調理場にネズミか、8校の給食調理を中止　きょう13日まで非常食提供　沖縄・那覇</t>
    <phoneticPr fontId="16"/>
  </si>
  <si>
    <t>沖縄県那覇市の小禄学校給食センターの調理場で11日午後、ネズミらしき生物が確認された。同センターは調理場の消毒・清掃のために12日の給食調理を停止し、担当する8校にカレーなどの非常食を提供した。捕獲器を仕掛けてネズミがいないことを確認するため、13日も調理を停止し、非常食を提供する。16日以降の対応は13日に判断する。　同センターによると、通気口などを通して外部から侵入した可能性がある。通気口にネットを張るなどの対策をした。給食が停止したのは開南、城岳、天妃、垣花、小禄、さつきの6小学校と小禄、金城の2中学校。</t>
    <phoneticPr fontId="16"/>
  </si>
  <si>
    <t>琉球新報</t>
    <rPh sb="0" eb="4">
      <t>リュウキュウシンポウ</t>
    </rPh>
    <phoneticPr fontId="16"/>
  </si>
  <si>
    <t>https://nordot.app/986375134164762624?c=768367547562557440</t>
    <phoneticPr fontId="16"/>
  </si>
  <si>
    <t>ヘビの混入した給食で児童30人が病院に搬送される　インド</t>
    <phoneticPr fontId="16"/>
  </si>
  <si>
    <t>インドの学校で月曜、ヘビの混入した給食を食べた約30人の児童が体調を崩す事件が発生した。現場となったのは西ベンガル州ビルブム県にある小学校。学校関係者はザ・ヒンドゥー紙の取材に対し、「子供たちが嘔吐したので、急いで（地元の）ランパーラット医科大学病院に連れて行かなければならなかった」と語っている。レンズ豆が入っていた食缶の1つからヘビが発見され、その写真がソーシャルメディアに投稿された。
子供たちは嘔吐、下痢、腹痛などの症状を訴えており、この給食で食中毒になった可能性が高い。ヘビなど爬虫類は高い確率でサルモネラ菌を保有していることが知られている。食中毒は食品に含まれる細菌やウイルス、毒、寄生虫などが原因で起こる。通常は数日で治るが、まれに髄膜炎、腎臓障害、脳障害、神経障害などの合併症を引き起こすこともあるという。
この事件に怒った保護者らは校庭に集まって学校を非難し、教師のバイクが壊される一幕もあったとインディア・トゥデイが報じている。</t>
    <phoneticPr fontId="16"/>
  </si>
  <si>
    <t>https://www.newsweekjapan.jp/stories/world/2023/01/30-64.php</t>
    <phoneticPr fontId="16"/>
  </si>
  <si>
    <t>インド</t>
    <phoneticPr fontId="16"/>
  </si>
  <si>
    <t>NEWSWEEK</t>
    <phoneticPr fontId="16"/>
  </si>
  <si>
    <t>各地でノロウイルス食中毒発生</t>
    <rPh sb="0" eb="2">
      <t>カクチ</t>
    </rPh>
    <rPh sb="9" eb="12">
      <t>ショクチュウドク</t>
    </rPh>
    <rPh sb="12" eb="14">
      <t>ハッセイ</t>
    </rPh>
    <phoneticPr fontId="16"/>
  </si>
  <si>
    <t>　　　</t>
    <phoneticPr fontId="16"/>
  </si>
  <si>
    <t xml:space="preserve">　　　○鮮魚店を３日間の営業停止に 仕出し弁当で食中毒 東根市 - NHKニュース 
県によりますと、ノロウイルスによる食中毒は今シーズン初めてだということで、調理の前やトイレのあとは手洗いを徹底するとともに、まな板や包丁などの洗浄や ...
　　　	○松田のすし店の出前で食中毒 ２５人が嘔吐や下痢 | カナロコ by 神奈川新聞 
神奈川県は１２日、松田町松田惣領の飲食店「松寿司」で、ノロウイルスによる食中毒が発生したと発表した。昨年１２月２８日に同店の出前を利用 ...
	　　　○堺の特養施設で集団食中毒発生 45人が下痢や嘔吐 ／大阪 - 毎日新聞 
堺市は12日、同市中区毛穴町の特別養護老人ホーム「マーヤの里 鈴の宮」で集団食中毒が発生したと発表した。入所者ら45人が下痢や嘔吐（おうと）
	　　　○給食センターで調理員からノロウイルス検出 給食中止、3小中学校で6日間 - 京都新聞 
ノロウイルス注意報を発令 食中毒、発生しやすい状況に. 滋賀 · おむつ持ち帰りは「時代遅れ」京都・南丹市が保育所での処分に改める背景とは. 
 </t>
    <phoneticPr fontId="16"/>
  </si>
  <si>
    <t>　　　　　　　1　ノロウイルス関連情報参照</t>
    <rPh sb="15" eb="19">
      <t>カンレンジョウホウ</t>
    </rPh>
    <rPh sb="19" eb="21">
      <t>サンショウ</t>
    </rPh>
    <phoneticPr fontId="16"/>
  </si>
  <si>
    <t>https://www.nna.jp/news/2462157?media=bn&amp;country=krw&amp;type=5&amp;free=1</t>
    <phoneticPr fontId="106"/>
  </si>
  <si>
    <t>https://www.nna.jp/news/2462936?media=bn&amp;country=hkd&amp;type=4&amp;free=1</t>
    <phoneticPr fontId="106"/>
  </si>
  <si>
    <t>https://www.nna.jp/news/2463746?media=bn&amp;country=jpy&amp;type=4&amp;free=1</t>
    <phoneticPr fontId="106"/>
  </si>
  <si>
    <t>https://news.yahoo.co.jp/articles/3d7bdcb31833b8fa3f0a99c6415796a88f051477</t>
    <phoneticPr fontId="106"/>
  </si>
  <si>
    <t>https://www.nna.jp/news/2463900?media=bn&amp;country=krw&amp;type=3&amp;free=0</t>
    <phoneticPr fontId="106"/>
  </si>
  <si>
    <t>https://www.jetro.go.jp/biznews/2023/01/b7ab4865aab05392.html</t>
    <phoneticPr fontId="106"/>
  </si>
  <si>
    <t>https://www.jetro.go.jp/biznews/2023/01/07c1b13b0e336614.html</t>
    <phoneticPr fontId="106"/>
  </si>
  <si>
    <t>https://www.niigata-nippo.co.jp/articles/-/161298</t>
    <phoneticPr fontId="106"/>
  </si>
  <si>
    <t>https://www.jetro.go.jp/biznews/2023/01/3449b29a51383594.html</t>
    <phoneticPr fontId="106"/>
  </si>
  <si>
    <t>https://news.yahoo.co.jp/articles/9652486fb07046a5402e6822d6af6d8d633375d1</t>
    <phoneticPr fontId="106"/>
  </si>
  <si>
    <t xml:space="preserve">米サンドイッチチェーンのサブウェイ、身売り検討＝関係筋（ロイター） </t>
  </si>
  <si>
    <t xml:space="preserve">遼寧省、輸入コールドチェーン食品の消毒やPCR検査が廃止に(中国) </t>
  </si>
  <si>
    <t>亀田製菓が作ったコメ由来の乳酸菌「Ｋ－１」、海外でも活用を　食品素材開発の世界的メーカーと提携 ｜ 新潟日報</t>
  </si>
  <si>
    <t>2023年の食品輸入サンプル検査強化品目を公表(台湾、日本) ｜- ジェトロ</t>
  </si>
  <si>
    <t>韓国（KR）・無人コンビニ２年で６倍に  韓国での無人コンビニエンスストアの店舗数が2022年末時点で3,310店舗</t>
  </si>
  <si>
    <t>【香港】 自販機でほかほか弁当 ホットチェーンが実現</t>
  </si>
  <si>
    <t>韓国、飲食料値上がり、外食価格「軒並みアップ」（KOREA WAVE） - Yahoo!ニュース</t>
  </si>
  <si>
    <t>香港・そごう尖沙咀店が３月閉店、カイタクに新店（無料公開）</t>
  </si>
  <si>
    <t>韓国（KR）・ネイバー、米国のフリマアプリ買収完了</t>
  </si>
  <si>
    <t xml:space="preserve"> 米サンドイッチチェーンのサブウェイが身売りを検討していると、関係者が１１日、ロイターに語った。ウォール・ストリート・ジャーナル（ＷＳＪ）によると、評価額は１００億ドルを上回る可能性がある。同紙によると、身売りを検討するプロセスは初期段階だが、買い手として企業やプライベートエクイティ（ＰＥ）投資会社を引き付けると予想される。身売りが実現しない可能性もあるという。サブウェイの広報担当は「当社は非公開会社であり、所有構造や事業計画についてはコメントしない」と電子メールで述べた。サブウェイは１００カ国以上で３万７０００店以上を展開。本拠地は米コネチカット州ミルフォードで、５０年以上にわたって２つの創業家により所有されてきた。</t>
    <phoneticPr fontId="106"/>
  </si>
  <si>
    <t>中国・遼寧省政府は1月10日、「新型コロナウイルス（以下、新型コロナ）による感染に対して『乙類として分類し、乙類として管理する』を実施する全体計画案の通知外部サイトへ、新しいウィンドウで開きます」（2022年12月28日記事参照）の発表を受け、遼寧省における輸入コールドチェーン食品の防疫措置を調整すると発表した。主な内容は以下のとおり。
省政府指定の冷凍倉庫への搬入および消毒やPCR検査を廃止（注）。
輸入コールドチェーン食品製造事業者における防疫管理制度および高リスク従業員の管理措置を廃止。輸入コールドチェーン食品取り扱い事業者などは、輸入コールドチェーン食品を購入・保管・流通する際、PCR検査結果や消毒証明などを不要とする。指定エリアでの保管や販売の条件を撤廃。コールドチェーンを利用した水産品の全国最大の輸入港を有する遼寧省大連市では、今回の調整が確実に実施されている。ジェトロが1月11日に大連市所在の企業にヒアリングを行ったところ、物流関係者からは、既に空港や港では物流における新型コロナ関連の検査は全てなくなったという。また、水産品関連企業は「解禁直後の今は自社の貨物がまだ輸入できておらず、自社実務での確認まではできていないが、緩和措置は問題なく現場で適用されているとみている」と述べた。一方で、「この3年間の中国への水産物輸入は、PCR検査の結果を受けたシップバック（積み戻し）のリスクが常にあり、海外の同商品輸出者にこれまでかなり敬遠されてきた。中国政府は、規制をなくしたことにより、すぐに状況が回復すると簡単に考えている印象があるが、実際にはさらに時間が必要で、徐々に再開することになるのではないか」と指摘した。</t>
    <phoneticPr fontId="106"/>
  </si>
  <si>
    <t>亀田製菓（新潟市江南区）は、コメ由来の植物性乳酸菌の海外展開を本格化させる。自社で保有する乳酸菌「Ｋ－１」の販売や流通に関するライセンス契約を、食品素材の開発などを行う世界的メーカーの「Ｋｅｒｒｙ（ケリー）」と締結。米国や欧州向けに栄養サプリメントやペットフードなどで活用を図る考えだ。
　Ｋ－１は１９９０年代後半に発見され、亀田製菓は２００８年に粉末状で販売を始めた。国内では主にＢｔｏＢ（企業間取...
残り439文字（全文：640文字）</t>
    <phoneticPr fontId="106"/>
  </si>
  <si>
    <t>台湾の衛生福利部食品薬物管理署は「2023年食品や関係産品の輸入サンプル検査強化品目外部サイトへ、新しいウィンドウで開きます」を公表した。台湾当局による輸入検査の結果、違反回数が多い品目は輸入サンプル検査強化品目として、通常のサンプル検査の抽出比率よりも高い抽出比率を適用する。台湾当局は同対象品目を生産国・地域別に公表しており、2023年は6カ国・地域の18品目が対象となった。このうち日本からの輸入品について指定されている品目は、次のとおり（CCCコードは台湾固有の輸入貨物分類表で上6桁は基本的にHSコードと同一）。
CCCコード0709.99.90.90.8 生鮮・冷蔵のその他野菜　　CCCコード0805.21.10.10.8 生鮮の温州みかん
CCCコード0807.19.90.00.5 生鮮のその他メロン　　　　CCCコード0809.30.00.10.5 生鮮の桃
CCCコード0810.10.00.00.8 生鮮のいちご　　　　　　　CCCコード1902.30.10.20.5 即席めん（畜肉を含まない）
今回の公表では、各品目に対する2022年の検査不適合の主要因を新たに記載し、日本については「生鮮・冷蔵のその他野菜」が重金属の最大基準値超過、その他5品目が残留農薬規制違反だった。台湾の重金属規制は食品安全衛生管理法第17条に基づいた「食品中の汚染物質および毒素に関する衛生基準」（中国語外部サイトへ、新しいウィンドウで開きます、英語外部サイトへ、新しいウィンドウで開きます）の付表1で規定している。また、残留農薬規制は食品安全衛生管理法第15条に基づいた「残留農薬許容量基準」（中国語外部サイトへ、新しいウィンドウで開きます、英語外部サイトへ、新しいウィンドウで開きます）で規定し、ポジティブリスト制を採用している。同基準の付表1～5で、使用を認めている農薬と作物の組み合わせとその最大残留基準値（MRL：Maximum Residue Level）、外因性最大残留許容量、MRLが定めていない農薬、使用が禁じられている農薬、残留農薬許容量基準を適用する農産物の分類をそれぞれ記載している。一律基準値はないため、日本から輸出する品目が同基準を満たしているか、事前に確認を。残留農薬許容量基準のデータベース外部サイトへ、新しいウィンドウで開きますからも検索可能。</t>
    <phoneticPr fontId="106"/>
  </si>
  <si>
    <t xml:space="preserve">インドで、日本酒の輸入が2020年以降停止していた問題について、2022年6月に暫定的に解消されたと報じたが（2022年6月17日記事参照）、今回、輸入時の必要手続きに変更が生じた。これまでの経緯として、2020年1月の制度変更によって、インドでの日本酒輸入時にISO17025認証検査機関発行の分析証明書が必要とされ、これを発行する条件を満たす機関が存在しないことが原因で、通関に障害が生じていた。その後、在インド日本大使館とインド食品安全基準局（FSSAI）の交渉により、地理的表示（GI）「日本酒」をインド国内でも登録することで日本酒をこの規制対象外とする内容で合意し、FSSAIはGI登録手続き期間中の暫定的な措置として、輸出入業者が通関時に一定の書類を添えることで日本酒の輸入を可能とすることを承認していた。2022年10月には大使館がGI登録申請を行い、現在のステータスは審査中となっている。
しかしその後、実務上、同措置の方法での輸入ができていないという事例が把握されていた。これを受け、大使館が再度FSSAIと交渉した結果、インド国内の検査機関（NFL Ghaziabad）で事前に検査して取得した分析証明書を通関時の書類として添付することで輸入が可能となった。変更後の手続は以下のとおり。
</t>
    <phoneticPr fontId="106"/>
  </si>
  <si>
    <t>日本酒の輸入手続きに変更発生(インド) ｜ ビジネス短信 ―ジェトロ</t>
    <phoneticPr fontId="106"/>
  </si>
  <si>
    <t>中国が日本でのビザ手続き全面停止　理由も期限も示さず</t>
    <phoneticPr fontId="106"/>
  </si>
  <si>
    <t>中国当局が日本から中国への入国に必要なすべてのビザ手続きを停止しました。理由も期限も示されておらず、旅行会社などに動揺が広がっています。日本の複数の旅行会社によりますと、中国当局は10日、日本での商用などすべての種類のビザ手続きを停止すると通知しました。理由や期限についての説明はなく、東京や大阪などのビザセンターでは申請手続きやビザ受け取りがすでにできなくなっています。旅行会社の関係者は「春の中国赴任に向けて準備している会社も多く、影響が出る恐れがある」と話しています。中国外務省は会見で、一部の国が中国からの渡航者への水際対策を強化したことに「科学に基づかない差別的な入国制限だ」と指摘したうえで「断固反対し、相応の措置を取る」と強調していました。
一方、日本政府の関係者は、日本は新型コロナウイルスの検査を義務付けるなどの措置を取り、国際的な往来を止めたわけではないにもかかわらず、中国側がビザの発給業務を停止するのであれば「遺憾だ」と話しています。</t>
    <phoneticPr fontId="106"/>
  </si>
  <si>
    <t>https://news.tv-asahi.co.jp/news_international/articles/000282815.html</t>
    <phoneticPr fontId="106"/>
  </si>
  <si>
    <t xml:space="preserve">韓国での無人コンビニエンスストアの店舗数が2022年末時点で3,310店舗に達した。夜間のみ無人で営業する店舗を含んだ数字だが、20年に比べて約６倍と大幅に増加し…
</t>
    <phoneticPr fontId="106"/>
  </si>
  <si>
    <t>香港政府系ハイテク産業団地の数碼港（サイバーポート）にある１軒の弁当店。昼休みになれば周辺企業で働くＩＴ人材が続々と昼ご飯を買いにやって来る。一見ありふれた光景だが、店内には忙しく総菜を盛り付ける店員の姿も商品を積み上げたショーケースも見当たらない。代わりにあるのは自動販売機。しかも売っているのは「ハンバーグ弁当」「照り焼きチキン弁当」といった日本でおなじみの弁当だ。出来たて熱々の和風弁当を自販機で――。香港発のスタートアップが斬新な発想で世界を目指す。</t>
    <phoneticPr fontId="106"/>
  </si>
  <si>
    <t>韓国で昨年から物価高の流れが続く中、新年に入っても主要食品の価格上昇傾向が続き、庶民の家計負担が大幅に増えている。飲食物販売業界は今月から価格引き上げに乗り出した。コカコーラはコンビニ販売用コカコーラ350ml缶製品とコカコーラ・ゼロ355ml缶製品の価格を従来の1900ウォン（1ウォン=約0.1円）から2000ウォンに100ウォン（5.2％）引き上げた。東遠F＆Bはスライスチーズ31種、ピザチーズ11種、スナックチーズ1種など47品目に対する値上げに踏み切った。ロッテ七星飲料はデルモント商品に対する値上げを1日に実施し、ヘテhtbはサンキストファミリーを2月1日から引き上げる。
韓国消費者院の価格情報総合ポータル「チャム価格」によると、ソウル基準の代表外食品目8品目における昨年12月の平均価格は、同年1月より最大13.8％まで上がっている。</t>
    <phoneticPr fontId="106"/>
  </si>
  <si>
    <t>香港で百貨店「崇光（そごう）」を運営する地場小売り大手の利福国際集団（ライフスタイル・インターナショナル・ホールディングス）が、３月12日に九龍地区・尖沙咀店を閉店することが分かった。一方で同月、九龍・啓徳（カイタク）に新店を開業する予定という。香港経済日報（電子版）、民放ラジオ局の商業電台などが９日に伝えた。尖沙咀店の閉業は、地場の不動産大手、長江実業集団（ＣＫアセット・ホールディングス、長実）との10年間の賃貸契約が７月で切れることが背景にあるようだ。香港島・銅鑼湾（コーズウェーベイ）の旗艦店は通常通り営業を続ける。
尖沙咀店は閉店に伴い、今月17日まで化粧品やスーツケース、寝具などのセールを行うという。
利福国際は香港取引所（ＨＫＥＸ）に上場していたが、昨年12月に上場を廃止した。株式非公開化の理由は、2019年後半の社会的混乱とその後の新型コロナウイルスの流行による業績低迷。上場を廃止することで経費削減が見込めると説明していた。</t>
    <phoneticPr fontId="106"/>
  </si>
  <si>
    <t>韓国ＩＴ大手のネイバーは６日、米国のファッション専門フリマアプリ「ポッシュマーク」を買収したと発表した。合併・買収（Ｍ＆Ａ）に向けて米国で設立した特殊目的法人（ＳＰＣ）を通じて買収手続きを完了した。ネイバーはポッシュマークの株式100％を13億1,000万米ドル（約1,800億円）で取得した。2022年10月の買収発表時には23年４月の買収完了を予定していたが、米ドル高・ウォン安の進行や高金利、ポッシュマークの収益性低下などの理由から買収を早期に終えたとみられる。ネイバーは、スペインのフリマアプリ「ワジャポップ」やフランスの中古ブランド品マーケットプレイス「ベスティエール・コレクティブ」などへの出資を通じて、欧州市場の開拓を進めてきた。今後は、韓国や日本の東アジアから、欧州、北米までつなぐグローバルフリマアプリとして、国際競争力を強化する計画だ。</t>
    <phoneticPr fontId="106"/>
  </si>
  <si>
    <t>中国</t>
    <rPh sb="0" eb="2">
      <t>チュウゴク</t>
    </rPh>
    <phoneticPr fontId="106"/>
  </si>
  <si>
    <t>台湾</t>
    <rPh sb="0" eb="2">
      <t>タイワン</t>
    </rPh>
    <phoneticPr fontId="106"/>
  </si>
  <si>
    <t>インド</t>
    <phoneticPr fontId="106"/>
  </si>
  <si>
    <t>今週のお題　(調理場・加工場は必ず清潔な専用靴に履き替えます)</t>
    <rPh sb="7" eb="9">
      <t>チョウリ</t>
    </rPh>
    <rPh sb="9" eb="10">
      <t>バ</t>
    </rPh>
    <rPh sb="11" eb="12">
      <t>カ</t>
    </rPh>
    <rPh sb="12" eb="14">
      <t>コウジョウ</t>
    </rPh>
    <rPh sb="15" eb="16">
      <t>カナラ</t>
    </rPh>
    <rPh sb="17" eb="19">
      <t>セイケツ</t>
    </rPh>
    <rPh sb="20" eb="22">
      <t>センヨウ</t>
    </rPh>
    <rPh sb="22" eb="23">
      <t>クツ</t>
    </rPh>
    <rPh sb="24" eb="25">
      <t>ハ</t>
    </rPh>
    <rPh sb="26" eb="27">
      <t>カ</t>
    </rPh>
    <phoneticPr fontId="5"/>
  </si>
  <si>
    <t>　なぜ　履物は専用でなくてはならないのでしょうか?</t>
    <rPh sb="4" eb="6">
      <t>ハキモノ</t>
    </rPh>
    <rPh sb="7" eb="9">
      <t>センヨウ</t>
    </rPh>
    <phoneticPr fontId="5"/>
  </si>
  <si>
    <t>★見た目に清潔であること</t>
    <rPh sb="1" eb="2">
      <t>ミ</t>
    </rPh>
    <rPh sb="3" eb="4">
      <t>メ</t>
    </rPh>
    <rPh sb="5" eb="7">
      <t>セイケツ</t>
    </rPh>
    <phoneticPr fontId="5"/>
  </si>
  <si>
    <t>清潔区域以外の場所は目に見えない汚染</t>
    <rPh sb="0" eb="2">
      <t>セイケツ</t>
    </rPh>
    <rPh sb="2" eb="4">
      <t>クイキ</t>
    </rPh>
    <rPh sb="4" eb="6">
      <t>イガイ</t>
    </rPh>
    <rPh sb="7" eb="9">
      <t>バショ</t>
    </rPh>
    <rPh sb="10" eb="11">
      <t>メ</t>
    </rPh>
    <rPh sb="12" eb="13">
      <t>ミ</t>
    </rPh>
    <rPh sb="16" eb="18">
      <t>オセン</t>
    </rPh>
    <phoneticPr fontId="5"/>
  </si>
  <si>
    <t>物質が満ちています。</t>
    <rPh sb="0" eb="2">
      <t>ブッシツ</t>
    </rPh>
    <rPh sb="3" eb="4">
      <t>ミ</t>
    </rPh>
    <phoneticPr fontId="5"/>
  </si>
  <si>
    <t>乾燥しやすい白のシューズ</t>
    <rPh sb="0" eb="2">
      <t>カンソウ</t>
    </rPh>
    <rPh sb="6" eb="7">
      <t>シロ</t>
    </rPh>
    <phoneticPr fontId="5"/>
  </si>
  <si>
    <t>トイレ、道路、公園、公共交通手段</t>
    <rPh sb="4" eb="6">
      <t>ドウロ</t>
    </rPh>
    <rPh sb="7" eb="9">
      <t>コウエン</t>
    </rPh>
    <rPh sb="10" eb="12">
      <t>コウキョウ</t>
    </rPh>
    <rPh sb="12" eb="14">
      <t>コウツウ</t>
    </rPh>
    <rPh sb="14" eb="16">
      <t>シュダン</t>
    </rPh>
    <phoneticPr fontId="5"/>
  </si>
  <si>
    <t>乾燥させやすいシューズ</t>
    <rPh sb="0" eb="2">
      <t>カンソウ</t>
    </rPh>
    <phoneticPr fontId="5"/>
  </si>
  <si>
    <t>↓</t>
    <phoneticPr fontId="5"/>
  </si>
  <si>
    <t>動物の糞便、人の吐しゃ物、動物の死骸</t>
    <rPh sb="0" eb="2">
      <t>ドウブツ</t>
    </rPh>
    <rPh sb="3" eb="5">
      <t>フンベン</t>
    </rPh>
    <rPh sb="6" eb="7">
      <t>ヒト</t>
    </rPh>
    <rPh sb="8" eb="9">
      <t>ト</t>
    </rPh>
    <rPh sb="11" eb="12">
      <t>ブツ</t>
    </rPh>
    <rPh sb="13" eb="15">
      <t>ドウブツ</t>
    </rPh>
    <rPh sb="16" eb="18">
      <t>シガイ</t>
    </rPh>
    <phoneticPr fontId="5"/>
  </si>
  <si>
    <t>★よごれが目立ちやすい色</t>
    <rPh sb="5" eb="7">
      <t>メダ</t>
    </rPh>
    <rPh sb="11" eb="12">
      <t>イロ</t>
    </rPh>
    <phoneticPr fontId="5"/>
  </si>
  <si>
    <t>思わぬ危険な細菌の持込みの可能性がある</t>
    <rPh sb="0" eb="1">
      <t>オモ</t>
    </rPh>
    <rPh sb="3" eb="5">
      <t>キケン</t>
    </rPh>
    <rPh sb="6" eb="8">
      <t>サイキン</t>
    </rPh>
    <rPh sb="9" eb="11">
      <t>モチコミ</t>
    </rPh>
    <rPh sb="13" eb="16">
      <t>カノウセイ</t>
    </rPh>
    <phoneticPr fontId="5"/>
  </si>
  <si>
    <r>
      <t>厨房･加工所内の清潔区域では、必ず専用の履物に履き替えて入場します。作業上どうしても共用しなければならない場合には、</t>
    </r>
    <r>
      <rPr>
        <b/>
        <sz val="12"/>
        <color rgb="FFFFFF00"/>
        <rFont val="ＭＳ Ｐゴシック"/>
        <family val="3"/>
        <charset val="128"/>
      </rPr>
      <t>該当施設に入る前に靴裏を殺菌剤で除菌できる仕組みにしておきます。</t>
    </r>
    <r>
      <rPr>
        <b/>
        <sz val="12"/>
        <color theme="0"/>
        <rFont val="ＭＳ Ｐゴシック"/>
        <family val="3"/>
        <charset val="128"/>
      </rPr>
      <t xml:space="preserve">
厨房以外を歩くことは、様々な病気を起こす微生物の持込につながります。当然、施設内のトイレやゴミ置き場に出る場合には</t>
    </r>
    <r>
      <rPr>
        <b/>
        <sz val="12"/>
        <color rgb="FFFFFF00"/>
        <rFont val="ＭＳ Ｐゴシック"/>
        <family val="3"/>
        <charset val="128"/>
      </rPr>
      <t xml:space="preserve">、汚染区域専用の履物に履き替えることも大切です。
</t>
    </r>
    <r>
      <rPr>
        <b/>
        <u/>
        <sz val="12"/>
        <color rgb="FFFF99FF"/>
        <rFont val="ＭＳ Ｐゴシック"/>
        <family val="3"/>
        <charset val="128"/>
      </rPr>
      <t>更に、外部納品者の清潔区域への立入りは原則禁止です。</t>
    </r>
    <rPh sb="0" eb="2">
      <t>チュウボウ</t>
    </rPh>
    <rPh sb="3" eb="5">
      <t>カコウ</t>
    </rPh>
    <rPh sb="5" eb="6">
      <t>ショ</t>
    </rPh>
    <rPh sb="6" eb="7">
      <t>ナイ</t>
    </rPh>
    <rPh sb="8" eb="10">
      <t>セイケツ</t>
    </rPh>
    <rPh sb="10" eb="12">
      <t>クイキ</t>
    </rPh>
    <rPh sb="15" eb="16">
      <t>カナラ</t>
    </rPh>
    <rPh sb="17" eb="19">
      <t>センヨウ</t>
    </rPh>
    <rPh sb="20" eb="22">
      <t>ハキモノ</t>
    </rPh>
    <rPh sb="23" eb="24">
      <t>ハ</t>
    </rPh>
    <rPh sb="25" eb="26">
      <t>カ</t>
    </rPh>
    <rPh sb="28" eb="30">
      <t>ニュウジョウ</t>
    </rPh>
    <rPh sb="34" eb="36">
      <t>サギョウ</t>
    </rPh>
    <rPh sb="36" eb="37">
      <t>ジョウ</t>
    </rPh>
    <rPh sb="42" eb="44">
      <t>キョウヨウ</t>
    </rPh>
    <rPh sb="53" eb="55">
      <t>バアイ</t>
    </rPh>
    <rPh sb="58" eb="60">
      <t>ガイトウ</t>
    </rPh>
    <rPh sb="60" eb="62">
      <t>シセツ</t>
    </rPh>
    <rPh sb="63" eb="64">
      <t>ハイ</t>
    </rPh>
    <rPh sb="65" eb="66">
      <t>マエ</t>
    </rPh>
    <rPh sb="67" eb="68">
      <t>クツ</t>
    </rPh>
    <rPh sb="68" eb="69">
      <t>ウラ</t>
    </rPh>
    <rPh sb="70" eb="72">
      <t>サッキン</t>
    </rPh>
    <rPh sb="72" eb="73">
      <t>ザイ</t>
    </rPh>
    <rPh sb="74" eb="76">
      <t>ジョキン</t>
    </rPh>
    <rPh sb="79" eb="81">
      <t>シク</t>
    </rPh>
    <rPh sb="91" eb="93">
      <t>チュウボウ</t>
    </rPh>
    <rPh sb="93" eb="95">
      <t>イガイ</t>
    </rPh>
    <rPh sb="96" eb="97">
      <t>アル</t>
    </rPh>
    <rPh sb="102" eb="104">
      <t>サマザマ</t>
    </rPh>
    <rPh sb="105" eb="107">
      <t>ビョウキ</t>
    </rPh>
    <rPh sb="108" eb="109">
      <t>オ</t>
    </rPh>
    <rPh sb="111" eb="114">
      <t>ビセイブツ</t>
    </rPh>
    <rPh sb="115" eb="117">
      <t>モチコミ</t>
    </rPh>
    <rPh sb="125" eb="127">
      <t>トウゼン</t>
    </rPh>
    <rPh sb="128" eb="130">
      <t>シセツ</t>
    </rPh>
    <rPh sb="130" eb="131">
      <t>ナイ</t>
    </rPh>
    <rPh sb="138" eb="139">
      <t>オ</t>
    </rPh>
    <rPh sb="140" eb="141">
      <t>バ</t>
    </rPh>
    <rPh sb="142" eb="143">
      <t>デ</t>
    </rPh>
    <rPh sb="144" eb="146">
      <t>バアイ</t>
    </rPh>
    <rPh sb="149" eb="151">
      <t>オセン</t>
    </rPh>
    <rPh sb="151" eb="153">
      <t>クイキ</t>
    </rPh>
    <rPh sb="153" eb="155">
      <t>センヨウ</t>
    </rPh>
    <rPh sb="156" eb="158">
      <t>ハキモノ</t>
    </rPh>
    <rPh sb="159" eb="160">
      <t>ハ</t>
    </rPh>
    <rPh sb="161" eb="162">
      <t>カ</t>
    </rPh>
    <rPh sb="167" eb="169">
      <t>タイセツ</t>
    </rPh>
    <rPh sb="173" eb="174">
      <t>サラ</t>
    </rPh>
    <rPh sb="176" eb="178">
      <t>ガイブ</t>
    </rPh>
    <rPh sb="178" eb="180">
      <t>ノウヒン</t>
    </rPh>
    <rPh sb="180" eb="181">
      <t>シャ</t>
    </rPh>
    <rPh sb="182" eb="184">
      <t>セイケツ</t>
    </rPh>
    <rPh sb="184" eb="186">
      <t>クイキ</t>
    </rPh>
    <rPh sb="188" eb="190">
      <t>タチイ</t>
    </rPh>
    <rPh sb="192" eb="194">
      <t>ゲンソク</t>
    </rPh>
    <rPh sb="194" eb="196">
      <t>キンシ</t>
    </rPh>
    <phoneticPr fontId="5"/>
  </si>
  <si>
    <t>今週はありません</t>
    <rPh sb="0" eb="2">
      <t>コンシュウ</t>
    </rPh>
    <phoneticPr fontId="33"/>
  </si>
  <si>
    <t>今週はありません</t>
    <phoneticPr fontId="33"/>
  </si>
  <si>
    <t>BAQTEX社の検査用培地</t>
    <rPh sb="6" eb="7">
      <t>シャ</t>
    </rPh>
    <rPh sb="8" eb="10">
      <t>ケンサ</t>
    </rPh>
    <rPh sb="10" eb="11">
      <t>ヨウ</t>
    </rPh>
    <rPh sb="11" eb="13">
      <t>バイチ</t>
    </rPh>
    <phoneticPr fontId="3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</si>
</sst>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 "/>
    <numFmt numFmtId="177" formatCode="#,##0_ "/>
    <numFmt numFmtId="178" formatCode="yyyy&quot;年&quot;m&quot;月&quot;d&quot;日&quot;;@"/>
    <numFmt numFmtId="179" formatCode="m&quot;月&quot;d&quot;日&quot;;@"/>
    <numFmt numFmtId="180" formatCode="0.00;&quot;▲ &quot;0.00"/>
    <numFmt numFmtId="181" formatCode="0&quot;ヶ&quot;&quot;所&quot;"/>
    <numFmt numFmtId="182" formatCode="0;&quot;▲ &quot;0"/>
    <numFmt numFmtId="183" formatCode="&quot;+&quot;\ #,##0.00;&quot;-&quot;\ #,##0.00"/>
    <numFmt numFmtId="184" formatCode="0.0%"/>
    <numFmt numFmtId="185" formatCode="0_);[Red]\(0\)"/>
  </numFmts>
  <fonts count="238">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4"/>
      <color indexed="10"/>
      <name val="ＭＳ Ｐゴシック"/>
      <family val="3"/>
      <charset val="128"/>
    </font>
    <font>
      <u/>
      <sz val="11"/>
      <color indexed="12"/>
      <name val="ＭＳ Ｐゴシック"/>
      <family val="3"/>
      <charset val="128"/>
    </font>
    <font>
      <sz val="9"/>
      <name val="ＭＳ Ｐゴシック"/>
      <family val="3"/>
      <charset val="128"/>
    </font>
    <font>
      <sz val="12"/>
      <name val="ＭＳ Ｐゴシック"/>
      <family val="3"/>
      <charset val="128"/>
    </font>
    <font>
      <sz val="14"/>
      <color indexed="8"/>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color indexed="9"/>
      <name val="ＭＳ Ｐゴシック"/>
      <family val="3"/>
      <charset val="128"/>
    </font>
    <font>
      <b/>
      <sz val="20"/>
      <name val="ＭＳ Ｐゴシック"/>
      <family val="3"/>
      <charset val="128"/>
    </font>
    <font>
      <sz val="16"/>
      <color indexed="18"/>
      <name val="ＭＳ Ｐゴシック"/>
      <family val="3"/>
      <charset val="128"/>
    </font>
    <font>
      <sz val="16"/>
      <color indexed="8"/>
      <name val="ＭＳ Ｐゴシック"/>
      <family val="3"/>
      <charset val="128"/>
    </font>
    <font>
      <sz val="16"/>
      <name val="ＭＳ Ｐゴシック"/>
      <family val="3"/>
      <charset val="128"/>
    </font>
    <font>
      <b/>
      <sz val="14.3"/>
      <color indexed="30"/>
      <name val="ＭＳ Ｐゴシック"/>
      <family val="3"/>
      <charset val="128"/>
    </font>
    <font>
      <b/>
      <sz val="11"/>
      <name val="ＭＳ Ｐゴシック"/>
      <family val="3"/>
      <charset val="128"/>
    </font>
    <font>
      <b/>
      <sz val="8"/>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b/>
      <sz val="20"/>
      <color indexed="8"/>
      <name val="ＭＳ Ｐゴシック"/>
      <family val="3"/>
      <charset val="128"/>
    </font>
    <font>
      <b/>
      <u/>
      <sz val="16"/>
      <color indexed="18"/>
      <name val="ＭＳ Ｐゴシック"/>
      <family val="3"/>
      <charset val="128"/>
    </font>
    <font>
      <sz val="6"/>
      <name val="ＭＳ Ｐゴシック"/>
      <family val="3"/>
      <charset val="128"/>
    </font>
    <font>
      <sz val="9"/>
      <color indexed="8"/>
      <name val="Meiryo"/>
      <family val="3"/>
      <charset val="128"/>
    </font>
    <font>
      <b/>
      <sz val="18"/>
      <name val="ＭＳ Ｐゴシック"/>
      <family val="3"/>
      <charset val="128"/>
    </font>
    <font>
      <sz val="6"/>
      <name val="ＭＳ Ｐゴシック"/>
      <family val="3"/>
      <charset val="128"/>
    </font>
    <font>
      <b/>
      <sz val="14"/>
      <color indexed="9"/>
      <name val="ＭＳ Ｐゴシック"/>
      <family val="3"/>
      <charset val="128"/>
    </font>
    <font>
      <b/>
      <sz val="14"/>
      <name val="ＭＳ Ｐゴシック"/>
      <family val="3"/>
      <charset val="128"/>
    </font>
    <font>
      <sz val="10.75"/>
      <color indexed="63"/>
      <name val="ＭＳ ゴシック"/>
      <family val="3"/>
      <charset val="128"/>
    </font>
    <font>
      <b/>
      <sz val="12"/>
      <color indexed="8"/>
      <name val="ＭＳ Ｐゴシック"/>
      <family val="3"/>
      <charset val="128"/>
    </font>
    <font>
      <sz val="8"/>
      <color indexed="8"/>
      <name val="ＭＳ Ｐゴシック"/>
      <family val="3"/>
      <charset val="128"/>
    </font>
    <font>
      <sz val="11"/>
      <name val="メイリオ"/>
      <family val="3"/>
      <charset val="128"/>
    </font>
    <font>
      <sz val="10.1"/>
      <color indexed="22"/>
      <name val="メイリオ"/>
      <family val="3"/>
      <charset val="128"/>
    </font>
    <font>
      <sz val="11"/>
      <color indexed="23"/>
      <name val="ＭＳ Ｐゴシック"/>
      <family val="3"/>
      <charset val="128"/>
    </font>
    <font>
      <sz val="10.75"/>
      <color indexed="63"/>
      <name val="メイリオ"/>
      <family val="3"/>
      <charset val="128"/>
    </font>
    <font>
      <b/>
      <sz val="10"/>
      <color indexed="8"/>
      <name val="ＭＳ Ｐゴシック"/>
      <family val="3"/>
      <charset val="128"/>
    </font>
    <font>
      <sz val="9"/>
      <name val="Arial"/>
      <family val="2"/>
    </font>
    <font>
      <sz val="11"/>
      <name val="Arial"/>
      <family val="2"/>
    </font>
    <font>
      <sz val="11"/>
      <color indexed="22"/>
      <name val="ＭＳ Ｐゴシック"/>
      <family val="3"/>
      <charset val="128"/>
    </font>
    <font>
      <sz val="8"/>
      <color indexed="8"/>
      <name val="メイリオ"/>
      <family val="3"/>
      <charset val="128"/>
    </font>
    <font>
      <sz val="9"/>
      <color indexed="8"/>
      <name val="ＭＳ Ｐゴシック"/>
      <family val="3"/>
      <charset val="128"/>
    </font>
    <font>
      <sz val="9"/>
      <color indexed="10"/>
      <name val="ＭＳ Ｐゴシック"/>
      <family val="3"/>
      <charset val="128"/>
    </font>
    <font>
      <sz val="12"/>
      <color indexed="8"/>
      <name val="ＭＳ Ｐゴシック"/>
      <family val="3"/>
      <charset val="128"/>
    </font>
    <font>
      <b/>
      <sz val="12"/>
      <color indexed="9"/>
      <name val="ＭＳ Ｐゴシック"/>
      <family val="3"/>
      <charset val="128"/>
    </font>
    <font>
      <sz val="9"/>
      <color indexed="53"/>
      <name val="ＭＳ Ｐゴシック"/>
      <family val="3"/>
      <charset val="128"/>
    </font>
    <font>
      <sz val="9"/>
      <color indexed="60"/>
      <name val="ＭＳ Ｐゴシック"/>
      <family val="3"/>
      <charset val="128"/>
    </font>
    <font>
      <sz val="11"/>
      <color indexed="8"/>
      <name val="メイリオ"/>
      <family val="3"/>
      <charset val="128"/>
    </font>
    <font>
      <sz val="10"/>
      <color indexed="8"/>
      <name val="ＭＳ Ｐゴシック"/>
      <family val="3"/>
      <charset val="128"/>
    </font>
    <font>
      <b/>
      <sz val="12"/>
      <color indexed="53"/>
      <name val="ＭＳ Ｐゴシック"/>
      <family val="3"/>
      <charset val="128"/>
    </font>
    <font>
      <b/>
      <sz val="14"/>
      <color indexed="13"/>
      <name val="ＭＳ Ｐゴシック"/>
      <family val="3"/>
      <charset val="128"/>
    </font>
    <font>
      <b/>
      <sz val="20"/>
      <color indexed="10"/>
      <name val="ＭＳ Ｐゴシック"/>
      <family val="3"/>
      <charset val="128"/>
    </font>
    <font>
      <b/>
      <sz val="14"/>
      <color indexed="22"/>
      <name val="ＭＳ Ｐゴシック"/>
      <family val="3"/>
      <charset val="128"/>
    </font>
    <font>
      <b/>
      <sz val="18"/>
      <color indexed="10"/>
      <name val="ＭＳ Ｐゴシック"/>
      <family val="3"/>
      <charset val="128"/>
    </font>
    <font>
      <sz val="18"/>
      <color indexed="8"/>
      <name val="ＭＳ Ｐゴシック"/>
      <family val="3"/>
      <charset val="128"/>
    </font>
    <font>
      <b/>
      <sz val="18"/>
      <color indexed="16"/>
      <name val="ＭＳ Ｐゴシック"/>
      <family val="3"/>
      <charset val="128"/>
    </font>
    <font>
      <sz val="11"/>
      <color indexed="16"/>
      <name val="ＭＳ Ｐゴシック"/>
      <family val="3"/>
      <charset val="128"/>
    </font>
    <font>
      <b/>
      <sz val="16"/>
      <color indexed="16"/>
      <name val="ＭＳ Ｐゴシック"/>
      <family val="3"/>
      <charset val="128"/>
    </font>
    <font>
      <b/>
      <sz val="11"/>
      <color indexed="16"/>
      <name val="ＭＳ Ｐゴシック"/>
      <family val="3"/>
      <charset val="128"/>
    </font>
    <font>
      <b/>
      <sz val="18"/>
      <color indexed="60"/>
      <name val="ＭＳ Ｐゴシック"/>
      <family val="3"/>
      <charset val="128"/>
    </font>
    <font>
      <sz val="72"/>
      <color indexed="10"/>
      <name val="ＭＳ Ｐゴシック"/>
      <family val="3"/>
      <charset val="128"/>
    </font>
    <font>
      <b/>
      <sz val="16"/>
      <color indexed="10"/>
      <name val="ＭＳ Ｐゴシック"/>
      <family val="3"/>
      <charset val="128"/>
    </font>
    <font>
      <b/>
      <u/>
      <sz val="11"/>
      <color indexed="12"/>
      <name val="ＭＳ Ｐゴシック"/>
      <family val="3"/>
      <charset val="128"/>
    </font>
    <font>
      <sz val="11"/>
      <color theme="1"/>
      <name val="ＭＳ Ｐゴシック"/>
      <family val="3"/>
      <charset val="128"/>
      <scheme val="minor"/>
    </font>
    <font>
      <sz val="12.55"/>
      <color theme="1"/>
      <name val="Inherit"/>
      <family val="2"/>
    </font>
    <font>
      <sz val="12.55"/>
      <color theme="0"/>
      <name val="Inherit"/>
      <family val="2"/>
    </font>
    <font>
      <sz val="12.55"/>
      <color theme="0"/>
      <name val="ＭＳ Ｐゴシック"/>
      <family val="3"/>
      <charset val="128"/>
    </font>
    <font>
      <b/>
      <sz val="11"/>
      <color rgb="FFFF0000"/>
      <name val="ＭＳ Ｐゴシック"/>
      <family val="3"/>
      <charset val="128"/>
      <scheme val="minor"/>
    </font>
    <font>
      <b/>
      <sz val="12"/>
      <color rgb="FF222222"/>
      <name val="游ゴシック"/>
      <family val="3"/>
      <charset val="128"/>
    </font>
    <font>
      <b/>
      <sz val="11"/>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font>
    <font>
      <sz val="10.5"/>
      <color theme="1"/>
      <name val="游明朝"/>
      <family val="1"/>
      <charset val="128"/>
    </font>
    <font>
      <sz val="7"/>
      <color theme="1"/>
      <name val="Times New Roman"/>
      <family val="1"/>
    </font>
    <font>
      <sz val="9"/>
      <color theme="1"/>
      <name val="游明朝"/>
      <family val="1"/>
      <charset val="128"/>
    </font>
    <font>
      <sz val="8"/>
      <color theme="1"/>
      <name val="游明朝"/>
      <family val="1"/>
      <charset val="128"/>
    </font>
    <font>
      <b/>
      <sz val="20"/>
      <color rgb="FFFFFFFF"/>
      <name val="&amp;quot"/>
      <family val="2"/>
    </font>
    <font>
      <sz val="12"/>
      <color rgb="FF333333"/>
      <name val="&amp;quot"/>
      <family val="2"/>
    </font>
    <font>
      <b/>
      <sz val="13.5"/>
      <color rgb="FF333333"/>
      <name val="&amp;quot"/>
      <family val="2"/>
    </font>
    <font>
      <b/>
      <sz val="12"/>
      <color rgb="FFFF0A0A"/>
      <name val="&amp;quot"/>
      <family val="2"/>
    </font>
    <font>
      <b/>
      <sz val="12"/>
      <color rgb="FF333333"/>
      <name val="&amp;quot"/>
      <family val="2"/>
    </font>
    <font>
      <sz val="12"/>
      <color rgb="FF333333"/>
      <name val="ＭＳ Ｐゴシック"/>
      <family val="3"/>
      <charset val="128"/>
    </font>
    <font>
      <b/>
      <sz val="12"/>
      <color rgb="FF333333"/>
      <name val="ＭＳ Ｐゴシック"/>
      <family val="3"/>
      <charset val="128"/>
    </font>
    <font>
      <b/>
      <sz val="12"/>
      <color rgb="FFFF0A0A"/>
      <name val="ＭＳ Ｐゴシック"/>
      <family val="3"/>
      <charset val="128"/>
    </font>
    <font>
      <b/>
      <sz val="11"/>
      <color rgb="FFFF0000"/>
      <name val="ＭＳ Ｐゴシック"/>
      <family val="3"/>
      <charset val="128"/>
    </font>
    <font>
      <sz val="10.5"/>
      <color rgb="FFFF0000"/>
      <name val="游明朝"/>
      <family val="1"/>
      <charset val="128"/>
    </font>
    <font>
      <b/>
      <sz val="12"/>
      <color rgb="FFFF0000"/>
      <name val="メイリオ"/>
      <family val="3"/>
      <charset val="128"/>
    </font>
    <font>
      <sz val="11"/>
      <color theme="1"/>
      <name val="Inherit"/>
      <family val="2"/>
    </font>
    <font>
      <sz val="11"/>
      <color theme="0"/>
      <name val="Inherit"/>
      <family val="2"/>
    </font>
    <font>
      <sz val="11"/>
      <color theme="0"/>
      <name val="ＭＳ Ｐゴシック"/>
      <family val="3"/>
      <charset val="128"/>
    </font>
    <font>
      <sz val="11"/>
      <color theme="1"/>
      <name val="游明朝"/>
      <family val="1"/>
      <charset val="128"/>
    </font>
    <font>
      <sz val="10"/>
      <color theme="0"/>
      <name val="Inherit"/>
      <family val="3"/>
      <charset val="128"/>
    </font>
    <font>
      <sz val="10"/>
      <color theme="0"/>
      <name val="ＭＳ Ｐゴシック"/>
      <family val="3"/>
      <charset val="128"/>
    </font>
    <font>
      <sz val="10"/>
      <color theme="0"/>
      <name val="Inherit"/>
      <family val="2"/>
    </font>
    <font>
      <sz val="11"/>
      <color rgb="FFFF0000"/>
      <name val="ＭＳ Ｐゴシック"/>
      <family val="3"/>
      <charset val="128"/>
    </font>
    <font>
      <b/>
      <sz val="14"/>
      <color theme="4"/>
      <name val="ＭＳ Ｐゴシック"/>
      <family val="3"/>
      <charset val="128"/>
    </font>
    <font>
      <sz val="11"/>
      <color theme="1"/>
      <name val="Meiryo"/>
      <family val="3"/>
      <charset val="128"/>
    </font>
    <font>
      <b/>
      <sz val="20"/>
      <name val="游ゴシック"/>
      <family val="3"/>
      <charset val="128"/>
    </font>
    <font>
      <b/>
      <sz val="16"/>
      <color theme="0"/>
      <name val="ＭＳ Ｐゴシック"/>
      <family val="3"/>
      <charset val="128"/>
    </font>
    <font>
      <sz val="6"/>
      <name val="ＭＳ Ｐゴシック"/>
      <family val="3"/>
      <charset val="128"/>
      <scheme val="minor"/>
    </font>
    <font>
      <b/>
      <sz val="16"/>
      <color theme="1"/>
      <name val="游明朝"/>
      <family val="1"/>
      <charset val="128"/>
    </font>
    <font>
      <b/>
      <sz val="16"/>
      <name val="ＭＳ Ｐゴシック"/>
      <family val="3"/>
      <charset val="128"/>
    </font>
    <font>
      <sz val="20"/>
      <name val="ＭＳ Ｐゴシック"/>
      <family val="3"/>
      <charset val="128"/>
    </font>
    <font>
      <b/>
      <sz val="22"/>
      <name val="ＭＳ Ｐゴシック"/>
      <family val="3"/>
      <charset val="128"/>
    </font>
    <font>
      <sz val="11"/>
      <name val="ＭＳ Ｐゴシック"/>
      <family val="3"/>
      <charset val="128"/>
      <scheme val="minor"/>
    </font>
    <font>
      <b/>
      <sz val="16"/>
      <color indexed="18"/>
      <name val="ＭＳ Ｐゴシック"/>
      <family val="3"/>
      <charset val="128"/>
    </font>
    <font>
      <b/>
      <sz val="14"/>
      <color indexed="18"/>
      <name val="ＭＳ Ｐゴシック"/>
      <family val="3"/>
      <charset val="128"/>
    </font>
    <font>
      <b/>
      <sz val="11"/>
      <color indexed="8"/>
      <name val="ＭＳ Ｐゴシック"/>
      <family val="3"/>
      <charset val="128"/>
    </font>
    <font>
      <b/>
      <sz val="20"/>
      <color theme="0"/>
      <name val="ＭＳ Ｐゴシック"/>
      <family val="3"/>
      <charset val="128"/>
    </font>
    <font>
      <sz val="7"/>
      <color theme="1"/>
      <name val="游明朝"/>
      <family val="1"/>
      <charset val="128"/>
    </font>
    <font>
      <b/>
      <sz val="16"/>
      <color rgb="FFFF0000"/>
      <name val="游明朝"/>
      <family val="1"/>
      <charset val="128"/>
    </font>
    <font>
      <b/>
      <sz val="9"/>
      <color rgb="FF222222"/>
      <name val="Meiryo"/>
      <family val="3"/>
      <charset val="128"/>
    </font>
    <font>
      <b/>
      <sz val="11"/>
      <color indexed="63"/>
      <name val="ＭＳ Ｐゴシック"/>
      <family val="3"/>
      <charset val="128"/>
    </font>
    <font>
      <b/>
      <sz val="11.5"/>
      <name val="ＭＳ Ｐゴシック"/>
      <family val="3"/>
      <charset val="128"/>
    </font>
    <font>
      <b/>
      <sz val="12"/>
      <color theme="0"/>
      <name val="ＭＳ Ｐゴシック"/>
      <family val="3"/>
      <charset val="128"/>
    </font>
    <font>
      <b/>
      <sz val="16"/>
      <color theme="1"/>
      <name val="ＭＳ Ｐゴシック"/>
      <family val="3"/>
      <charset val="128"/>
      <scheme val="minor"/>
    </font>
    <font>
      <b/>
      <sz val="10"/>
      <color theme="0"/>
      <name val="ＭＳ Ｐゴシック"/>
      <family val="3"/>
      <charset val="128"/>
    </font>
    <font>
      <b/>
      <u/>
      <sz val="12"/>
      <color theme="0"/>
      <name val="ＭＳ Ｐゴシック"/>
      <family val="3"/>
      <charset val="128"/>
    </font>
    <font>
      <b/>
      <u/>
      <sz val="13"/>
      <color rgb="FFFFFF00"/>
      <name val="Inherit"/>
    </font>
    <font>
      <b/>
      <sz val="18"/>
      <color rgb="FFFFFF00"/>
      <name val="ＭＳ Ｐゴシック"/>
      <family val="3"/>
      <charset val="128"/>
    </font>
    <font>
      <b/>
      <sz val="12"/>
      <color rgb="FFFFFF00"/>
      <name val="ＭＳ Ｐゴシック"/>
      <family val="3"/>
      <charset val="128"/>
    </font>
    <font>
      <b/>
      <sz val="11"/>
      <color rgb="FFFFFF00"/>
      <name val="ＭＳ Ｐゴシック"/>
      <family val="3"/>
      <charset val="128"/>
    </font>
    <font>
      <sz val="11"/>
      <color rgb="FFFFFF00"/>
      <name val="ＭＳ Ｐゴシック"/>
      <family val="3"/>
      <charset val="128"/>
      <scheme val="minor"/>
    </font>
    <font>
      <b/>
      <sz val="16"/>
      <name val="Arial"/>
      <family val="2"/>
      <charset val="128"/>
    </font>
    <font>
      <b/>
      <sz val="18"/>
      <color rgb="FFFF0000"/>
      <name val="Arial"/>
      <family val="2"/>
    </font>
    <font>
      <sz val="13"/>
      <color theme="0"/>
      <name val="Inherit"/>
      <family val="2"/>
    </font>
    <font>
      <sz val="13"/>
      <color theme="0"/>
      <name val="Inherit"/>
    </font>
    <font>
      <b/>
      <sz val="16"/>
      <color rgb="FFFF0000"/>
      <name val="ＭＳ Ｐゴシック"/>
      <family val="3"/>
      <charset val="128"/>
      <scheme val="minor"/>
    </font>
    <font>
      <b/>
      <u/>
      <sz val="16"/>
      <color indexed="12"/>
      <name val="ＭＳ Ｐゴシック"/>
      <family val="3"/>
      <charset val="128"/>
    </font>
    <font>
      <sz val="13"/>
      <color theme="0"/>
      <name val="Arial"/>
      <family val="2"/>
    </font>
    <font>
      <b/>
      <sz val="18"/>
      <color indexed="8"/>
      <name val="ＭＳ Ｐゴシック"/>
      <family val="3"/>
      <charset val="128"/>
    </font>
    <font>
      <b/>
      <sz val="12"/>
      <name val="Arial"/>
      <family val="2"/>
    </font>
    <font>
      <sz val="20"/>
      <color rgb="FF000000"/>
      <name val="ＭＳ Ｐゴシック"/>
      <family val="3"/>
      <charset val="128"/>
    </font>
    <font>
      <b/>
      <sz val="12"/>
      <name val="ＭＳ Ｐゴシック"/>
      <family val="3"/>
      <charset val="128"/>
      <scheme val="minor"/>
    </font>
    <font>
      <sz val="12"/>
      <name val="Arial"/>
      <family val="2"/>
    </font>
    <font>
      <b/>
      <sz val="11"/>
      <color theme="1"/>
      <name val="ＭＳ Ｐゴシック"/>
      <family val="3"/>
      <charset val="128"/>
    </font>
    <font>
      <b/>
      <sz val="20"/>
      <color theme="1"/>
      <name val="ＭＳ Ｐゴシック"/>
      <family val="3"/>
      <charset val="128"/>
      <scheme val="minor"/>
    </font>
    <font>
      <sz val="11"/>
      <color rgb="FF000000"/>
      <name val="ＭＳ Ｐゴシック"/>
      <family val="3"/>
      <charset val="128"/>
    </font>
    <font>
      <b/>
      <sz val="20"/>
      <color rgb="FF000000"/>
      <name val="メイリオ"/>
      <family val="3"/>
      <charset val="128"/>
    </font>
    <font>
      <b/>
      <sz val="20"/>
      <color indexed="8"/>
      <name val="メイリオ"/>
      <family val="3"/>
      <charset val="128"/>
    </font>
    <font>
      <b/>
      <sz val="14"/>
      <name val="Arial"/>
      <family val="2"/>
    </font>
    <font>
      <sz val="14"/>
      <name val="Arial"/>
      <family val="2"/>
    </font>
    <font>
      <b/>
      <sz val="14"/>
      <color theme="0"/>
      <name val="ＭＳ Ｐゴシック"/>
      <family val="3"/>
      <charset val="128"/>
    </font>
    <font>
      <sz val="11"/>
      <color theme="1"/>
      <name val="ＭＳ Ｐゴシック"/>
      <family val="3"/>
      <charset val="128"/>
      <scheme val="major"/>
    </font>
    <font>
      <sz val="11"/>
      <name val="ＭＳ Ｐゴシック"/>
      <family val="3"/>
      <charset val="128"/>
      <scheme val="major"/>
    </font>
    <font>
      <sz val="13"/>
      <color theme="0"/>
      <name val="游ゴシック"/>
      <family val="2"/>
      <charset val="128"/>
    </font>
    <font>
      <b/>
      <sz val="13"/>
      <color rgb="FFFFFF00"/>
      <name val="Inherit"/>
    </font>
    <font>
      <b/>
      <sz val="11"/>
      <name val="游ゴシック"/>
      <family val="3"/>
      <charset val="128"/>
    </font>
    <font>
      <b/>
      <sz val="11"/>
      <color theme="1"/>
      <name val="游ゴシック"/>
      <family val="3"/>
      <charset val="128"/>
    </font>
    <font>
      <b/>
      <sz val="9"/>
      <color rgb="FFFF0000"/>
      <name val="ＭＳ Ｐゴシック"/>
      <family val="3"/>
      <charset val="128"/>
    </font>
    <font>
      <b/>
      <sz val="14"/>
      <color theme="1"/>
      <name val="ＭＳ Ｐゴシック"/>
      <family val="3"/>
      <charset val="128"/>
      <scheme val="minor"/>
    </font>
    <font>
      <sz val="16"/>
      <color theme="0"/>
      <name val="ＭＳ Ｐゴシック"/>
      <family val="3"/>
      <charset val="128"/>
    </font>
    <font>
      <sz val="14"/>
      <color theme="0"/>
      <name val="ＭＳ Ｐゴシック"/>
      <family val="3"/>
      <charset val="128"/>
    </font>
    <font>
      <b/>
      <sz val="12"/>
      <color rgb="FF000000"/>
      <name val="ＭＳ Ｐゴシック"/>
      <family val="3"/>
      <charset val="128"/>
    </font>
    <font>
      <sz val="11"/>
      <color theme="1"/>
      <name val="ＭＳ Ｐゴシック"/>
      <family val="2"/>
      <scheme val="minor"/>
    </font>
    <font>
      <u/>
      <sz val="11"/>
      <color theme="10"/>
      <name val="ＭＳ Ｐゴシック"/>
      <family val="2"/>
      <scheme val="minor"/>
    </font>
    <font>
      <sz val="11"/>
      <name val="ＪＳＰゴシック"/>
      <family val="3"/>
      <charset val="128"/>
    </font>
    <font>
      <sz val="12"/>
      <name val="ＪＳＰゴシック"/>
      <family val="3"/>
      <charset val="128"/>
    </font>
    <font>
      <sz val="14"/>
      <name val="ＭＳ Ｐゴシック"/>
      <family val="3"/>
      <charset val="128"/>
      <scheme val="minor"/>
    </font>
    <font>
      <b/>
      <sz val="9"/>
      <name val="ＭＳ Ｐゴシック"/>
      <family val="3"/>
      <charset val="128"/>
    </font>
    <font>
      <b/>
      <sz val="20"/>
      <color theme="1"/>
      <name val="ＭＳ Ｐゴシック"/>
      <family val="3"/>
      <charset val="128"/>
    </font>
    <font>
      <sz val="12.55"/>
      <name val="ＭＳ Ｐゴシック"/>
      <family val="3"/>
      <charset val="128"/>
    </font>
    <font>
      <sz val="12.55"/>
      <name val="Inherit"/>
      <family val="2"/>
    </font>
    <font>
      <sz val="20"/>
      <name val="ＭＳ Ｐゴシック"/>
      <family val="3"/>
      <charset val="128"/>
      <scheme val="minor"/>
    </font>
    <font>
      <b/>
      <sz val="11"/>
      <name val="ＭＳ Ｐゴシック"/>
      <family val="3"/>
      <charset val="128"/>
      <scheme val="minor"/>
    </font>
    <font>
      <sz val="12.55"/>
      <color rgb="FFFFFF00"/>
      <name val="ＭＳ Ｐゴシック"/>
      <family val="3"/>
      <charset val="128"/>
    </font>
    <font>
      <b/>
      <sz val="16"/>
      <name val="游ゴシック"/>
      <family val="3"/>
      <charset val="128"/>
    </font>
    <font>
      <b/>
      <sz val="16"/>
      <color indexed="18"/>
      <name val="游ゴシック"/>
      <family val="3"/>
      <charset val="128"/>
    </font>
    <font>
      <sz val="12"/>
      <color theme="0"/>
      <name val="Arial"/>
      <family val="2"/>
    </font>
    <font>
      <b/>
      <sz val="13"/>
      <color rgb="FFFFFFFF"/>
      <name val="Arial"/>
      <family val="2"/>
    </font>
    <font>
      <b/>
      <sz val="13"/>
      <name val="ＭＳ Ｐゴシック"/>
      <family val="3"/>
      <charset val="128"/>
      <scheme val="minor"/>
    </font>
    <font>
      <b/>
      <sz val="16"/>
      <color rgb="FF333333"/>
      <name val="メイリオ"/>
      <family val="3"/>
      <charset val="128"/>
    </font>
    <font>
      <b/>
      <sz val="16"/>
      <name val="メイリオ"/>
      <family val="3"/>
      <charset val="128"/>
    </font>
    <font>
      <b/>
      <sz val="20"/>
      <color rgb="FF000000"/>
      <name val="ＭＳ Ｐゴシック"/>
      <family val="3"/>
      <charset val="128"/>
    </font>
    <font>
      <b/>
      <sz val="20"/>
      <color rgb="FF000000"/>
      <name val="Arial"/>
      <family val="2"/>
      <charset val="128"/>
    </font>
    <font>
      <b/>
      <sz val="14"/>
      <name val="ＭＳ Ｐゴシック"/>
      <family val="3"/>
      <charset val="128"/>
      <scheme val="minor"/>
    </font>
    <font>
      <b/>
      <u/>
      <sz val="14"/>
      <name val="ＭＳ Ｐゴシック"/>
      <family val="3"/>
      <charset val="128"/>
    </font>
    <font>
      <b/>
      <sz val="16"/>
      <color rgb="FF000033"/>
      <name val="游ゴシック"/>
      <family val="3"/>
      <charset val="128"/>
    </font>
    <font>
      <b/>
      <sz val="10"/>
      <color indexed="10"/>
      <name val="ＭＳ Ｐゴシック"/>
      <family val="3"/>
      <charset val="128"/>
    </font>
    <font>
      <b/>
      <sz val="20"/>
      <color rgb="FF333333"/>
      <name val="ＭＳ Ｐゴシック"/>
      <family val="3"/>
      <charset val="128"/>
      <scheme val="minor"/>
    </font>
    <font>
      <b/>
      <sz val="15"/>
      <color theme="1"/>
      <name val="メイリオ"/>
      <family val="3"/>
      <charset val="128"/>
    </font>
    <font>
      <b/>
      <sz val="8"/>
      <color rgb="FFFF0000"/>
      <name val="メイリオ"/>
      <family val="3"/>
      <charset val="128"/>
    </font>
    <font>
      <b/>
      <sz val="8"/>
      <color rgb="FFFF0000"/>
      <name val="ＭＳ Ｐゴシック"/>
      <family val="3"/>
      <charset val="128"/>
    </font>
    <font>
      <sz val="20"/>
      <color theme="3"/>
      <name val="AR明朝体U"/>
      <family val="1"/>
      <charset val="128"/>
    </font>
    <font>
      <sz val="11"/>
      <color theme="3"/>
      <name val="ＭＳ Ｐゴシック"/>
      <family val="3"/>
      <charset val="128"/>
      <scheme val="minor"/>
    </font>
    <font>
      <sz val="13"/>
      <color theme="0"/>
      <name val="9,776"/>
    </font>
    <font>
      <sz val="14"/>
      <color rgb="FF333333"/>
      <name val="メイリオ"/>
      <family val="3"/>
      <charset val="128"/>
    </font>
    <font>
      <b/>
      <sz val="20"/>
      <color theme="0"/>
      <name val="ＭＳ Ｐゴシック"/>
      <family val="3"/>
      <charset val="128"/>
      <scheme val="minor"/>
    </font>
    <font>
      <sz val="11"/>
      <color theme="0"/>
      <name val="ＭＳ Ｐゴシック"/>
      <family val="3"/>
      <charset val="128"/>
      <scheme val="minor"/>
    </font>
    <font>
      <sz val="10"/>
      <color rgb="FFFFC000"/>
      <name val="ＭＳ Ｐゴシック"/>
      <family val="3"/>
      <charset val="128"/>
    </font>
    <font>
      <sz val="10"/>
      <color theme="5" tint="0.39997558519241921"/>
      <name val="ＭＳ Ｐゴシック"/>
      <family val="3"/>
      <charset val="128"/>
    </font>
    <font>
      <sz val="10"/>
      <color theme="0" tint="-0.14999847407452621"/>
      <name val="ＭＳ Ｐゴシック"/>
      <family val="3"/>
      <charset val="128"/>
    </font>
    <font>
      <sz val="10"/>
      <color theme="7" tint="0.39997558519241921"/>
      <name val="ＭＳ Ｐゴシック"/>
      <family val="3"/>
      <charset val="128"/>
    </font>
    <font>
      <sz val="10"/>
      <color indexed="40"/>
      <name val="ＭＳ Ｐゴシック"/>
      <family val="3"/>
      <charset val="128"/>
    </font>
    <font>
      <b/>
      <sz val="10"/>
      <name val="ＭＳ Ｐゴシック"/>
      <family val="3"/>
      <charset val="128"/>
    </font>
    <font>
      <sz val="12"/>
      <color theme="0"/>
      <name val="ＭＳ Ｐゴシック"/>
      <family val="3"/>
      <charset val="128"/>
    </font>
    <font>
      <sz val="12"/>
      <color theme="0"/>
      <name val="Inherit"/>
      <family val="2"/>
    </font>
    <font>
      <b/>
      <sz val="12"/>
      <color theme="0"/>
      <name val="Inherit"/>
      <family val="2"/>
    </font>
    <font>
      <b/>
      <sz val="12"/>
      <color theme="0"/>
      <name val="Inherit"/>
    </font>
    <font>
      <b/>
      <u/>
      <sz val="13"/>
      <color theme="0"/>
      <name val="Arial"/>
      <family val="2"/>
    </font>
    <font>
      <b/>
      <u/>
      <sz val="13"/>
      <color theme="0"/>
      <name val="Inherit"/>
      <family val="2"/>
    </font>
    <font>
      <b/>
      <u/>
      <sz val="13"/>
      <color theme="0"/>
      <name val="9,776"/>
    </font>
    <font>
      <u/>
      <sz val="13"/>
      <color theme="0"/>
      <name val="Inherit"/>
    </font>
    <font>
      <b/>
      <sz val="14"/>
      <color theme="9" tint="-0.249977111117893"/>
      <name val="ＭＳ Ｐゴシック"/>
      <family val="3"/>
      <charset val="128"/>
    </font>
    <font>
      <u/>
      <sz val="13"/>
      <color rgb="FFFFFF00"/>
      <name val="Inherit"/>
    </font>
    <font>
      <b/>
      <sz val="18"/>
      <color theme="1"/>
      <name val="ＭＳ Ｐゴシック"/>
      <family val="3"/>
      <charset val="128"/>
      <scheme val="minor"/>
    </font>
    <font>
      <b/>
      <u/>
      <sz val="12"/>
      <color rgb="FFFFFF00"/>
      <name val="ＭＳ Ｐゴシック"/>
      <family val="3"/>
      <charset val="128"/>
      <scheme val="minor"/>
    </font>
    <font>
      <b/>
      <u/>
      <sz val="12"/>
      <color rgb="FFFFFF00"/>
      <name val="Inherit"/>
    </font>
    <font>
      <b/>
      <u/>
      <sz val="12"/>
      <color rgb="FFFFFF00"/>
      <name val="Inherit"/>
      <family val="2"/>
    </font>
    <font>
      <b/>
      <sz val="12"/>
      <color theme="0"/>
      <name val="ＭＳ ゴシック"/>
      <family val="3"/>
      <charset val="128"/>
    </font>
    <font>
      <b/>
      <sz val="12"/>
      <color theme="0"/>
      <name val="ＭＳ Ｐゴシック"/>
      <family val="3"/>
      <charset val="128"/>
      <scheme val="minor"/>
    </font>
    <font>
      <sz val="10"/>
      <color rgb="FF6EF729"/>
      <name val="ＭＳ Ｐゴシック"/>
      <family val="3"/>
      <charset val="128"/>
    </font>
    <font>
      <b/>
      <sz val="14.5"/>
      <name val="游ゴシック"/>
      <family val="3"/>
      <charset val="128"/>
    </font>
    <font>
      <sz val="20"/>
      <color indexed="9"/>
      <name val="ＭＳ Ｐゴシック"/>
      <family val="3"/>
      <charset val="128"/>
    </font>
    <font>
      <sz val="14"/>
      <color indexed="63"/>
      <name val="Arial"/>
      <family val="2"/>
    </font>
    <font>
      <sz val="8.8000000000000007"/>
      <color indexed="23"/>
      <name val="ＭＳ Ｐゴシック"/>
      <family val="3"/>
      <charset val="128"/>
    </font>
    <font>
      <sz val="10"/>
      <name val="Arial"/>
      <family val="2"/>
    </font>
    <font>
      <b/>
      <sz val="14"/>
      <color indexed="53"/>
      <name val="ＭＳ Ｐゴシック"/>
      <family val="3"/>
      <charset val="128"/>
    </font>
    <font>
      <b/>
      <sz val="14"/>
      <color indexed="12"/>
      <name val="ＭＳ Ｐゴシック"/>
      <family val="3"/>
      <charset val="128"/>
    </font>
    <font>
      <b/>
      <sz val="24"/>
      <color theme="1"/>
      <name val="ＭＳ Ｐゴシック"/>
      <family val="3"/>
      <charset val="128"/>
      <scheme val="minor"/>
    </font>
    <font>
      <b/>
      <sz val="15"/>
      <name val="游ゴシック"/>
      <family val="3"/>
      <charset val="128"/>
    </font>
    <font>
      <sz val="9"/>
      <name val="Meiryo UI"/>
      <family val="3"/>
      <charset val="128"/>
    </font>
    <font>
      <sz val="9"/>
      <color theme="1"/>
      <name val="Meiryo"/>
      <family val="3"/>
      <charset val="128"/>
    </font>
    <font>
      <u/>
      <sz val="20"/>
      <color indexed="12"/>
      <name val="ＭＳ Ｐゴシック"/>
      <family val="3"/>
      <charset val="128"/>
    </font>
    <font>
      <b/>
      <sz val="13"/>
      <color theme="0"/>
      <name val="ＭＳ Ｐゴシック"/>
      <family val="3"/>
      <charset val="128"/>
    </font>
    <font>
      <b/>
      <sz val="13"/>
      <color indexed="51"/>
      <name val="ＭＳ Ｐゴシック"/>
      <family val="3"/>
      <charset val="128"/>
    </font>
    <font>
      <b/>
      <sz val="13"/>
      <color indexed="13"/>
      <name val="ＭＳ Ｐゴシック"/>
      <family val="3"/>
      <charset val="128"/>
    </font>
    <font>
      <b/>
      <u/>
      <sz val="13"/>
      <color indexed="13"/>
      <name val="ＭＳ Ｐゴシック"/>
      <family val="3"/>
      <charset val="128"/>
    </font>
    <font>
      <b/>
      <u/>
      <sz val="14"/>
      <color indexed="13"/>
      <name val="ＭＳ Ｐゴシック"/>
      <family val="3"/>
      <charset val="128"/>
    </font>
    <font>
      <sz val="14"/>
      <color indexed="63"/>
      <name val="ＭＳ Ｐゴシック"/>
      <family val="3"/>
      <charset val="128"/>
    </font>
    <font>
      <b/>
      <u/>
      <sz val="12"/>
      <color rgb="FFFF99FF"/>
      <name val="ＭＳ Ｐゴシック"/>
      <family val="3"/>
      <charset val="128"/>
    </font>
  </fonts>
  <fills count="52">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indexed="24"/>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26"/>
        <bgColor indexed="64"/>
      </patternFill>
    </fill>
    <fill>
      <patternFill patternType="solid">
        <fgColor indexed="53"/>
        <bgColor indexed="64"/>
      </patternFill>
    </fill>
    <fill>
      <patternFill patternType="solid">
        <fgColor indexed="41"/>
        <bgColor indexed="64"/>
      </patternFill>
    </fill>
    <fill>
      <patternFill patternType="solid">
        <fgColor indexed="52"/>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31"/>
        <bgColor indexed="64"/>
      </patternFill>
    </fill>
    <fill>
      <patternFill patternType="solid">
        <fgColor indexed="4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FF66"/>
        <bgColor indexed="64"/>
      </patternFill>
    </fill>
    <fill>
      <patternFill patternType="solid">
        <fgColor rgb="FFFFFF00"/>
        <bgColor indexed="64"/>
      </patternFill>
    </fill>
    <fill>
      <patternFill patternType="solid">
        <fgColor theme="1"/>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AEAAAA"/>
        <bgColor indexed="64"/>
      </patternFill>
    </fill>
    <fill>
      <patternFill patternType="solid">
        <fgColor theme="8" tint="0.39997558519241921"/>
        <bgColor indexed="64"/>
      </patternFill>
    </fill>
    <fill>
      <patternFill patternType="solid">
        <fgColor rgb="FFC00000"/>
        <bgColor indexed="64"/>
      </patternFill>
    </fill>
    <fill>
      <patternFill patternType="solid">
        <fgColor theme="9" tint="-0.249977111117893"/>
        <bgColor indexed="64"/>
      </patternFill>
    </fill>
    <fill>
      <patternFill patternType="solid">
        <fgColor theme="9"/>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rgb="FF6EF729"/>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bgColor indexed="64"/>
      </patternFill>
    </fill>
    <fill>
      <patternFill patternType="solid">
        <fgColor rgb="FF7BB2F5"/>
        <bgColor indexed="64"/>
      </patternFill>
    </fill>
    <fill>
      <patternFill patternType="solid">
        <fgColor rgb="FFFFCC99"/>
        <bgColor indexed="64"/>
      </patternFill>
    </fill>
    <fill>
      <patternFill patternType="solid">
        <fgColor theme="4" tint="-0.249977111117893"/>
        <bgColor indexed="64"/>
      </patternFill>
    </fill>
    <fill>
      <patternFill patternType="solid">
        <fgColor rgb="FF6DDDF7"/>
        <bgColor indexed="64"/>
      </patternFill>
    </fill>
    <fill>
      <patternFill patternType="solid">
        <fgColor theme="5" tint="0.59999389629810485"/>
        <bgColor indexed="64"/>
      </patternFill>
    </fill>
    <fill>
      <patternFill patternType="solid">
        <fgColor rgb="FF92D050"/>
        <bgColor indexed="64"/>
      </patternFill>
    </fill>
    <fill>
      <patternFill patternType="solid">
        <fgColor indexed="12"/>
        <bgColor indexed="64"/>
      </patternFill>
    </fill>
    <fill>
      <patternFill patternType="solid">
        <fgColor theme="3" tint="0.39997558519241921"/>
        <bgColor indexed="64"/>
      </patternFill>
    </fill>
    <fill>
      <patternFill patternType="solid">
        <fgColor theme="3" tint="-0.499984740745262"/>
        <bgColor indexed="64"/>
      </patternFill>
    </fill>
    <fill>
      <patternFill patternType="solid">
        <fgColor theme="3"/>
        <bgColor indexed="64"/>
      </patternFill>
    </fill>
  </fills>
  <borders count="249">
    <border>
      <left/>
      <right/>
      <top/>
      <bottom/>
      <diagonal/>
    </border>
    <border>
      <left style="medium">
        <color indexed="12"/>
      </left>
      <right style="medium">
        <color indexed="12"/>
      </right>
      <top/>
      <bottom/>
      <diagonal/>
    </border>
    <border>
      <left style="medium">
        <color indexed="12"/>
      </left>
      <right style="medium">
        <color indexed="12"/>
      </right>
      <top/>
      <bottom style="medium">
        <color indexed="12"/>
      </bottom>
      <diagonal/>
    </border>
    <border>
      <left style="medium">
        <color indexed="48"/>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12"/>
      </left>
      <right style="medium">
        <color indexed="23"/>
      </right>
      <top style="medium">
        <color indexed="23"/>
      </top>
      <bottom style="medium">
        <color indexed="23"/>
      </bottom>
      <diagonal/>
    </border>
    <border>
      <left/>
      <right style="medium">
        <color indexed="36"/>
      </right>
      <top style="medium">
        <color indexed="23"/>
      </top>
      <bottom style="medium">
        <color indexed="23"/>
      </bottom>
      <diagonal/>
    </border>
    <border>
      <left style="medium">
        <color indexed="48"/>
      </left>
      <right style="medium">
        <color indexed="23"/>
      </right>
      <top/>
      <bottom style="medium">
        <color indexed="23"/>
      </bottom>
      <diagonal/>
    </border>
    <border>
      <left style="medium">
        <color indexed="23"/>
      </left>
      <right style="medium">
        <color indexed="23"/>
      </right>
      <top style="medium">
        <color indexed="23"/>
      </top>
      <bottom style="medium">
        <color indexed="23"/>
      </bottom>
      <diagonal/>
    </border>
    <border>
      <left style="medium">
        <color indexed="12"/>
      </left>
      <right/>
      <top/>
      <bottom/>
      <diagonal/>
    </border>
    <border>
      <left style="medium">
        <color indexed="23"/>
      </left>
      <right style="medium">
        <color indexed="23"/>
      </right>
      <top/>
      <bottom style="medium">
        <color indexed="23"/>
      </bottom>
      <diagonal/>
    </border>
    <border>
      <left style="medium">
        <color indexed="48"/>
      </left>
      <right/>
      <top style="medium">
        <color indexed="23"/>
      </top>
      <bottom style="medium">
        <color indexed="23"/>
      </bottom>
      <diagonal/>
    </border>
    <border>
      <left style="medium">
        <color indexed="12"/>
      </left>
      <right style="medium">
        <color indexed="23"/>
      </right>
      <top/>
      <bottom style="medium">
        <color indexed="23"/>
      </bottom>
      <diagonal/>
    </border>
    <border>
      <left style="medium">
        <color indexed="55"/>
      </left>
      <right style="medium">
        <color indexed="55"/>
      </right>
      <top style="medium">
        <color indexed="55"/>
      </top>
      <bottom style="medium">
        <color indexed="55"/>
      </bottom>
      <diagonal/>
    </border>
    <border>
      <left style="medium">
        <color indexed="48"/>
      </left>
      <right/>
      <top/>
      <bottom/>
      <diagonal/>
    </border>
    <border>
      <left/>
      <right style="medium">
        <color indexed="48"/>
      </right>
      <top/>
      <bottom/>
      <diagonal/>
    </border>
    <border>
      <left/>
      <right style="medium">
        <color indexed="36"/>
      </right>
      <top/>
      <bottom/>
      <diagonal/>
    </border>
    <border>
      <left style="medium">
        <color indexed="23"/>
      </left>
      <right/>
      <top style="medium">
        <color indexed="23"/>
      </top>
      <bottom style="medium">
        <color indexed="23"/>
      </bottom>
      <diagonal/>
    </border>
    <border>
      <left style="medium">
        <color indexed="48"/>
      </left>
      <right/>
      <top/>
      <bottom style="medium">
        <color indexed="48"/>
      </bottom>
      <diagonal/>
    </border>
    <border>
      <left/>
      <right/>
      <top/>
      <bottom style="medium">
        <color indexed="48"/>
      </bottom>
      <diagonal/>
    </border>
    <border>
      <left/>
      <right style="medium">
        <color indexed="48"/>
      </right>
      <top/>
      <bottom style="medium">
        <color indexed="48"/>
      </bottom>
      <diagonal/>
    </border>
    <border>
      <left style="medium">
        <color indexed="12"/>
      </left>
      <right/>
      <top/>
      <bottom style="medium">
        <color indexed="36"/>
      </bottom>
      <diagonal/>
    </border>
    <border>
      <left/>
      <right/>
      <top/>
      <bottom style="medium">
        <color indexed="36"/>
      </bottom>
      <diagonal/>
    </border>
    <border>
      <left/>
      <right style="medium">
        <color indexed="36"/>
      </right>
      <top/>
      <bottom style="medium">
        <color indexed="36"/>
      </bottom>
      <diagonal/>
    </border>
    <border>
      <left/>
      <right/>
      <top style="medium">
        <color indexed="48"/>
      </top>
      <bottom/>
      <diagonal/>
    </border>
    <border>
      <left style="medium">
        <color indexed="12"/>
      </left>
      <right style="thin">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diagonal/>
    </border>
    <border>
      <left/>
      <right/>
      <top style="medium">
        <color indexed="64"/>
      </top>
      <bottom style="thin">
        <color indexed="64"/>
      </bottom>
      <diagonal/>
    </border>
    <border>
      <left/>
      <right style="medium">
        <color indexed="64"/>
      </right>
      <top/>
      <bottom/>
      <diagonal/>
    </border>
    <border>
      <left style="medium">
        <color indexed="12"/>
      </left>
      <right style="medium">
        <color indexed="12"/>
      </right>
      <top style="thin">
        <color indexed="12"/>
      </top>
      <bottom/>
      <diagonal/>
    </border>
    <border>
      <left style="medium">
        <color indexed="12"/>
      </left>
      <right/>
      <top style="medium">
        <color indexed="12"/>
      </top>
      <bottom style="medium">
        <color indexed="12"/>
      </bottom>
      <diagonal/>
    </border>
    <border>
      <left style="thin">
        <color indexed="12"/>
      </left>
      <right style="thin">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23"/>
      </right>
      <top/>
      <bottom style="medium">
        <color indexed="23"/>
      </bottom>
      <diagonal/>
    </border>
    <border>
      <left style="medium">
        <color indexed="12"/>
      </left>
      <right/>
      <top/>
      <bottom style="medium">
        <color indexed="12"/>
      </bottom>
      <diagonal/>
    </border>
    <border>
      <left style="medium">
        <color indexed="12"/>
      </left>
      <right style="medium">
        <color indexed="12"/>
      </right>
      <top style="medium">
        <color indexed="12"/>
      </top>
      <bottom/>
      <diagonal/>
    </border>
    <border>
      <left style="medium">
        <color indexed="12"/>
      </left>
      <right/>
      <top style="medium">
        <color indexed="12"/>
      </top>
      <bottom/>
      <diagonal/>
    </border>
    <border>
      <left style="medium">
        <color indexed="12"/>
      </left>
      <right/>
      <top style="medium">
        <color indexed="12"/>
      </top>
      <bottom style="thin">
        <color indexed="12"/>
      </bottom>
      <diagonal/>
    </border>
    <border>
      <left style="medium">
        <color indexed="10"/>
      </left>
      <right/>
      <top style="thick">
        <color indexed="10"/>
      </top>
      <bottom/>
      <diagonal/>
    </border>
    <border>
      <left/>
      <right/>
      <top style="thick">
        <color indexed="10"/>
      </top>
      <bottom/>
      <diagonal/>
    </border>
    <border>
      <left/>
      <right style="medium">
        <color indexed="10"/>
      </right>
      <top style="thick">
        <color indexed="10"/>
      </top>
      <bottom/>
      <diagonal/>
    </border>
    <border>
      <left style="medium">
        <color indexed="10"/>
      </left>
      <right/>
      <top/>
      <bottom/>
      <diagonal/>
    </border>
    <border>
      <left/>
      <right style="medium">
        <color indexed="10"/>
      </right>
      <top/>
      <bottom/>
      <diagonal/>
    </border>
    <border>
      <left style="medium">
        <color indexed="10"/>
      </left>
      <right/>
      <top/>
      <bottom style="thick">
        <color indexed="10"/>
      </bottom>
      <diagonal/>
    </border>
    <border>
      <left/>
      <right/>
      <top/>
      <bottom style="thick">
        <color indexed="10"/>
      </bottom>
      <diagonal/>
    </border>
    <border>
      <left/>
      <right style="medium">
        <color indexed="10"/>
      </right>
      <top/>
      <bottom style="thick">
        <color indexed="10"/>
      </bottom>
      <diagonal/>
    </border>
    <border>
      <left style="thin">
        <color indexed="64"/>
      </left>
      <right style="thin">
        <color indexed="64"/>
      </right>
      <top/>
      <bottom style="thin">
        <color indexed="64"/>
      </bottom>
      <diagonal/>
    </border>
    <border>
      <left style="medium">
        <color indexed="23"/>
      </left>
      <right/>
      <top style="medium">
        <color indexed="23"/>
      </top>
      <bottom/>
      <diagonal/>
    </border>
    <border>
      <left style="medium">
        <color indexed="23"/>
      </left>
      <right style="medium">
        <color indexed="23"/>
      </right>
      <top style="medium">
        <color indexed="23"/>
      </top>
      <bottom/>
      <diagonal/>
    </border>
    <border>
      <left style="medium">
        <color indexed="55"/>
      </left>
      <right/>
      <top style="medium">
        <color indexed="55"/>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16"/>
      </left>
      <right style="medium">
        <color indexed="16"/>
      </right>
      <top style="medium">
        <color indexed="16"/>
      </top>
      <bottom/>
      <diagonal/>
    </border>
    <border>
      <left style="medium">
        <color indexed="16"/>
      </left>
      <right style="medium">
        <color indexed="16"/>
      </right>
      <top style="medium">
        <color indexed="16"/>
      </top>
      <bottom style="medium">
        <color indexed="16"/>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55"/>
      </left>
      <right style="medium">
        <color indexed="55"/>
      </right>
      <top/>
      <bottom/>
      <diagonal/>
    </border>
    <border>
      <left/>
      <right style="medium">
        <color indexed="55"/>
      </right>
      <top style="medium">
        <color indexed="55"/>
      </top>
      <bottom/>
      <diagonal/>
    </border>
    <border>
      <left/>
      <right/>
      <top style="medium">
        <color indexed="55"/>
      </top>
      <bottom style="medium">
        <color indexed="55"/>
      </bottom>
      <diagonal/>
    </border>
    <border>
      <left style="thick">
        <color indexed="10"/>
      </left>
      <right/>
      <top style="thick">
        <color indexed="10"/>
      </top>
      <bottom/>
      <diagonal/>
    </border>
    <border>
      <left style="thick">
        <color indexed="10"/>
      </left>
      <right/>
      <top/>
      <bottom/>
      <diagonal/>
    </border>
    <border>
      <left style="thick">
        <color indexed="10"/>
      </left>
      <right/>
      <top/>
      <bottom style="thick">
        <color indexed="10"/>
      </bottom>
      <diagonal/>
    </border>
    <border>
      <left/>
      <right style="thick">
        <color indexed="10"/>
      </right>
      <top/>
      <bottom/>
      <diagonal/>
    </border>
    <border>
      <left style="medium">
        <color indexed="55"/>
      </left>
      <right/>
      <top style="medium">
        <color indexed="55"/>
      </top>
      <bottom style="medium">
        <color indexed="55"/>
      </bottom>
      <diagonal/>
    </border>
    <border>
      <left/>
      <right/>
      <top style="medium">
        <color indexed="64"/>
      </top>
      <bottom style="medium">
        <color indexed="12"/>
      </bottom>
      <diagonal/>
    </border>
    <border>
      <left style="medium">
        <color indexed="12"/>
      </left>
      <right/>
      <top style="medium">
        <color indexed="12"/>
      </top>
      <bottom style="medium">
        <color indexed="16"/>
      </bottom>
      <diagonal/>
    </border>
    <border>
      <left/>
      <right/>
      <top style="medium">
        <color indexed="12"/>
      </top>
      <bottom style="medium">
        <color indexed="16"/>
      </bottom>
      <diagonal/>
    </border>
    <border>
      <left/>
      <right style="medium">
        <color indexed="12"/>
      </right>
      <top style="medium">
        <color indexed="12"/>
      </top>
      <bottom style="medium">
        <color indexed="16"/>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right style="thin">
        <color indexed="64"/>
      </right>
      <top style="thick">
        <color indexed="10"/>
      </top>
      <bottom style="thin">
        <color indexed="64"/>
      </bottom>
      <diagonal/>
    </border>
    <border>
      <left style="thin">
        <color indexed="64"/>
      </left>
      <right/>
      <top style="thick">
        <color indexed="10"/>
      </top>
      <bottom/>
      <diagonal/>
    </border>
    <border>
      <left style="thin">
        <color indexed="64"/>
      </left>
      <right/>
      <top style="thin">
        <color indexed="64"/>
      </top>
      <bottom style="medium">
        <color indexed="23"/>
      </bottom>
      <diagonal/>
    </border>
    <border>
      <left/>
      <right style="thin">
        <color indexed="64"/>
      </right>
      <top style="thin">
        <color indexed="64"/>
      </top>
      <bottom style="medium">
        <color indexed="23"/>
      </bottom>
      <diagonal/>
    </border>
    <border>
      <left style="thin">
        <color indexed="64"/>
      </left>
      <right/>
      <top/>
      <bottom style="medium">
        <color indexed="23"/>
      </bottom>
      <diagonal/>
    </border>
    <border>
      <left/>
      <right/>
      <top/>
      <bottom style="medium">
        <color indexed="23"/>
      </bottom>
      <diagonal/>
    </border>
    <border>
      <left style="thin">
        <color indexed="64"/>
      </left>
      <right/>
      <top/>
      <bottom style="thick">
        <color indexed="23"/>
      </bottom>
      <diagonal/>
    </border>
    <border>
      <left/>
      <right/>
      <top/>
      <bottom style="thick">
        <color indexed="23"/>
      </bottom>
      <diagonal/>
    </border>
    <border>
      <left style="medium">
        <color indexed="48"/>
      </left>
      <right/>
      <top style="medium">
        <color indexed="48"/>
      </top>
      <bottom/>
      <diagonal/>
    </border>
    <border>
      <left/>
      <right style="medium">
        <color indexed="48"/>
      </right>
      <top style="medium">
        <color indexed="48"/>
      </top>
      <bottom/>
      <diagonal/>
    </border>
    <border>
      <left style="medium">
        <color indexed="12"/>
      </left>
      <right/>
      <top style="medium">
        <color indexed="20"/>
      </top>
      <bottom/>
      <diagonal/>
    </border>
    <border>
      <left/>
      <right/>
      <top style="medium">
        <color indexed="36"/>
      </top>
      <bottom/>
      <diagonal/>
    </border>
    <border>
      <left/>
      <right style="medium">
        <color indexed="36"/>
      </right>
      <top style="medium">
        <color indexed="36"/>
      </top>
      <bottom/>
      <diagonal/>
    </border>
    <border>
      <left style="medium">
        <color indexed="48"/>
      </left>
      <right/>
      <top/>
      <bottom style="medium">
        <color indexed="23"/>
      </bottom>
      <diagonal/>
    </border>
    <border>
      <left/>
      <right style="medium">
        <color indexed="48"/>
      </right>
      <top/>
      <bottom style="medium">
        <color indexed="23"/>
      </bottom>
      <diagonal/>
    </border>
    <border>
      <left style="medium">
        <color indexed="12"/>
      </left>
      <right/>
      <top/>
      <bottom style="medium">
        <color indexed="23"/>
      </bottom>
      <diagonal/>
    </border>
    <border>
      <left/>
      <right style="medium">
        <color indexed="36"/>
      </right>
      <top/>
      <bottom style="medium">
        <color indexed="23"/>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style="medium">
        <color indexed="12"/>
      </right>
      <top/>
      <bottom/>
      <diagonal/>
    </border>
    <border>
      <left style="medium">
        <color indexed="23"/>
      </left>
      <right style="medium">
        <color indexed="12"/>
      </right>
      <top style="medium">
        <color indexed="23"/>
      </top>
      <bottom style="medium">
        <color indexed="23"/>
      </bottom>
      <diagonal/>
    </border>
    <border>
      <left style="medium">
        <color indexed="23"/>
      </left>
      <right style="medium">
        <color indexed="23"/>
      </right>
      <top style="medium">
        <color indexed="23"/>
      </top>
      <bottom style="medium">
        <color indexed="55"/>
      </bottom>
      <diagonal/>
    </border>
    <border>
      <left style="medium">
        <color indexed="23"/>
      </left>
      <right style="medium">
        <color indexed="12"/>
      </right>
      <top style="medium">
        <color indexed="23"/>
      </top>
      <bottom style="medium">
        <color indexed="55"/>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ck">
        <color theme="6" tint="-0.499984740745262"/>
      </left>
      <right style="thin">
        <color indexed="64"/>
      </right>
      <top style="thick">
        <color theme="6" tint="-0.499984740745262"/>
      </top>
      <bottom/>
      <diagonal/>
    </border>
    <border>
      <left style="thin">
        <color indexed="64"/>
      </left>
      <right/>
      <top style="thick">
        <color theme="6" tint="-0.499984740745262"/>
      </top>
      <bottom/>
      <diagonal/>
    </border>
    <border>
      <left/>
      <right/>
      <top style="thick">
        <color theme="6" tint="-0.499984740745262"/>
      </top>
      <bottom/>
      <diagonal/>
    </border>
    <border>
      <left/>
      <right style="thin">
        <color indexed="64"/>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style="thin">
        <color indexed="64"/>
      </right>
      <top/>
      <bottom/>
      <diagonal/>
    </border>
    <border>
      <left/>
      <right style="thick">
        <color theme="6" tint="-0.499984740745262"/>
      </right>
      <top/>
      <bottom/>
      <diagonal/>
    </border>
    <border>
      <left style="thick">
        <color theme="6" tint="-0.499984740745262"/>
      </left>
      <right style="thin">
        <color indexed="64"/>
      </right>
      <top/>
      <bottom style="thick">
        <color theme="6" tint="-0.499984740745262"/>
      </bottom>
      <diagonal/>
    </border>
    <border>
      <left style="thin">
        <color indexed="64"/>
      </left>
      <right/>
      <top/>
      <bottom style="thick">
        <color theme="6" tint="-0.499984740745262"/>
      </bottom>
      <diagonal/>
    </border>
    <border>
      <left/>
      <right/>
      <top/>
      <bottom style="thick">
        <color theme="6" tint="-0.499984740745262"/>
      </bottom>
      <diagonal/>
    </border>
    <border>
      <left/>
      <right style="thin">
        <color indexed="64"/>
      </right>
      <top/>
      <bottom style="thick">
        <color theme="6" tint="-0.499984740745262"/>
      </bottom>
      <diagonal/>
    </border>
    <border>
      <left/>
      <right style="thick">
        <color theme="6" tint="-0.499984740745262"/>
      </right>
      <top/>
      <bottom style="thick">
        <color theme="6" tint="-0.499984740745262"/>
      </bottom>
      <diagonal/>
    </border>
    <border>
      <left/>
      <right/>
      <top style="thin">
        <color indexed="12"/>
      </top>
      <bottom style="medium">
        <color indexed="64"/>
      </bottom>
      <diagonal/>
    </border>
    <border>
      <left/>
      <right style="medium">
        <color rgb="FF888888"/>
      </right>
      <top/>
      <bottom style="medium">
        <color rgb="FF888888"/>
      </bottom>
      <diagonal/>
    </border>
    <border>
      <left style="thin">
        <color indexed="64"/>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55"/>
      </left>
      <right/>
      <top/>
      <bottom/>
      <diagonal/>
    </border>
    <border>
      <left style="thick">
        <color indexed="23"/>
      </left>
      <right/>
      <top style="thick">
        <color indexed="23"/>
      </top>
      <bottom/>
      <diagonal/>
    </border>
    <border>
      <left/>
      <right/>
      <top style="thick">
        <color indexed="23"/>
      </top>
      <bottom/>
      <diagonal/>
    </border>
    <border>
      <left/>
      <right style="thin">
        <color indexed="23"/>
      </right>
      <top style="thick">
        <color indexed="23"/>
      </top>
      <bottom/>
      <diagonal/>
    </border>
    <border>
      <left style="thin">
        <color indexed="23"/>
      </left>
      <right style="thin">
        <color indexed="23"/>
      </right>
      <top style="thick">
        <color indexed="23"/>
      </top>
      <bottom/>
      <diagonal/>
    </border>
    <border>
      <left style="thin">
        <color indexed="23"/>
      </left>
      <right style="thick">
        <color indexed="23"/>
      </right>
      <top style="thick">
        <color indexed="23"/>
      </top>
      <bottom/>
      <diagonal/>
    </border>
    <border>
      <left style="thin">
        <color auto="1"/>
      </left>
      <right style="thin">
        <color auto="1"/>
      </right>
      <top style="medium">
        <color theme="0" tint="-0.24994659260841701"/>
      </top>
      <bottom style="medium">
        <color theme="0" tint="-0.24994659260841701"/>
      </bottom>
      <diagonal/>
    </border>
    <border>
      <left style="thin">
        <color auto="1"/>
      </left>
      <right/>
      <top style="medium">
        <color theme="0" tint="-0.24994659260841701"/>
      </top>
      <bottom style="medium">
        <color theme="0" tint="-0.24994659260841701"/>
      </bottom>
      <diagonal/>
    </border>
    <border>
      <left style="medium">
        <color indexed="23"/>
      </left>
      <right/>
      <top/>
      <bottom style="medium">
        <color indexed="55"/>
      </bottom>
      <diagonal/>
    </border>
    <border>
      <left style="medium">
        <color theme="0" tint="-0.24994659260841701"/>
      </left>
      <right style="thin">
        <color auto="1"/>
      </right>
      <top style="medium">
        <color theme="0" tint="-0.24994659260841701"/>
      </top>
      <bottom style="medium">
        <color theme="0" tint="-0.24994659260841701"/>
      </bottom>
      <diagonal/>
    </border>
    <border>
      <left style="thin">
        <color auto="1"/>
      </left>
      <right style="medium">
        <color theme="0" tint="-0.24994659260841701"/>
      </right>
      <top style="medium">
        <color theme="0" tint="-0.24994659260841701"/>
      </top>
      <bottom style="medium">
        <color theme="0" tint="-0.24994659260841701"/>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medium">
        <color rgb="FF002060"/>
      </left>
      <right/>
      <top/>
      <bottom/>
      <diagonal/>
    </border>
    <border>
      <left/>
      <right style="medium">
        <color rgb="FF888888"/>
      </right>
      <top/>
      <bottom style="medium">
        <color rgb="FFD0D0D0"/>
      </bottom>
      <diagonal/>
    </border>
    <border>
      <left style="medium">
        <color indexed="12"/>
      </left>
      <right style="medium">
        <color indexed="12"/>
      </right>
      <top/>
      <bottom style="thick">
        <color indexed="12"/>
      </bottom>
      <diagonal/>
    </border>
    <border>
      <left style="thick">
        <color indexed="12"/>
      </left>
      <right/>
      <top/>
      <bottom/>
      <diagonal/>
    </border>
    <border>
      <left style="thick">
        <color indexed="12"/>
      </left>
      <right/>
      <top/>
      <bottom style="thick">
        <color indexed="12"/>
      </bottom>
      <diagonal/>
    </border>
    <border>
      <left style="thick">
        <color indexed="12"/>
      </left>
      <right/>
      <top style="medium">
        <color indexed="12"/>
      </top>
      <bottom/>
      <diagonal/>
    </border>
    <border>
      <left style="thick">
        <color indexed="12"/>
      </left>
      <right style="medium">
        <color indexed="12"/>
      </right>
      <top style="medium">
        <color indexed="12"/>
      </top>
      <bottom/>
      <diagonal/>
    </border>
    <border>
      <left style="thick">
        <color indexed="12"/>
      </left>
      <right style="medium">
        <color indexed="12"/>
      </right>
      <top/>
      <bottom style="medium">
        <color indexed="12"/>
      </bottom>
      <diagonal/>
    </border>
    <border>
      <left style="thick">
        <color indexed="12"/>
      </left>
      <right style="medium">
        <color indexed="12"/>
      </right>
      <top/>
      <bottom/>
      <diagonal/>
    </border>
    <border>
      <left/>
      <right style="medium">
        <color indexed="55"/>
      </right>
      <top/>
      <bottom/>
      <diagonal/>
    </border>
    <border>
      <left style="medium">
        <color indexed="55"/>
      </left>
      <right/>
      <top/>
      <bottom style="medium">
        <color indexed="55"/>
      </bottom>
      <diagonal/>
    </border>
    <border>
      <left/>
      <right style="medium">
        <color indexed="55"/>
      </right>
      <top/>
      <bottom style="medium">
        <color indexed="5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bottom/>
      <diagonal/>
    </border>
    <border>
      <left style="medium">
        <color auto="1"/>
      </left>
      <right/>
      <top style="medium">
        <color auto="1"/>
      </top>
      <bottom/>
      <diagonal/>
    </border>
    <border>
      <left style="thin">
        <color indexed="12"/>
      </left>
      <right style="thin">
        <color indexed="12"/>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indexed="12"/>
      </top>
      <bottom style="thin">
        <color indexed="12"/>
      </bottom>
      <diagonal/>
    </border>
    <border>
      <left style="medium">
        <color indexed="12"/>
      </left>
      <right style="medium">
        <color auto="1"/>
      </right>
      <top style="medium">
        <color indexed="12"/>
      </top>
      <bottom style="medium">
        <color indexed="12"/>
      </bottom>
      <diagonal/>
    </border>
    <border>
      <left style="medium">
        <color auto="1"/>
      </left>
      <right/>
      <top style="thin">
        <color indexed="12"/>
      </top>
      <bottom style="thin">
        <color indexed="12"/>
      </bottom>
      <diagonal/>
    </border>
    <border>
      <left style="medium">
        <color auto="1"/>
      </left>
      <right/>
      <top style="thin">
        <color indexed="12"/>
      </top>
      <bottom style="medium">
        <color indexed="12"/>
      </bottom>
      <diagonal/>
    </border>
    <border>
      <left style="medium">
        <color auto="1"/>
      </left>
      <right/>
      <top style="thick">
        <color indexed="12"/>
      </top>
      <bottom/>
      <diagonal/>
    </border>
    <border>
      <left style="medium">
        <color indexed="12"/>
      </left>
      <right style="medium">
        <color auto="1"/>
      </right>
      <top style="medium">
        <color indexed="12"/>
      </top>
      <bottom style="thick">
        <color indexed="12"/>
      </bottom>
      <diagonal/>
    </border>
    <border>
      <left style="medium">
        <color auto="1"/>
      </left>
      <right/>
      <top style="thick">
        <color indexed="12"/>
      </top>
      <bottom style="thin">
        <color indexed="12"/>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rgb="FFD0D0D0"/>
      </right>
      <top/>
      <bottom style="medium">
        <color rgb="FFD0D0D0"/>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ck">
        <color indexed="12"/>
      </right>
      <top style="thin">
        <color indexed="12"/>
      </top>
      <bottom style="thick">
        <color indexed="12"/>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theme="1" tint="4.9989318521683403E-2"/>
      </left>
      <right style="medium">
        <color theme="1" tint="4.9989318521683403E-2"/>
      </right>
      <top style="medium">
        <color indexed="23"/>
      </top>
      <bottom style="medium">
        <color indexed="23"/>
      </bottom>
      <diagonal/>
    </border>
    <border>
      <left style="medium">
        <color indexed="23"/>
      </left>
      <right/>
      <top style="medium">
        <color indexed="55"/>
      </top>
      <bottom style="medium">
        <color indexed="55"/>
      </bottom>
      <diagonal/>
    </border>
    <border>
      <left style="medium">
        <color indexed="23"/>
      </left>
      <right/>
      <top style="medium">
        <color indexed="55"/>
      </top>
      <bottom/>
      <diagonal/>
    </border>
    <border>
      <left style="medium">
        <color indexed="23"/>
      </left>
      <right/>
      <top style="medium">
        <color indexed="23"/>
      </top>
      <bottom style="thin">
        <color indexed="23"/>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12"/>
      </top>
      <bottom style="thick">
        <color indexed="12"/>
      </bottom>
      <diagonal/>
    </border>
    <border>
      <left style="medium">
        <color indexed="12"/>
      </left>
      <right/>
      <top style="thin">
        <color indexed="12"/>
      </top>
      <bottom style="medium">
        <color indexed="12"/>
      </bottom>
      <diagonal/>
    </border>
    <border>
      <left style="thick">
        <color indexed="12"/>
      </left>
      <right style="medium">
        <color auto="1"/>
      </right>
      <top style="thick">
        <color indexed="12"/>
      </top>
      <bottom/>
      <diagonal/>
    </border>
    <border>
      <left style="thick">
        <color indexed="12"/>
      </left>
      <right style="medium">
        <color auto="1"/>
      </right>
      <top/>
      <bottom/>
      <diagonal/>
    </border>
    <border>
      <left style="thick">
        <color indexed="12"/>
      </left>
      <right style="medium">
        <color auto="1"/>
      </right>
      <top/>
      <bottom style="medium">
        <color indexed="12"/>
      </bottom>
      <diagonal/>
    </border>
    <border>
      <left style="medium">
        <color indexed="12"/>
      </left>
      <right style="medium">
        <color auto="1"/>
      </right>
      <top style="medium">
        <color indexed="12"/>
      </top>
      <bottom/>
      <diagonal/>
    </border>
    <border>
      <left style="medium">
        <color indexed="12"/>
      </left>
      <right style="medium">
        <color auto="1"/>
      </right>
      <top/>
      <bottom/>
      <diagonal/>
    </border>
    <border>
      <left style="medium">
        <color indexed="12"/>
      </left>
      <right style="medium">
        <color auto="1"/>
      </right>
      <top/>
      <bottom style="medium">
        <color indexed="12"/>
      </bottom>
      <diagonal/>
    </border>
    <border>
      <left style="medium">
        <color auto="1"/>
      </left>
      <right style="thick">
        <color indexed="12"/>
      </right>
      <top style="thin">
        <color indexed="12"/>
      </top>
      <bottom/>
      <diagonal/>
    </border>
    <border>
      <left style="medium">
        <color auto="1"/>
      </left>
      <right style="thick">
        <color indexed="12"/>
      </right>
      <top style="thin">
        <color auto="1"/>
      </top>
      <bottom style="thick">
        <color indexed="12"/>
      </bottom>
      <diagonal/>
    </border>
    <border>
      <left style="medium">
        <color rgb="FF888888"/>
      </left>
      <right style="medium">
        <color rgb="FF888888"/>
      </right>
      <top style="medium">
        <color rgb="FF888888"/>
      </top>
      <bottom style="medium">
        <color rgb="FF888888"/>
      </bottom>
      <diagonal/>
    </border>
    <border>
      <left style="medium">
        <color auto="1"/>
      </left>
      <right style="thick">
        <color indexed="12"/>
      </right>
      <top/>
      <bottom style="thin">
        <color auto="1"/>
      </bottom>
      <diagonal/>
    </border>
    <border>
      <left style="thick">
        <color indexed="12"/>
      </left>
      <right style="medium">
        <color indexed="12"/>
      </right>
      <top style="thick">
        <color indexed="12"/>
      </top>
      <bottom style="thin">
        <color indexed="12"/>
      </bottom>
      <diagonal/>
    </border>
    <border>
      <left style="medium">
        <color indexed="12"/>
      </left>
      <right style="medium">
        <color indexed="12"/>
      </right>
      <top style="thick">
        <color indexed="12"/>
      </top>
      <bottom/>
      <diagonal/>
    </border>
    <border>
      <left style="medium">
        <color indexed="12"/>
      </left>
      <right style="thick">
        <color indexed="12"/>
      </right>
      <top style="thick">
        <color indexed="12"/>
      </top>
      <bottom/>
      <diagonal/>
    </border>
    <border>
      <left style="medium">
        <color indexed="12"/>
      </left>
      <right style="thick">
        <color indexed="12"/>
      </right>
      <top/>
      <bottom/>
      <diagonal/>
    </border>
    <border>
      <left style="thick">
        <color indexed="12"/>
      </left>
      <right/>
      <top style="thin">
        <color indexed="12"/>
      </top>
      <bottom style="thick">
        <color indexed="12"/>
      </bottom>
      <diagonal/>
    </border>
    <border>
      <left style="medium">
        <color indexed="12"/>
      </left>
      <right style="thick">
        <color indexed="12"/>
      </right>
      <top/>
      <bottom style="thick">
        <color indexed="1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auto="1"/>
      </left>
      <right/>
      <top/>
      <bottom style="thin">
        <color indexed="12"/>
      </bottom>
      <diagonal/>
    </border>
    <border>
      <left style="medium">
        <color indexed="12"/>
      </left>
      <right/>
      <top style="thin">
        <color indexed="12"/>
      </top>
      <bottom style="thin">
        <color indexed="12"/>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medium">
        <color indexed="23"/>
      </left>
      <right style="medium">
        <color indexed="12"/>
      </right>
      <top/>
      <bottom style="medium">
        <color indexed="23"/>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23"/>
      </right>
      <top/>
      <bottom/>
      <diagonal/>
    </border>
    <border>
      <left style="medium">
        <color theme="1" tint="4.9989318521683403E-2"/>
      </left>
      <right/>
      <top style="medium">
        <color indexed="23"/>
      </top>
      <bottom style="medium">
        <color indexed="23"/>
      </bottom>
      <diagonal/>
    </border>
    <border>
      <left style="medium">
        <color auto="1"/>
      </left>
      <right style="medium">
        <color auto="1"/>
      </right>
      <top style="medium">
        <color auto="1"/>
      </top>
      <bottom style="medium">
        <color auto="1"/>
      </bottom>
      <diagonal/>
    </border>
    <border>
      <left style="medium">
        <color theme="0" tint="-0.499984740745262"/>
      </left>
      <right style="medium">
        <color theme="0" tint="-0.499984740745262"/>
      </right>
      <top/>
      <bottom style="medium">
        <color theme="0" tint="-0.499984740745262"/>
      </bottom>
      <diagonal/>
    </border>
    <border>
      <left style="thick">
        <color indexed="23"/>
      </left>
      <right style="thin">
        <color indexed="23"/>
      </right>
      <top style="thin">
        <color indexed="23"/>
      </top>
      <bottom style="thin">
        <color indexed="23"/>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25">
    <xf numFmtId="0" fontId="0" fillId="0" borderId="0">
      <alignment vertical="center"/>
    </xf>
    <xf numFmtId="0" fontId="8" fillId="0" borderId="0" applyNumberFormat="0" applyFill="0" applyBorder="0" applyAlignment="0" applyProtection="0">
      <alignment vertical="top"/>
      <protection locked="0"/>
    </xf>
    <xf numFmtId="0" fontId="6" fillId="0" borderId="0">
      <alignment vertical="center"/>
    </xf>
    <xf numFmtId="0" fontId="70" fillId="0" borderId="0">
      <alignment vertical="center"/>
    </xf>
    <xf numFmtId="0" fontId="6" fillId="0" borderId="0"/>
    <xf numFmtId="0" fontId="70" fillId="0" borderId="0">
      <alignment vertical="center"/>
    </xf>
    <xf numFmtId="0" fontId="6" fillId="0" borderId="0"/>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3" fillId="0" borderId="0">
      <alignment vertical="center"/>
    </xf>
    <xf numFmtId="0" fontId="4" fillId="0" borderId="0">
      <alignment vertical="center"/>
    </xf>
    <xf numFmtId="0" fontId="70"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 fillId="0" borderId="0">
      <alignment vertical="center"/>
    </xf>
    <xf numFmtId="0" fontId="1" fillId="0" borderId="0">
      <alignment vertical="center"/>
    </xf>
    <xf numFmtId="0" fontId="161" fillId="0" borderId="0"/>
    <xf numFmtId="0" fontId="162" fillId="0" borderId="0" applyNumberFormat="0" applyFill="0" applyBorder="0" applyAlignment="0" applyProtection="0"/>
    <xf numFmtId="0" fontId="161" fillId="0" borderId="0"/>
  </cellStyleXfs>
  <cellXfs count="875">
    <xf numFmtId="0" fontId="0" fillId="0" borderId="0" xfId="0">
      <alignment vertical="center"/>
    </xf>
    <xf numFmtId="0" fontId="6" fillId="0" borderId="0" xfId="2">
      <alignment vertical="center"/>
    </xf>
    <xf numFmtId="14" fontId="19" fillId="3" borderId="1" xfId="2" applyNumberFormat="1" applyFont="1" applyFill="1" applyBorder="1" applyAlignment="1">
      <alignment horizontal="center" vertical="center" shrinkToFit="1"/>
    </xf>
    <xf numFmtId="0" fontId="10" fillId="0" borderId="0" xfId="2" applyFont="1" applyAlignment="1">
      <alignment horizontal="center" vertical="center"/>
    </xf>
    <xf numFmtId="14" fontId="10" fillId="0" borderId="0" xfId="2" applyNumberFormat="1" applyFont="1" applyAlignment="1">
      <alignment horizontal="center" vertical="center"/>
    </xf>
    <xf numFmtId="0" fontId="10" fillId="0" borderId="0" xfId="2" applyFont="1" applyAlignment="1">
      <alignment vertical="top" wrapText="1"/>
    </xf>
    <xf numFmtId="0" fontId="23" fillId="4" borderId="3" xfId="2" applyFont="1" applyFill="1" applyBorder="1" applyAlignment="1">
      <alignment horizontal="center" vertical="center" wrapText="1"/>
    </xf>
    <xf numFmtId="0" fontId="23" fillId="4" borderId="4" xfId="2" applyFont="1" applyFill="1" applyBorder="1" applyAlignment="1">
      <alignment horizontal="center" vertical="center" wrapText="1"/>
    </xf>
    <xf numFmtId="0" fontId="23" fillId="4" borderId="5" xfId="2" applyFont="1" applyFill="1" applyBorder="1" applyAlignment="1">
      <alignment horizontal="center" vertical="center" wrapText="1"/>
    </xf>
    <xf numFmtId="0" fontId="23" fillId="4" borderId="6" xfId="2" applyFont="1" applyFill="1" applyBorder="1" applyAlignment="1">
      <alignment horizontal="center" vertical="center" wrapText="1"/>
    </xf>
    <xf numFmtId="0" fontId="6" fillId="5" borderId="0" xfId="2" applyFill="1">
      <alignment vertical="center"/>
    </xf>
    <xf numFmtId="177" fontId="12" fillId="3" borderId="8" xfId="2" applyNumberFormat="1" applyFont="1" applyFill="1" applyBorder="1" applyAlignment="1">
      <alignment horizontal="center" vertical="center" shrinkToFit="1"/>
    </xf>
    <xf numFmtId="0" fontId="6" fillId="0" borderId="9" xfId="2" applyBorder="1">
      <alignment vertical="center"/>
    </xf>
    <xf numFmtId="0" fontId="23" fillId="5" borderId="11" xfId="2" applyFont="1" applyFill="1" applyBorder="1" applyAlignment="1">
      <alignment horizontal="center" vertical="center"/>
    </xf>
    <xf numFmtId="0" fontId="0" fillId="0" borderId="8" xfId="0" applyBorder="1" applyAlignment="1">
      <alignment horizontal="center" vertical="center" wrapText="1"/>
    </xf>
    <xf numFmtId="0" fontId="0" fillId="2" borderId="8" xfId="0" applyFill="1" applyBorder="1" applyAlignment="1">
      <alignment horizontal="center" vertical="center" wrapText="1"/>
    </xf>
    <xf numFmtId="0" fontId="6" fillId="0" borderId="8" xfId="2" applyBorder="1" applyAlignment="1">
      <alignment horizontal="center" vertical="center" wrapText="1"/>
    </xf>
    <xf numFmtId="0" fontId="23" fillId="5" borderId="12" xfId="2" applyFont="1" applyFill="1" applyBorder="1" applyAlignment="1">
      <alignment horizontal="center" vertical="center"/>
    </xf>
    <xf numFmtId="0" fontId="23" fillId="5" borderId="7" xfId="2" applyFont="1" applyFill="1" applyBorder="1" applyAlignment="1">
      <alignment horizontal="center" vertical="center"/>
    </xf>
    <xf numFmtId="0" fontId="23" fillId="0" borderId="12" xfId="2" applyFont="1" applyBorder="1" applyAlignment="1">
      <alignment horizontal="center" vertical="center"/>
    </xf>
    <xf numFmtId="0" fontId="6" fillId="2" borderId="8" xfId="2" applyFill="1" applyBorder="1" applyAlignment="1">
      <alignment horizontal="center" vertical="center" wrapText="1"/>
    </xf>
    <xf numFmtId="0" fontId="23" fillId="5" borderId="14" xfId="2" applyFont="1" applyFill="1" applyBorder="1" applyAlignment="1">
      <alignment horizontal="center" vertical="center"/>
    </xf>
    <xf numFmtId="177" fontId="17" fillId="5" borderId="15" xfId="2" applyNumberFormat="1" applyFont="1" applyFill="1" applyBorder="1" applyAlignment="1">
      <alignment horizontal="center" vertical="center" wrapText="1"/>
    </xf>
    <xf numFmtId="0" fontId="23" fillId="5" borderId="9" xfId="2" applyFont="1" applyFill="1" applyBorder="1" applyAlignment="1">
      <alignment horizontal="center" vertical="center"/>
    </xf>
    <xf numFmtId="0" fontId="6" fillId="5" borderId="14" xfId="2" applyFill="1" applyBorder="1">
      <alignment vertical="center"/>
    </xf>
    <xf numFmtId="0" fontId="6" fillId="5" borderId="15" xfId="2" applyFill="1" applyBorder="1">
      <alignment vertical="center"/>
    </xf>
    <xf numFmtId="0" fontId="6" fillId="5" borderId="9" xfId="2" applyFill="1" applyBorder="1">
      <alignment vertical="center"/>
    </xf>
    <xf numFmtId="0" fontId="6" fillId="5" borderId="16" xfId="2" applyFill="1" applyBorder="1">
      <alignment vertical="center"/>
    </xf>
    <xf numFmtId="0" fontId="6" fillId="5" borderId="4" xfId="2" applyFill="1" applyBorder="1">
      <alignment vertical="center"/>
    </xf>
    <xf numFmtId="0" fontId="6" fillId="0" borderId="16" xfId="2" applyBorder="1">
      <alignment vertical="center"/>
    </xf>
    <xf numFmtId="0" fontId="6" fillId="5" borderId="18" xfId="2" applyFill="1" applyBorder="1">
      <alignment vertical="center"/>
    </xf>
    <xf numFmtId="0" fontId="6" fillId="5" borderId="19" xfId="2" applyFill="1" applyBorder="1">
      <alignment vertical="center"/>
    </xf>
    <xf numFmtId="0" fontId="6" fillId="5" borderId="20" xfId="2" applyFill="1" applyBorder="1">
      <alignment vertical="center"/>
    </xf>
    <xf numFmtId="0" fontId="6" fillId="0" borderId="21" xfId="2" applyBorder="1">
      <alignment vertical="center"/>
    </xf>
    <xf numFmtId="0" fontId="6" fillId="0" borderId="22" xfId="2" applyBorder="1">
      <alignment vertical="center"/>
    </xf>
    <xf numFmtId="0" fontId="6" fillId="0" borderId="23" xfId="2" applyBorder="1">
      <alignment vertical="center"/>
    </xf>
    <xf numFmtId="0" fontId="6" fillId="0" borderId="24" xfId="2" applyBorder="1">
      <alignment vertical="center"/>
    </xf>
    <xf numFmtId="0" fontId="18" fillId="3" borderId="25" xfId="2" applyFont="1" applyFill="1" applyBorder="1" applyAlignment="1">
      <alignment horizontal="center" vertical="center" wrapText="1"/>
    </xf>
    <xf numFmtId="0" fontId="25" fillId="0" borderId="0" xfId="2" applyFont="1">
      <alignment vertical="center"/>
    </xf>
    <xf numFmtId="0" fontId="9" fillId="5" borderId="0" xfId="2" applyFont="1" applyFill="1" applyAlignment="1">
      <alignment horizontal="center" vertical="center" wrapText="1"/>
    </xf>
    <xf numFmtId="14" fontId="9" fillId="5" borderId="0" xfId="2" applyNumberFormat="1" applyFont="1" applyFill="1" applyAlignment="1">
      <alignment horizontal="center" vertical="center"/>
    </xf>
    <xf numFmtId="14" fontId="26" fillId="5" borderId="0" xfId="2" applyNumberFormat="1" applyFont="1" applyFill="1" applyAlignment="1">
      <alignment horizontal="center" vertical="center"/>
    </xf>
    <xf numFmtId="0" fontId="6" fillId="0" borderId="0" xfId="2" applyAlignment="1">
      <alignment horizontal="center" vertical="center"/>
    </xf>
    <xf numFmtId="0" fontId="26" fillId="0" borderId="0" xfId="2" applyFont="1" applyAlignment="1">
      <alignment horizontal="center" vertical="center"/>
    </xf>
    <xf numFmtId="0" fontId="8" fillId="5" borderId="0" xfId="1" applyFill="1" applyAlignment="1" applyProtection="1">
      <alignment vertical="center" wrapText="1"/>
    </xf>
    <xf numFmtId="0" fontId="10" fillId="2" borderId="32" xfId="2" applyFont="1" applyFill="1" applyBorder="1" applyAlignment="1">
      <alignment horizontal="center" vertical="center"/>
    </xf>
    <xf numFmtId="14" fontId="10" fillId="2" borderId="33" xfId="2" applyNumberFormat="1" applyFont="1" applyFill="1" applyBorder="1" applyAlignment="1">
      <alignment horizontal="center" vertical="center"/>
    </xf>
    <xf numFmtId="0" fontId="6" fillId="5" borderId="0" xfId="2" applyFill="1" applyAlignment="1">
      <alignment vertical="center" wrapText="1"/>
    </xf>
    <xf numFmtId="0" fontId="15" fillId="5" borderId="35" xfId="2" applyFont="1" applyFill="1" applyBorder="1" applyAlignment="1">
      <alignment vertical="center" wrapText="1"/>
    </xf>
    <xf numFmtId="0" fontId="6" fillId="5" borderId="36" xfId="2" applyFill="1" applyBorder="1" applyAlignment="1">
      <alignment vertical="center" wrapText="1"/>
    </xf>
    <xf numFmtId="0" fontId="6" fillId="5" borderId="37" xfId="2" applyFill="1" applyBorder="1" applyAlignment="1">
      <alignment vertical="center" wrapText="1"/>
    </xf>
    <xf numFmtId="0" fontId="10" fillId="5" borderId="0" xfId="2" applyFont="1" applyFill="1">
      <alignment vertical="center"/>
    </xf>
    <xf numFmtId="14" fontId="27" fillId="3" borderId="1" xfId="1" applyNumberFormat="1" applyFont="1" applyFill="1" applyBorder="1" applyAlignment="1" applyProtection="1">
      <alignment horizontal="center" vertical="center" wrapText="1" shrinkToFit="1"/>
    </xf>
    <xf numFmtId="0" fontId="34" fillId="9" borderId="43" xfId="17" applyFont="1" applyFill="1" applyBorder="1" applyAlignment="1">
      <alignment horizontal="left" vertical="center"/>
    </xf>
    <xf numFmtId="0" fontId="34" fillId="9" borderId="44" xfId="17" applyFont="1" applyFill="1" applyBorder="1" applyAlignment="1">
      <alignment horizontal="center" vertical="center"/>
    </xf>
    <xf numFmtId="0" fontId="34" fillId="9" borderId="44" xfId="2" applyFont="1" applyFill="1" applyBorder="1" applyAlignment="1">
      <alignment horizontal="center" vertical="center"/>
    </xf>
    <xf numFmtId="0" fontId="35" fillId="9" borderId="44" xfId="2" applyFont="1" applyFill="1" applyBorder="1" applyAlignment="1">
      <alignment horizontal="center" vertical="center"/>
    </xf>
    <xf numFmtId="0" fontId="35" fillId="9" borderId="45" xfId="2" applyFont="1" applyFill="1" applyBorder="1" applyAlignment="1">
      <alignment horizontal="center" vertical="center"/>
    </xf>
    <xf numFmtId="0" fontId="36" fillId="0" borderId="0" xfId="2" applyFont="1">
      <alignment vertical="center"/>
    </xf>
    <xf numFmtId="0" fontId="39" fillId="0" borderId="0" xfId="2" applyFont="1" applyAlignment="1">
      <alignment horizontal="center" vertical="center"/>
    </xf>
    <xf numFmtId="0" fontId="40" fillId="0" borderId="0" xfId="2" applyFont="1" applyAlignment="1">
      <alignment vertical="center" wrapText="1"/>
    </xf>
    <xf numFmtId="0" fontId="1" fillId="0" borderId="0" xfId="17">
      <alignment vertical="center"/>
    </xf>
    <xf numFmtId="0" fontId="41" fillId="0" borderId="0" xfId="17" applyFont="1">
      <alignment vertical="center"/>
    </xf>
    <xf numFmtId="0" fontId="35" fillId="9" borderId="46" xfId="2" applyFont="1" applyFill="1" applyBorder="1" applyAlignment="1">
      <alignment horizontal="center" vertical="center"/>
    </xf>
    <xf numFmtId="0" fontId="35" fillId="9" borderId="47" xfId="2" applyFont="1" applyFill="1" applyBorder="1" applyAlignment="1">
      <alignment horizontal="center" vertical="center"/>
    </xf>
    <xf numFmtId="0" fontId="42" fillId="0" borderId="0" xfId="2" applyFont="1" applyAlignment="1">
      <alignment vertical="center" wrapText="1"/>
    </xf>
    <xf numFmtId="0" fontId="44" fillId="0" borderId="0" xfId="2" applyFont="1">
      <alignment vertical="center"/>
    </xf>
    <xf numFmtId="0" fontId="45" fillId="0" borderId="0" xfId="2" applyFont="1" applyAlignment="1">
      <alignment horizontal="center" vertical="center"/>
    </xf>
    <xf numFmtId="0" fontId="1" fillId="10" borderId="47" xfId="17" applyFill="1" applyBorder="1">
      <alignment vertical="center"/>
    </xf>
    <xf numFmtId="0" fontId="38" fillId="0" borderId="0" xfId="17" applyFont="1" applyAlignment="1">
      <alignment horizontal="center" vertical="center"/>
    </xf>
    <xf numFmtId="0" fontId="46" fillId="0" borderId="0" xfId="2" applyFont="1" applyAlignment="1">
      <alignment vertical="center" wrapText="1"/>
    </xf>
    <xf numFmtId="0" fontId="8" fillId="0" borderId="46" xfId="1" applyFill="1" applyBorder="1" applyAlignment="1" applyProtection="1">
      <alignment vertical="center"/>
    </xf>
    <xf numFmtId="0" fontId="1" fillId="10" borderId="47" xfId="17" applyFill="1" applyBorder="1" applyAlignment="1">
      <alignment horizontal="center" vertical="center"/>
    </xf>
    <xf numFmtId="0" fontId="42" fillId="0" borderId="0" xfId="2" applyFont="1">
      <alignment vertical="center"/>
    </xf>
    <xf numFmtId="0" fontId="8" fillId="10" borderId="0" xfId="1" applyFill="1" applyBorder="1" applyAlignment="1" applyProtection="1">
      <alignment vertical="center" wrapText="1"/>
    </xf>
    <xf numFmtId="0" fontId="6" fillId="10" borderId="47" xfId="2" applyFill="1" applyBorder="1" applyAlignment="1">
      <alignment vertical="center" wrapText="1"/>
    </xf>
    <xf numFmtId="0" fontId="46" fillId="0" borderId="0" xfId="17" applyFont="1" applyAlignment="1">
      <alignment vertical="center" wrapText="1"/>
    </xf>
    <xf numFmtId="0" fontId="48" fillId="0" borderId="0" xfId="17" applyFont="1" applyAlignment="1">
      <alignment horizontal="left" vertical="center"/>
    </xf>
    <xf numFmtId="0" fontId="38" fillId="0" borderId="0" xfId="17" applyFont="1" applyAlignment="1">
      <alignment vertical="top" wrapText="1"/>
    </xf>
    <xf numFmtId="0" fontId="8" fillId="0" borderId="0" xfId="1" applyFill="1" applyAlignment="1" applyProtection="1">
      <alignment horizontal="center" vertical="center"/>
    </xf>
    <xf numFmtId="0" fontId="0" fillId="11" borderId="0" xfId="0" applyFill="1" applyAlignment="1">
      <alignment vertical="center" wrapText="1"/>
    </xf>
    <xf numFmtId="0" fontId="1" fillId="11" borderId="0" xfId="17" applyFill="1">
      <alignment vertical="center"/>
    </xf>
    <xf numFmtId="0" fontId="50" fillId="12" borderId="53" xfId="17" applyFont="1" applyFill="1" applyBorder="1" applyAlignment="1">
      <alignment horizontal="center" vertical="center"/>
    </xf>
    <xf numFmtId="0" fontId="57" fillId="3" borderId="55" xfId="17" applyFont="1" applyFill="1" applyBorder="1" applyAlignment="1">
      <alignment horizontal="center" vertical="center" wrapText="1"/>
    </xf>
    <xf numFmtId="0" fontId="7" fillId="3" borderId="56" xfId="17" applyFont="1" applyFill="1" applyBorder="1" applyAlignment="1">
      <alignment horizontal="center" vertical="center" wrapText="1"/>
    </xf>
    <xf numFmtId="0" fontId="14" fillId="3" borderId="56" xfId="17" applyFont="1" applyFill="1" applyBorder="1" applyAlignment="1">
      <alignment horizontal="center" vertical="center" wrapText="1"/>
    </xf>
    <xf numFmtId="0" fontId="59" fillId="3" borderId="56" xfId="17" applyFont="1" applyFill="1" applyBorder="1" applyAlignment="1">
      <alignment horizontal="center" vertical="center" wrapText="1"/>
    </xf>
    <xf numFmtId="0" fontId="7" fillId="3" borderId="57" xfId="17" applyFont="1" applyFill="1" applyBorder="1" applyAlignment="1">
      <alignment horizontal="center" vertical="center" wrapText="1"/>
    </xf>
    <xf numFmtId="0" fontId="7" fillId="3" borderId="34" xfId="17" applyFont="1" applyFill="1" applyBorder="1" applyAlignment="1">
      <alignment horizontal="center" vertical="center" wrapText="1"/>
    </xf>
    <xf numFmtId="176" fontId="60" fillId="3" borderId="40" xfId="17" applyNumberFormat="1" applyFont="1" applyFill="1" applyBorder="1" applyAlignment="1">
      <alignment horizontal="center" vertical="center" wrapText="1"/>
    </xf>
    <xf numFmtId="0" fontId="60" fillId="3" borderId="40" xfId="17" applyFont="1" applyFill="1" applyBorder="1" applyAlignment="1">
      <alignment horizontal="left" vertical="center" wrapText="1"/>
    </xf>
    <xf numFmtId="0" fontId="7" fillId="3" borderId="29" xfId="17" applyFont="1" applyFill="1" applyBorder="1" applyAlignment="1">
      <alignment horizontal="center" vertical="center" wrapText="1"/>
    </xf>
    <xf numFmtId="176" fontId="60" fillId="13" borderId="58" xfId="17" applyNumberFormat="1" applyFont="1" applyFill="1" applyBorder="1" applyAlignment="1">
      <alignment horizontal="center" vertical="center" wrapText="1"/>
    </xf>
    <xf numFmtId="0" fontId="60" fillId="13" borderId="58" xfId="17" applyFont="1" applyFill="1" applyBorder="1" applyAlignment="1">
      <alignment horizontal="left" vertical="center" wrapText="1"/>
    </xf>
    <xf numFmtId="0" fontId="64" fillId="14" borderId="59" xfId="17" applyFont="1" applyFill="1" applyBorder="1" applyAlignment="1">
      <alignment horizontal="center" vertical="center" wrapText="1"/>
    </xf>
    <xf numFmtId="176" fontId="62" fillId="14" borderId="59" xfId="17" applyNumberFormat="1" applyFont="1" applyFill="1" applyBorder="1" applyAlignment="1">
      <alignment horizontal="center" vertical="center" wrapText="1"/>
    </xf>
    <xf numFmtId="181" fontId="64" fillId="10" borderId="59" xfId="0" applyNumberFormat="1" applyFont="1" applyFill="1" applyBorder="1" applyAlignment="1">
      <alignment horizontal="center" vertical="center"/>
    </xf>
    <xf numFmtId="0" fontId="64" fillId="14" borderId="60" xfId="17" applyFont="1" applyFill="1" applyBorder="1" applyAlignment="1">
      <alignment horizontal="center" vertical="center" wrapText="1"/>
    </xf>
    <xf numFmtId="182" fontId="66" fillId="14" borderId="61" xfId="17" applyNumberFormat="1" applyFont="1" applyFill="1" applyBorder="1" applyAlignment="1">
      <alignment horizontal="center" vertical="center" wrapText="1"/>
    </xf>
    <xf numFmtId="0" fontId="7" fillId="3" borderId="35" xfId="17" applyFont="1" applyFill="1" applyBorder="1" applyAlignment="1">
      <alignment horizontal="center" vertical="center" wrapText="1"/>
    </xf>
    <xf numFmtId="0" fontId="7" fillId="3" borderId="36" xfId="17" applyFont="1" applyFill="1" applyBorder="1" applyAlignment="1">
      <alignment horizontal="center" vertical="center" wrapText="1"/>
    </xf>
    <xf numFmtId="0" fontId="14" fillId="3" borderId="36" xfId="17" applyFont="1" applyFill="1" applyBorder="1" applyAlignment="1">
      <alignment horizontal="center" vertical="center" wrapText="1"/>
    </xf>
    <xf numFmtId="0" fontId="59" fillId="3" borderId="36" xfId="17" applyFont="1" applyFill="1" applyBorder="1" applyAlignment="1">
      <alignment horizontal="center" vertical="center" wrapText="1"/>
    </xf>
    <xf numFmtId="0" fontId="7" fillId="3" borderId="37" xfId="17" applyFont="1" applyFill="1" applyBorder="1" applyAlignment="1">
      <alignment horizontal="center" vertical="center" wrapText="1"/>
    </xf>
    <xf numFmtId="0" fontId="1" fillId="0" borderId="0" xfId="17" applyAlignment="1">
      <alignment horizontal="center" vertical="center"/>
    </xf>
    <xf numFmtId="0" fontId="6" fillId="0" borderId="0" xfId="2" applyAlignment="1">
      <alignment vertical="top" wrapText="1"/>
    </xf>
    <xf numFmtId="0" fontId="6" fillId="0" borderId="13" xfId="2" applyBorder="1" applyAlignment="1">
      <alignment vertical="top" wrapText="1"/>
    </xf>
    <xf numFmtId="0" fontId="6" fillId="15" borderId="13" xfId="2" applyFill="1" applyBorder="1" applyAlignment="1">
      <alignment vertical="top" wrapText="1"/>
    </xf>
    <xf numFmtId="0" fontId="23" fillId="0" borderId="0" xfId="2" applyFont="1" applyAlignment="1">
      <alignment vertical="top" wrapText="1"/>
    </xf>
    <xf numFmtId="0" fontId="6" fillId="2" borderId="13" xfId="2" applyFill="1" applyBorder="1" applyAlignment="1">
      <alignment vertical="top" wrapText="1"/>
    </xf>
    <xf numFmtId="0" fontId="6" fillId="2" borderId="63" xfId="2" applyFill="1" applyBorder="1" applyAlignment="1">
      <alignment vertical="top" wrapText="1"/>
    </xf>
    <xf numFmtId="0" fontId="6" fillId="2" borderId="64" xfId="2" applyFill="1" applyBorder="1" applyAlignment="1">
      <alignment vertical="top" wrapText="1"/>
    </xf>
    <xf numFmtId="0" fontId="1" fillId="2" borderId="65" xfId="2" applyFont="1" applyFill="1" applyBorder="1" applyAlignment="1">
      <alignment vertical="top" wrapText="1"/>
    </xf>
    <xf numFmtId="0" fontId="1" fillId="2" borderId="63" xfId="2" applyFont="1" applyFill="1" applyBorder="1" applyAlignment="1">
      <alignment vertical="top" wrapText="1"/>
    </xf>
    <xf numFmtId="0" fontId="1" fillId="2" borderId="62" xfId="2" applyFont="1" applyFill="1" applyBorder="1" applyAlignment="1">
      <alignment vertical="top" wrapText="1"/>
    </xf>
    <xf numFmtId="0" fontId="6" fillId="3" borderId="13" xfId="2" applyFill="1" applyBorder="1">
      <alignment vertical="center"/>
    </xf>
    <xf numFmtId="0" fontId="1" fillId="3" borderId="66" xfId="2" applyFont="1" applyFill="1" applyBorder="1" applyAlignment="1">
      <alignment vertical="top" wrapText="1"/>
    </xf>
    <xf numFmtId="0" fontId="6" fillId="16" borderId="13" xfId="2" applyFill="1" applyBorder="1">
      <alignment vertical="center"/>
    </xf>
    <xf numFmtId="0" fontId="0" fillId="0" borderId="68" xfId="0" applyBorder="1">
      <alignment vertical="center"/>
    </xf>
    <xf numFmtId="0" fontId="15" fillId="0" borderId="68" xfId="0" applyFont="1" applyBorder="1">
      <alignment vertical="center"/>
    </xf>
    <xf numFmtId="0" fontId="0" fillId="0" borderId="69" xfId="0" applyBorder="1">
      <alignment vertical="center"/>
    </xf>
    <xf numFmtId="0" fontId="0" fillId="0" borderId="49" xfId="0" applyBorder="1">
      <alignment vertical="center"/>
    </xf>
    <xf numFmtId="177" fontId="12" fillId="21" borderId="8" xfId="2" applyNumberFormat="1" applyFont="1" applyFill="1" applyBorder="1" applyAlignment="1">
      <alignment horizontal="center" vertical="center" shrinkToFit="1"/>
    </xf>
    <xf numFmtId="0" fontId="25" fillId="21" borderId="0" xfId="1" applyFont="1" applyFill="1" applyBorder="1" applyAlignment="1" applyProtection="1">
      <alignment vertical="top" wrapText="1"/>
    </xf>
    <xf numFmtId="0" fontId="25" fillId="21" borderId="0" xfId="2" applyFont="1" applyFill="1" applyAlignment="1">
      <alignment vertical="top" wrapText="1"/>
    </xf>
    <xf numFmtId="0" fontId="25" fillId="21" borderId="29" xfId="2" applyFont="1" applyFill="1" applyBorder="1" applyAlignment="1">
      <alignment vertical="top" wrapText="1"/>
    </xf>
    <xf numFmtId="0" fontId="8" fillId="21" borderId="0" xfId="1" applyFill="1" applyAlignment="1" applyProtection="1">
      <alignment vertical="center" wrapText="1"/>
    </xf>
    <xf numFmtId="0" fontId="6" fillId="21" borderId="0" xfId="2" applyFill="1">
      <alignment vertical="center"/>
    </xf>
    <xf numFmtId="0" fontId="0" fillId="21" borderId="0" xfId="0" applyFill="1">
      <alignment vertical="center"/>
    </xf>
    <xf numFmtId="0" fontId="6" fillId="6" borderId="8" xfId="2" applyFill="1" applyBorder="1" applyAlignment="1">
      <alignment horizontal="center" vertical="center" wrapText="1"/>
    </xf>
    <xf numFmtId="0" fontId="6" fillId="0" borderId="104" xfId="2" applyBorder="1" applyAlignment="1">
      <alignment horizontal="center" vertical="center" wrapText="1"/>
    </xf>
    <xf numFmtId="0" fontId="6" fillId="6" borderId="104" xfId="2" applyFill="1" applyBorder="1" applyAlignment="1">
      <alignment horizontal="center" vertical="center" wrapText="1"/>
    </xf>
    <xf numFmtId="0" fontId="1" fillId="5" borderId="0" xfId="2" applyFont="1" applyFill="1">
      <alignment vertical="center"/>
    </xf>
    <xf numFmtId="0" fontId="8" fillId="21" borderId="0" xfId="1" applyFill="1" applyAlignment="1" applyProtection="1">
      <alignment vertical="center"/>
    </xf>
    <xf numFmtId="3" fontId="0" fillId="27" borderId="0" xfId="0" applyNumberFormat="1" applyFill="1">
      <alignment vertical="center"/>
    </xf>
    <xf numFmtId="0" fontId="0" fillId="25" borderId="0" xfId="0" applyFill="1">
      <alignment vertical="center"/>
    </xf>
    <xf numFmtId="0" fontId="0" fillId="0" borderId="68" xfId="0" applyBorder="1" applyAlignment="1">
      <alignment vertical="top"/>
    </xf>
    <xf numFmtId="0" fontId="0" fillId="0" borderId="0" xfId="0" applyAlignment="1">
      <alignment vertical="top"/>
    </xf>
    <xf numFmtId="0" fontId="76" fillId="21" borderId="0" xfId="0" applyFont="1" applyFill="1">
      <alignment vertical="center"/>
    </xf>
    <xf numFmtId="0" fontId="75" fillId="21" borderId="0" xfId="0" applyFont="1" applyFill="1">
      <alignment vertical="center"/>
    </xf>
    <xf numFmtId="0" fontId="1" fillId="15" borderId="65" xfId="2" applyFont="1" applyFill="1" applyBorder="1" applyAlignment="1">
      <alignment vertical="top" wrapText="1"/>
    </xf>
    <xf numFmtId="0" fontId="79" fillId="0" borderId="0" xfId="0" applyFont="1" applyAlignment="1">
      <alignment horizontal="justify" vertical="center"/>
    </xf>
    <xf numFmtId="0" fontId="82" fillId="0" borderId="57" xfId="0" applyFont="1" applyBorder="1" applyAlignment="1">
      <alignment horizontal="justify" vertical="center" wrapText="1"/>
    </xf>
    <xf numFmtId="0" fontId="82" fillId="0" borderId="37" xfId="0" applyFont="1" applyBorder="1" applyAlignment="1">
      <alignment horizontal="justify" vertical="center" wrapText="1"/>
    </xf>
    <xf numFmtId="0" fontId="79" fillId="0" borderId="110" xfId="0" applyFont="1" applyBorder="1" applyAlignment="1">
      <alignment horizontal="center" vertical="center" wrapText="1"/>
    </xf>
    <xf numFmtId="0" fontId="79" fillId="0" borderId="37" xfId="0" applyFont="1" applyBorder="1" applyAlignment="1">
      <alignment horizontal="center" vertical="center" wrapText="1"/>
    </xf>
    <xf numFmtId="0" fontId="79" fillId="29" borderId="37" xfId="0" applyFont="1" applyFill="1" applyBorder="1" applyAlignment="1">
      <alignment horizontal="justify" vertical="center" wrapText="1"/>
    </xf>
    <xf numFmtId="0" fontId="79" fillId="0" borderId="37" xfId="0" applyFont="1" applyBorder="1" applyAlignment="1">
      <alignment horizontal="justify" vertical="center" wrapText="1"/>
    </xf>
    <xf numFmtId="0" fontId="7" fillId="30" borderId="56" xfId="17" applyFont="1" applyFill="1" applyBorder="1" applyAlignment="1">
      <alignment horizontal="center" vertical="center" wrapText="1"/>
    </xf>
    <xf numFmtId="0" fontId="0" fillId="0" borderId="0" xfId="0" applyAlignment="1">
      <alignment horizontal="left" vertical="center"/>
    </xf>
    <xf numFmtId="0" fontId="83" fillId="0" borderId="0" xfId="0" applyFont="1" applyAlignment="1">
      <alignment horizontal="left" vertical="center"/>
    </xf>
    <xf numFmtId="0" fontId="84" fillId="0" borderId="0" xfId="0" applyFont="1" applyAlignment="1">
      <alignment horizontal="center" vertical="center" wrapText="1"/>
    </xf>
    <xf numFmtId="0" fontId="84" fillId="0" borderId="0" xfId="0" applyFont="1" applyAlignment="1">
      <alignment horizontal="left" vertical="center" wrapText="1"/>
    </xf>
    <xf numFmtId="0" fontId="79" fillId="25" borderId="110" xfId="0" applyFont="1" applyFill="1" applyBorder="1" applyAlignment="1">
      <alignment horizontal="center" vertical="center" wrapText="1"/>
    </xf>
    <xf numFmtId="0" fontId="79" fillId="25" borderId="37" xfId="0" applyFont="1" applyFill="1" applyBorder="1" applyAlignment="1">
      <alignment horizontal="center" vertical="center" wrapText="1"/>
    </xf>
    <xf numFmtId="0" fontId="79" fillId="25" borderId="37" xfId="0" applyFont="1" applyFill="1" applyBorder="1" applyAlignment="1">
      <alignment horizontal="justify" vertical="center" wrapText="1"/>
    </xf>
    <xf numFmtId="0" fontId="74" fillId="21" borderId="0" xfId="0" applyFont="1" applyFill="1" applyAlignment="1">
      <alignment horizontal="center" vertical="center"/>
    </xf>
    <xf numFmtId="0" fontId="79" fillId="21" borderId="110" xfId="0" applyFont="1" applyFill="1" applyBorder="1" applyAlignment="1">
      <alignment horizontal="center" vertical="center" wrapText="1"/>
    </xf>
    <xf numFmtId="0" fontId="79" fillId="21" borderId="37" xfId="0" applyFont="1" applyFill="1" applyBorder="1" applyAlignment="1">
      <alignment horizontal="center" vertical="center" wrapText="1"/>
    </xf>
    <xf numFmtId="0" fontId="79" fillId="21" borderId="37" xfId="0" applyFont="1" applyFill="1" applyBorder="1" applyAlignment="1">
      <alignment horizontal="justify" vertical="center" wrapText="1"/>
    </xf>
    <xf numFmtId="0" fontId="71" fillId="25" borderId="0" xfId="0" applyFont="1" applyFill="1" applyAlignment="1">
      <alignment vertical="top" wrapText="1"/>
    </xf>
    <xf numFmtId="0" fontId="8" fillId="0" borderId="133" xfId="1" applyFill="1" applyBorder="1" applyAlignment="1" applyProtection="1">
      <alignment vertical="center" wrapText="1"/>
    </xf>
    <xf numFmtId="0" fontId="97" fillId="0" borderId="57" xfId="0" applyFont="1" applyBorder="1" applyAlignment="1">
      <alignment horizontal="justify" vertical="center" wrapText="1"/>
    </xf>
    <xf numFmtId="0" fontId="97" fillId="0" borderId="37" xfId="0" applyFont="1" applyBorder="1" applyAlignment="1">
      <alignment horizontal="justify" vertical="center" wrapText="1"/>
    </xf>
    <xf numFmtId="0" fontId="97" fillId="29" borderId="37" xfId="0" applyFont="1" applyFill="1" applyBorder="1" applyAlignment="1">
      <alignment horizontal="justify" vertical="center" wrapText="1"/>
    </xf>
    <xf numFmtId="0" fontId="102" fillId="0" borderId="0" xfId="17" applyFont="1">
      <alignment vertical="center"/>
    </xf>
    <xf numFmtId="0" fontId="101" fillId="0" borderId="0" xfId="2" applyFont="1">
      <alignment vertical="center"/>
    </xf>
    <xf numFmtId="0" fontId="103" fillId="22" borderId="134" xfId="0" applyFont="1" applyFill="1" applyBorder="1" applyAlignment="1">
      <alignment horizontal="center" vertical="center" wrapText="1"/>
    </xf>
    <xf numFmtId="0" fontId="0" fillId="26" borderId="0" xfId="0" applyFill="1">
      <alignment vertical="center"/>
    </xf>
    <xf numFmtId="0" fontId="79" fillId="21" borderId="0" xfId="0" applyFont="1" applyFill="1" applyAlignment="1">
      <alignment horizontal="justify" vertical="center"/>
    </xf>
    <xf numFmtId="14" fontId="6" fillId="0" borderId="0" xfId="2" applyNumberFormat="1">
      <alignment vertical="center"/>
    </xf>
    <xf numFmtId="0" fontId="18" fillId="2" borderId="42" xfId="2" applyFont="1" applyFill="1" applyBorder="1" applyAlignment="1">
      <alignment horizontal="center" vertical="center" wrapText="1"/>
    </xf>
    <xf numFmtId="0" fontId="1" fillId="0" borderId="10" xfId="0" applyFont="1" applyBorder="1" applyAlignment="1">
      <alignment horizontal="center" vertical="center" wrapText="1"/>
    </xf>
    <xf numFmtId="0" fontId="0" fillId="0" borderId="10" xfId="0" applyBorder="1" applyAlignment="1">
      <alignment horizontal="center" vertical="center" wrapText="1"/>
    </xf>
    <xf numFmtId="0" fontId="31" fillId="0" borderId="10" xfId="0" applyFont="1" applyBorder="1" applyAlignment="1">
      <alignment horizontal="center" vertical="center" wrapText="1"/>
    </xf>
    <xf numFmtId="0" fontId="94" fillId="25" borderId="0" xfId="0" applyFont="1" applyFill="1" applyAlignment="1">
      <alignment vertical="top" wrapText="1"/>
    </xf>
    <xf numFmtId="0" fontId="72" fillId="26" borderId="0" xfId="0" applyFont="1" applyFill="1" applyAlignment="1">
      <alignment vertical="top" wrapText="1"/>
    </xf>
    <xf numFmtId="0" fontId="95" fillId="26" borderId="0" xfId="0" applyFont="1" applyFill="1" applyAlignment="1">
      <alignment vertical="top" wrapText="1"/>
    </xf>
    <xf numFmtId="0" fontId="73" fillId="26" borderId="0" xfId="0" applyFont="1" applyFill="1" applyAlignment="1">
      <alignment vertical="top" wrapText="1"/>
    </xf>
    <xf numFmtId="0" fontId="96" fillId="26" borderId="0" xfId="0" applyFont="1" applyFill="1" applyAlignment="1">
      <alignment horizontal="center" vertical="center" wrapText="1"/>
    </xf>
    <xf numFmtId="0" fontId="96" fillId="26" borderId="0" xfId="0" applyFont="1" applyFill="1" applyAlignment="1">
      <alignment horizontal="center" vertical="top" wrapText="1"/>
    </xf>
    <xf numFmtId="0" fontId="98" fillId="26" borderId="0" xfId="0" applyFont="1" applyFill="1" applyAlignment="1">
      <alignment horizontal="center" vertical="top" wrapText="1"/>
    </xf>
    <xf numFmtId="0" fontId="96" fillId="26" borderId="0" xfId="0" applyFont="1" applyFill="1" applyAlignment="1">
      <alignment vertical="top" wrapText="1"/>
    </xf>
    <xf numFmtId="0" fontId="28" fillId="27" borderId="0" xfId="0" applyFont="1" applyFill="1">
      <alignment vertical="center"/>
    </xf>
    <xf numFmtId="0" fontId="110" fillId="23" borderId="31" xfId="2" applyFont="1" applyFill="1" applyBorder="1" applyAlignment="1">
      <alignment horizontal="center" vertical="center" wrapText="1"/>
    </xf>
    <xf numFmtId="0" fontId="112" fillId="3" borderId="41" xfId="2" applyFont="1" applyFill="1" applyBorder="1" applyAlignment="1">
      <alignment horizontal="center" vertical="center"/>
    </xf>
    <xf numFmtId="14" fontId="112" fillId="3" borderId="40" xfId="2" applyNumberFormat="1" applyFont="1" applyFill="1" applyBorder="1" applyAlignment="1">
      <alignment horizontal="center" vertical="center"/>
    </xf>
    <xf numFmtId="14" fontId="112" fillId="3" borderId="1" xfId="2" applyNumberFormat="1" applyFont="1" applyFill="1" applyBorder="1" applyAlignment="1">
      <alignment horizontal="center" vertical="center"/>
    </xf>
    <xf numFmtId="0" fontId="112" fillId="3" borderId="39" xfId="2" applyFont="1" applyFill="1" applyBorder="1" applyAlignment="1">
      <alignment horizontal="center" vertical="center"/>
    </xf>
    <xf numFmtId="14" fontId="112" fillId="3" borderId="2" xfId="2" applyNumberFormat="1" applyFont="1" applyFill="1" applyBorder="1" applyAlignment="1">
      <alignment horizontal="center" vertical="center"/>
    </xf>
    <xf numFmtId="0" fontId="112" fillId="21" borderId="0" xfId="2" applyFont="1" applyFill="1" applyAlignment="1">
      <alignment horizontal="center" vertical="center"/>
    </xf>
    <xf numFmtId="14" fontId="112" fillId="21" borderId="0" xfId="2" applyNumberFormat="1" applyFont="1" applyFill="1" applyAlignment="1">
      <alignment horizontal="center" vertical="center"/>
    </xf>
    <xf numFmtId="0" fontId="113" fillId="0" borderId="0" xfId="2" applyFont="1" applyAlignment="1">
      <alignment horizontal="center" vertical="center"/>
    </xf>
    <xf numFmtId="14" fontId="112" fillId="0" borderId="0" xfId="2" applyNumberFormat="1" applyFont="1" applyAlignment="1">
      <alignment horizontal="center" vertical="center"/>
    </xf>
    <xf numFmtId="0" fontId="107" fillId="25" borderId="113" xfId="0" applyFont="1" applyFill="1" applyBorder="1" applyAlignment="1">
      <alignment horizontal="left" vertical="center"/>
    </xf>
    <xf numFmtId="0" fontId="107" fillId="25" borderId="114" xfId="0" applyFont="1" applyFill="1" applyBorder="1" applyAlignment="1">
      <alignment horizontal="left" vertical="center"/>
    </xf>
    <xf numFmtId="0" fontId="117" fillId="25" borderId="112" xfId="0" applyFont="1" applyFill="1" applyBorder="1" applyAlignment="1">
      <alignment horizontal="left" vertical="center"/>
    </xf>
    <xf numFmtId="0" fontId="0" fillId="0" borderId="13" xfId="0" applyBorder="1" applyAlignment="1">
      <alignment vertical="top" wrapText="1"/>
    </xf>
    <xf numFmtId="0" fontId="23" fillId="23" borderId="3" xfId="2" applyFont="1" applyFill="1" applyBorder="1" applyAlignment="1">
      <alignment horizontal="center" vertical="center" wrapText="1"/>
    </xf>
    <xf numFmtId="0" fontId="24" fillId="21" borderId="8" xfId="2" applyFont="1" applyFill="1" applyBorder="1" applyAlignment="1">
      <alignment horizontal="center" vertical="center" wrapText="1"/>
    </xf>
    <xf numFmtId="0" fontId="8" fillId="0" borderId="0" xfId="1" applyAlignment="1" applyProtection="1">
      <alignment vertical="center" wrapText="1"/>
    </xf>
    <xf numFmtId="0" fontId="0" fillId="36" borderId="0" xfId="0" applyFill="1">
      <alignment vertical="center"/>
    </xf>
    <xf numFmtId="0" fontId="126" fillId="36" borderId="0" xfId="0" applyFont="1" applyFill="1">
      <alignment vertical="center"/>
    </xf>
    <xf numFmtId="0" fontId="127" fillId="36" borderId="0" xfId="0" applyFont="1" applyFill="1">
      <alignment vertical="center"/>
    </xf>
    <xf numFmtId="0" fontId="128" fillId="36" borderId="0" xfId="0" applyFont="1" applyFill="1">
      <alignment vertical="center"/>
    </xf>
    <xf numFmtId="0" fontId="129" fillId="36" borderId="0" xfId="0" applyFont="1" applyFill="1">
      <alignment vertical="center"/>
    </xf>
    <xf numFmtId="0" fontId="77" fillId="36" borderId="0" xfId="0" applyFont="1" applyFill="1">
      <alignment vertical="center"/>
    </xf>
    <xf numFmtId="0" fontId="23" fillId="34" borderId="3" xfId="2" applyFont="1" applyFill="1" applyBorder="1" applyAlignment="1">
      <alignment horizontal="center" vertical="center" wrapText="1"/>
    </xf>
    <xf numFmtId="184" fontId="132" fillId="26" borderId="0" xfId="0" applyNumberFormat="1" applyFont="1" applyFill="1" applyAlignment="1">
      <alignment vertical="center" wrapText="1"/>
    </xf>
    <xf numFmtId="0" fontId="122" fillId="25" borderId="0" xfId="0" applyFont="1" applyFill="1">
      <alignment vertical="center"/>
    </xf>
    <xf numFmtId="177" fontId="132" fillId="26" borderId="0" xfId="0" applyNumberFormat="1" applyFont="1" applyFill="1" applyAlignment="1">
      <alignment horizontal="right" vertical="center" wrapText="1"/>
    </xf>
    <xf numFmtId="0" fontId="133" fillId="26" borderId="0" xfId="0" applyFont="1" applyFill="1" applyAlignment="1">
      <alignment vertical="center" wrapText="1"/>
    </xf>
    <xf numFmtId="0" fontId="6" fillId="0" borderId="67" xfId="0" applyFont="1" applyBorder="1">
      <alignment vertical="center"/>
    </xf>
    <xf numFmtId="0" fontId="6" fillId="0" borderId="44" xfId="0" applyFont="1" applyBorder="1">
      <alignment vertical="center"/>
    </xf>
    <xf numFmtId="0" fontId="6" fillId="0" borderId="68" xfId="0" applyFont="1" applyBorder="1">
      <alignment vertical="center"/>
    </xf>
    <xf numFmtId="0" fontId="6" fillId="0" borderId="0" xfId="0" applyFont="1">
      <alignment vertical="center"/>
    </xf>
    <xf numFmtId="0" fontId="111" fillId="0" borderId="68" xfId="0" applyFont="1" applyBorder="1">
      <alignment vertical="center"/>
    </xf>
    <xf numFmtId="0" fontId="111" fillId="0" borderId="0" xfId="0" applyFont="1">
      <alignment vertical="center"/>
    </xf>
    <xf numFmtId="0" fontId="111" fillId="5" borderId="68" xfId="0" applyFont="1" applyFill="1" applyBorder="1">
      <alignment vertical="center"/>
    </xf>
    <xf numFmtId="0" fontId="111" fillId="5" borderId="0" xfId="0" applyFont="1" applyFill="1">
      <alignment vertical="center"/>
    </xf>
    <xf numFmtId="0" fontId="6" fillId="5" borderId="152" xfId="2" applyFill="1" applyBorder="1">
      <alignment vertical="center"/>
    </xf>
    <xf numFmtId="0" fontId="6" fillId="0" borderId="152" xfId="2" applyBorder="1">
      <alignment vertical="center"/>
    </xf>
    <xf numFmtId="3" fontId="138" fillId="21" borderId="0" xfId="0" applyNumberFormat="1" applyFont="1" applyFill="1" applyAlignment="1">
      <alignment vertical="center" wrapText="1"/>
    </xf>
    <xf numFmtId="0" fontId="114" fillId="21" borderId="150" xfId="17" applyFont="1" applyFill="1" applyBorder="1" applyAlignment="1">
      <alignment horizontal="center" vertical="center" wrapText="1"/>
    </xf>
    <xf numFmtId="14" fontId="114" fillId="21" borderId="151" xfId="17" applyNumberFormat="1" applyFont="1" applyFill="1" applyBorder="1" applyAlignment="1">
      <alignment horizontal="center" vertical="center"/>
    </xf>
    <xf numFmtId="185" fontId="138" fillId="21" borderId="0" xfId="0" applyNumberFormat="1" applyFont="1" applyFill="1" applyAlignment="1">
      <alignment horizontal="right" vertical="center" wrapText="1"/>
    </xf>
    <xf numFmtId="0" fontId="6" fillId="0" borderId="0" xfId="2" applyAlignment="1">
      <alignment horizontal="left" vertical="top"/>
    </xf>
    <xf numFmtId="0" fontId="6" fillId="37" borderId="163" xfId="2" applyFill="1" applyBorder="1" applyAlignment="1">
      <alignment horizontal="left" vertical="top"/>
    </xf>
    <xf numFmtId="0" fontId="8" fillId="37" borderId="162" xfId="1" applyFill="1" applyBorder="1" applyAlignment="1" applyProtection="1">
      <alignment horizontal="left" vertical="top"/>
    </xf>
    <xf numFmtId="14" fontId="19" fillId="3" borderId="102" xfId="2" applyNumberFormat="1" applyFont="1" applyFill="1" applyBorder="1" applyAlignment="1">
      <alignment horizontal="center" vertical="center" shrinkToFit="1"/>
    </xf>
    <xf numFmtId="14" fontId="27" fillId="3" borderId="102" xfId="1" applyNumberFormat="1" applyFont="1" applyFill="1" applyBorder="1" applyAlignment="1" applyProtection="1">
      <alignment horizontal="center" vertical="center" wrapText="1" shrinkToFit="1"/>
    </xf>
    <xf numFmtId="0" fontId="8" fillId="0" borderId="110" xfId="1" applyFill="1" applyBorder="1" applyAlignment="1" applyProtection="1">
      <alignment vertical="center" wrapText="1"/>
    </xf>
    <xf numFmtId="0" fontId="102" fillId="0" borderId="0" xfId="17" applyFont="1" applyAlignment="1">
      <alignment horizontal="left" vertical="center"/>
    </xf>
    <xf numFmtId="0" fontId="71" fillId="26" borderId="0" xfId="0" applyFont="1" applyFill="1" applyAlignment="1">
      <alignment vertical="top" wrapText="1"/>
    </xf>
    <xf numFmtId="185" fontId="140" fillId="21" borderId="0" xfId="0" applyNumberFormat="1" applyFont="1" applyFill="1" applyAlignment="1">
      <alignment horizontal="right" vertical="center"/>
    </xf>
    <xf numFmtId="185" fontId="140" fillId="0" borderId="0" xfId="0" applyNumberFormat="1" applyFont="1" applyAlignment="1">
      <alignment horizontal="right" vertical="center"/>
    </xf>
    <xf numFmtId="184" fontId="133" fillId="26" borderId="0" xfId="0" applyNumberFormat="1" applyFont="1" applyFill="1" applyAlignment="1">
      <alignment horizontal="center" vertical="center" wrapText="1"/>
    </xf>
    <xf numFmtId="0" fontId="144" fillId="2" borderId="63" xfId="2" applyFont="1" applyFill="1" applyBorder="1" applyAlignment="1">
      <alignment vertical="top" wrapText="1"/>
    </xf>
    <xf numFmtId="0" fontId="112" fillId="23" borderId="41" xfId="2" applyFont="1" applyFill="1" applyBorder="1" applyAlignment="1">
      <alignment horizontal="center" vertical="center"/>
    </xf>
    <xf numFmtId="0" fontId="112" fillId="23" borderId="9" xfId="2" applyFont="1" applyFill="1" applyBorder="1" applyAlignment="1">
      <alignment horizontal="center" vertical="center" wrapText="1"/>
    </xf>
    <xf numFmtId="0" fontId="112" fillId="23" borderId="39" xfId="2" applyFont="1" applyFill="1" applyBorder="1" applyAlignment="1">
      <alignment horizontal="center" vertical="center"/>
    </xf>
    <xf numFmtId="0" fontId="8" fillId="0" borderId="0" xfId="1" applyFill="1" applyBorder="1" applyAlignment="1" applyProtection="1">
      <alignment vertical="center" wrapText="1"/>
    </xf>
    <xf numFmtId="0" fontId="18" fillId="23" borderId="172" xfId="2" applyFont="1" applyFill="1" applyBorder="1" applyAlignment="1">
      <alignment horizontal="center" vertical="center" wrapText="1"/>
    </xf>
    <xf numFmtId="0" fontId="8" fillId="0" borderId="175" xfId="1" applyFill="1" applyBorder="1" applyAlignment="1" applyProtection="1">
      <alignment vertical="center" wrapText="1"/>
    </xf>
    <xf numFmtId="0" fontId="18" fillId="23" borderId="176" xfId="1" applyFont="1" applyFill="1" applyBorder="1" applyAlignment="1" applyProtection="1">
      <alignment horizontal="center" vertical="center" wrapText="1"/>
    </xf>
    <xf numFmtId="0" fontId="141" fillId="21" borderId="0" xfId="0" applyFont="1" applyFill="1" applyAlignment="1">
      <alignment vertical="center" wrapText="1"/>
    </xf>
    <xf numFmtId="0" fontId="138" fillId="21" borderId="0" xfId="0" applyFont="1" applyFill="1" applyAlignment="1">
      <alignment vertical="center" wrapText="1"/>
    </xf>
    <xf numFmtId="0" fontId="109" fillId="0" borderId="28" xfId="2" applyFont="1" applyBorder="1" applyAlignment="1">
      <alignment vertical="center" shrinkToFit="1"/>
    </xf>
    <xf numFmtId="0" fontId="147" fillId="0" borderId="0" xfId="0" applyFont="1" applyAlignment="1">
      <alignment vertical="center" wrapText="1"/>
    </xf>
    <xf numFmtId="0" fontId="148" fillId="0" borderId="0" xfId="0" applyFont="1" applyAlignment="1">
      <alignment vertical="center" wrapText="1"/>
    </xf>
    <xf numFmtId="3" fontId="136" fillId="26" borderId="0" xfId="0" applyNumberFormat="1" applyFont="1" applyFill="1">
      <alignment vertical="center"/>
    </xf>
    <xf numFmtId="3" fontId="132" fillId="26" borderId="0" xfId="0" applyNumberFormat="1" applyFont="1" applyFill="1" applyAlignment="1">
      <alignment horizontal="right" vertical="center" wrapText="1"/>
    </xf>
    <xf numFmtId="0" fontId="27" fillId="0" borderId="96" xfId="2" applyFont="1" applyBorder="1" applyAlignment="1">
      <alignment vertical="top" wrapText="1"/>
    </xf>
    <xf numFmtId="0" fontId="18" fillId="25" borderId="168" xfId="2" applyFont="1" applyFill="1" applyBorder="1" applyAlignment="1">
      <alignment horizontal="center" vertical="center" wrapText="1"/>
    </xf>
    <xf numFmtId="0" fontId="108" fillId="25" borderId="169" xfId="2" applyFont="1" applyFill="1" applyBorder="1" applyAlignment="1">
      <alignment horizontal="center" vertical="center"/>
    </xf>
    <xf numFmtId="0" fontId="108" fillId="25" borderId="170" xfId="2" applyFont="1" applyFill="1" applyBorder="1" applyAlignment="1">
      <alignment horizontal="center" vertical="center"/>
    </xf>
    <xf numFmtId="0" fontId="150" fillId="21" borderId="8" xfId="0" applyFont="1" applyFill="1" applyBorder="1" applyAlignment="1">
      <alignment horizontal="center" vertical="center" wrapText="1"/>
    </xf>
    <xf numFmtId="177" fontId="151" fillId="21" borderId="8" xfId="2" applyNumberFormat="1" applyFont="1" applyFill="1" applyBorder="1" applyAlignment="1">
      <alignment horizontal="center" vertical="center" shrinkToFit="1"/>
    </xf>
    <xf numFmtId="0" fontId="6" fillId="0" borderId="0" xfId="2" applyAlignment="1">
      <alignment horizontal="left" vertical="center"/>
    </xf>
    <xf numFmtId="0" fontId="154" fillId="5" borderId="68" xfId="0" applyFont="1" applyFill="1" applyBorder="1">
      <alignment vertical="center"/>
    </xf>
    <xf numFmtId="0" fontId="154" fillId="5" borderId="0" xfId="0" applyFont="1" applyFill="1" applyAlignment="1">
      <alignment horizontal="left" vertical="center"/>
    </xf>
    <xf numFmtId="0" fontId="154" fillId="5" borderId="0" xfId="0" applyFont="1" applyFill="1">
      <alignment vertical="center"/>
    </xf>
    <xf numFmtId="176" fontId="154" fillId="5" borderId="0" xfId="0" applyNumberFormat="1" applyFont="1" applyFill="1" applyAlignment="1">
      <alignment horizontal="left" vertical="center"/>
    </xf>
    <xf numFmtId="183" fontId="154" fillId="5" borderId="0" xfId="0" applyNumberFormat="1" applyFont="1" applyFill="1" applyAlignment="1">
      <alignment horizontal="center" vertical="center"/>
    </xf>
    <xf numFmtId="0" fontId="154" fillId="5" borderId="68" xfId="0" applyFont="1" applyFill="1" applyBorder="1" applyAlignment="1">
      <alignment vertical="top"/>
    </xf>
    <xf numFmtId="0" fontId="154" fillId="5" borderId="0" xfId="0" applyFont="1" applyFill="1" applyAlignment="1">
      <alignment vertical="top"/>
    </xf>
    <xf numFmtId="14" fontId="154" fillId="5" borderId="0" xfId="0" applyNumberFormat="1" applyFont="1" applyFill="1" applyAlignment="1">
      <alignment horizontal="left" vertical="center"/>
    </xf>
    <xf numFmtId="14" fontId="154" fillId="0" borderId="0" xfId="0" applyNumberFormat="1" applyFont="1">
      <alignment vertical="center"/>
    </xf>
    <xf numFmtId="0" fontId="155" fillId="0" borderId="0" xfId="0" applyFont="1">
      <alignment vertical="center"/>
    </xf>
    <xf numFmtId="0" fontId="6" fillId="0" borderId="62" xfId="2" applyBorder="1" applyAlignment="1">
      <alignment vertical="top" wrapText="1"/>
    </xf>
    <xf numFmtId="0" fontId="8" fillId="37" borderId="138" xfId="1" applyFill="1" applyBorder="1" applyAlignment="1" applyProtection="1">
      <alignment horizontal="left" vertical="top"/>
    </xf>
    <xf numFmtId="0" fontId="6" fillId="37" borderId="161" xfId="2" applyFill="1" applyBorder="1" applyAlignment="1">
      <alignment horizontal="left" vertical="top"/>
    </xf>
    <xf numFmtId="0" fontId="37" fillId="0" borderId="0" xfId="17" applyFont="1">
      <alignment vertical="center"/>
    </xf>
    <xf numFmtId="0" fontId="93" fillId="0" borderId="0" xfId="17" applyFont="1" applyAlignment="1">
      <alignment horizontal="left" vertical="center"/>
    </xf>
    <xf numFmtId="0" fontId="35" fillId="9" borderId="0" xfId="2" applyFont="1" applyFill="1" applyAlignment="1">
      <alignment horizontal="center" vertical="center"/>
    </xf>
    <xf numFmtId="0" fontId="43" fillId="0" borderId="0" xfId="17" applyFont="1">
      <alignment vertical="center"/>
    </xf>
    <xf numFmtId="0" fontId="14" fillId="0" borderId="0" xfId="17" applyFont="1" applyAlignment="1">
      <alignment horizontal="center" vertical="center"/>
    </xf>
    <xf numFmtId="14" fontId="1" fillId="0" borderId="46" xfId="17" applyNumberFormat="1" applyBorder="1" applyAlignment="1">
      <alignment horizontal="center" vertical="center"/>
    </xf>
    <xf numFmtId="14" fontId="1" fillId="0" borderId="0" xfId="17" applyNumberFormat="1" applyAlignment="1">
      <alignment horizontal="center" vertical="center"/>
    </xf>
    <xf numFmtId="0" fontId="1" fillId="10" borderId="0" xfId="17" applyFill="1">
      <alignment vertical="center"/>
    </xf>
    <xf numFmtId="0" fontId="43" fillId="0" borderId="0" xfId="17" applyFont="1" applyAlignment="1">
      <alignment vertical="top" wrapText="1"/>
    </xf>
    <xf numFmtId="0" fontId="1" fillId="10" borderId="0" xfId="17" applyFill="1" applyAlignment="1">
      <alignment horizontal="center" vertical="center"/>
    </xf>
    <xf numFmtId="0" fontId="1" fillId="0" borderId="46" xfId="17" applyBorder="1">
      <alignment vertical="center"/>
    </xf>
    <xf numFmtId="0" fontId="6" fillId="10" borderId="0" xfId="2" applyFill="1" applyAlignment="1">
      <alignment vertical="center" wrapText="1"/>
    </xf>
    <xf numFmtId="0" fontId="38" fillId="0" borderId="0" xfId="17" applyFont="1">
      <alignment vertical="center"/>
    </xf>
    <xf numFmtId="0" fontId="47" fillId="0" borderId="0" xfId="17" applyFont="1" applyAlignment="1">
      <alignment horizontal="center" vertical="center" wrapText="1"/>
    </xf>
    <xf numFmtId="0" fontId="48" fillId="0" borderId="0" xfId="17" applyFont="1">
      <alignment vertical="center"/>
    </xf>
    <xf numFmtId="0" fontId="49" fillId="0" borderId="0" xfId="17" applyFont="1" applyAlignment="1">
      <alignment horizontal="left" vertical="center"/>
    </xf>
    <xf numFmtId="0" fontId="50" fillId="0" borderId="49" xfId="17" applyFont="1" applyBorder="1">
      <alignment vertical="center"/>
    </xf>
    <xf numFmtId="0" fontId="50" fillId="0" borderId="49" xfId="17" applyFont="1" applyBorder="1" applyAlignment="1">
      <alignment horizontal="right" vertical="center"/>
    </xf>
    <xf numFmtId="0" fontId="38" fillId="0" borderId="51" xfId="17" applyFont="1" applyBorder="1" applyAlignment="1">
      <alignment horizontal="center" vertical="center"/>
    </xf>
    <xf numFmtId="0" fontId="38" fillId="0" borderId="186" xfId="17" applyFont="1" applyBorder="1" applyAlignment="1">
      <alignment horizontal="center" vertical="center" wrapText="1"/>
    </xf>
    <xf numFmtId="0" fontId="51" fillId="0" borderId="0" xfId="17" applyFont="1" applyAlignment="1">
      <alignment horizontal="center" vertical="center"/>
    </xf>
    <xf numFmtId="0" fontId="52" fillId="0" borderId="0" xfId="17" applyFont="1" applyAlignment="1">
      <alignment horizontal="center" vertical="center"/>
    </xf>
    <xf numFmtId="0" fontId="53" fillId="0" borderId="0" xfId="17" applyFont="1" applyAlignment="1">
      <alignment horizontal="center" vertical="center" wrapText="1"/>
    </xf>
    <xf numFmtId="0" fontId="54" fillId="0" borderId="0" xfId="17" applyFont="1" applyAlignment="1">
      <alignment horizontal="center" vertical="center"/>
    </xf>
    <xf numFmtId="0" fontId="1" fillId="0" borderId="0" xfId="17" applyAlignment="1">
      <alignment vertical="center" shrinkToFit="1"/>
    </xf>
    <xf numFmtId="0" fontId="12" fillId="0" borderId="187" xfId="17" applyFont="1" applyBorder="1" applyAlignment="1">
      <alignment horizontal="center" vertical="center" shrinkToFit="1"/>
    </xf>
    <xf numFmtId="0" fontId="50" fillId="0" borderId="52" xfId="17" applyFont="1" applyBorder="1" applyAlignment="1">
      <alignment vertical="center" shrinkToFit="1"/>
    </xf>
    <xf numFmtId="0" fontId="50" fillId="0" borderId="52" xfId="17" applyFont="1" applyBorder="1" applyAlignment="1">
      <alignment horizontal="center" vertical="center"/>
    </xf>
    <xf numFmtId="0" fontId="1" fillId="0" borderId="142" xfId="17" applyBorder="1" applyAlignment="1">
      <alignment horizontal="center" vertical="center" wrapText="1"/>
    </xf>
    <xf numFmtId="0" fontId="1" fillId="0" borderId="143" xfId="17" applyBorder="1" applyAlignment="1">
      <alignment horizontal="center" vertical="center"/>
    </xf>
    <xf numFmtId="0" fontId="13" fillId="0" borderId="145" xfId="2" applyFont="1" applyBorder="1" applyAlignment="1">
      <alignment horizontal="center" vertical="center" wrapText="1"/>
    </xf>
    <xf numFmtId="0" fontId="13" fillId="0" borderId="146" xfId="2" applyFont="1" applyBorder="1" applyAlignment="1">
      <alignment horizontal="center" vertical="center" wrapText="1"/>
    </xf>
    <xf numFmtId="0" fontId="13" fillId="0" borderId="17" xfId="2" applyFont="1" applyBorder="1" applyAlignment="1">
      <alignment horizontal="center" vertical="center" wrapText="1"/>
    </xf>
    <xf numFmtId="0" fontId="1" fillId="21" borderId="149" xfId="17" applyFill="1" applyBorder="1" applyAlignment="1">
      <alignment horizontal="center" vertical="center" wrapText="1"/>
    </xf>
    <xf numFmtId="0" fontId="7" fillId="5" borderId="0" xfId="17" applyFont="1" applyFill="1" applyAlignment="1">
      <alignment horizontal="center" vertical="center" wrapText="1"/>
    </xf>
    <xf numFmtId="0" fontId="7" fillId="3" borderId="0" xfId="17" applyFont="1" applyFill="1" applyAlignment="1">
      <alignment horizontal="center" vertical="center" wrapText="1"/>
    </xf>
    <xf numFmtId="0" fontId="14" fillId="3" borderId="0" xfId="17" applyFont="1" applyFill="1" applyAlignment="1">
      <alignment horizontal="center" vertical="center" wrapText="1"/>
    </xf>
    <xf numFmtId="0" fontId="59" fillId="3" borderId="0" xfId="17" applyFont="1" applyFill="1" applyAlignment="1">
      <alignment horizontal="center" vertical="center" wrapText="1"/>
    </xf>
    <xf numFmtId="0" fontId="1" fillId="5" borderId="0" xfId="2" applyFont="1" applyFill="1" applyAlignment="1">
      <alignment horizontal="center" vertical="center"/>
    </xf>
    <xf numFmtId="0" fontId="46" fillId="5" borderId="0" xfId="0" applyFont="1" applyFill="1" applyAlignment="1">
      <alignment horizontal="center" vertical="center" wrapText="1"/>
    </xf>
    <xf numFmtId="180" fontId="50" fillId="5" borderId="0" xfId="17" applyNumberFormat="1" applyFont="1" applyFill="1" applyAlignment="1">
      <alignment horizontal="center" vertical="center"/>
    </xf>
    <xf numFmtId="0" fontId="1" fillId="5" borderId="0" xfId="17" applyFill="1">
      <alignment vertical="center"/>
    </xf>
    <xf numFmtId="0" fontId="1" fillId="5" borderId="0" xfId="17" applyFill="1" applyAlignment="1">
      <alignment horizontal="center" vertical="center"/>
    </xf>
    <xf numFmtId="0" fontId="46" fillId="5" borderId="0" xfId="17" applyFont="1" applyFill="1">
      <alignment vertical="center"/>
    </xf>
    <xf numFmtId="0" fontId="50" fillId="0" borderId="0" xfId="16" applyFont="1">
      <alignment vertical="center"/>
    </xf>
    <xf numFmtId="0" fontId="10" fillId="0" borderId="0" xfId="16" applyFont="1">
      <alignment vertical="center"/>
    </xf>
    <xf numFmtId="177" fontId="6" fillId="21" borderId="8" xfId="2" applyNumberFormat="1" applyFill="1" applyBorder="1" applyAlignment="1">
      <alignment horizontal="center" vertical="center" shrinkToFit="1"/>
    </xf>
    <xf numFmtId="177" fontId="1" fillId="21" borderId="38" xfId="2" applyNumberFormat="1" applyFont="1" applyFill="1" applyBorder="1" applyAlignment="1">
      <alignment horizontal="center" vertical="center" wrapText="1"/>
    </xf>
    <xf numFmtId="177" fontId="6" fillId="6" borderId="10" xfId="2" applyNumberFormat="1" applyFill="1" applyBorder="1" applyAlignment="1">
      <alignment horizontal="center" vertical="center" shrinkToFit="1"/>
    </xf>
    <xf numFmtId="177" fontId="6" fillId="5" borderId="10" xfId="2" applyNumberFormat="1" applyFill="1" applyBorder="1" applyAlignment="1">
      <alignment horizontal="center" vertical="center" shrinkToFit="1"/>
    </xf>
    <xf numFmtId="177" fontId="6" fillId="0" borderId="10" xfId="2" applyNumberFormat="1" applyBorder="1" applyAlignment="1">
      <alignment horizontal="center" vertical="center" shrinkToFit="1"/>
    </xf>
    <xf numFmtId="177" fontId="6" fillId="0" borderId="8" xfId="2" applyNumberFormat="1" applyBorder="1" applyAlignment="1">
      <alignment horizontal="center" vertical="center" shrinkToFit="1"/>
    </xf>
    <xf numFmtId="177" fontId="6" fillId="5" borderId="8" xfId="2" applyNumberFormat="1" applyFill="1" applyBorder="1" applyAlignment="1">
      <alignment horizontal="center" vertical="center" shrinkToFit="1"/>
    </xf>
    <xf numFmtId="177" fontId="6" fillId="24" borderId="8" xfId="2" applyNumberFormat="1" applyFill="1" applyBorder="1" applyAlignment="1">
      <alignment horizontal="center" vertical="center" shrinkToFit="1"/>
    </xf>
    <xf numFmtId="177" fontId="6" fillId="8" borderId="8" xfId="2" applyNumberFormat="1" applyFill="1" applyBorder="1" applyAlignment="1">
      <alignment horizontal="center" vertical="center" shrinkToFit="1"/>
    </xf>
    <xf numFmtId="177" fontId="10" fillId="0" borderId="8" xfId="2" applyNumberFormat="1" applyFont="1" applyBorder="1" applyAlignment="1">
      <alignment horizontal="center" vertical="center" shrinkToFit="1"/>
    </xf>
    <xf numFmtId="177" fontId="6" fillId="6" borderId="8" xfId="2" applyNumberFormat="1" applyFill="1" applyBorder="1" applyAlignment="1">
      <alignment horizontal="center" vertical="center" shrinkToFit="1"/>
    </xf>
    <xf numFmtId="177" fontId="6" fillId="2" borderId="8" xfId="2" applyNumberFormat="1" applyFill="1" applyBorder="1" applyAlignment="1">
      <alignment horizontal="center" vertical="center" shrinkToFit="1"/>
    </xf>
    <xf numFmtId="0" fontId="1" fillId="0" borderId="8" xfId="0" applyFont="1" applyBorder="1" applyAlignment="1">
      <alignment horizontal="center" vertical="center" wrapText="1"/>
    </xf>
    <xf numFmtId="0" fontId="6" fillId="5" borderId="8" xfId="2" applyFill="1" applyBorder="1" applyAlignment="1">
      <alignment horizontal="center" vertical="center" wrapText="1"/>
    </xf>
    <xf numFmtId="177" fontId="6" fillId="0" borderId="103" xfId="2" applyNumberFormat="1" applyBorder="1" applyAlignment="1">
      <alignment horizontal="center" vertical="center" wrapText="1"/>
    </xf>
    <xf numFmtId="0" fontId="6" fillId="0" borderId="8" xfId="2" applyBorder="1" applyAlignment="1">
      <alignment horizontal="center" vertical="center"/>
    </xf>
    <xf numFmtId="177" fontId="1" fillId="0" borderId="8" xfId="2" applyNumberFormat="1" applyFont="1" applyBorder="1" applyAlignment="1">
      <alignment horizontal="center" vertical="center" shrinkToFit="1"/>
    </xf>
    <xf numFmtId="177" fontId="6" fillId="5" borderId="8" xfId="2" applyNumberFormat="1" applyFill="1" applyBorder="1" applyAlignment="1">
      <alignment horizontal="center" vertical="center" wrapText="1"/>
    </xf>
    <xf numFmtId="177" fontId="6" fillId="0" borderId="8" xfId="2" applyNumberFormat="1" applyBorder="1" applyAlignment="1">
      <alignment horizontal="center" vertical="center" wrapText="1"/>
    </xf>
    <xf numFmtId="177" fontId="6" fillId="6" borderId="8" xfId="2" applyNumberFormat="1" applyFill="1" applyBorder="1" applyAlignment="1">
      <alignment horizontal="center" vertical="center" wrapText="1"/>
    </xf>
    <xf numFmtId="177" fontId="6" fillId="7" borderId="103" xfId="2" applyNumberFormat="1" applyFill="1" applyBorder="1" applyAlignment="1">
      <alignment horizontal="center" vertical="center" wrapText="1"/>
    </xf>
    <xf numFmtId="0" fontId="23" fillId="0" borderId="7" xfId="2" applyFont="1" applyBorder="1" applyAlignment="1">
      <alignment horizontal="center" vertical="center"/>
    </xf>
    <xf numFmtId="177" fontId="6" fillId="7" borderId="8" xfId="2" applyNumberFormat="1" applyFill="1" applyBorder="1" applyAlignment="1">
      <alignment horizontal="center" vertical="center" wrapText="1"/>
    </xf>
    <xf numFmtId="177" fontId="6" fillId="0" borderId="105" xfId="2" applyNumberFormat="1" applyBorder="1" applyAlignment="1">
      <alignment horizontal="center" vertical="center" wrapText="1"/>
    </xf>
    <xf numFmtId="177" fontId="6" fillId="5" borderId="0" xfId="2" applyNumberFormat="1" applyFill="1" applyAlignment="1">
      <alignment horizontal="center" vertical="center" wrapText="1"/>
    </xf>
    <xf numFmtId="0" fontId="6" fillId="5" borderId="0" xfId="2" applyFill="1" applyAlignment="1">
      <alignment horizontal="center" vertical="center" wrapText="1"/>
    </xf>
    <xf numFmtId="0" fontId="91" fillId="5" borderId="0" xfId="2" applyFont="1" applyFill="1" applyAlignment="1">
      <alignment horizontal="center" vertical="center"/>
    </xf>
    <xf numFmtId="0" fontId="78" fillId="5" borderId="0" xfId="2" applyFont="1" applyFill="1" applyAlignment="1">
      <alignment horizontal="left" vertical="center"/>
    </xf>
    <xf numFmtId="0" fontId="1" fillId="0" borderId="0" xfId="2" applyFont="1">
      <alignment vertical="center"/>
    </xf>
    <xf numFmtId="0" fontId="50" fillId="21" borderId="187" xfId="16" applyFont="1" applyFill="1" applyBorder="1">
      <alignment vertical="center"/>
    </xf>
    <xf numFmtId="0" fontId="50" fillId="21" borderId="188" xfId="16" applyFont="1" applyFill="1" applyBorder="1">
      <alignment vertical="center"/>
    </xf>
    <xf numFmtId="0" fontId="10" fillId="21" borderId="188" xfId="16" applyFont="1" applyFill="1" applyBorder="1">
      <alignment vertical="center"/>
    </xf>
    <xf numFmtId="0" fontId="37" fillId="0" borderId="0" xfId="17" applyFont="1" applyAlignment="1">
      <alignment horizontal="left" vertical="center" indent="2"/>
    </xf>
    <xf numFmtId="0" fontId="137" fillId="27" borderId="0" xfId="0" applyFont="1" applyFill="1">
      <alignment vertical="center"/>
    </xf>
    <xf numFmtId="0" fontId="156" fillId="0" borderId="0" xfId="17" applyFont="1">
      <alignment vertical="center"/>
    </xf>
    <xf numFmtId="10" fontId="133" fillId="26" borderId="0" xfId="0" applyNumberFormat="1" applyFont="1" applyFill="1" applyAlignment="1">
      <alignment horizontal="center" vertical="center" wrapText="1"/>
    </xf>
    <xf numFmtId="3" fontId="132" fillId="26" borderId="0" xfId="0" applyNumberFormat="1" applyFont="1" applyFill="1" applyAlignment="1">
      <alignment vertical="center" wrapText="1"/>
    </xf>
    <xf numFmtId="0" fontId="1" fillId="21" borderId="0" xfId="2" applyFont="1" applyFill="1">
      <alignment vertical="center"/>
    </xf>
    <xf numFmtId="0" fontId="24" fillId="21" borderId="38" xfId="2" applyFont="1" applyFill="1" applyBorder="1" applyAlignment="1">
      <alignment horizontal="center" vertical="top" wrapText="1"/>
    </xf>
    <xf numFmtId="0" fontId="23" fillId="21" borderId="189" xfId="2" applyFont="1" applyFill="1" applyBorder="1" applyAlignment="1">
      <alignment horizontal="left" vertical="center"/>
    </xf>
    <xf numFmtId="0" fontId="23" fillId="21" borderId="11" xfId="2" applyFont="1" applyFill="1" applyBorder="1" applyAlignment="1">
      <alignment horizontal="left" vertical="center"/>
    </xf>
    <xf numFmtId="0" fontId="23" fillId="5" borderId="11" xfId="2" applyFont="1" applyFill="1" applyBorder="1" applyAlignment="1">
      <alignment horizontal="left" vertical="center"/>
    </xf>
    <xf numFmtId="0" fontId="23" fillId="5" borderId="12" xfId="2" applyFont="1" applyFill="1" applyBorder="1" applyAlignment="1">
      <alignment horizontal="left" vertical="center"/>
    </xf>
    <xf numFmtId="177" fontId="13" fillId="39" borderId="103" xfId="2" applyNumberFormat="1" applyFont="1" applyFill="1" applyBorder="1" applyAlignment="1">
      <alignment horizontal="center" vertical="center" wrapText="1"/>
    </xf>
    <xf numFmtId="177" fontId="13" fillId="39" borderId="8" xfId="2" applyNumberFormat="1" applyFont="1" applyFill="1" applyBorder="1" applyAlignment="1">
      <alignment horizontal="center" vertical="center" shrinkToFit="1"/>
    </xf>
    <xf numFmtId="14" fontId="26" fillId="21" borderId="0" xfId="2" applyNumberFormat="1" applyFont="1" applyFill="1" applyAlignment="1">
      <alignment horizontal="left" vertical="center"/>
    </xf>
    <xf numFmtId="0" fontId="26" fillId="21" borderId="0" xfId="19" applyFont="1" applyFill="1">
      <alignment vertical="center"/>
    </xf>
    <xf numFmtId="0" fontId="26" fillId="21" borderId="0" xfId="2" applyFont="1" applyFill="1" applyAlignment="1">
      <alignment horizontal="left" vertical="center"/>
    </xf>
    <xf numFmtId="0" fontId="41" fillId="21" borderId="0" xfId="17" applyFont="1" applyFill="1">
      <alignment vertical="center"/>
    </xf>
    <xf numFmtId="177" fontId="13" fillId="0" borderId="8" xfId="2" applyNumberFormat="1" applyFont="1" applyBorder="1" applyAlignment="1">
      <alignment horizontal="center" vertical="center" wrapText="1"/>
    </xf>
    <xf numFmtId="177" fontId="13" fillId="0" borderId="8" xfId="2" applyNumberFormat="1" applyFont="1" applyBorder="1" applyAlignment="1">
      <alignment horizontal="center" vertical="center" shrinkToFit="1"/>
    </xf>
    <xf numFmtId="177" fontId="13" fillId="7" borderId="8" xfId="2" applyNumberFormat="1" applyFont="1" applyFill="1" applyBorder="1" applyAlignment="1">
      <alignment horizontal="center" vertical="center" shrinkToFit="1"/>
    </xf>
    <xf numFmtId="177" fontId="13" fillId="21" borderId="8" xfId="2" applyNumberFormat="1" applyFont="1" applyFill="1" applyBorder="1" applyAlignment="1">
      <alignment horizontal="center" vertical="center" shrinkToFit="1"/>
    </xf>
    <xf numFmtId="177" fontId="13" fillId="21" borderId="102" xfId="2" applyNumberFormat="1" applyFont="1" applyFill="1" applyBorder="1" applyAlignment="1">
      <alignment horizontal="center" vertical="center" wrapText="1"/>
    </xf>
    <xf numFmtId="0" fontId="13" fillId="0" borderId="190" xfId="2" applyFont="1" applyBorder="1" applyAlignment="1">
      <alignment horizontal="center" vertical="center" wrapText="1"/>
    </xf>
    <xf numFmtId="0" fontId="13" fillId="0" borderId="191" xfId="2" applyFont="1" applyBorder="1" applyAlignment="1">
      <alignment horizontal="center" vertical="center" wrapText="1"/>
    </xf>
    <xf numFmtId="0" fontId="13" fillId="0" borderId="192" xfId="2" applyFont="1" applyBorder="1" applyAlignment="1">
      <alignment horizontal="center" vertical="center" wrapText="1"/>
    </xf>
    <xf numFmtId="0" fontId="13" fillId="0" borderId="190" xfId="2" applyFont="1" applyBorder="1" applyAlignment="1">
      <alignment horizontal="center" vertical="center"/>
    </xf>
    <xf numFmtId="0" fontId="13" fillId="5" borderId="190" xfId="2" applyFont="1" applyFill="1" applyBorder="1" applyAlignment="1">
      <alignment horizontal="center" vertical="center" wrapText="1"/>
    </xf>
    <xf numFmtId="0" fontId="150" fillId="21" borderId="153" xfId="0" applyFont="1" applyFill="1" applyBorder="1" applyAlignment="1">
      <alignment horizontal="center" vertical="center" wrapText="1"/>
    </xf>
    <xf numFmtId="0" fontId="150" fillId="21" borderId="181" xfId="0" applyFont="1" applyFill="1" applyBorder="1" applyAlignment="1">
      <alignment horizontal="center" vertical="center" wrapText="1"/>
    </xf>
    <xf numFmtId="0" fontId="123" fillId="33" borderId="193" xfId="2" applyFont="1" applyFill="1" applyBorder="1" applyAlignment="1">
      <alignment horizontal="center" vertical="center" wrapText="1"/>
    </xf>
    <xf numFmtId="0" fontId="124" fillId="33" borderId="194" xfId="2" applyFont="1" applyFill="1" applyBorder="1" applyAlignment="1">
      <alignment horizontal="center" vertical="center" wrapText="1"/>
    </xf>
    <xf numFmtId="0" fontId="158" fillId="33" borderId="194" xfId="2" applyFont="1" applyFill="1" applyBorder="1" applyAlignment="1">
      <alignment horizontal="left" vertical="center"/>
    </xf>
    <xf numFmtId="0" fontId="121" fillId="33" borderId="194" xfId="2" applyFont="1" applyFill="1" applyBorder="1" applyAlignment="1">
      <alignment horizontal="center" vertical="center"/>
    </xf>
    <xf numFmtId="0" fontId="121" fillId="33" borderId="195" xfId="2" applyFont="1" applyFill="1" applyBorder="1" applyAlignment="1">
      <alignment horizontal="center" vertical="center"/>
    </xf>
    <xf numFmtId="0" fontId="103" fillId="0" borderId="134" xfId="0" applyFont="1" applyBorder="1" applyAlignment="1">
      <alignment horizontal="center" vertical="center" wrapText="1"/>
    </xf>
    <xf numFmtId="0" fontId="145" fillId="40" borderId="109" xfId="0" applyFont="1" applyFill="1" applyBorder="1" applyAlignment="1">
      <alignment horizontal="center" vertical="center" wrapText="1"/>
    </xf>
    <xf numFmtId="0" fontId="112" fillId="23" borderId="26" xfId="2" applyFont="1" applyFill="1" applyBorder="1" applyAlignment="1">
      <alignment horizontal="center" vertical="center"/>
    </xf>
    <xf numFmtId="14" fontId="112" fillId="23" borderId="27" xfId="2" applyNumberFormat="1" applyFont="1" applyFill="1" applyBorder="1" applyAlignment="1">
      <alignment horizontal="center" vertical="center"/>
    </xf>
    <xf numFmtId="0" fontId="6" fillId="21" borderId="0" xfId="2" applyFill="1" applyAlignment="1">
      <alignment vertical="center" wrapText="1"/>
    </xf>
    <xf numFmtId="0" fontId="0" fillId="26" borderId="0" xfId="0" applyFill="1" applyAlignment="1">
      <alignment horizontal="left" vertical="top"/>
    </xf>
    <xf numFmtId="3" fontId="13" fillId="21" borderId="0" xfId="0" applyNumberFormat="1" applyFont="1" applyFill="1" applyAlignment="1">
      <alignment horizontal="center" vertical="center"/>
    </xf>
    <xf numFmtId="14" fontId="108" fillId="25" borderId="171" xfId="2" applyNumberFormat="1" applyFont="1" applyFill="1" applyBorder="1" applyAlignment="1">
      <alignment horizontal="center" vertical="center"/>
    </xf>
    <xf numFmtId="0" fontId="13" fillId="0" borderId="0" xfId="2" applyFont="1" applyAlignment="1">
      <alignment horizontal="center" vertical="center"/>
    </xf>
    <xf numFmtId="14" fontId="108" fillId="0" borderId="0" xfId="2" applyNumberFormat="1" applyFont="1" applyAlignment="1">
      <alignment horizontal="center" vertical="center"/>
    </xf>
    <xf numFmtId="0" fontId="13" fillId="0" borderId="0" xfId="2" applyFont="1" applyAlignment="1">
      <alignment vertical="top" wrapText="1"/>
    </xf>
    <xf numFmtId="0" fontId="157" fillId="0" borderId="0" xfId="0" applyFont="1">
      <alignment vertical="center"/>
    </xf>
    <xf numFmtId="0" fontId="165" fillId="0" borderId="0" xfId="0" applyFont="1" applyAlignment="1">
      <alignment vertical="center" wrapText="1"/>
    </xf>
    <xf numFmtId="0" fontId="41" fillId="0" borderId="0" xfId="17" applyFont="1" applyAlignment="1">
      <alignment horizontal="center" vertical="center"/>
    </xf>
    <xf numFmtId="0" fontId="154" fillId="5" borderId="0" xfId="0" applyFont="1" applyFill="1" applyAlignment="1">
      <alignment horizontal="left" vertical="top"/>
    </xf>
    <xf numFmtId="0" fontId="167" fillId="23" borderId="178" xfId="1" applyFont="1" applyFill="1" applyBorder="1" applyAlignment="1" applyProtection="1">
      <alignment horizontal="center" vertical="center" wrapText="1"/>
    </xf>
    <xf numFmtId="0" fontId="166" fillId="21" borderId="0" xfId="17" applyFont="1" applyFill="1" applyAlignment="1">
      <alignment horizontal="left" vertical="center"/>
    </xf>
    <xf numFmtId="3" fontId="147" fillId="0" borderId="0" xfId="0" applyNumberFormat="1" applyFont="1" applyAlignment="1">
      <alignment vertical="center" wrapText="1"/>
    </xf>
    <xf numFmtId="0" fontId="111" fillId="21" borderId="0" xfId="0" applyFont="1" applyFill="1">
      <alignment vertical="center"/>
    </xf>
    <xf numFmtId="3" fontId="169" fillId="26" borderId="0" xfId="0" applyNumberFormat="1" applyFont="1" applyFill="1" applyAlignment="1">
      <alignment vertical="top" wrapText="1"/>
    </xf>
    <xf numFmtId="0" fontId="168" fillId="26" borderId="0" xfId="0" applyFont="1" applyFill="1" applyAlignment="1">
      <alignment vertical="top" wrapText="1"/>
    </xf>
    <xf numFmtId="0" fontId="170" fillId="21" borderId="0" xfId="0" applyFont="1" applyFill="1" applyAlignment="1">
      <alignment vertical="top" wrapText="1"/>
    </xf>
    <xf numFmtId="3" fontId="0" fillId="0" borderId="0" xfId="0" applyNumberFormat="1">
      <alignment vertical="center"/>
    </xf>
    <xf numFmtId="0" fontId="108" fillId="0" borderId="0" xfId="2" applyFont="1" applyAlignment="1">
      <alignment vertical="top" wrapText="1"/>
    </xf>
    <xf numFmtId="3" fontId="72" fillId="26" borderId="0" xfId="0" applyNumberFormat="1" applyFont="1" applyFill="1" applyAlignment="1">
      <alignment vertical="top" wrapText="1"/>
    </xf>
    <xf numFmtId="0" fontId="8" fillId="0" borderId="206" xfId="1" applyBorder="1" applyAlignment="1" applyProtection="1">
      <alignment vertical="center" wrapText="1"/>
    </xf>
    <xf numFmtId="0" fontId="8" fillId="0" borderId="198" xfId="1" applyFill="1" applyBorder="1" applyAlignment="1" applyProtection="1">
      <alignment vertical="center" wrapText="1"/>
    </xf>
    <xf numFmtId="180" fontId="50" fillId="12" borderId="207" xfId="17" applyNumberFormat="1" applyFont="1" applyFill="1" applyBorder="1" applyAlignment="1">
      <alignment horizontal="center" vertical="center"/>
    </xf>
    <xf numFmtId="0" fontId="108" fillId="23" borderId="9" xfId="1" applyFont="1" applyFill="1" applyBorder="1" applyAlignment="1" applyProtection="1">
      <alignment horizontal="center" vertical="center" wrapText="1"/>
    </xf>
    <xf numFmtId="0" fontId="8" fillId="0" borderId="185" xfId="1" applyBorder="1" applyAlignment="1" applyProtection="1">
      <alignment vertical="center" wrapText="1"/>
    </xf>
    <xf numFmtId="0" fontId="173" fillId="0" borderId="174" xfId="1" applyFont="1" applyFill="1" applyBorder="1" applyAlignment="1" applyProtection="1">
      <alignment vertical="top" wrapText="1"/>
    </xf>
    <xf numFmtId="0" fontId="174" fillId="3" borderId="9" xfId="2" applyFont="1" applyFill="1" applyBorder="1" applyAlignment="1">
      <alignment horizontal="center" vertical="center"/>
    </xf>
    <xf numFmtId="0" fontId="108" fillId="0" borderId="30" xfId="1" applyFont="1" applyBorder="1" applyAlignment="1" applyProtection="1">
      <alignment horizontal="left" vertical="top" wrapText="1"/>
    </xf>
    <xf numFmtId="0" fontId="146" fillId="41" borderId="98" xfId="2" applyFont="1" applyFill="1" applyBorder="1" applyAlignment="1">
      <alignment horizontal="center" vertical="center" wrapText="1" shrinkToFit="1"/>
    </xf>
    <xf numFmtId="0" fontId="21" fillId="0" borderId="95" xfId="1" applyFont="1" applyBorder="1" applyAlignment="1" applyProtection="1">
      <alignment vertical="top" wrapText="1"/>
    </xf>
    <xf numFmtId="3" fontId="175" fillId="26" borderId="0" xfId="0" applyNumberFormat="1" applyFont="1" applyFill="1" applyAlignment="1">
      <alignment vertical="center" wrapText="1"/>
    </xf>
    <xf numFmtId="0" fontId="8" fillId="0" borderId="0" xfId="1" applyFill="1" applyAlignment="1" applyProtection="1">
      <alignment vertical="center"/>
    </xf>
    <xf numFmtId="0" fontId="21" fillId="0" borderId="133" xfId="1" applyFont="1" applyFill="1" applyBorder="1" applyAlignment="1" applyProtection="1">
      <alignment horizontal="left" vertical="top" wrapText="1"/>
    </xf>
    <xf numFmtId="0" fontId="132" fillId="26" borderId="0" xfId="0" applyFont="1" applyFill="1" applyAlignment="1">
      <alignment vertical="top" wrapText="1"/>
    </xf>
    <xf numFmtId="3" fontId="176" fillId="26" borderId="0" xfId="0" applyNumberFormat="1" applyFont="1" applyFill="1">
      <alignment vertical="center"/>
    </xf>
    <xf numFmtId="185" fontId="177" fillId="0" borderId="0" xfId="0" applyNumberFormat="1" applyFont="1" applyAlignment="1">
      <alignment horizontal="left" vertical="center"/>
    </xf>
    <xf numFmtId="0" fontId="8" fillId="21" borderId="0" xfId="1" applyFill="1" applyBorder="1" applyAlignment="1" applyProtection="1">
      <alignment vertical="center" wrapText="1"/>
    </xf>
    <xf numFmtId="14" fontId="112" fillId="23" borderId="154" xfId="2" applyNumberFormat="1" applyFont="1" applyFill="1" applyBorder="1" applyAlignment="1">
      <alignment vertical="center" shrinkToFit="1"/>
    </xf>
    <xf numFmtId="0" fontId="173" fillId="21" borderId="167" xfId="1" applyFont="1" applyFill="1" applyBorder="1" applyAlignment="1" applyProtection="1">
      <alignment horizontal="left" vertical="top" wrapText="1"/>
    </xf>
    <xf numFmtId="0" fontId="28" fillId="23" borderId="209" xfId="0" applyFont="1" applyFill="1" applyBorder="1" applyAlignment="1">
      <alignment horizontal="center" vertical="center" wrapText="1"/>
    </xf>
    <xf numFmtId="14" fontId="29" fillId="23" borderId="210" xfId="2" applyNumberFormat="1" applyFont="1" applyFill="1" applyBorder="1" applyAlignment="1">
      <alignment horizontal="center" vertical="center" shrinkToFit="1"/>
    </xf>
    <xf numFmtId="0" fontId="108" fillId="23" borderId="211" xfId="2" applyFont="1" applyFill="1" applyBorder="1">
      <alignment vertical="center"/>
    </xf>
    <xf numFmtId="0" fontId="178" fillId="0" borderId="155" xfId="0" applyFont="1" applyBorder="1" applyAlignment="1">
      <alignment horizontal="left" vertical="top" wrapText="1"/>
    </xf>
    <xf numFmtId="14" fontId="108" fillId="23" borderId="212" xfId="1" applyNumberFormat="1" applyFont="1" applyFill="1" applyBorder="1" applyAlignment="1" applyProtection="1">
      <alignment vertical="center" wrapText="1"/>
    </xf>
    <xf numFmtId="0" fontId="8" fillId="0" borderId="213" xfId="1" applyFill="1" applyBorder="1" applyAlignment="1" applyProtection="1">
      <alignment vertical="center"/>
    </xf>
    <xf numFmtId="14" fontId="108" fillId="23" borderId="214" xfId="1" applyNumberFormat="1" applyFont="1" applyFill="1" applyBorder="1" applyAlignment="1" applyProtection="1">
      <alignment vertical="center" wrapText="1"/>
    </xf>
    <xf numFmtId="0" fontId="172" fillId="26" borderId="0" xfId="0" applyFont="1" applyFill="1" applyAlignment="1">
      <alignment vertical="top" wrapText="1"/>
    </xf>
    <xf numFmtId="0" fontId="179" fillId="0" borderId="174" xfId="1" applyFont="1" applyFill="1" applyBorder="1" applyAlignment="1" applyProtection="1">
      <alignment vertical="top" wrapText="1"/>
    </xf>
    <xf numFmtId="0" fontId="91" fillId="25" borderId="0" xfId="2" applyFont="1" applyFill="1">
      <alignment vertical="center"/>
    </xf>
    <xf numFmtId="56" fontId="108" fillId="23" borderId="211" xfId="2" applyNumberFormat="1" applyFont="1" applyFill="1" applyBorder="1">
      <alignment vertical="center"/>
    </xf>
    <xf numFmtId="0" fontId="181" fillId="23" borderId="0" xfId="0" applyFont="1" applyFill="1" applyAlignment="1">
      <alignment horizontal="center" vertical="center" wrapText="1"/>
    </xf>
    <xf numFmtId="0" fontId="0" fillId="42" borderId="0" xfId="0" applyFill="1">
      <alignment vertical="center"/>
    </xf>
    <xf numFmtId="0" fontId="8" fillId="0" borderId="0" xfId="1" applyAlignment="1" applyProtection="1">
      <alignment vertical="center"/>
    </xf>
    <xf numFmtId="14" fontId="112" fillId="23" borderId="1" xfId="2" applyNumberFormat="1" applyFont="1" applyFill="1" applyBorder="1" applyAlignment="1">
      <alignment vertical="center" wrapText="1" shrinkToFit="1"/>
    </xf>
    <xf numFmtId="0" fontId="184" fillId="0" borderId="0" xfId="0" applyFont="1" applyAlignment="1">
      <alignment horizontal="left" vertical="top" wrapText="1"/>
    </xf>
    <xf numFmtId="0" fontId="8" fillId="0" borderId="217" xfId="1" applyBorder="1" applyAlignment="1" applyProtection="1">
      <alignment vertical="center"/>
    </xf>
    <xf numFmtId="0" fontId="173" fillId="0" borderId="0" xfId="0" applyFont="1" applyAlignment="1">
      <alignment horizontal="left" vertical="top" wrapText="1"/>
    </xf>
    <xf numFmtId="0" fontId="18" fillId="23" borderId="218" xfId="2" applyFont="1" applyFill="1" applyBorder="1" applyAlignment="1">
      <alignment horizontal="center" vertical="center" wrapText="1"/>
    </xf>
    <xf numFmtId="0" fontId="185" fillId="5" borderId="17" xfId="2" applyFont="1" applyFill="1" applyBorder="1">
      <alignment vertical="center"/>
    </xf>
    <xf numFmtId="0" fontId="173" fillId="0" borderId="167" xfId="0" applyFont="1" applyBorder="1" applyAlignment="1">
      <alignment horizontal="left" vertical="top" wrapText="1"/>
    </xf>
    <xf numFmtId="0" fontId="76" fillId="0" borderId="0" xfId="0" applyFont="1">
      <alignment vertical="center"/>
    </xf>
    <xf numFmtId="0" fontId="189" fillId="5" borderId="14" xfId="2" applyFont="1" applyFill="1" applyBorder="1">
      <alignment vertical="center"/>
    </xf>
    <xf numFmtId="0" fontId="188" fillId="0" borderId="152" xfId="0" applyFont="1" applyBorder="1">
      <alignment vertical="center"/>
    </xf>
    <xf numFmtId="0" fontId="187" fillId="0" borderId="0" xfId="0" applyFont="1" applyAlignment="1">
      <alignment vertical="top" wrapText="1"/>
    </xf>
    <xf numFmtId="0" fontId="103" fillId="43" borderId="134" xfId="0" applyFont="1" applyFill="1" applyBorder="1" applyAlignment="1">
      <alignment horizontal="center" vertical="center" wrapText="1"/>
    </xf>
    <xf numFmtId="185" fontId="140" fillId="0" borderId="0" xfId="0" applyNumberFormat="1" applyFont="1" applyAlignment="1">
      <alignment horizontal="left" vertical="top"/>
    </xf>
    <xf numFmtId="0" fontId="186" fillId="41" borderId="0" xfId="0" applyFont="1" applyFill="1" applyAlignment="1">
      <alignment horizontal="center" vertical="center" wrapText="1"/>
    </xf>
    <xf numFmtId="0" fontId="173" fillId="0" borderId="219" xfId="1" applyFont="1" applyFill="1" applyBorder="1" applyAlignment="1" applyProtection="1">
      <alignment vertical="top" wrapText="1"/>
    </xf>
    <xf numFmtId="3" fontId="132" fillId="26" borderId="221" xfId="0" applyNumberFormat="1" applyFont="1" applyFill="1" applyBorder="1" applyAlignment="1">
      <alignment horizontal="right" vertical="center" wrapText="1"/>
    </xf>
    <xf numFmtId="184" fontId="132" fillId="26" borderId="221" xfId="0" applyNumberFormat="1" applyFont="1" applyFill="1" applyBorder="1" applyAlignment="1">
      <alignment vertical="center" wrapText="1"/>
    </xf>
    <xf numFmtId="184" fontId="133" fillId="26" borderId="221" xfId="0" applyNumberFormat="1" applyFont="1" applyFill="1" applyBorder="1" applyAlignment="1">
      <alignment horizontal="center" vertical="center" wrapText="1"/>
    </xf>
    <xf numFmtId="3" fontId="152" fillId="26" borderId="0" xfId="0" applyNumberFormat="1" applyFont="1" applyFill="1" applyAlignment="1">
      <alignment vertical="center" wrapText="1"/>
    </xf>
    <xf numFmtId="177" fontId="133" fillId="26" borderId="0" xfId="0" applyNumberFormat="1" applyFont="1" applyFill="1" applyAlignment="1">
      <alignment horizontal="right" vertical="center" wrapText="1"/>
    </xf>
    <xf numFmtId="184" fontId="132" fillId="26" borderId="226" xfId="0" applyNumberFormat="1" applyFont="1" applyFill="1" applyBorder="1" applyAlignment="1">
      <alignment vertical="center" wrapText="1"/>
    </xf>
    <xf numFmtId="0" fontId="103" fillId="0" borderId="153" xfId="0" applyFont="1" applyBorder="1" applyAlignment="1">
      <alignment horizontal="center" vertical="center" wrapText="1"/>
    </xf>
    <xf numFmtId="14" fontId="13" fillId="23" borderId="1" xfId="1" applyNumberFormat="1" applyFont="1" applyFill="1" applyBorder="1" applyAlignment="1" applyProtection="1">
      <alignment horizontal="center" vertical="center" shrinkToFit="1"/>
    </xf>
    <xf numFmtId="0" fontId="114" fillId="0" borderId="150" xfId="17" applyFont="1" applyBorder="1" applyAlignment="1">
      <alignment horizontal="center" vertical="center" wrapText="1"/>
    </xf>
    <xf numFmtId="14" fontId="114" fillId="0" borderId="151" xfId="17" applyNumberFormat="1" applyFont="1" applyBorder="1" applyAlignment="1">
      <alignment horizontal="center" vertical="center"/>
    </xf>
    <xf numFmtId="0" fontId="1" fillId="0" borderId="150" xfId="17" applyBorder="1" applyAlignment="1">
      <alignment horizontal="center" vertical="center" wrapText="1"/>
    </xf>
    <xf numFmtId="56" fontId="114" fillId="0" borderId="150" xfId="17" applyNumberFormat="1" applyFont="1" applyBorder="1" applyAlignment="1">
      <alignment horizontal="center" vertical="center" wrapText="1"/>
    </xf>
    <xf numFmtId="0" fontId="76" fillId="0" borderId="0" xfId="0" applyFont="1" applyAlignment="1">
      <alignment horizontal="center" vertical="center"/>
    </xf>
    <xf numFmtId="0" fontId="119" fillId="0" borderId="0" xfId="0" applyFont="1" applyAlignment="1">
      <alignment vertical="center" wrapText="1"/>
    </xf>
    <xf numFmtId="177" fontId="13" fillId="21" borderId="228" xfId="2" applyNumberFormat="1" applyFont="1" applyFill="1" applyBorder="1" applyAlignment="1">
      <alignment horizontal="center" vertical="center" wrapText="1"/>
    </xf>
    <xf numFmtId="0" fontId="9" fillId="21" borderId="0" xfId="2" applyFont="1" applyFill="1" applyAlignment="1">
      <alignment horizontal="center" vertical="center" wrapText="1"/>
    </xf>
    <xf numFmtId="14" fontId="9" fillId="21" borderId="0" xfId="2" applyNumberFormat="1" applyFont="1" applyFill="1" applyAlignment="1">
      <alignment horizontal="center" vertical="center"/>
    </xf>
    <xf numFmtId="14" fontId="26" fillId="21" borderId="0" xfId="2" applyNumberFormat="1" applyFont="1" applyFill="1" applyAlignment="1">
      <alignment horizontal="center" vertical="center"/>
    </xf>
    <xf numFmtId="0" fontId="26" fillId="21" borderId="0" xfId="19" applyFont="1" applyFill="1" applyAlignment="1">
      <alignment horizontal="center" vertical="center"/>
    </xf>
    <xf numFmtId="0" fontId="26" fillId="21" borderId="0" xfId="19" applyFont="1" applyFill="1" applyAlignment="1">
      <alignment horizontal="center" vertical="center" wrapText="1"/>
    </xf>
    <xf numFmtId="3" fontId="132" fillId="26" borderId="221" xfId="0" applyNumberFormat="1" applyFont="1" applyFill="1" applyBorder="1">
      <alignment vertical="center"/>
    </xf>
    <xf numFmtId="3" fontId="136" fillId="26" borderId="226" xfId="0" applyNumberFormat="1" applyFont="1" applyFill="1" applyBorder="1">
      <alignment vertical="center"/>
    </xf>
    <xf numFmtId="3" fontId="136" fillId="26" borderId="0" xfId="0" applyNumberFormat="1" applyFont="1" applyFill="1" applyAlignment="1">
      <alignment horizontal="right" vertical="center"/>
    </xf>
    <xf numFmtId="3" fontId="133" fillId="26" borderId="0" xfId="0" applyNumberFormat="1" applyFont="1" applyFill="1">
      <alignment vertical="center"/>
    </xf>
    <xf numFmtId="3" fontId="136" fillId="26" borderId="0" xfId="0" applyNumberFormat="1" applyFont="1" applyFill="1" applyAlignment="1">
      <alignment vertical="center" wrapText="1"/>
    </xf>
    <xf numFmtId="184" fontId="133" fillId="26" borderId="226" xfId="0" applyNumberFormat="1" applyFont="1" applyFill="1" applyBorder="1" applyAlignment="1">
      <alignment horizontal="center" vertical="center" wrapText="1"/>
    </xf>
    <xf numFmtId="0" fontId="203" fillId="26" borderId="223" xfId="0" applyFont="1" applyFill="1" applyBorder="1" applyAlignment="1">
      <alignment horizontal="left" vertical="center" wrapText="1"/>
    </xf>
    <xf numFmtId="0" fontId="203" fillId="26" borderId="223" xfId="0" applyFont="1" applyFill="1" applyBorder="1" applyAlignment="1">
      <alignment horizontal="left" vertical="center"/>
    </xf>
    <xf numFmtId="0" fontId="203" fillId="26" borderId="223" xfId="0" applyFont="1" applyFill="1" applyBorder="1" applyAlignment="1">
      <alignment horizontal="left" vertical="center" shrinkToFit="1"/>
    </xf>
    <xf numFmtId="0" fontId="204" fillId="26" borderId="223" xfId="0" applyFont="1" applyFill="1" applyBorder="1" applyAlignment="1">
      <alignment horizontal="left" vertical="center" shrinkToFit="1"/>
    </xf>
    <xf numFmtId="0" fontId="203" fillId="26" borderId="220" xfId="0" applyFont="1" applyFill="1" applyBorder="1" applyAlignment="1">
      <alignment horizontal="left" vertical="center" wrapText="1"/>
    </xf>
    <xf numFmtId="0" fontId="202" fillId="26" borderId="223" xfId="0" applyFont="1" applyFill="1" applyBorder="1" applyAlignment="1">
      <alignment horizontal="left" vertical="center" wrapText="1"/>
    </xf>
    <xf numFmtId="184" fontId="153" fillId="44" borderId="0" xfId="0" applyNumberFormat="1" applyFont="1" applyFill="1" applyAlignment="1">
      <alignment horizontal="center" vertical="center" wrapText="1"/>
    </xf>
    <xf numFmtId="0" fontId="149" fillId="26" borderId="0" xfId="0" applyFont="1" applyFill="1" applyAlignment="1">
      <alignment vertical="top" wrapText="1"/>
    </xf>
    <xf numFmtId="0" fontId="171" fillId="21" borderId="215" xfId="0" applyFont="1" applyFill="1" applyBorder="1" applyAlignment="1">
      <alignment horizontal="left" vertical="center"/>
    </xf>
    <xf numFmtId="0" fontId="76" fillId="21" borderId="196" xfId="0" applyFont="1" applyFill="1" applyBorder="1" applyAlignment="1">
      <alignment horizontal="left" vertical="center"/>
    </xf>
    <xf numFmtId="14" fontId="76" fillId="21" borderId="196" xfId="0" applyNumberFormat="1" applyFont="1" applyFill="1" applyBorder="1" applyAlignment="1">
      <alignment horizontal="left" vertical="center"/>
    </xf>
    <xf numFmtId="14" fontId="76" fillId="21" borderId="216" xfId="0" applyNumberFormat="1" applyFont="1" applyFill="1" applyBorder="1" applyAlignment="1">
      <alignment horizontal="left" vertical="center"/>
    </xf>
    <xf numFmtId="184" fontId="211" fillId="44" borderId="0" xfId="0" applyNumberFormat="1" applyFont="1" applyFill="1" applyAlignment="1">
      <alignment horizontal="center" vertical="center" wrapText="1"/>
    </xf>
    <xf numFmtId="0" fontId="142" fillId="21" borderId="150" xfId="17" applyFont="1" applyFill="1" applyBorder="1" applyAlignment="1">
      <alignment horizontal="center" vertical="center" wrapText="1"/>
    </xf>
    <xf numFmtId="14" fontId="142" fillId="21" borderId="151" xfId="17" applyNumberFormat="1" applyFont="1" applyFill="1" applyBorder="1" applyAlignment="1">
      <alignment horizontal="center" vertical="center" wrapText="1"/>
    </xf>
    <xf numFmtId="0" fontId="140" fillId="21" borderId="0" xfId="0" applyFont="1" applyFill="1" applyAlignment="1">
      <alignment horizontal="center" vertical="center" wrapText="1"/>
    </xf>
    <xf numFmtId="14" fontId="37" fillId="21" borderId="151" xfId="17" applyNumberFormat="1" applyFont="1" applyFill="1" applyBorder="1" applyAlignment="1">
      <alignment horizontal="center" vertical="center" wrapText="1"/>
    </xf>
    <xf numFmtId="0" fontId="13" fillId="21" borderId="150" xfId="17" applyFont="1" applyFill="1" applyBorder="1" applyAlignment="1">
      <alignment horizontal="center" vertical="center" wrapText="1"/>
    </xf>
    <xf numFmtId="14" fontId="13" fillId="21" borderId="151" xfId="17" applyNumberFormat="1" applyFont="1" applyFill="1" applyBorder="1" applyAlignment="1">
      <alignment horizontal="center" vertical="center"/>
    </xf>
    <xf numFmtId="0" fontId="37" fillId="21" borderId="150" xfId="17" applyFont="1" applyFill="1" applyBorder="1" applyAlignment="1">
      <alignment horizontal="center" vertical="center" wrapText="1"/>
    </xf>
    <xf numFmtId="14" fontId="37" fillId="21" borderId="151" xfId="17" applyNumberFormat="1" applyFont="1" applyFill="1" applyBorder="1" applyAlignment="1">
      <alignment horizontal="center" vertical="center"/>
    </xf>
    <xf numFmtId="0" fontId="1" fillId="21" borderId="150" xfId="17" applyFill="1" applyBorder="1" applyAlignment="1">
      <alignment horizontal="center" vertical="center" wrapText="1"/>
    </xf>
    <xf numFmtId="14" fontId="1" fillId="21" borderId="151" xfId="17" applyNumberFormat="1" applyFill="1" applyBorder="1" applyAlignment="1">
      <alignment horizontal="center" vertical="center"/>
    </xf>
    <xf numFmtId="14" fontId="114" fillId="21" borderId="151" xfId="17" applyNumberFormat="1" applyFont="1" applyFill="1" applyBorder="1" applyAlignment="1">
      <alignment horizontal="center" vertical="center" wrapText="1"/>
    </xf>
    <xf numFmtId="0" fontId="118" fillId="21" borderId="0" xfId="0" applyFont="1" applyFill="1" applyAlignment="1">
      <alignment horizontal="center" vertical="center"/>
    </xf>
    <xf numFmtId="0" fontId="155" fillId="5" borderId="0" xfId="0" applyFont="1" applyFill="1">
      <alignment vertical="center"/>
    </xf>
    <xf numFmtId="185" fontId="140" fillId="0" borderId="0" xfId="0" applyNumberFormat="1" applyFont="1" applyAlignment="1">
      <alignment horizontal="left" vertical="center"/>
    </xf>
    <xf numFmtId="184" fontId="125" fillId="44" borderId="0" xfId="0" applyNumberFormat="1" applyFont="1" applyFill="1" applyAlignment="1">
      <alignment horizontal="center" vertical="center" wrapText="1"/>
    </xf>
    <xf numFmtId="177" fontId="136" fillId="26" borderId="0" xfId="0" applyNumberFormat="1" applyFont="1" applyFill="1" applyAlignment="1">
      <alignment horizontal="right" vertical="center" wrapText="1"/>
    </xf>
    <xf numFmtId="184" fontId="133" fillId="26" borderId="224" xfId="0" applyNumberFormat="1" applyFont="1" applyFill="1" applyBorder="1" applyAlignment="1">
      <alignment vertical="center" wrapText="1"/>
    </xf>
    <xf numFmtId="0" fontId="213" fillId="31" borderId="229" xfId="0" applyFont="1" applyFill="1" applyBorder="1" applyAlignment="1">
      <alignment horizontal="left" vertical="center"/>
    </xf>
    <xf numFmtId="3" fontId="206" fillId="31" borderId="0" xfId="0" applyNumberFormat="1" applyFont="1" applyFill="1" applyAlignment="1">
      <alignment vertical="center" wrapText="1"/>
    </xf>
    <xf numFmtId="184" fontId="207" fillId="31" borderId="0" xfId="0" applyNumberFormat="1" applyFont="1" applyFill="1" applyAlignment="1">
      <alignment vertical="center" wrapText="1"/>
    </xf>
    <xf numFmtId="177" fontId="208" fillId="31" borderId="0" xfId="0" applyNumberFormat="1" applyFont="1" applyFill="1">
      <alignment vertical="center"/>
    </xf>
    <xf numFmtId="184" fontId="209" fillId="31" borderId="0" xfId="0" applyNumberFormat="1" applyFont="1" applyFill="1" applyAlignment="1">
      <alignment horizontal="center" vertical="center" wrapText="1"/>
    </xf>
    <xf numFmtId="184" fontId="125" fillId="31" borderId="230" xfId="0" applyNumberFormat="1" applyFont="1" applyFill="1" applyBorder="1" applyAlignment="1">
      <alignment vertical="center" wrapText="1"/>
    </xf>
    <xf numFmtId="0" fontId="214" fillId="31" borderId="231" xfId="0" applyFont="1" applyFill="1" applyBorder="1" applyAlignment="1">
      <alignment vertical="center" wrapText="1"/>
    </xf>
    <xf numFmtId="177" fontId="207" fillId="31" borderId="232" xfId="0" applyNumberFormat="1" applyFont="1" applyFill="1" applyBorder="1" applyAlignment="1">
      <alignment vertical="center" wrapText="1"/>
    </xf>
    <xf numFmtId="184" fontId="207" fillId="31" borderId="232" xfId="0" applyNumberFormat="1" applyFont="1" applyFill="1" applyBorder="1" applyAlignment="1">
      <alignment vertical="center" wrapText="1"/>
    </xf>
    <xf numFmtId="3" fontId="207" fillId="31" borderId="232" xfId="0" applyNumberFormat="1" applyFont="1" applyFill="1" applyBorder="1" applyAlignment="1">
      <alignment vertical="center" wrapText="1"/>
    </xf>
    <xf numFmtId="184" fontId="209" fillId="31" borderId="232" xfId="0" applyNumberFormat="1" applyFont="1" applyFill="1" applyBorder="1" applyAlignment="1">
      <alignment horizontal="center" vertical="center" wrapText="1"/>
    </xf>
    <xf numFmtId="184" fontId="125" fillId="31" borderId="233" xfId="0" applyNumberFormat="1" applyFont="1" applyFill="1" applyBorder="1" applyAlignment="1">
      <alignment vertical="center" wrapText="1"/>
    </xf>
    <xf numFmtId="0" fontId="205" fillId="26" borderId="223" xfId="0" applyFont="1" applyFill="1" applyBorder="1" applyAlignment="1">
      <alignment horizontal="left" vertical="center" shrinkToFit="1"/>
    </xf>
    <xf numFmtId="177" fontId="192" fillId="26" borderId="226" xfId="0" applyNumberFormat="1" applyFont="1" applyFill="1" applyBorder="1">
      <alignment vertical="center"/>
    </xf>
    <xf numFmtId="184" fontId="133" fillId="26" borderId="227" xfId="0" applyNumberFormat="1" applyFont="1" applyFill="1" applyBorder="1" applyAlignment="1">
      <alignment vertical="center" wrapText="1"/>
    </xf>
    <xf numFmtId="184" fontId="133" fillId="26" borderId="222" xfId="0" applyNumberFormat="1" applyFont="1" applyFill="1" applyBorder="1" applyAlignment="1">
      <alignment vertical="center" wrapText="1"/>
    </xf>
    <xf numFmtId="0" fontId="204" fillId="26" borderId="223" xfId="0" applyFont="1" applyFill="1" applyBorder="1" applyAlignment="1">
      <alignment horizontal="left" vertical="center" wrapText="1"/>
    </xf>
    <xf numFmtId="0" fontId="216" fillId="26" borderId="223" xfId="0" applyFont="1" applyFill="1" applyBorder="1" applyAlignment="1">
      <alignment horizontal="left" vertical="center" shrinkToFit="1"/>
    </xf>
    <xf numFmtId="0" fontId="217" fillId="26" borderId="225" xfId="0" applyFont="1" applyFill="1" applyBorder="1" applyAlignment="1">
      <alignment horizontal="left" vertical="center"/>
    </xf>
    <xf numFmtId="0" fontId="114" fillId="23" borderId="150" xfId="17" applyFont="1" applyFill="1" applyBorder="1" applyAlignment="1">
      <alignment horizontal="center" vertical="center" wrapText="1"/>
    </xf>
    <xf numFmtId="14" fontId="114" fillId="23" borderId="151" xfId="17" applyNumberFormat="1" applyFont="1" applyFill="1" applyBorder="1" applyAlignment="1">
      <alignment horizontal="center" vertical="center"/>
    </xf>
    <xf numFmtId="0" fontId="76" fillId="23" borderId="196" xfId="0" applyFont="1" applyFill="1" applyBorder="1" applyAlignment="1">
      <alignment horizontal="left" vertical="center"/>
    </xf>
    <xf numFmtId="0" fontId="76" fillId="45" borderId="196" xfId="0" applyFont="1" applyFill="1" applyBorder="1" applyAlignment="1">
      <alignment horizontal="left" vertical="center"/>
    </xf>
    <xf numFmtId="0" fontId="76" fillId="37" borderId="196" xfId="0" applyFont="1" applyFill="1" applyBorder="1" applyAlignment="1">
      <alignment horizontal="left" vertical="center"/>
    </xf>
    <xf numFmtId="0" fontId="76" fillId="46" borderId="196" xfId="0" applyFont="1" applyFill="1" applyBorder="1" applyAlignment="1">
      <alignment horizontal="left" vertical="center"/>
    </xf>
    <xf numFmtId="0" fontId="156" fillId="0" borderId="0" xfId="17" applyFont="1" applyAlignment="1">
      <alignment horizontal="left" vertical="center"/>
    </xf>
    <xf numFmtId="0" fontId="0" fillId="40" borderId="0" xfId="0" applyFill="1">
      <alignment vertical="center"/>
    </xf>
    <xf numFmtId="0" fontId="190" fillId="40" borderId="0" xfId="0" applyFont="1" applyFill="1">
      <alignment vertical="center"/>
    </xf>
    <xf numFmtId="0" fontId="191" fillId="40" borderId="0" xfId="0" applyFont="1" applyFill="1">
      <alignment vertical="center"/>
    </xf>
    <xf numFmtId="0" fontId="182" fillId="40" borderId="0" xfId="0" applyFont="1" applyFill="1">
      <alignment vertical="center"/>
    </xf>
    <xf numFmtId="0" fontId="183" fillId="40" borderId="0" xfId="1" applyFont="1" applyFill="1" applyAlignment="1" applyProtection="1">
      <alignment vertical="center"/>
    </xf>
    <xf numFmtId="0" fontId="171" fillId="21" borderId="234" xfId="0" applyFont="1" applyFill="1" applyBorder="1" applyAlignment="1">
      <alignment horizontal="left" vertical="center"/>
    </xf>
    <xf numFmtId="0" fontId="76" fillId="21" borderId="111" xfId="0" applyFont="1" applyFill="1" applyBorder="1" applyAlignment="1">
      <alignment horizontal="left" vertical="center"/>
    </xf>
    <xf numFmtId="14" fontId="76" fillId="21" borderId="111" xfId="0" applyNumberFormat="1" applyFont="1" applyFill="1" applyBorder="1" applyAlignment="1">
      <alignment horizontal="left" vertical="center"/>
    </xf>
    <xf numFmtId="14" fontId="76" fillId="21" borderId="235" xfId="0" applyNumberFormat="1" applyFont="1" applyFill="1" applyBorder="1" applyAlignment="1">
      <alignment horizontal="left" vertical="center"/>
    </xf>
    <xf numFmtId="0" fontId="76" fillId="23" borderId="111" xfId="0" applyFont="1" applyFill="1" applyBorder="1" applyAlignment="1">
      <alignment horizontal="left" vertical="center"/>
    </xf>
    <xf numFmtId="0" fontId="76" fillId="47" borderId="196" xfId="0" applyFont="1" applyFill="1" applyBorder="1" applyAlignment="1">
      <alignment horizontal="left" vertical="center"/>
    </xf>
    <xf numFmtId="0" fontId="76" fillId="47" borderId="111" xfId="0" applyFont="1" applyFill="1" applyBorder="1" applyAlignment="1">
      <alignment horizontal="left" vertical="center"/>
    </xf>
    <xf numFmtId="0" fontId="219" fillId="0" borderId="219" xfId="1" applyFont="1" applyFill="1" applyBorder="1" applyAlignment="1" applyProtection="1">
      <alignment vertical="top" wrapText="1"/>
    </xf>
    <xf numFmtId="0" fontId="6" fillId="0" borderId="0" xfId="4"/>
    <xf numFmtId="0" fontId="191" fillId="21" borderId="0" xfId="0" applyFont="1" applyFill="1">
      <alignment vertical="center"/>
    </xf>
    <xf numFmtId="0" fontId="194" fillId="21" borderId="0" xfId="0" applyFont="1" applyFill="1">
      <alignment vertical="center"/>
    </xf>
    <xf numFmtId="0" fontId="195" fillId="21" borderId="0" xfId="0" applyFont="1" applyFill="1">
      <alignment vertical="center"/>
    </xf>
    <xf numFmtId="0" fontId="227" fillId="0" borderId="219" xfId="1" applyFont="1" applyFill="1" applyBorder="1" applyAlignment="1" applyProtection="1">
      <alignment vertical="top" wrapText="1"/>
    </xf>
    <xf numFmtId="177" fontId="1" fillId="21" borderId="236" xfId="2" applyNumberFormat="1" applyFont="1" applyFill="1" applyBorder="1" applyAlignment="1">
      <alignment horizontal="center" vertical="center" wrapText="1"/>
    </xf>
    <xf numFmtId="0" fontId="23" fillId="21" borderId="237" xfId="2" applyFont="1" applyFill="1" applyBorder="1" applyAlignment="1">
      <alignment horizontal="left" vertical="center"/>
    </xf>
    <xf numFmtId="0" fontId="23" fillId="21" borderId="8" xfId="2" applyFont="1" applyFill="1" applyBorder="1" applyAlignment="1">
      <alignment horizontal="left" vertical="center"/>
    </xf>
    <xf numFmtId="177" fontId="163" fillId="21" borderId="8" xfId="2" applyNumberFormat="1" applyFont="1" applyFill="1" applyBorder="1" applyAlignment="1">
      <alignment horizontal="center" vertical="center" shrinkToFit="1"/>
    </xf>
    <xf numFmtId="177" fontId="164" fillId="21" borderId="8" xfId="2" applyNumberFormat="1" applyFont="1" applyFill="1" applyBorder="1" applyAlignment="1">
      <alignment horizontal="center" vertical="center" wrapText="1"/>
    </xf>
    <xf numFmtId="0" fontId="23" fillId="0" borderId="8" xfId="2" applyFont="1" applyBorder="1" applyAlignment="1">
      <alignment horizontal="left" vertical="center"/>
    </xf>
    <xf numFmtId="0" fontId="23" fillId="5" borderId="8" xfId="2" applyFont="1" applyFill="1" applyBorder="1" applyAlignment="1">
      <alignment horizontal="left" vertical="center"/>
    </xf>
    <xf numFmtId="0" fontId="23" fillId="21" borderId="17" xfId="2" applyFont="1" applyFill="1" applyBorder="1" applyAlignment="1">
      <alignment horizontal="left" vertical="center"/>
    </xf>
    <xf numFmtId="177" fontId="12" fillId="21" borderId="53" xfId="2" applyNumberFormat="1" applyFont="1" applyFill="1" applyBorder="1" applyAlignment="1">
      <alignment horizontal="center" vertical="center" shrinkToFit="1"/>
    </xf>
    <xf numFmtId="177" fontId="23" fillId="23" borderId="53" xfId="2" applyNumberFormat="1" applyFont="1" applyFill="1" applyBorder="1" applyAlignment="1">
      <alignment horizontal="center" vertical="center" shrinkToFit="1"/>
    </xf>
    <xf numFmtId="0" fontId="228" fillId="21" borderId="239" xfId="2" applyFont="1" applyFill="1" applyBorder="1" applyAlignment="1">
      <alignment horizontal="center" vertical="center"/>
    </xf>
    <xf numFmtId="177" fontId="228" fillId="21" borderId="239" xfId="2" applyNumberFormat="1" applyFont="1" applyFill="1" applyBorder="1" applyAlignment="1">
      <alignment horizontal="center" vertical="center" shrinkToFit="1"/>
    </xf>
    <xf numFmtId="0" fontId="229" fillId="0" borderId="239" xfId="0" applyFont="1" applyBorder="1" applyAlignment="1">
      <alignment horizontal="center" vertical="center" wrapText="1"/>
    </xf>
    <xf numFmtId="177" fontId="13" fillId="21" borderId="239" xfId="2" applyNumberFormat="1" applyFont="1" applyFill="1" applyBorder="1" applyAlignment="1">
      <alignment horizontal="center" vertical="center" wrapText="1"/>
    </xf>
    <xf numFmtId="0" fontId="228" fillId="21" borderId="10" xfId="2" applyFont="1" applyFill="1" applyBorder="1" applyAlignment="1">
      <alignment horizontal="center" vertical="center"/>
    </xf>
    <xf numFmtId="177" fontId="228" fillId="21" borderId="10" xfId="2" applyNumberFormat="1" applyFont="1" applyFill="1" applyBorder="1" applyAlignment="1">
      <alignment horizontal="center" vertical="center" shrinkToFit="1"/>
    </xf>
    <xf numFmtId="177" fontId="10" fillId="21" borderId="10" xfId="2" applyNumberFormat="1" applyFont="1" applyFill="1" applyBorder="1" applyAlignment="1">
      <alignment horizontal="center" vertical="center" wrapText="1"/>
    </xf>
    <xf numFmtId="177" fontId="23" fillId="21" borderId="238" xfId="2" applyNumberFormat="1" applyFont="1" applyFill="1" applyBorder="1" applyAlignment="1">
      <alignment horizontal="center" vertical="center" shrinkToFit="1"/>
    </xf>
    <xf numFmtId="177" fontId="1" fillId="21" borderId="238" xfId="2" applyNumberFormat="1" applyFont="1" applyFill="1" applyBorder="1" applyAlignment="1">
      <alignment horizontal="center" vertical="center" wrapText="1"/>
    </xf>
    <xf numFmtId="0" fontId="23" fillId="21" borderId="238" xfId="2" applyFont="1" applyFill="1" applyBorder="1" applyAlignment="1">
      <alignment horizontal="center" vertical="center" wrapText="1"/>
    </xf>
    <xf numFmtId="0" fontId="6" fillId="0" borderId="238" xfId="2" applyBorder="1">
      <alignment vertical="center"/>
    </xf>
    <xf numFmtId="0" fontId="6" fillId="0" borderId="238" xfId="2" applyBorder="1" applyAlignment="1">
      <alignment horizontal="center" vertical="center"/>
    </xf>
    <xf numFmtId="0" fontId="24" fillId="25" borderId="7" xfId="2" applyFont="1" applyFill="1" applyBorder="1" applyAlignment="1">
      <alignment horizontal="center" vertical="top" wrapText="1"/>
    </xf>
    <xf numFmtId="177" fontId="1" fillId="25" borderId="38" xfId="2" applyNumberFormat="1" applyFont="1" applyFill="1" applyBorder="1" applyAlignment="1">
      <alignment horizontal="center" vertical="center" wrapText="1"/>
    </xf>
    <xf numFmtId="0" fontId="24" fillId="25" borderId="7" xfId="2" applyFont="1" applyFill="1" applyBorder="1" applyAlignment="1">
      <alignment horizontal="center" vertical="center" wrapText="1"/>
    </xf>
    <xf numFmtId="0" fontId="142" fillId="23" borderId="150" xfId="17" applyFont="1" applyFill="1" applyBorder="1" applyAlignment="1">
      <alignment horizontal="center" vertical="center" wrapText="1"/>
    </xf>
    <xf numFmtId="14" fontId="193" fillId="23" borderId="151" xfId="0" applyNumberFormat="1" applyFont="1" applyFill="1" applyBorder="1" applyAlignment="1">
      <alignment horizontal="center" vertical="center"/>
    </xf>
    <xf numFmtId="0" fontId="76" fillId="23" borderId="0" xfId="0" applyFont="1" applyFill="1" applyAlignment="1">
      <alignment horizontal="center" vertical="center" wrapText="1"/>
    </xf>
    <xf numFmtId="0" fontId="8" fillId="0" borderId="27" xfId="1" applyBorder="1" applyAlignment="1" applyProtection="1">
      <alignment vertical="center"/>
    </xf>
    <xf numFmtId="0" fontId="230" fillId="0" borderId="197" xfId="1" applyFont="1" applyBorder="1" applyAlignment="1" applyProtection="1">
      <alignment vertical="center"/>
    </xf>
    <xf numFmtId="0" fontId="222" fillId="0" borderId="0" xfId="20" applyFont="1">
      <alignment vertical="center"/>
    </xf>
    <xf numFmtId="0" fontId="7" fillId="3" borderId="0" xfId="4" applyFont="1" applyFill="1" applyAlignment="1">
      <alignment vertical="top"/>
    </xf>
    <xf numFmtId="0" fontId="7" fillId="3" borderId="0" xfId="20" applyFont="1" applyFill="1" applyAlignment="1">
      <alignment vertical="top"/>
    </xf>
    <xf numFmtId="0" fontId="225" fillId="3" borderId="0" xfId="20" applyFont="1" applyFill="1" applyAlignment="1">
      <alignment vertical="top"/>
    </xf>
    <xf numFmtId="0" fontId="34" fillId="3" borderId="0" xfId="20" applyFont="1" applyFill="1" applyAlignment="1">
      <alignment vertical="top"/>
    </xf>
    <xf numFmtId="0" fontId="221" fillId="0" borderId="0" xfId="20" applyFont="1">
      <alignment vertical="center"/>
    </xf>
    <xf numFmtId="0" fontId="236" fillId="0" borderId="0" xfId="20" applyFont="1">
      <alignment vertical="center"/>
    </xf>
    <xf numFmtId="0" fontId="231" fillId="50" borderId="0" xfId="20" applyFont="1" applyFill="1" applyAlignment="1">
      <alignment vertical="top"/>
    </xf>
    <xf numFmtId="0" fontId="232" fillId="50" borderId="0" xfId="20" applyFont="1" applyFill="1" applyAlignment="1">
      <alignment vertical="top"/>
    </xf>
    <xf numFmtId="0" fontId="233" fillId="50" borderId="0" xfId="20" applyFont="1" applyFill="1" applyAlignment="1">
      <alignment vertical="top"/>
    </xf>
    <xf numFmtId="0" fontId="57" fillId="50" borderId="0" xfId="20" applyFont="1" applyFill="1" applyAlignment="1">
      <alignment vertical="top"/>
    </xf>
    <xf numFmtId="0" fontId="234" fillId="50" borderId="0" xfId="20" applyFont="1" applyFill="1" applyAlignment="1">
      <alignment vertical="top"/>
    </xf>
    <xf numFmtId="0" fontId="235" fillId="50" borderId="0" xfId="20" applyFont="1" applyFill="1" applyAlignment="1">
      <alignment vertical="top"/>
    </xf>
    <xf numFmtId="0" fontId="34" fillId="50" borderId="0" xfId="20" applyFont="1" applyFill="1" applyAlignment="1">
      <alignment vertical="top"/>
    </xf>
    <xf numFmtId="0" fontId="149" fillId="51" borderId="0" xfId="20" applyFont="1" applyFill="1" applyAlignment="1">
      <alignment vertical="top"/>
    </xf>
    <xf numFmtId="0" fontId="149" fillId="36" borderId="0" xfId="4" applyFont="1" applyFill="1"/>
    <xf numFmtId="0" fontId="96" fillId="36" borderId="0" xfId="4" applyFont="1" applyFill="1"/>
    <xf numFmtId="0" fontId="84" fillId="0" borderId="0" xfId="0" applyFont="1" applyAlignment="1">
      <alignment horizontal="left" vertical="center" wrapText="1"/>
    </xf>
    <xf numFmtId="0" fontId="88" fillId="0" borderId="0" xfId="0" applyFont="1" applyAlignment="1">
      <alignment horizontal="left" vertical="center" wrapText="1"/>
    </xf>
    <xf numFmtId="0" fontId="87" fillId="0" borderId="0" xfId="0" applyFont="1" applyAlignment="1">
      <alignment horizontal="left" vertical="center" wrapText="1"/>
    </xf>
    <xf numFmtId="0" fontId="88" fillId="0" borderId="0" xfId="0" applyFont="1" applyAlignment="1">
      <alignment horizontal="left" vertical="top" wrapText="1"/>
    </xf>
    <xf numFmtId="0" fontId="84" fillId="0" borderId="0" xfId="0" applyFont="1" applyAlignment="1">
      <alignment horizontal="left" vertical="top" wrapText="1"/>
    </xf>
    <xf numFmtId="0" fontId="85" fillId="0" borderId="0" xfId="0" applyFont="1" applyAlignment="1">
      <alignment horizontal="left" vertical="center" wrapText="1"/>
    </xf>
    <xf numFmtId="0" fontId="6" fillId="0" borderId="68" xfId="0" applyFont="1" applyBorder="1" applyAlignment="1">
      <alignment horizontal="left" vertical="center"/>
    </xf>
    <xf numFmtId="0" fontId="6" fillId="0" borderId="0" xfId="0" applyFont="1" applyAlignment="1">
      <alignment horizontal="left" vertical="center"/>
    </xf>
    <xf numFmtId="0" fontId="6" fillId="0" borderId="70" xfId="0" applyFont="1" applyBorder="1" applyAlignment="1">
      <alignment horizontal="left" vertical="center"/>
    </xf>
    <xf numFmtId="0" fontId="154" fillId="5" borderId="0" xfId="0" applyFont="1" applyFill="1" applyAlignment="1">
      <alignment horizontal="left" vertical="center" wrapText="1"/>
    </xf>
    <xf numFmtId="0" fontId="154" fillId="5" borderId="70" xfId="0" applyFont="1" applyFill="1" applyBorder="1" applyAlignment="1">
      <alignment horizontal="left" vertical="center" wrapText="1"/>
    </xf>
    <xf numFmtId="0" fontId="154" fillId="5" borderId="0" xfId="0" applyFont="1" applyFill="1" applyAlignment="1">
      <alignment horizontal="left" vertical="center"/>
    </xf>
    <xf numFmtId="0" fontId="154" fillId="5" borderId="0" xfId="0" applyFont="1" applyFill="1" applyAlignment="1">
      <alignment horizontal="left" vertical="top" wrapText="1"/>
    </xf>
    <xf numFmtId="0" fontId="8" fillId="0" borderId="0" xfId="1" applyAlignment="1" applyProtection="1">
      <alignment horizontal="center" vertical="center" wrapText="1"/>
    </xf>
    <xf numFmtId="0" fontId="157" fillId="40" borderId="0" xfId="0" applyFont="1" applyFill="1" applyAlignment="1">
      <alignment horizontal="left" vertical="top" wrapText="1"/>
    </xf>
    <xf numFmtId="0" fontId="212" fillId="40" borderId="0" xfId="0" applyFont="1" applyFill="1" applyAlignment="1">
      <alignment horizontal="center" vertical="center" wrapText="1"/>
    </xf>
    <xf numFmtId="0" fontId="226" fillId="49" borderId="0" xfId="0" applyFont="1" applyFill="1" applyAlignment="1">
      <alignment horizontal="center" vertical="center" wrapText="1"/>
    </xf>
    <xf numFmtId="0" fontId="0" fillId="49" borderId="0" xfId="0" applyFill="1" applyAlignment="1">
      <alignment horizontal="center" vertical="center"/>
    </xf>
    <xf numFmtId="0" fontId="10" fillId="6" borderId="147" xfId="17" applyFont="1" applyFill="1" applyBorder="1" applyAlignment="1">
      <alignment horizontal="left" vertical="center" wrapText="1"/>
    </xf>
    <xf numFmtId="0" fontId="10" fillId="6" borderId="144" xfId="17" applyFont="1" applyFill="1" applyBorder="1" applyAlignment="1">
      <alignment horizontal="left" vertical="center" wrapText="1"/>
    </xf>
    <xf numFmtId="0" fontId="10" fillId="6" borderId="148" xfId="17" applyFont="1" applyFill="1" applyBorder="1" applyAlignment="1">
      <alignment horizontal="left" vertical="center" wrapText="1"/>
    </xf>
    <xf numFmtId="0" fontId="37" fillId="21" borderId="182" xfId="17" applyFont="1" applyFill="1" applyBorder="1" applyAlignment="1">
      <alignment horizontal="left" vertical="top" wrapText="1"/>
    </xf>
    <xf numFmtId="0" fontId="37" fillId="21" borderId="183" xfId="17" applyFont="1" applyFill="1" applyBorder="1" applyAlignment="1">
      <alignment horizontal="left" vertical="top" wrapText="1"/>
    </xf>
    <xf numFmtId="0" fontId="37" fillId="21" borderId="184" xfId="17" applyFont="1" applyFill="1" applyBorder="1" applyAlignment="1">
      <alignment horizontal="left" vertical="top" wrapText="1"/>
    </xf>
    <xf numFmtId="0" fontId="50" fillId="0" borderId="48" xfId="17" applyFont="1" applyBorder="1" applyAlignment="1">
      <alignment horizontal="center" vertical="center"/>
    </xf>
    <xf numFmtId="0" fontId="50" fillId="0" borderId="49" xfId="17" applyFont="1" applyBorder="1" applyAlignment="1">
      <alignment horizontal="center" vertical="center"/>
    </xf>
    <xf numFmtId="0" fontId="50" fillId="0" borderId="50" xfId="17" applyFont="1" applyBorder="1" applyAlignment="1">
      <alignment horizontal="center" vertical="center"/>
    </xf>
    <xf numFmtId="0" fontId="1" fillId="0" borderId="76" xfId="17" applyBorder="1" applyAlignment="1">
      <alignment horizontal="center" vertical="center"/>
    </xf>
    <xf numFmtId="0" fontId="1" fillId="0" borderId="77" xfId="17" applyBorder="1" applyAlignment="1">
      <alignment horizontal="center" vertical="center"/>
    </xf>
    <xf numFmtId="0" fontId="1" fillId="0" borderId="78" xfId="17" applyBorder="1" applyAlignment="1">
      <alignment horizontal="center" vertical="center"/>
    </xf>
    <xf numFmtId="0" fontId="38" fillId="0" borderId="79" xfId="17" applyFont="1" applyBorder="1" applyAlignment="1">
      <alignment horizontal="center" vertical="center" wrapText="1"/>
    </xf>
    <xf numFmtId="0" fontId="38" fillId="0" borderId="44" xfId="17" applyFont="1" applyBorder="1" applyAlignment="1">
      <alignment horizontal="center" vertical="center" wrapText="1"/>
    </xf>
    <xf numFmtId="0" fontId="34" fillId="18" borderId="0" xfId="17" applyFont="1" applyFill="1" applyAlignment="1">
      <alignment horizontal="center" vertical="center"/>
    </xf>
    <xf numFmtId="179" fontId="11" fillId="0" borderId="80" xfId="17" applyNumberFormat="1" applyFont="1" applyBorder="1" applyAlignment="1">
      <alignment horizontal="center" vertical="center" shrinkToFit="1"/>
    </xf>
    <xf numFmtId="179" fontId="11" fillId="0" borderId="81" xfId="17" applyNumberFormat="1" applyFont="1" applyBorder="1" applyAlignment="1">
      <alignment horizontal="center" vertical="center" shrinkToFit="1"/>
    </xf>
    <xf numFmtId="0" fontId="48" fillId="0" borderId="82" xfId="17" applyFont="1" applyBorder="1" applyAlignment="1">
      <alignment horizontal="center" vertical="center"/>
    </xf>
    <xf numFmtId="0" fontId="48" fillId="0" borderId="83" xfId="17" applyFont="1" applyBorder="1" applyAlignment="1">
      <alignment horizontal="center" vertical="center"/>
    </xf>
    <xf numFmtId="0" fontId="37" fillId="23" borderId="182" xfId="17" applyFont="1" applyFill="1" applyBorder="1" applyAlignment="1">
      <alignment horizontal="left" vertical="top" wrapText="1"/>
    </xf>
    <xf numFmtId="0" fontId="37" fillId="23" borderId="183" xfId="17" applyFont="1" applyFill="1" applyBorder="1" applyAlignment="1">
      <alignment horizontal="left" vertical="top" wrapText="1"/>
    </xf>
    <xf numFmtId="0" fontId="37" fillId="23" borderId="184" xfId="17" applyFont="1" applyFill="1" applyBorder="1" applyAlignment="1">
      <alignment horizontal="left" vertical="top" wrapText="1"/>
    </xf>
    <xf numFmtId="0" fontId="37" fillId="11" borderId="84" xfId="18" applyFont="1" applyFill="1" applyBorder="1" applyAlignment="1">
      <alignment horizontal="center" vertical="center"/>
    </xf>
    <xf numFmtId="0" fontId="37" fillId="11" borderId="85" xfId="18" applyFont="1" applyFill="1" applyBorder="1" applyAlignment="1">
      <alignment horizontal="center" vertical="center"/>
    </xf>
    <xf numFmtId="0" fontId="12" fillId="0" borderId="135" xfId="17" applyFont="1" applyBorder="1" applyAlignment="1">
      <alignment horizontal="center" vertical="center" wrapText="1"/>
    </xf>
    <xf numFmtId="0" fontId="12" fillId="0" borderId="136" xfId="17" applyFont="1" applyBorder="1" applyAlignment="1">
      <alignment horizontal="center" vertical="center" wrapText="1"/>
    </xf>
    <xf numFmtId="0" fontId="12" fillId="0" borderId="137" xfId="17" applyFont="1" applyBorder="1" applyAlignment="1">
      <alignment horizontal="center" vertical="center" wrapText="1"/>
    </xf>
    <xf numFmtId="0" fontId="55" fillId="0" borderId="139" xfId="17" applyFont="1" applyBorder="1" applyAlignment="1">
      <alignment horizontal="center" vertical="center"/>
    </xf>
    <xf numFmtId="0" fontId="55" fillId="0" borderId="140" xfId="17" applyFont="1" applyBorder="1" applyAlignment="1">
      <alignment horizontal="center" vertical="center"/>
    </xf>
    <xf numFmtId="0" fontId="55" fillId="0" borderId="141" xfId="17" applyFont="1" applyBorder="1" applyAlignment="1">
      <alignment horizontal="center" vertical="center"/>
    </xf>
    <xf numFmtId="0" fontId="160" fillId="21" borderId="182" xfId="17" applyFont="1" applyFill="1" applyBorder="1" applyAlignment="1">
      <alignment horizontal="left" vertical="top" wrapText="1"/>
    </xf>
    <xf numFmtId="0" fontId="160" fillId="21" borderId="183" xfId="17" applyFont="1" applyFill="1" applyBorder="1" applyAlignment="1">
      <alignment horizontal="left" vertical="top" wrapText="1"/>
    </xf>
    <xf numFmtId="0" fontId="160" fillId="21" borderId="184" xfId="17" applyFont="1" applyFill="1" applyBorder="1" applyAlignment="1">
      <alignment horizontal="left" vertical="top" wrapText="1"/>
    </xf>
    <xf numFmtId="0" fontId="13" fillId="21" borderId="182" xfId="17" applyFont="1" applyFill="1" applyBorder="1" applyAlignment="1">
      <alignment horizontal="left" vertical="top" wrapText="1"/>
    </xf>
    <xf numFmtId="0" fontId="13" fillId="21" borderId="183" xfId="17" applyFont="1" applyFill="1" applyBorder="1" applyAlignment="1">
      <alignment horizontal="left" vertical="top" wrapText="1"/>
    </xf>
    <xf numFmtId="0" fontId="13" fillId="21" borderId="184" xfId="17" applyFont="1" applyFill="1" applyBorder="1" applyAlignment="1">
      <alignment horizontal="left" vertical="top" wrapText="1"/>
    </xf>
    <xf numFmtId="0" fontId="37" fillId="23" borderId="240" xfId="17" applyFont="1" applyFill="1" applyBorder="1" applyAlignment="1">
      <alignment horizontal="left" vertical="top" wrapText="1"/>
    </xf>
    <xf numFmtId="0" fontId="37" fillId="23" borderId="150" xfId="17" applyFont="1" applyFill="1" applyBorder="1" applyAlignment="1">
      <alignment horizontal="left" vertical="top" wrapText="1"/>
    </xf>
    <xf numFmtId="0" fontId="13" fillId="21" borderId="182" xfId="2" applyFont="1" applyFill="1" applyBorder="1" applyAlignment="1">
      <alignment horizontal="left" vertical="top" wrapText="1"/>
    </xf>
    <xf numFmtId="0" fontId="13" fillId="21" borderId="183" xfId="2" applyFont="1" applyFill="1" applyBorder="1" applyAlignment="1">
      <alignment horizontal="left" vertical="top" wrapText="1"/>
    </xf>
    <xf numFmtId="0" fontId="13" fillId="21" borderId="184" xfId="2" applyFont="1" applyFill="1" applyBorder="1" applyAlignment="1">
      <alignment horizontal="left" vertical="top" wrapText="1"/>
    </xf>
    <xf numFmtId="0" fontId="37" fillId="0" borderId="182" xfId="17" applyFont="1" applyBorder="1" applyAlignment="1">
      <alignment horizontal="left" vertical="top" wrapText="1"/>
    </xf>
    <xf numFmtId="0" fontId="37" fillId="0" borderId="183" xfId="17" applyFont="1" applyBorder="1" applyAlignment="1">
      <alignment horizontal="left" vertical="top" wrapText="1"/>
    </xf>
    <xf numFmtId="0" fontId="37" fillId="0" borderId="184" xfId="17" applyFont="1" applyBorder="1" applyAlignment="1">
      <alignment horizontal="left" vertical="top" wrapText="1"/>
    </xf>
    <xf numFmtId="0" fontId="13" fillId="0" borderId="182" xfId="2" applyFont="1" applyBorder="1" applyAlignment="1">
      <alignment horizontal="left" vertical="top" wrapText="1"/>
    </xf>
    <xf numFmtId="0" fontId="13" fillId="0" borderId="183" xfId="2" applyFont="1" applyBorder="1" applyAlignment="1">
      <alignment horizontal="left" vertical="top" wrapText="1"/>
    </xf>
    <xf numFmtId="0" fontId="13" fillId="0" borderId="184" xfId="2" applyFont="1" applyBorder="1" applyAlignment="1">
      <alignment horizontal="left" vertical="top" wrapText="1"/>
    </xf>
    <xf numFmtId="0" fontId="60" fillId="13" borderId="58" xfId="17" applyFont="1" applyFill="1" applyBorder="1" applyAlignment="1">
      <alignment horizontal="right" vertical="center" wrapText="1"/>
    </xf>
    <xf numFmtId="0" fontId="61" fillId="13" borderId="58" xfId="0" applyFont="1" applyFill="1" applyBorder="1" applyAlignment="1">
      <alignment horizontal="right" vertical="center"/>
    </xf>
    <xf numFmtId="0" fontId="0" fillId="13" borderId="58" xfId="0" applyFill="1" applyBorder="1" applyAlignment="1">
      <alignment horizontal="right" vertical="center"/>
    </xf>
    <xf numFmtId="180" fontId="60" fillId="13" borderId="58" xfId="17" applyNumberFormat="1" applyFont="1" applyFill="1" applyBorder="1" applyAlignment="1">
      <alignment horizontal="center" vertical="center" wrapText="1"/>
    </xf>
    <xf numFmtId="180" fontId="0" fillId="13" borderId="58" xfId="0" applyNumberFormat="1" applyFill="1" applyBorder="1" applyAlignment="1">
      <alignment horizontal="center" vertical="center" wrapText="1"/>
    </xf>
    <xf numFmtId="0" fontId="62" fillId="14" borderId="59" xfId="17" applyFont="1" applyFill="1" applyBorder="1" applyAlignment="1">
      <alignment horizontal="center" vertical="center" wrapText="1"/>
    </xf>
    <xf numFmtId="0" fontId="63" fillId="14" borderId="59" xfId="0" applyFont="1" applyFill="1" applyBorder="1" applyAlignment="1">
      <alignment horizontal="center" vertical="center"/>
    </xf>
    <xf numFmtId="0" fontId="62" fillId="10" borderId="59" xfId="0" applyFont="1" applyFill="1" applyBorder="1" applyAlignment="1">
      <alignment horizontal="center" vertical="center"/>
    </xf>
    <xf numFmtId="0" fontId="65" fillId="10" borderId="59" xfId="0" applyFont="1" applyFill="1" applyBorder="1" applyAlignment="1">
      <alignment horizontal="center" vertical="center"/>
    </xf>
    <xf numFmtId="0" fontId="67" fillId="20" borderId="121" xfId="16" applyFont="1" applyFill="1" applyBorder="1" applyAlignment="1">
      <alignment horizontal="center" vertical="center"/>
    </xf>
    <xf numFmtId="0" fontId="67" fillId="20" borderId="126" xfId="16" applyFont="1" applyFill="1" applyBorder="1" applyAlignment="1">
      <alignment horizontal="center" vertical="center"/>
    </xf>
    <xf numFmtId="0" fontId="67" fillId="20" borderId="128" xfId="16" applyFont="1" applyFill="1" applyBorder="1" applyAlignment="1">
      <alignment horizontal="center" vertical="center"/>
    </xf>
    <xf numFmtId="0" fontId="68" fillId="2" borderId="122" xfId="16" applyFont="1" applyFill="1" applyBorder="1" applyAlignment="1">
      <alignment vertical="center" wrapText="1"/>
    </xf>
    <xf numFmtId="0" fontId="68" fillId="2" borderId="123" xfId="16" applyFont="1" applyFill="1" applyBorder="1" applyAlignment="1">
      <alignment vertical="center" wrapText="1"/>
    </xf>
    <xf numFmtId="0" fontId="68" fillId="2" borderId="124" xfId="16" applyFont="1" applyFill="1" applyBorder="1" applyAlignment="1">
      <alignment vertical="center" wrapText="1"/>
    </xf>
    <xf numFmtId="0" fontId="68" fillId="2" borderId="100" xfId="16" applyFont="1" applyFill="1" applyBorder="1" applyAlignment="1">
      <alignment vertical="center" wrapText="1"/>
    </xf>
    <xf numFmtId="0" fontId="68" fillId="2" borderId="0" xfId="16" applyFont="1" applyFill="1" applyAlignment="1">
      <alignment vertical="center" wrapText="1"/>
    </xf>
    <xf numFmtId="0" fontId="68" fillId="2" borderId="101" xfId="16" applyFont="1" applyFill="1" applyBorder="1" applyAlignment="1">
      <alignment vertical="center" wrapText="1"/>
    </xf>
    <xf numFmtId="0" fontId="68" fillId="2" borderId="129" xfId="16" applyFont="1" applyFill="1" applyBorder="1" applyAlignment="1">
      <alignment vertical="center" wrapText="1"/>
    </xf>
    <xf numFmtId="0" fontId="68" fillId="2" borderId="130" xfId="16" applyFont="1" applyFill="1" applyBorder="1" applyAlignment="1">
      <alignment vertical="center" wrapText="1"/>
    </xf>
    <xf numFmtId="0" fontId="68" fillId="2" borderId="131" xfId="16" applyFont="1" applyFill="1" applyBorder="1" applyAlignment="1">
      <alignment vertical="center" wrapText="1"/>
    </xf>
    <xf numFmtId="0" fontId="68" fillId="2" borderId="122" xfId="16" applyFont="1" applyFill="1" applyBorder="1" applyAlignment="1">
      <alignment horizontal="left" vertical="center" wrapText="1"/>
    </xf>
    <xf numFmtId="0" fontId="68" fillId="2" borderId="123" xfId="16" applyFont="1" applyFill="1" applyBorder="1" applyAlignment="1">
      <alignment horizontal="left" vertical="center" wrapText="1"/>
    </xf>
    <xf numFmtId="0" fontId="68" fillId="2" borderId="125" xfId="16" applyFont="1" applyFill="1" applyBorder="1" applyAlignment="1">
      <alignment horizontal="left" vertical="center" wrapText="1"/>
    </xf>
    <xf numFmtId="0" fontId="68" fillId="2" borderId="100" xfId="16" applyFont="1" applyFill="1" applyBorder="1" applyAlignment="1">
      <alignment horizontal="left" vertical="center" wrapText="1"/>
    </xf>
    <xf numFmtId="0" fontId="68" fillId="2" borderId="0" xfId="16" applyFont="1" applyFill="1" applyAlignment="1">
      <alignment horizontal="left" vertical="center" wrapText="1"/>
    </xf>
    <xf numFmtId="0" fontId="68" fillId="2" borderId="127" xfId="16" applyFont="1" applyFill="1" applyBorder="1" applyAlignment="1">
      <alignment horizontal="left" vertical="center" wrapText="1"/>
    </xf>
    <xf numFmtId="0" fontId="68" fillId="2" borderId="129" xfId="16" applyFont="1" applyFill="1" applyBorder="1" applyAlignment="1">
      <alignment horizontal="left" vertical="center" wrapText="1"/>
    </xf>
    <xf numFmtId="0" fontId="68" fillId="2" borderId="130" xfId="16" applyFont="1" applyFill="1" applyBorder="1" applyAlignment="1">
      <alignment horizontal="left" vertical="center" wrapText="1"/>
    </xf>
    <xf numFmtId="0" fontId="68" fillId="2" borderId="132" xfId="16" applyFont="1" applyFill="1" applyBorder="1" applyAlignment="1">
      <alignment horizontal="left" vertical="center" wrapText="1"/>
    </xf>
    <xf numFmtId="0" fontId="7" fillId="5" borderId="36" xfId="17" applyFont="1" applyFill="1" applyBorder="1" applyAlignment="1">
      <alignment horizontal="center" vertical="center" wrapText="1"/>
    </xf>
    <xf numFmtId="0" fontId="60" fillId="30" borderId="72" xfId="17" applyFont="1" applyFill="1" applyBorder="1" applyAlignment="1">
      <alignment horizontal="center" vertical="center" wrapText="1"/>
    </xf>
    <xf numFmtId="0" fontId="58" fillId="17" borderId="72" xfId="17" applyFont="1" applyFill="1" applyBorder="1" applyAlignment="1">
      <alignment horizontal="center" vertical="center" wrapText="1"/>
    </xf>
    <xf numFmtId="0" fontId="0" fillId="17" borderId="72" xfId="0" applyFill="1" applyBorder="1" applyAlignment="1">
      <alignment horizontal="center" vertical="center" wrapText="1"/>
    </xf>
    <xf numFmtId="0" fontId="68" fillId="3" borderId="73" xfId="17" applyFont="1" applyFill="1" applyBorder="1" applyAlignment="1">
      <alignment horizontal="center" vertical="center" wrapText="1"/>
    </xf>
    <xf numFmtId="0" fontId="68" fillId="3" borderId="74" xfId="17" applyFont="1" applyFill="1" applyBorder="1" applyAlignment="1">
      <alignment horizontal="center" vertical="center" wrapText="1"/>
    </xf>
    <xf numFmtId="0" fontId="68" fillId="3" borderId="75" xfId="17" applyFont="1" applyFill="1" applyBorder="1" applyAlignment="1">
      <alignment horizontal="center" vertical="center" wrapText="1"/>
    </xf>
    <xf numFmtId="180" fontId="60" fillId="3" borderId="73" xfId="17" applyNumberFormat="1" applyFont="1" applyFill="1" applyBorder="1" applyAlignment="1">
      <alignment horizontal="center" vertical="center" wrapText="1"/>
    </xf>
    <xf numFmtId="180" fontId="60" fillId="3" borderId="75" xfId="17" applyNumberFormat="1" applyFont="1" applyFill="1" applyBorder="1" applyAlignment="1">
      <alignment horizontal="center" vertical="center" wrapText="1"/>
    </xf>
    <xf numFmtId="0" fontId="120" fillId="0" borderId="182" xfId="2" applyFont="1" applyBorder="1" applyAlignment="1">
      <alignment horizontal="left" vertical="top" wrapText="1"/>
    </xf>
    <xf numFmtId="0" fontId="120" fillId="0" borderId="183" xfId="2" applyFont="1" applyBorder="1" applyAlignment="1">
      <alignment horizontal="left" vertical="top" wrapText="1"/>
    </xf>
    <xf numFmtId="0" fontId="120" fillId="0" borderId="184" xfId="2" applyFont="1" applyBorder="1" applyAlignment="1">
      <alignment horizontal="left" vertical="top" wrapText="1"/>
    </xf>
    <xf numFmtId="0" fontId="149" fillId="51" borderId="0" xfId="20" applyFont="1" applyFill="1" applyAlignment="1">
      <alignment vertical="top"/>
    </xf>
    <xf numFmtId="0" fontId="96" fillId="51" borderId="0" xfId="20" applyFont="1" applyFill="1" applyAlignment="1">
      <alignment vertical="top"/>
    </xf>
    <xf numFmtId="0" fontId="121" fillId="36" borderId="241" xfId="4" applyFont="1" applyFill="1" applyBorder="1" applyAlignment="1">
      <alignment vertical="center" wrapText="1"/>
    </xf>
    <xf numFmtId="0" fontId="121" fillId="36" borderId="242" xfId="4" applyFont="1" applyFill="1" applyBorder="1" applyAlignment="1">
      <alignment vertical="center" wrapText="1"/>
    </xf>
    <xf numFmtId="0" fontId="121" fillId="36" borderId="243" xfId="4" applyFont="1" applyFill="1" applyBorder="1" applyAlignment="1">
      <alignment vertical="center" wrapText="1"/>
    </xf>
    <xf numFmtId="0" fontId="121" fillId="36" borderId="244" xfId="4" applyFont="1" applyFill="1" applyBorder="1" applyAlignment="1">
      <alignment vertical="center" wrapText="1"/>
    </xf>
    <xf numFmtId="0" fontId="121" fillId="36" borderId="0" xfId="4" applyFont="1" applyFill="1" applyAlignment="1">
      <alignment vertical="center" wrapText="1"/>
    </xf>
    <xf numFmtId="0" fontId="121" fillId="36" borderId="245" xfId="4" applyFont="1" applyFill="1" applyBorder="1" applyAlignment="1">
      <alignment vertical="center" wrapText="1"/>
    </xf>
    <xf numFmtId="0" fontId="121" fillId="36" borderId="246" xfId="4" applyFont="1" applyFill="1" applyBorder="1" applyAlignment="1">
      <alignment vertical="center" wrapText="1"/>
    </xf>
    <xf numFmtId="0" fontId="121" fillId="36" borderId="247" xfId="4" applyFont="1" applyFill="1" applyBorder="1" applyAlignment="1">
      <alignment vertical="center" wrapText="1"/>
    </xf>
    <xf numFmtId="0" fontId="121" fillId="36" borderId="248" xfId="4" applyFont="1" applyFill="1" applyBorder="1" applyAlignment="1">
      <alignment vertical="center" wrapText="1"/>
    </xf>
    <xf numFmtId="0" fontId="23" fillId="0" borderId="0" xfId="4" applyFont="1" applyAlignment="1">
      <alignment horizontal="left" vertical="center" wrapText="1"/>
    </xf>
    <xf numFmtId="0" fontId="23" fillId="0" borderId="0" xfId="20" applyFont="1" applyAlignment="1">
      <alignment horizontal="left" vertical="center" wrapText="1"/>
    </xf>
    <xf numFmtId="0" fontId="220" fillId="48" borderId="0" xfId="20" applyFont="1" applyFill="1" applyAlignment="1">
      <alignment horizontal="center" vertical="center"/>
    </xf>
    <xf numFmtId="0" fontId="6" fillId="0" borderId="0" xfId="20">
      <alignment vertical="center"/>
    </xf>
    <xf numFmtId="0" fontId="108" fillId="21" borderId="0" xfId="20" applyFont="1" applyFill="1" applyAlignment="1">
      <alignment horizontal="center" vertical="center"/>
    </xf>
    <xf numFmtId="0" fontId="21" fillId="21" borderId="0" xfId="20" applyFont="1" applyFill="1" applyAlignment="1">
      <alignment horizontal="center" vertical="center"/>
    </xf>
    <xf numFmtId="0" fontId="223" fillId="0" borderId="0" xfId="20" applyFont="1">
      <alignment vertical="center"/>
    </xf>
    <xf numFmtId="0" fontId="224" fillId="21" borderId="0" xfId="20" applyFont="1" applyFill="1" applyAlignment="1">
      <alignment horizontal="center" vertical="center"/>
    </xf>
    <xf numFmtId="0" fontId="6" fillId="21" borderId="0" xfId="20" applyFill="1" applyAlignment="1">
      <alignment horizontal="center" vertical="center"/>
    </xf>
    <xf numFmtId="0" fontId="34" fillId="11" borderId="0" xfId="20" applyFont="1" applyFill="1">
      <alignment vertical="center"/>
    </xf>
    <xf numFmtId="0" fontId="104" fillId="21" borderId="0" xfId="0" applyFont="1" applyFill="1" applyAlignment="1">
      <alignment horizontal="left" vertical="center"/>
    </xf>
    <xf numFmtId="0" fontId="79" fillId="0" borderId="111" xfId="0" applyFont="1" applyBorder="1" applyAlignment="1">
      <alignment horizontal="left" vertical="center"/>
    </xf>
    <xf numFmtId="0" fontId="79" fillId="21" borderId="111" xfId="0" applyFont="1" applyFill="1" applyBorder="1" applyAlignment="1">
      <alignment horizontal="left" vertical="center"/>
    </xf>
    <xf numFmtId="0" fontId="143" fillId="21" borderId="0" xfId="0" applyFont="1" applyFill="1" applyAlignment="1">
      <alignment horizontal="left" vertical="top" wrapText="1"/>
    </xf>
    <xf numFmtId="0" fontId="105" fillId="32" borderId="0" xfId="0" applyFont="1" applyFill="1" applyAlignment="1">
      <alignment horizontal="left" vertical="center" wrapText="1"/>
    </xf>
    <xf numFmtId="0" fontId="79" fillId="24" borderId="112" xfId="0" applyFont="1" applyFill="1" applyBorder="1" applyAlignment="1">
      <alignment horizontal="left" vertical="center"/>
    </xf>
    <xf numFmtId="0" fontId="79" fillId="24" borderId="113" xfId="0" applyFont="1" applyFill="1" applyBorder="1" applyAlignment="1">
      <alignment horizontal="left" vertical="center"/>
    </xf>
    <xf numFmtId="0" fontId="79" fillId="24" borderId="114" xfId="0" applyFont="1" applyFill="1" applyBorder="1" applyAlignment="1">
      <alignment horizontal="left" vertical="center"/>
    </xf>
    <xf numFmtId="0" fontId="107" fillId="25" borderId="112" xfId="0" applyFont="1" applyFill="1" applyBorder="1" applyAlignment="1">
      <alignment horizontal="left" vertical="center"/>
    </xf>
    <xf numFmtId="0" fontId="107" fillId="25" borderId="113" xfId="0" applyFont="1" applyFill="1" applyBorder="1" applyAlignment="1">
      <alignment horizontal="left" vertical="center"/>
    </xf>
    <xf numFmtId="0" fontId="107" fillId="25" borderId="114" xfId="0" applyFont="1" applyFill="1" applyBorder="1" applyAlignment="1">
      <alignment horizontal="left" vertical="center"/>
    </xf>
    <xf numFmtId="0" fontId="79" fillId="24" borderId="115" xfId="0" applyFont="1" applyFill="1" applyBorder="1" applyAlignment="1">
      <alignment horizontal="left" vertical="center"/>
    </xf>
    <xf numFmtId="0" fontId="79" fillId="24" borderId="116" xfId="0" applyFont="1" applyFill="1" applyBorder="1" applyAlignment="1">
      <alignment horizontal="left" vertical="center"/>
    </xf>
    <xf numFmtId="0" fontId="79" fillId="24" borderId="117" xfId="0" applyFont="1" applyFill="1" applyBorder="1" applyAlignment="1">
      <alignment horizontal="left" vertical="center"/>
    </xf>
    <xf numFmtId="0" fontId="79" fillId="24" borderId="120" xfId="0" applyFont="1" applyFill="1" applyBorder="1" applyAlignment="1">
      <alignment horizontal="left" vertical="center"/>
    </xf>
    <xf numFmtId="0" fontId="79" fillId="24" borderId="118" xfId="0" applyFont="1" applyFill="1" applyBorder="1" applyAlignment="1">
      <alignment horizontal="left" vertical="center"/>
    </xf>
    <xf numFmtId="0" fontId="79" fillId="24" borderId="119" xfId="0" applyFont="1" applyFill="1" applyBorder="1" applyAlignment="1">
      <alignment horizontal="left" vertical="center"/>
    </xf>
    <xf numFmtId="0" fontId="81" fillId="0" borderId="109" xfId="0" applyFont="1" applyBorder="1" applyAlignment="1">
      <alignment horizontal="justify" vertical="center" wrapText="1"/>
    </xf>
    <xf numFmtId="0" fontId="81" fillId="0" borderId="110" xfId="0" applyFont="1" applyBorder="1" applyAlignment="1">
      <alignment horizontal="justify" vertical="center" wrapText="1"/>
    </xf>
    <xf numFmtId="0" fontId="79" fillId="0" borderId="109" xfId="0" applyFont="1" applyBorder="1" applyAlignment="1">
      <alignment horizontal="justify" vertical="center" wrapText="1"/>
    </xf>
    <xf numFmtId="0" fontId="79" fillId="0" borderId="110" xfId="0" applyFont="1" applyBorder="1" applyAlignment="1">
      <alignment horizontal="justify" vertical="center" wrapText="1"/>
    </xf>
    <xf numFmtId="0" fontId="137" fillId="27" borderId="0" xfId="0" applyFont="1" applyFill="1" applyAlignment="1">
      <alignment horizontal="left" vertical="center" wrapText="1"/>
    </xf>
    <xf numFmtId="0" fontId="134" fillId="25" borderId="0" xfId="0" applyFont="1" applyFill="1" applyAlignment="1">
      <alignment horizontal="left" vertical="center"/>
    </xf>
    <xf numFmtId="0" fontId="135" fillId="25" borderId="0" xfId="1" applyFont="1" applyFill="1" applyBorder="1" applyAlignment="1" applyProtection="1">
      <alignment horizontal="left" vertical="top" wrapText="1"/>
    </xf>
    <xf numFmtId="0" fontId="168" fillId="26" borderId="0" xfId="0" applyFont="1" applyFill="1" applyAlignment="1">
      <alignment horizontal="right" vertical="top" wrapText="1"/>
    </xf>
    <xf numFmtId="0" fontId="115" fillId="31" borderId="0" xfId="0" applyFont="1" applyFill="1" applyAlignment="1">
      <alignment horizontal="center" vertical="top" wrapText="1"/>
    </xf>
    <xf numFmtId="0" fontId="105" fillId="31" borderId="0" xfId="0" applyFont="1" applyFill="1" applyAlignment="1">
      <alignment horizontal="center" vertical="top" wrapText="1"/>
    </xf>
    <xf numFmtId="0" fontId="131" fillId="35" borderId="0" xfId="0" applyFont="1" applyFill="1" applyAlignment="1">
      <alignment horizontal="left" vertical="top" wrapText="1"/>
    </xf>
    <xf numFmtId="0" fontId="130" fillId="35" borderId="0" xfId="0" applyFont="1" applyFill="1" applyAlignment="1">
      <alignment horizontal="left" vertical="top" wrapText="1"/>
    </xf>
    <xf numFmtId="0" fontId="18" fillId="35" borderId="0" xfId="0" applyFont="1" applyFill="1" applyAlignment="1">
      <alignment horizontal="center" vertical="center"/>
    </xf>
    <xf numFmtId="0" fontId="115" fillId="35" borderId="0" xfId="0" applyFont="1" applyFill="1" applyAlignment="1">
      <alignment horizontal="center" vertical="center"/>
    </xf>
    <xf numFmtId="0" fontId="172" fillId="26" borderId="0" xfId="0" applyFont="1" applyFill="1" applyAlignment="1">
      <alignment horizontal="left" vertical="top" wrapText="1"/>
    </xf>
    <xf numFmtId="0" fontId="172" fillId="26" borderId="0" xfId="0" applyFont="1" applyFill="1" applyAlignment="1">
      <alignment horizontal="center" vertical="top"/>
    </xf>
    <xf numFmtId="0" fontId="210" fillId="26" borderId="0" xfId="0" applyFont="1" applyFill="1" applyAlignment="1">
      <alignment horizontal="center" vertical="center" wrapText="1"/>
    </xf>
    <xf numFmtId="0" fontId="73" fillId="26" borderId="224" xfId="0" applyFont="1" applyFill="1" applyBorder="1" applyAlignment="1">
      <alignment horizontal="center" vertical="center" wrapText="1"/>
    </xf>
    <xf numFmtId="0" fontId="168" fillId="26" borderId="0" xfId="0" applyFont="1" applyFill="1" applyAlignment="1">
      <alignment horizontal="left" vertical="top" wrapText="1"/>
    </xf>
    <xf numFmtId="14" fontId="108" fillId="23" borderId="173" xfId="1" applyNumberFormat="1" applyFont="1" applyFill="1" applyBorder="1" applyAlignment="1" applyProtection="1">
      <alignment horizontal="center" vertical="center" wrapText="1"/>
    </xf>
    <xf numFmtId="0" fontId="108" fillId="23" borderId="173" xfId="2" applyFont="1" applyFill="1" applyBorder="1" applyAlignment="1">
      <alignment horizontal="center" vertical="center"/>
    </xf>
    <xf numFmtId="0" fontId="108" fillId="23" borderId="202" xfId="2" applyFont="1" applyFill="1" applyBorder="1" applyAlignment="1">
      <alignment horizontal="center" vertical="center"/>
    </xf>
    <xf numFmtId="0" fontId="108" fillId="23" borderId="177" xfId="2" applyFont="1" applyFill="1" applyBorder="1" applyAlignment="1">
      <alignment horizontal="center" vertical="center"/>
    </xf>
    <xf numFmtId="56" fontId="108" fillId="23" borderId="40" xfId="2" applyNumberFormat="1" applyFont="1" applyFill="1" applyBorder="1" applyAlignment="1">
      <alignment horizontal="center" vertical="center" wrapText="1"/>
    </xf>
    <xf numFmtId="56" fontId="108" fillId="23" borderId="1" xfId="2" applyNumberFormat="1" applyFont="1" applyFill="1" applyBorder="1" applyAlignment="1">
      <alignment horizontal="center" vertical="center" wrapText="1"/>
    </xf>
    <xf numFmtId="56" fontId="108" fillId="23" borderId="154" xfId="2" applyNumberFormat="1" applyFont="1" applyFill="1" applyBorder="1" applyAlignment="1">
      <alignment horizontal="center" vertical="center" wrapText="1"/>
    </xf>
    <xf numFmtId="14" fontId="108" fillId="23" borderId="199" xfId="2" applyNumberFormat="1" applyFont="1" applyFill="1" applyBorder="1" applyAlignment="1">
      <alignment horizontal="center" vertical="center"/>
    </xf>
    <xf numFmtId="14" fontId="108" fillId="23" borderId="200" xfId="2" applyNumberFormat="1" applyFont="1" applyFill="1" applyBorder="1" applyAlignment="1">
      <alignment horizontal="center" vertical="center"/>
    </xf>
    <xf numFmtId="14" fontId="108" fillId="23" borderId="201" xfId="2" applyNumberFormat="1" applyFont="1" applyFill="1" applyBorder="1" applyAlignment="1">
      <alignment horizontal="center" vertical="center"/>
    </xf>
    <xf numFmtId="0" fontId="108" fillId="0" borderId="205" xfId="2" applyFont="1" applyBorder="1" applyAlignment="1">
      <alignment horizontal="left" vertical="top" wrapText="1"/>
    </xf>
    <xf numFmtId="0" fontId="108" fillId="0" borderId="208" xfId="2" applyFont="1" applyBorder="1" applyAlignment="1">
      <alignment horizontal="left" vertical="top" wrapText="1"/>
    </xf>
    <xf numFmtId="0" fontId="112" fillId="23" borderId="40" xfId="2" applyFont="1" applyFill="1" applyBorder="1" applyAlignment="1">
      <alignment horizontal="center" vertical="center" wrapText="1"/>
    </xf>
    <xf numFmtId="0" fontId="112" fillId="23" borderId="1" xfId="2" applyFont="1" applyFill="1" applyBorder="1" applyAlignment="1">
      <alignment horizontal="center" vertical="center" wrapText="1"/>
    </xf>
    <xf numFmtId="0" fontId="112" fillId="23" borderId="2" xfId="2" applyFont="1" applyFill="1" applyBorder="1" applyAlignment="1">
      <alignment horizontal="center" vertical="center" wrapText="1"/>
    </xf>
    <xf numFmtId="56" fontId="108" fillId="23" borderId="40" xfId="1" applyNumberFormat="1" applyFont="1" applyFill="1" applyBorder="1" applyAlignment="1" applyProtection="1">
      <alignment horizontal="center" vertical="center" wrapText="1"/>
    </xf>
    <xf numFmtId="56" fontId="108" fillId="23" borderId="1" xfId="1" applyNumberFormat="1" applyFont="1" applyFill="1" applyBorder="1" applyAlignment="1" applyProtection="1">
      <alignment horizontal="center" vertical="center" wrapText="1"/>
    </xf>
    <xf numFmtId="56" fontId="108" fillId="23" borderId="2" xfId="1" applyNumberFormat="1" applyFont="1" applyFill="1" applyBorder="1" applyAlignment="1" applyProtection="1">
      <alignment horizontal="center" vertical="center" wrapText="1"/>
    </xf>
    <xf numFmtId="14" fontId="108" fillId="23" borderId="157" xfId="2" applyNumberFormat="1" applyFont="1" applyFill="1" applyBorder="1" applyAlignment="1">
      <alignment horizontal="center" vertical="center" wrapText="1" shrinkToFit="1"/>
    </xf>
    <xf numFmtId="14" fontId="108" fillId="23" borderId="155" xfId="2" applyNumberFormat="1" applyFont="1" applyFill="1" applyBorder="1" applyAlignment="1">
      <alignment horizontal="center" vertical="center" wrapText="1" shrinkToFit="1"/>
    </xf>
    <xf numFmtId="14" fontId="108" fillId="23" borderId="156" xfId="2" applyNumberFormat="1" applyFont="1" applyFill="1" applyBorder="1" applyAlignment="1">
      <alignment horizontal="center" vertical="center" wrapText="1" shrinkToFit="1"/>
    </xf>
    <xf numFmtId="14" fontId="108" fillId="23" borderId="210" xfId="2" applyNumberFormat="1" applyFont="1" applyFill="1" applyBorder="1" applyAlignment="1">
      <alignment horizontal="center" vertical="center" shrinkToFit="1"/>
    </xf>
    <xf numFmtId="14" fontId="108" fillId="23" borderId="1" xfId="2" applyNumberFormat="1" applyFont="1" applyFill="1" applyBorder="1" applyAlignment="1">
      <alignment horizontal="center" vertical="center" shrinkToFit="1"/>
    </xf>
    <xf numFmtId="14" fontId="108" fillId="23" borderId="154" xfId="2" applyNumberFormat="1" applyFont="1" applyFill="1" applyBorder="1" applyAlignment="1">
      <alignment horizontal="center" vertical="center" shrinkToFit="1"/>
    </xf>
    <xf numFmtId="14" fontId="108" fillId="23" borderId="158" xfId="1" applyNumberFormat="1" applyFont="1" applyFill="1" applyBorder="1" applyAlignment="1" applyProtection="1">
      <alignment horizontal="center" vertical="center" wrapText="1" shrinkToFit="1"/>
    </xf>
    <xf numFmtId="14" fontId="108" fillId="23" borderId="160" xfId="1" applyNumberFormat="1" applyFont="1" applyFill="1" applyBorder="1" applyAlignment="1" applyProtection="1">
      <alignment horizontal="center" vertical="center" wrapText="1" shrinkToFit="1"/>
    </xf>
    <xf numFmtId="14" fontId="108" fillId="23" borderId="159" xfId="1" applyNumberFormat="1" applyFont="1" applyFill="1" applyBorder="1" applyAlignment="1" applyProtection="1">
      <alignment horizontal="center" vertical="center" wrapText="1" shrinkToFit="1"/>
    </xf>
    <xf numFmtId="14" fontId="108" fillId="23" borderId="202" xfId="1" applyNumberFormat="1" applyFont="1" applyFill="1" applyBorder="1" applyAlignment="1" applyProtection="1">
      <alignment horizontal="center" vertical="center" wrapText="1"/>
    </xf>
    <xf numFmtId="14" fontId="108" fillId="23" borderId="203" xfId="1" applyNumberFormat="1" applyFont="1" applyFill="1" applyBorder="1" applyAlignment="1" applyProtection="1">
      <alignment horizontal="center" vertical="center" wrapText="1"/>
    </xf>
    <xf numFmtId="14" fontId="108" fillId="23" borderId="204" xfId="1" applyNumberFormat="1" applyFont="1" applyFill="1" applyBorder="1" applyAlignment="1" applyProtection="1">
      <alignment horizontal="center" vertical="center" wrapText="1"/>
    </xf>
    <xf numFmtId="56" fontId="112" fillId="23" borderId="40" xfId="2" applyNumberFormat="1" applyFont="1" applyFill="1" applyBorder="1" applyAlignment="1">
      <alignment horizontal="center" vertical="center" wrapText="1"/>
    </xf>
    <xf numFmtId="0" fontId="10" fillId="0" borderId="170" xfId="2" applyFont="1" applyBorder="1">
      <alignment vertical="center"/>
    </xf>
    <xf numFmtId="0" fontId="10" fillId="0" borderId="0" xfId="2" applyFont="1" applyAlignment="1">
      <alignment vertical="center" wrapText="1"/>
    </xf>
    <xf numFmtId="0" fontId="14" fillId="5" borderId="17" xfId="2" applyFont="1" applyFill="1" applyBorder="1" applyAlignment="1">
      <alignment horizontal="left" vertical="center"/>
    </xf>
    <xf numFmtId="0" fontId="14" fillId="5" borderId="4" xfId="2" applyFont="1" applyFill="1" applyBorder="1" applyAlignment="1">
      <alignment horizontal="left" vertical="center"/>
    </xf>
    <xf numFmtId="0" fontId="6" fillId="5" borderId="86" xfId="2" applyFill="1" applyBorder="1">
      <alignment vertical="center"/>
    </xf>
    <xf numFmtId="0" fontId="6" fillId="5" borderId="24" xfId="2" applyFill="1" applyBorder="1">
      <alignment vertical="center"/>
    </xf>
    <xf numFmtId="0" fontId="6" fillId="5" borderId="87" xfId="2" applyFill="1" applyBorder="1">
      <alignment vertical="center"/>
    </xf>
    <xf numFmtId="0" fontId="6" fillId="5" borderId="88" xfId="2" applyFill="1" applyBorder="1">
      <alignment vertical="center"/>
    </xf>
    <xf numFmtId="0" fontId="6" fillId="5" borderId="89" xfId="2" applyFill="1" applyBorder="1">
      <alignment vertical="center"/>
    </xf>
    <xf numFmtId="0" fontId="6" fillId="5" borderId="90" xfId="2" applyFill="1" applyBorder="1">
      <alignment vertical="center"/>
    </xf>
    <xf numFmtId="0" fontId="22" fillId="5" borderId="91" xfId="2" applyFont="1" applyFill="1" applyBorder="1" applyAlignment="1">
      <alignment horizontal="center" vertical="top" wrapText="1"/>
    </xf>
    <xf numFmtId="0" fontId="22" fillId="5" borderId="83" xfId="2" applyFont="1" applyFill="1" applyBorder="1" applyAlignment="1">
      <alignment horizontal="center" vertical="top" wrapText="1"/>
    </xf>
    <xf numFmtId="0" fontId="22" fillId="5" borderId="92" xfId="2" applyFont="1" applyFill="1" applyBorder="1" applyAlignment="1">
      <alignment horizontal="center" vertical="top" wrapText="1"/>
    </xf>
    <xf numFmtId="0" fontId="22" fillId="5" borderId="93" xfId="2" applyFont="1" applyFill="1" applyBorder="1" applyAlignment="1">
      <alignment horizontal="center" vertical="top" wrapText="1"/>
    </xf>
    <xf numFmtId="0" fontId="22" fillId="5" borderId="94" xfId="2" applyFont="1" applyFill="1" applyBorder="1" applyAlignment="1">
      <alignment horizontal="center" vertical="top" wrapText="1"/>
    </xf>
    <xf numFmtId="0" fontId="1" fillId="5" borderId="14" xfId="2" applyFont="1" applyFill="1" applyBorder="1" applyAlignment="1">
      <alignment vertical="top" wrapText="1"/>
    </xf>
    <xf numFmtId="0" fontId="6" fillId="5" borderId="0" xfId="2" applyFill="1" applyAlignment="1">
      <alignment vertical="top" wrapText="1"/>
    </xf>
    <xf numFmtId="0" fontId="6" fillId="5" borderId="15" xfId="2" applyFill="1" applyBorder="1" applyAlignment="1">
      <alignment vertical="top" wrapText="1"/>
    </xf>
    <xf numFmtId="0" fontId="1" fillId="16" borderId="66" xfId="2" applyFont="1" applyFill="1" applyBorder="1" applyAlignment="1">
      <alignment vertical="top" wrapText="1"/>
    </xf>
    <xf numFmtId="0" fontId="6" fillId="0" borderId="62" xfId="2" applyBorder="1" applyAlignment="1">
      <alignment vertical="top" wrapText="1"/>
    </xf>
    <xf numFmtId="0" fontId="69" fillId="0" borderId="0" xfId="1" applyFont="1" applyAlignment="1" applyProtection="1">
      <alignment vertical="center"/>
    </xf>
    <xf numFmtId="0" fontId="6" fillId="0" borderId="0" xfId="2">
      <alignment vertical="center"/>
    </xf>
    <xf numFmtId="0" fontId="6" fillId="28" borderId="54" xfId="2" applyFill="1" applyBorder="1" applyAlignment="1">
      <alignment horizontal="left" vertical="top" wrapText="1"/>
    </xf>
    <xf numFmtId="0" fontId="6" fillId="28" borderId="138" xfId="2" applyFill="1" applyBorder="1" applyAlignment="1">
      <alignment horizontal="left" vertical="top" wrapText="1"/>
    </xf>
    <xf numFmtId="0" fontId="6" fillId="28" borderId="162" xfId="2" applyFill="1" applyBorder="1" applyAlignment="1">
      <alignment horizontal="left" vertical="top" wrapText="1"/>
    </xf>
    <xf numFmtId="0" fontId="1" fillId="37" borderId="54" xfId="2" applyFont="1" applyFill="1" applyBorder="1" applyAlignment="1">
      <alignment horizontal="left" vertical="top" wrapText="1"/>
    </xf>
    <xf numFmtId="0" fontId="1" fillId="37" borderId="65" xfId="2" applyFont="1" applyFill="1" applyBorder="1" applyAlignment="1">
      <alignment horizontal="left" vertical="top" wrapText="1"/>
    </xf>
    <xf numFmtId="0" fontId="8" fillId="37" borderId="138" xfId="1" applyFill="1" applyBorder="1" applyAlignment="1" applyProtection="1">
      <alignment horizontal="left" vertical="top"/>
    </xf>
    <xf numFmtId="0" fontId="6" fillId="37" borderId="161" xfId="2" applyFill="1" applyBorder="1" applyAlignment="1">
      <alignment horizontal="left" vertical="top"/>
    </xf>
    <xf numFmtId="0" fontId="6" fillId="2" borderId="71" xfId="2" applyFill="1" applyBorder="1" applyAlignment="1">
      <alignment vertical="top" wrapText="1"/>
    </xf>
    <xf numFmtId="0" fontId="15" fillId="2" borderId="62" xfId="0" applyFont="1" applyFill="1" applyBorder="1" applyAlignment="1">
      <alignment vertical="top" wrapText="1"/>
    </xf>
    <xf numFmtId="0" fontId="1" fillId="2" borderId="71" xfId="2" applyFont="1" applyFill="1" applyBorder="1" applyAlignment="1">
      <alignment horizontal="left" vertical="top" wrapText="1"/>
    </xf>
    <xf numFmtId="0" fontId="1" fillId="2" borderId="62" xfId="2" applyFont="1" applyFill="1" applyBorder="1" applyAlignment="1">
      <alignment horizontal="left" vertical="top" wrapText="1"/>
    </xf>
    <xf numFmtId="0" fontId="26" fillId="21" borderId="0" xfId="19" applyFont="1" applyFill="1" applyAlignment="1">
      <alignment vertical="center" wrapText="1"/>
    </xf>
    <xf numFmtId="0" fontId="28" fillId="23" borderId="98" xfId="2" applyFont="1" applyFill="1" applyBorder="1" applyAlignment="1">
      <alignment horizontal="center" vertical="center" shrinkToFit="1"/>
    </xf>
    <xf numFmtId="0" fontId="18" fillId="23" borderId="28" xfId="2" applyFont="1" applyFill="1" applyBorder="1" applyAlignment="1">
      <alignment horizontal="center" vertical="center" shrinkToFit="1"/>
    </xf>
    <xf numFmtId="0" fontId="18" fillId="23" borderId="99" xfId="2" applyFont="1" applyFill="1" applyBorder="1" applyAlignment="1">
      <alignment horizontal="center" vertical="center" shrinkToFit="1"/>
    </xf>
    <xf numFmtId="0" fontId="180" fillId="21" borderId="98" xfId="2" applyFont="1" applyFill="1" applyBorder="1" applyAlignment="1">
      <alignment horizontal="center" vertical="center" wrapText="1" shrinkToFit="1"/>
    </xf>
    <xf numFmtId="0" fontId="32" fillId="21" borderId="28" xfId="2" applyFont="1" applyFill="1" applyBorder="1" applyAlignment="1">
      <alignment horizontal="center" vertical="center" shrinkToFit="1"/>
    </xf>
    <xf numFmtId="0" fontId="32" fillId="21" borderId="99" xfId="2" applyFont="1" applyFill="1" applyBorder="1" applyAlignment="1">
      <alignment horizontal="center" vertical="center" shrinkToFit="1"/>
    </xf>
    <xf numFmtId="0" fontId="21" fillId="21" borderId="95" xfId="1" applyFont="1" applyFill="1" applyBorder="1" applyAlignment="1" applyProtection="1">
      <alignment vertical="top" wrapText="1"/>
    </xf>
    <xf numFmtId="0" fontId="21" fillId="21" borderId="96" xfId="2" applyFont="1" applyFill="1" applyBorder="1" applyAlignment="1">
      <alignment vertical="top" wrapText="1"/>
    </xf>
    <xf numFmtId="0" fontId="21" fillId="21" borderId="97" xfId="2" applyFont="1" applyFill="1" applyBorder="1" applyAlignment="1">
      <alignment vertical="top" wrapText="1"/>
    </xf>
    <xf numFmtId="0" fontId="21" fillId="38" borderId="95" xfId="1" applyFont="1" applyFill="1" applyBorder="1" applyAlignment="1" applyProtection="1">
      <alignment vertical="top" wrapText="1"/>
    </xf>
    <xf numFmtId="0" fontId="21" fillId="38" borderId="96" xfId="2" applyFont="1" applyFill="1" applyBorder="1" applyAlignment="1">
      <alignment vertical="top" wrapText="1"/>
    </xf>
    <xf numFmtId="0" fontId="21" fillId="38" borderId="97" xfId="2" applyFont="1" applyFill="1" applyBorder="1" applyAlignment="1">
      <alignment vertical="top" wrapText="1"/>
    </xf>
    <xf numFmtId="0" fontId="139" fillId="38" borderId="98" xfId="2" applyFont="1" applyFill="1" applyBorder="1" applyAlignment="1">
      <alignment horizontal="center" vertical="center" wrapText="1" shrinkToFit="1"/>
    </xf>
    <xf numFmtId="0" fontId="32" fillId="38" borderId="28" xfId="2" applyFont="1" applyFill="1" applyBorder="1" applyAlignment="1">
      <alignment horizontal="center" vertical="center" shrinkToFit="1"/>
    </xf>
    <xf numFmtId="0" fontId="32" fillId="38" borderId="99" xfId="2" applyFont="1" applyFill="1" applyBorder="1" applyAlignment="1">
      <alignment horizontal="center" vertical="center" shrinkToFit="1"/>
    </xf>
    <xf numFmtId="0" fontId="109" fillId="21" borderId="164" xfId="1" applyFont="1" applyFill="1" applyBorder="1" applyAlignment="1" applyProtection="1">
      <alignment horizontal="center" vertical="center" wrapText="1" shrinkToFit="1"/>
    </xf>
    <xf numFmtId="0" fontId="28" fillId="21" borderId="165" xfId="2" applyFont="1" applyFill="1" applyBorder="1" applyAlignment="1">
      <alignment horizontal="center" vertical="center" wrapText="1" shrinkToFit="1"/>
    </xf>
    <xf numFmtId="0" fontId="28" fillId="21" borderId="166" xfId="2" applyFont="1" applyFill="1" applyBorder="1" applyAlignment="1">
      <alignment horizontal="center" vertical="center" wrapText="1" shrinkToFit="1"/>
    </xf>
    <xf numFmtId="0" fontId="20" fillId="21" borderId="55" xfId="2" applyFont="1" applyFill="1" applyBorder="1" applyAlignment="1">
      <alignment horizontal="left" vertical="top" wrapText="1" shrinkToFit="1"/>
    </xf>
    <xf numFmtId="0" fontId="20" fillId="21" borderId="56" xfId="2" applyFont="1" applyFill="1" applyBorder="1" applyAlignment="1">
      <alignment horizontal="left" vertical="top" wrapText="1" shrinkToFit="1"/>
    </xf>
    <xf numFmtId="0" fontId="20" fillId="21" borderId="57" xfId="2" applyFont="1" applyFill="1" applyBorder="1" applyAlignment="1">
      <alignment horizontal="left" vertical="top" wrapText="1" shrinkToFit="1"/>
    </xf>
    <xf numFmtId="0" fontId="10" fillId="0" borderId="0" xfId="2" applyFont="1">
      <alignment vertical="center"/>
    </xf>
    <xf numFmtId="0" fontId="10" fillId="0" borderId="56" xfId="2" applyFont="1" applyBorder="1">
      <alignment vertical="center"/>
    </xf>
    <xf numFmtId="0" fontId="25" fillId="21" borderId="106" xfId="2" applyFont="1" applyFill="1" applyBorder="1" applyAlignment="1">
      <alignment horizontal="left" vertical="top" wrapText="1"/>
    </xf>
    <xf numFmtId="0" fontId="25" fillId="21" borderId="107" xfId="2" applyFont="1" applyFill="1" applyBorder="1" applyAlignment="1">
      <alignment horizontal="left" vertical="top" wrapText="1"/>
    </xf>
    <xf numFmtId="0" fontId="25" fillId="21" borderId="108" xfId="2" applyFont="1" applyFill="1" applyBorder="1" applyAlignment="1">
      <alignment horizontal="left" vertical="top" wrapText="1"/>
    </xf>
    <xf numFmtId="0" fontId="28" fillId="38" borderId="164" xfId="2" applyFont="1" applyFill="1" applyBorder="1" applyAlignment="1">
      <alignment horizontal="center" vertical="center" wrapText="1" shrinkToFit="1"/>
    </xf>
    <xf numFmtId="0" fontId="28" fillId="38" borderId="165" xfId="2" applyFont="1" applyFill="1" applyBorder="1" applyAlignment="1">
      <alignment horizontal="center" vertical="center" wrapText="1" shrinkToFit="1"/>
    </xf>
    <xf numFmtId="0" fontId="28" fillId="38" borderId="166" xfId="2" applyFont="1" applyFill="1" applyBorder="1" applyAlignment="1">
      <alignment horizontal="center" vertical="center" wrapText="1" shrinkToFit="1"/>
    </xf>
    <xf numFmtId="0" fontId="20" fillId="38" borderId="55" xfId="2" applyFont="1" applyFill="1" applyBorder="1" applyAlignment="1">
      <alignment horizontal="left" vertical="top" wrapText="1" shrinkToFit="1"/>
    </xf>
    <xf numFmtId="0" fontId="20" fillId="38" borderId="56" xfId="2" applyFont="1" applyFill="1" applyBorder="1" applyAlignment="1">
      <alignment horizontal="left" vertical="top" wrapText="1" shrinkToFit="1"/>
    </xf>
    <xf numFmtId="0" fontId="20" fillId="38" borderId="57" xfId="2" applyFont="1" applyFill="1" applyBorder="1" applyAlignment="1">
      <alignment horizontal="left" vertical="top" wrapText="1" shrinkToFit="1"/>
    </xf>
    <xf numFmtId="0" fontId="28" fillId="19" borderId="56" xfId="2" applyFont="1" applyFill="1" applyBorder="1" applyAlignment="1">
      <alignment horizontal="center" vertical="center" shrinkToFit="1"/>
    </xf>
    <xf numFmtId="0" fontId="28" fillId="19" borderId="57" xfId="2" applyFont="1" applyFill="1" applyBorder="1" applyAlignment="1">
      <alignment horizontal="center" vertical="center" shrinkToFit="1"/>
    </xf>
    <xf numFmtId="0" fontId="109" fillId="21" borderId="98" xfId="1" applyFont="1" applyFill="1" applyBorder="1" applyAlignment="1" applyProtection="1">
      <alignment horizontal="center" vertical="center" wrapText="1"/>
    </xf>
    <xf numFmtId="0" fontId="109" fillId="21" borderId="28" xfId="1" applyFont="1" applyFill="1" applyBorder="1" applyAlignment="1" applyProtection="1">
      <alignment horizontal="center" vertical="center" wrapText="1"/>
    </xf>
    <xf numFmtId="0" fontId="109" fillId="21" borderId="99" xfId="1" applyFont="1" applyFill="1" applyBorder="1" applyAlignment="1" applyProtection="1">
      <alignment horizontal="center" vertical="center" wrapText="1"/>
    </xf>
    <xf numFmtId="0" fontId="21" fillId="21" borderId="95" xfId="1" applyFont="1" applyFill="1" applyBorder="1" applyAlignment="1" applyProtection="1">
      <alignment horizontal="left" vertical="top" wrapText="1"/>
    </xf>
    <xf numFmtId="0" fontId="21" fillId="21" borderId="179" xfId="1" applyFont="1" applyFill="1" applyBorder="1" applyAlignment="1" applyProtection="1">
      <alignment horizontal="left" vertical="top" wrapText="1"/>
    </xf>
    <xf numFmtId="0" fontId="21" fillId="21" borderId="180" xfId="1" applyFont="1" applyFill="1" applyBorder="1" applyAlignment="1" applyProtection="1">
      <alignment horizontal="left" vertical="top" wrapText="1"/>
    </xf>
    <xf numFmtId="178" fontId="27" fillId="3" borderId="1" xfId="2" applyNumberFormat="1" applyFont="1" applyFill="1" applyBorder="1" applyAlignment="1">
      <alignment horizontal="center" vertical="center"/>
    </xf>
    <xf numFmtId="178" fontId="27" fillId="3" borderId="1" xfId="0" applyNumberFormat="1" applyFont="1" applyFill="1" applyBorder="1" applyAlignment="1">
      <alignment horizontal="center" vertical="center"/>
    </xf>
  </cellXfs>
  <cellStyles count="25">
    <cellStyle name="ハイパーリンク" xfId="1" builtinId="8"/>
    <cellStyle name="ハイパーリンク 2" xfId="23" xr:uid="{B5D3DB61-D240-4C3A-8915-4D98031A8B84}"/>
    <cellStyle name="標準" xfId="0" builtinId="0"/>
    <cellStyle name="標準 2" xfId="2" xr:uid="{00000000-0005-0000-0000-000002000000}"/>
    <cellStyle name="標準 2 2" xfId="3" xr:uid="{00000000-0005-0000-0000-000003000000}"/>
    <cellStyle name="標準 2 2 2" xfId="20" xr:uid="{1064B219-AC4F-414B-BDBF-39C21F29F659}"/>
    <cellStyle name="標準 2 2 2 2" xfId="21" xr:uid="{5F25B949-ADEE-42BE-8069-06F40D7FD504}"/>
    <cellStyle name="標準 3" xfId="4" xr:uid="{00000000-0005-0000-0000-000004000000}"/>
    <cellStyle name="標準 3 2" xfId="5" xr:uid="{00000000-0005-0000-0000-000005000000}"/>
    <cellStyle name="標準 3 2 2" xfId="6" xr:uid="{00000000-0005-0000-0000-000006000000}"/>
    <cellStyle name="標準 3 2 2 2" xfId="7" xr:uid="{00000000-0005-0000-0000-000007000000}"/>
    <cellStyle name="標準 4" xfId="8" xr:uid="{00000000-0005-0000-0000-000008000000}"/>
    <cellStyle name="標準 5" xfId="9" xr:uid="{00000000-0005-0000-0000-000009000000}"/>
    <cellStyle name="標準 6" xfId="10" xr:uid="{00000000-0005-0000-0000-00000A000000}"/>
    <cellStyle name="標準 6 2" xfId="11" xr:uid="{00000000-0005-0000-0000-00000B000000}"/>
    <cellStyle name="標準 6 2 2" xfId="12" xr:uid="{00000000-0005-0000-0000-00000C000000}"/>
    <cellStyle name="標準 6 2_2019-15" xfId="13" xr:uid="{00000000-0005-0000-0000-00000D000000}"/>
    <cellStyle name="標準 6_★2019-2" xfId="14" xr:uid="{00000000-0005-0000-0000-00000E000000}"/>
    <cellStyle name="標準 7" xfId="15" xr:uid="{00000000-0005-0000-0000-00000F000000}"/>
    <cellStyle name="標準 8" xfId="22" xr:uid="{E1CB95E9-5BB4-4D51-9DF8-AED85455084B}"/>
    <cellStyle name="標準 9" xfId="24" xr:uid="{4FCECFBE-A751-42FB-BF41-6CB6992F7569}"/>
    <cellStyle name="標準_H23-11 2" xfId="16" xr:uid="{00000000-0005-0000-0000-000010000000}"/>
    <cellStyle name="標準_H23-11_2019-4" xfId="17" xr:uid="{00000000-0005-0000-0000-000011000000}"/>
    <cellStyle name="標準_H23-11_2019-4 2" xfId="18" xr:uid="{00000000-0005-0000-0000-000012000000}"/>
    <cellStyle name="標準_H25-25 2 2" xfId="19" xr:uid="{00000000-0005-0000-0000-000013000000}"/>
  </cellStyles>
  <dxfs count="6">
    <dxf>
      <fill>
        <patternFill>
          <bgColor indexed="13"/>
        </patternFill>
      </fill>
    </dxf>
    <dxf>
      <fill>
        <patternFill>
          <bgColor indexed="51"/>
        </patternFill>
      </fill>
    </dxf>
    <dxf>
      <fill>
        <patternFill>
          <bgColor indexed="53"/>
        </patternFill>
      </fill>
    </dxf>
    <dxf>
      <fill>
        <patternFill>
          <bgColor indexed="13"/>
        </patternFill>
      </fill>
    </dxf>
    <dxf>
      <fill>
        <patternFill>
          <bgColor indexed="51"/>
        </patternFill>
      </fill>
    </dxf>
    <dxf>
      <fill>
        <patternFill>
          <bgColor indexed="53"/>
        </patternFill>
      </fill>
    </dxf>
  </dxfs>
  <tableStyles count="0" defaultTableStyle="TableStyleMedium2" defaultPivotStyle="PivotStyleLight16"/>
  <colors>
    <mruColors>
      <color rgb="FFFF99FF"/>
      <color rgb="FF6DDDF7"/>
      <color rgb="FFFF0066"/>
      <color rgb="FF3399FF"/>
      <color rgb="FF6EF729"/>
      <color rgb="FFFFCC00"/>
      <color rgb="FF7BB2F5"/>
      <color rgb="FF00CC00"/>
      <color rgb="FF0033CC"/>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腸管出血性大腸菌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957074711950752E-2"/>
          <c:y val="0.17685185185185184"/>
          <c:w val="0.77210613690956476"/>
          <c:h val="0.60984543598716823"/>
        </c:manualLayout>
      </c:layout>
      <c:lineChart>
        <c:grouping val="standard"/>
        <c:varyColors val="0"/>
        <c:ser>
          <c:idx val="6"/>
          <c:order val="0"/>
          <c:tx>
            <c:strRef>
              <c:f>'1　感染症統計'!$A$7</c:f>
              <c:strCache>
                <c:ptCount val="1"/>
                <c:pt idx="0">
                  <c:v>2023年</c:v>
                </c:pt>
              </c:strCache>
            </c:strRef>
          </c:tx>
          <c:spPr>
            <a:ln w="63500" cap="rnd">
              <a:solidFill>
                <a:srgbClr val="FF0000"/>
              </a:solidFill>
              <a:round/>
            </a:ln>
            <a:effectLst/>
          </c:spPr>
          <c:marker>
            <c:symbol val="none"/>
          </c:marker>
          <c:val>
            <c:numRef>
              <c:f>'1　感染症統計'!$B$7:$M$7</c:f>
              <c:numCache>
                <c:formatCode>#,##0_ </c:formatCode>
                <c:ptCount val="12"/>
                <c:pt idx="0" formatCode="General">
                  <c:v>8</c:v>
                </c:pt>
              </c:numCache>
            </c:numRef>
          </c:val>
          <c:smooth val="0"/>
          <c:extLst>
            <c:ext xmlns:c16="http://schemas.microsoft.com/office/drawing/2014/chart" uri="{C3380CC4-5D6E-409C-BE32-E72D297353CC}">
              <c16:uniqueId val="{00000000-EF25-4824-8530-875CCEE0B185}"/>
            </c:ext>
          </c:extLst>
        </c:ser>
        <c:ser>
          <c:idx val="7"/>
          <c:order val="1"/>
          <c:tx>
            <c:strRef>
              <c:f>'1　感染症統計'!$A$8</c:f>
              <c:strCache>
                <c:ptCount val="1"/>
                <c:pt idx="0">
                  <c:v>2022年</c:v>
                </c:pt>
              </c:strCache>
            </c:strRef>
          </c:tx>
          <c:spPr>
            <a:ln w="25400" cap="rnd">
              <a:solidFill>
                <a:schemeClr val="accent6">
                  <a:lumMod val="75000"/>
                </a:schemeClr>
              </a:solidFill>
              <a:round/>
            </a:ln>
            <a:effectLst/>
          </c:spPr>
          <c:marker>
            <c:symbol val="none"/>
          </c:marker>
          <c:val>
            <c:numRef>
              <c:f>'1　感染症統計'!$B$8:$M$8</c:f>
              <c:numCache>
                <c:formatCode>#,##0_ </c:formatCode>
                <c:ptCount val="12"/>
                <c:pt idx="0" formatCode="General">
                  <c:v>81</c:v>
                </c:pt>
                <c:pt idx="1">
                  <c:v>39</c:v>
                </c:pt>
                <c:pt idx="2">
                  <c:v>72</c:v>
                </c:pt>
                <c:pt idx="3" formatCode="General">
                  <c:v>89</c:v>
                </c:pt>
                <c:pt idx="4" formatCode="General">
                  <c:v>258</c:v>
                </c:pt>
                <c:pt idx="5" formatCode="General">
                  <c:v>416</c:v>
                </c:pt>
                <c:pt idx="6" formatCode="General">
                  <c:v>554</c:v>
                </c:pt>
                <c:pt idx="7" formatCode="General">
                  <c:v>568</c:v>
                </c:pt>
                <c:pt idx="8" formatCode="General">
                  <c:v>578</c:v>
                </c:pt>
                <c:pt idx="9" formatCode="General">
                  <c:v>337</c:v>
                </c:pt>
                <c:pt idx="10" formatCode="General">
                  <c:v>169</c:v>
                </c:pt>
                <c:pt idx="11" formatCode="General">
                  <c:v>168</c:v>
                </c:pt>
              </c:numCache>
            </c:numRef>
          </c:val>
          <c:smooth val="0"/>
          <c:extLst>
            <c:ext xmlns:c16="http://schemas.microsoft.com/office/drawing/2014/chart" uri="{C3380CC4-5D6E-409C-BE32-E72D297353CC}">
              <c16:uniqueId val="{00000001-EF25-4824-8530-875CCEE0B185}"/>
            </c:ext>
          </c:extLst>
        </c:ser>
        <c:ser>
          <c:idx val="0"/>
          <c:order val="2"/>
          <c:tx>
            <c:strRef>
              <c:f>'1　感染症統計'!$A$9</c:f>
              <c:strCache>
                <c:ptCount val="1"/>
                <c:pt idx="0">
                  <c:v>2021年</c:v>
                </c:pt>
              </c:strCache>
            </c:strRef>
          </c:tx>
          <c:spPr>
            <a:ln w="28575" cap="rnd">
              <a:solidFill>
                <a:schemeClr val="accent6"/>
              </a:solidFill>
              <a:round/>
            </a:ln>
            <a:effectLst/>
          </c:spPr>
          <c:marker>
            <c:symbol val="none"/>
          </c:marker>
          <c:val>
            <c:numRef>
              <c:f>'1　感染症統計'!$B$9:$M$9</c:f>
              <c:numCache>
                <c:formatCode>General</c:formatCode>
                <c:ptCount val="12"/>
                <c:pt idx="0">
                  <c:v>81</c:v>
                </c:pt>
                <c:pt idx="1">
                  <c:v>48</c:v>
                </c:pt>
                <c:pt idx="2">
                  <c:v>71</c:v>
                </c:pt>
                <c:pt idx="3">
                  <c:v>128</c:v>
                </c:pt>
                <c:pt idx="4">
                  <c:v>171</c:v>
                </c:pt>
                <c:pt idx="5">
                  <c:v>350</c:v>
                </c:pt>
                <c:pt idx="6">
                  <c:v>569</c:v>
                </c:pt>
                <c:pt idx="7">
                  <c:v>553</c:v>
                </c:pt>
                <c:pt idx="8">
                  <c:v>458</c:v>
                </c:pt>
                <c:pt idx="9">
                  <c:v>306</c:v>
                </c:pt>
                <c:pt idx="10">
                  <c:v>220</c:v>
                </c:pt>
                <c:pt idx="11">
                  <c:v>229</c:v>
                </c:pt>
              </c:numCache>
            </c:numRef>
          </c:val>
          <c:smooth val="0"/>
          <c:extLst>
            <c:ext xmlns:c16="http://schemas.microsoft.com/office/drawing/2014/chart" uri="{C3380CC4-5D6E-409C-BE32-E72D297353CC}">
              <c16:uniqueId val="{00000002-EF25-4824-8530-875CCEE0B185}"/>
            </c:ext>
          </c:extLst>
        </c:ser>
        <c:ser>
          <c:idx val="1"/>
          <c:order val="3"/>
          <c:tx>
            <c:strRef>
              <c:f>'1　感染症統計'!$A$10</c:f>
              <c:strCache>
                <c:ptCount val="1"/>
                <c:pt idx="0">
                  <c:v>2020年</c:v>
                </c:pt>
              </c:strCache>
            </c:strRef>
          </c:tx>
          <c:spPr>
            <a:ln w="12700" cap="rnd">
              <a:solidFill>
                <a:srgbClr val="FF0066"/>
              </a:solidFill>
              <a:round/>
            </a:ln>
            <a:effectLst/>
          </c:spPr>
          <c:marker>
            <c:symbol val="none"/>
          </c:marker>
          <c:val>
            <c:numRef>
              <c:f>'1　感染症統計'!$B$10:$M$10</c:f>
              <c:numCache>
                <c:formatCode>General</c:formatCode>
                <c:ptCount val="12"/>
                <c:pt idx="0">
                  <c:v>112</c:v>
                </c:pt>
                <c:pt idx="1">
                  <c:v>85</c:v>
                </c:pt>
                <c:pt idx="2">
                  <c:v>60</c:v>
                </c:pt>
                <c:pt idx="3">
                  <c:v>97</c:v>
                </c:pt>
                <c:pt idx="4">
                  <c:v>95</c:v>
                </c:pt>
                <c:pt idx="5">
                  <c:v>305</c:v>
                </c:pt>
                <c:pt idx="6">
                  <c:v>544</c:v>
                </c:pt>
                <c:pt idx="7">
                  <c:v>449</c:v>
                </c:pt>
                <c:pt idx="8">
                  <c:v>475</c:v>
                </c:pt>
                <c:pt idx="9">
                  <c:v>505</c:v>
                </c:pt>
                <c:pt idx="10">
                  <c:v>219</c:v>
                </c:pt>
                <c:pt idx="11" formatCode="#,##0_ ">
                  <c:v>98</c:v>
                </c:pt>
              </c:numCache>
            </c:numRef>
          </c:val>
          <c:smooth val="0"/>
          <c:extLst>
            <c:ext xmlns:c16="http://schemas.microsoft.com/office/drawing/2014/chart" uri="{C3380CC4-5D6E-409C-BE32-E72D297353CC}">
              <c16:uniqueId val="{00000003-EF25-4824-8530-875CCEE0B185}"/>
            </c:ext>
          </c:extLst>
        </c:ser>
        <c:ser>
          <c:idx val="2"/>
          <c:order val="4"/>
          <c:tx>
            <c:strRef>
              <c:f>'1　感染症統計'!$A$11</c:f>
              <c:strCache>
                <c:ptCount val="1"/>
                <c:pt idx="0">
                  <c:v>2019年</c:v>
                </c:pt>
              </c:strCache>
            </c:strRef>
          </c:tx>
          <c:spPr>
            <a:ln w="19050" cap="rnd">
              <a:solidFill>
                <a:srgbClr val="0070C0"/>
              </a:solidFill>
              <a:round/>
            </a:ln>
            <a:effectLst/>
          </c:spPr>
          <c:marker>
            <c:symbol val="none"/>
          </c:marker>
          <c:val>
            <c:numRef>
              <c:f>'1　感染症統計'!$B$11:$M$11</c:f>
              <c:numCache>
                <c:formatCode>#,##0_ </c:formatCode>
                <c:ptCount val="12"/>
                <c:pt idx="0">
                  <c:v>84</c:v>
                </c:pt>
                <c:pt idx="1">
                  <c:v>100</c:v>
                </c:pt>
                <c:pt idx="2">
                  <c:v>77</c:v>
                </c:pt>
                <c:pt idx="3">
                  <c:v>80</c:v>
                </c:pt>
                <c:pt idx="4" formatCode="General">
                  <c:v>236</c:v>
                </c:pt>
                <c:pt idx="5" formatCode="General">
                  <c:v>438</c:v>
                </c:pt>
                <c:pt idx="6" formatCode="General">
                  <c:v>631</c:v>
                </c:pt>
                <c:pt idx="7" formatCode="General">
                  <c:v>752</c:v>
                </c:pt>
                <c:pt idx="8" formatCode="General">
                  <c:v>523</c:v>
                </c:pt>
                <c:pt idx="9" formatCode="General">
                  <c:v>427</c:v>
                </c:pt>
                <c:pt idx="10" formatCode="General">
                  <c:v>253</c:v>
                </c:pt>
                <c:pt idx="11">
                  <c:v>136</c:v>
                </c:pt>
              </c:numCache>
            </c:numRef>
          </c:val>
          <c:smooth val="0"/>
          <c:extLst>
            <c:ext xmlns:c16="http://schemas.microsoft.com/office/drawing/2014/chart" uri="{C3380CC4-5D6E-409C-BE32-E72D297353CC}">
              <c16:uniqueId val="{00000004-EF25-4824-8530-875CCEE0B185}"/>
            </c:ext>
          </c:extLst>
        </c:ser>
        <c:ser>
          <c:idx val="3"/>
          <c:order val="5"/>
          <c:tx>
            <c:strRef>
              <c:f>'1　感染症統計'!$A$12</c:f>
              <c:strCache>
                <c:ptCount val="1"/>
                <c:pt idx="0">
                  <c:v>2018年</c:v>
                </c:pt>
              </c:strCache>
            </c:strRef>
          </c:tx>
          <c:spPr>
            <a:ln w="12700" cap="rnd">
              <a:solidFill>
                <a:schemeClr val="accent4"/>
              </a:solidFill>
              <a:round/>
            </a:ln>
            <a:effectLst/>
          </c:spPr>
          <c:marker>
            <c:symbol val="none"/>
          </c:marker>
          <c:val>
            <c:numRef>
              <c:f>'1　感染症統計'!$B$12:$M$12</c:f>
              <c:numCache>
                <c:formatCode>#,##0_ </c:formatCode>
                <c:ptCount val="12"/>
                <c:pt idx="0">
                  <c:v>41</c:v>
                </c:pt>
                <c:pt idx="1">
                  <c:v>44</c:v>
                </c:pt>
                <c:pt idx="2">
                  <c:v>67</c:v>
                </c:pt>
                <c:pt idx="3">
                  <c:v>103</c:v>
                </c:pt>
                <c:pt idx="4">
                  <c:v>311</c:v>
                </c:pt>
                <c:pt idx="5">
                  <c:v>415</c:v>
                </c:pt>
                <c:pt idx="6">
                  <c:v>539</c:v>
                </c:pt>
                <c:pt idx="7">
                  <c:v>1165</c:v>
                </c:pt>
                <c:pt idx="8">
                  <c:v>534</c:v>
                </c:pt>
                <c:pt idx="9">
                  <c:v>297</c:v>
                </c:pt>
                <c:pt idx="10">
                  <c:v>205</c:v>
                </c:pt>
                <c:pt idx="11">
                  <c:v>92</c:v>
                </c:pt>
              </c:numCache>
            </c:numRef>
          </c:val>
          <c:smooth val="0"/>
          <c:extLst>
            <c:ext xmlns:c16="http://schemas.microsoft.com/office/drawing/2014/chart" uri="{C3380CC4-5D6E-409C-BE32-E72D297353CC}">
              <c16:uniqueId val="{00000005-EF25-4824-8530-875CCEE0B185}"/>
            </c:ext>
          </c:extLst>
        </c:ser>
        <c:ser>
          <c:idx val="4"/>
          <c:order val="6"/>
          <c:tx>
            <c:strRef>
              <c:f>'1　感染症統計'!$A$13</c:f>
              <c:strCache>
                <c:ptCount val="1"/>
                <c:pt idx="0">
                  <c:v>2017年</c:v>
                </c:pt>
              </c:strCache>
            </c:strRef>
          </c:tx>
          <c:spPr>
            <a:ln w="12700" cap="rnd">
              <a:solidFill>
                <a:schemeClr val="accent5"/>
              </a:solidFill>
              <a:round/>
            </a:ln>
            <a:effectLst/>
          </c:spPr>
          <c:marker>
            <c:symbol val="none"/>
          </c:marker>
          <c:val>
            <c:numRef>
              <c:f>'1　感染症統計'!$B$13:$M$13</c:f>
              <c:numCache>
                <c:formatCode>#,##0_ </c:formatCode>
                <c:ptCount val="12"/>
                <c:pt idx="0">
                  <c:v>57</c:v>
                </c:pt>
                <c:pt idx="1">
                  <c:v>35</c:v>
                </c:pt>
                <c:pt idx="2">
                  <c:v>95</c:v>
                </c:pt>
                <c:pt idx="3">
                  <c:v>112</c:v>
                </c:pt>
                <c:pt idx="4">
                  <c:v>131</c:v>
                </c:pt>
                <c:pt idx="5" formatCode="General">
                  <c:v>340</c:v>
                </c:pt>
                <c:pt idx="6" formatCode="General">
                  <c:v>483</c:v>
                </c:pt>
                <c:pt idx="7" formatCode="General">
                  <c:v>1339</c:v>
                </c:pt>
                <c:pt idx="8" formatCode="General">
                  <c:v>614</c:v>
                </c:pt>
                <c:pt idx="9" formatCode="General">
                  <c:v>349</c:v>
                </c:pt>
                <c:pt idx="10" formatCode="General">
                  <c:v>236</c:v>
                </c:pt>
                <c:pt idx="11" formatCode="General">
                  <c:v>68</c:v>
                </c:pt>
              </c:numCache>
            </c:numRef>
          </c:val>
          <c:smooth val="0"/>
          <c:extLst>
            <c:ext xmlns:c16="http://schemas.microsoft.com/office/drawing/2014/chart" uri="{C3380CC4-5D6E-409C-BE32-E72D297353CC}">
              <c16:uniqueId val="{00000006-EF25-4824-8530-875CCEE0B185}"/>
            </c:ext>
          </c:extLst>
        </c:ser>
        <c:ser>
          <c:idx val="5"/>
          <c:order val="7"/>
          <c:tx>
            <c:strRef>
              <c:f>'1　感染症統計'!$A$14</c:f>
              <c:strCache>
                <c:ptCount val="1"/>
                <c:pt idx="0">
                  <c:v>2016年</c:v>
                </c:pt>
              </c:strCache>
            </c:strRef>
          </c:tx>
          <c:spPr>
            <a:ln w="12700" cap="rnd">
              <a:solidFill>
                <a:schemeClr val="tx2"/>
              </a:solidFill>
              <a:round/>
            </a:ln>
            <a:effectLst/>
          </c:spPr>
          <c:marker>
            <c:symbol val="none"/>
          </c:marker>
          <c:val>
            <c:numRef>
              <c:f>'1　感染症統計'!$B$14:$M$14</c:f>
              <c:numCache>
                <c:formatCode>#,##0_ </c:formatCode>
                <c:ptCount val="12"/>
                <c:pt idx="0" formatCode="General">
                  <c:v>68</c:v>
                </c:pt>
                <c:pt idx="1">
                  <c:v>42</c:v>
                </c:pt>
                <c:pt idx="2">
                  <c:v>44</c:v>
                </c:pt>
                <c:pt idx="3">
                  <c:v>75</c:v>
                </c:pt>
                <c:pt idx="4">
                  <c:v>135</c:v>
                </c:pt>
                <c:pt idx="5">
                  <c:v>448</c:v>
                </c:pt>
                <c:pt idx="6">
                  <c:v>507</c:v>
                </c:pt>
                <c:pt idx="7">
                  <c:v>808</c:v>
                </c:pt>
                <c:pt idx="8">
                  <c:v>795</c:v>
                </c:pt>
                <c:pt idx="9">
                  <c:v>313</c:v>
                </c:pt>
                <c:pt idx="10">
                  <c:v>246</c:v>
                </c:pt>
                <c:pt idx="11">
                  <c:v>143</c:v>
                </c:pt>
              </c:numCache>
            </c:numRef>
          </c:val>
          <c:smooth val="0"/>
          <c:extLst>
            <c:ext xmlns:c16="http://schemas.microsoft.com/office/drawing/2014/chart" uri="{C3380CC4-5D6E-409C-BE32-E72D297353CC}">
              <c16:uniqueId val="{00000007-EF25-4824-8530-875CCEE0B185}"/>
            </c:ext>
          </c:extLst>
        </c:ser>
        <c:ser>
          <c:idx val="8"/>
          <c:order val="8"/>
          <c:tx>
            <c:strRef>
              <c:f>'1　感染症統計'!$A$15</c:f>
              <c:strCache>
                <c:ptCount val="1"/>
                <c:pt idx="0">
                  <c:v>2015年</c:v>
                </c:pt>
              </c:strCache>
            </c:strRef>
          </c:tx>
          <c:spPr>
            <a:ln w="28575" cap="rnd">
              <a:solidFill>
                <a:schemeClr val="accent3">
                  <a:lumMod val="60000"/>
                </a:schemeClr>
              </a:solidFill>
              <a:round/>
            </a:ln>
            <a:effectLst/>
          </c:spPr>
          <c:marker>
            <c:symbol val="none"/>
          </c:marker>
          <c:val>
            <c:numRef>
              <c:f>'1　感染症統計'!$B$15:$M$15</c:f>
            </c:numRef>
          </c:val>
          <c:smooth val="0"/>
          <c:extLst>
            <c:ext xmlns:c16="http://schemas.microsoft.com/office/drawing/2014/chart" uri="{C3380CC4-5D6E-409C-BE32-E72D297353CC}">
              <c16:uniqueId val="{00000000-6506-44AA-9707-A37582B7246C}"/>
            </c:ext>
          </c:extLst>
        </c:ser>
        <c:dLbls>
          <c:showLegendKey val="0"/>
          <c:showVal val="0"/>
          <c:showCatName val="0"/>
          <c:showSerName val="0"/>
          <c:showPercent val="0"/>
          <c:showBubbleSize val="0"/>
        </c:dLbls>
        <c:smooth val="0"/>
        <c:axId val="473875992"/>
        <c:axId val="473875208"/>
      </c:lineChart>
      <c:catAx>
        <c:axId val="4738759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208"/>
        <c:crosses val="autoZero"/>
        <c:auto val="1"/>
        <c:lblAlgn val="ctr"/>
        <c:lblOffset val="100"/>
        <c:noMultiLvlLbl val="0"/>
      </c:catAx>
      <c:valAx>
        <c:axId val="473875208"/>
        <c:scaling>
          <c:orientation val="minMax"/>
          <c:max val="14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992"/>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900" b="0" i="0" u="none" strike="noStrike" kern="1200" baseline="0">
                <a:ln w="6350">
                  <a:solidFill>
                    <a:schemeClr val="accent1"/>
                  </a:solidFill>
                </a:ln>
                <a:solidFill>
                  <a:schemeClr val="tx1">
                    <a:lumMod val="65000"/>
                    <a:lumOff val="35000"/>
                  </a:schemeClr>
                </a:solidFill>
                <a:latin typeface="+mn-lt"/>
                <a:ea typeface="+mn-ea"/>
                <a:cs typeface="+mn-cs"/>
              </a:defRPr>
            </a:pPr>
            <a:endParaRPr lang="ja-JP"/>
          </a:p>
        </c:txPr>
      </c:legendEntry>
      <c:legendEntry>
        <c:idx val="3"/>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egendEntry>
        <c:idx val="4"/>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egendEntry>
        <c:idx val="5"/>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egendEntry>
        <c:idx val="6"/>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ayout>
        <c:manualLayout>
          <c:xMode val="edge"/>
          <c:yMode val="edge"/>
          <c:x val="0.86971423242222412"/>
          <c:y val="0.15798556430446195"/>
          <c:w val="0.13028580731600248"/>
          <c:h val="0.842014388798628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prstDash val="sysDash"/>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細菌性赤痢菌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466823761346863E-2"/>
          <c:y val="0.1390935811110838"/>
          <c:w val="0.71832911183304882"/>
          <c:h val="0.62589415129079018"/>
        </c:manualLayout>
      </c:layout>
      <c:lineChart>
        <c:grouping val="standard"/>
        <c:varyColors val="0"/>
        <c:ser>
          <c:idx val="6"/>
          <c:order val="0"/>
          <c:tx>
            <c:strRef>
              <c:f>'1　感染症統計'!$P$7</c:f>
              <c:strCache>
                <c:ptCount val="1"/>
                <c:pt idx="0">
                  <c:v>2023年</c:v>
                </c:pt>
              </c:strCache>
            </c:strRef>
          </c:tx>
          <c:spPr>
            <a:ln w="63500" cap="rnd">
              <a:solidFill>
                <a:srgbClr val="FF0000"/>
              </a:solidFill>
              <a:round/>
            </a:ln>
            <a:effectLst/>
          </c:spPr>
          <c:marker>
            <c:symbol val="none"/>
          </c:marker>
          <c:val>
            <c:numRef>
              <c:f>'1　感染症統計'!$Q$7:$AB$7</c:f>
              <c:numCache>
                <c:formatCode>#,##0_ </c:formatCode>
                <c:ptCount val="12"/>
                <c:pt idx="0" formatCode="General">
                  <c:v>1</c:v>
                </c:pt>
              </c:numCache>
            </c:numRef>
          </c:val>
          <c:smooth val="0"/>
          <c:extLst>
            <c:ext xmlns:c16="http://schemas.microsoft.com/office/drawing/2014/chart" uri="{C3380CC4-5D6E-409C-BE32-E72D297353CC}">
              <c16:uniqueId val="{00000000-691A-4A61-BF12-3A5977548A2F}"/>
            </c:ext>
          </c:extLst>
        </c:ser>
        <c:ser>
          <c:idx val="7"/>
          <c:order val="1"/>
          <c:tx>
            <c:strRef>
              <c:f>'1　感染症統計'!$P$8</c:f>
              <c:strCache>
                <c:ptCount val="1"/>
                <c:pt idx="0">
                  <c:v>2022年</c:v>
                </c:pt>
              </c:strCache>
            </c:strRef>
          </c:tx>
          <c:spPr>
            <a:ln w="25400" cap="rnd">
              <a:solidFill>
                <a:schemeClr val="accent6">
                  <a:lumMod val="75000"/>
                </a:schemeClr>
              </a:solidFill>
              <a:round/>
            </a:ln>
            <a:effectLst/>
          </c:spPr>
          <c:marker>
            <c:symbol val="none"/>
          </c:marker>
          <c:val>
            <c:numRef>
              <c:f>'1　感染症統計'!$Q$8:$AB$8</c:f>
              <c:numCache>
                <c:formatCode>#,##0_ </c:formatCode>
                <c:ptCount val="12"/>
                <c:pt idx="0" formatCode="General">
                  <c:v>0</c:v>
                </c:pt>
                <c:pt idx="1">
                  <c:v>5</c:v>
                </c:pt>
                <c:pt idx="2">
                  <c:v>4</c:v>
                </c:pt>
                <c:pt idx="3">
                  <c:v>1</c:v>
                </c:pt>
                <c:pt idx="4">
                  <c:v>1</c:v>
                </c:pt>
                <c:pt idx="5">
                  <c:v>1</c:v>
                </c:pt>
                <c:pt idx="6">
                  <c:v>1</c:v>
                </c:pt>
                <c:pt idx="7">
                  <c:v>1</c:v>
                </c:pt>
                <c:pt idx="8" formatCode="General">
                  <c:v>0</c:v>
                </c:pt>
                <c:pt idx="9" formatCode="General">
                  <c:v>0</c:v>
                </c:pt>
                <c:pt idx="10" formatCode="General">
                  <c:v>0</c:v>
                </c:pt>
                <c:pt idx="11" formatCode="General">
                  <c:v>2</c:v>
                </c:pt>
              </c:numCache>
            </c:numRef>
          </c:val>
          <c:smooth val="0"/>
          <c:extLst>
            <c:ext xmlns:c16="http://schemas.microsoft.com/office/drawing/2014/chart" uri="{C3380CC4-5D6E-409C-BE32-E72D297353CC}">
              <c16:uniqueId val="{00000001-691A-4A61-BF12-3A5977548A2F}"/>
            </c:ext>
          </c:extLst>
        </c:ser>
        <c:ser>
          <c:idx val="0"/>
          <c:order val="2"/>
          <c:tx>
            <c:strRef>
              <c:f>'1　感染症統計'!$P$9</c:f>
              <c:strCache>
                <c:ptCount val="1"/>
                <c:pt idx="0">
                  <c:v>2021年</c:v>
                </c:pt>
              </c:strCache>
            </c:strRef>
          </c:tx>
          <c:spPr>
            <a:ln w="28575" cap="rnd">
              <a:solidFill>
                <a:srgbClr val="FF0066"/>
              </a:solidFill>
              <a:round/>
            </a:ln>
            <a:effectLst/>
          </c:spPr>
          <c:marker>
            <c:symbol val="none"/>
          </c:marker>
          <c:val>
            <c:numRef>
              <c:f>'1　感染症統計'!$Q$9:$AB$9</c:f>
              <c:numCache>
                <c:formatCode>#,##0_ </c:formatCode>
                <c:ptCount val="12"/>
                <c:pt idx="0">
                  <c:v>1</c:v>
                </c:pt>
                <c:pt idx="1">
                  <c:v>2</c:v>
                </c:pt>
                <c:pt idx="2">
                  <c:v>1</c:v>
                </c:pt>
                <c:pt idx="3">
                  <c:v>0</c:v>
                </c:pt>
                <c:pt idx="4">
                  <c:v>0</c:v>
                </c:pt>
                <c:pt idx="5">
                  <c:v>0</c:v>
                </c:pt>
                <c:pt idx="6">
                  <c:v>1</c:v>
                </c:pt>
                <c:pt idx="7">
                  <c:v>1</c:v>
                </c:pt>
                <c:pt idx="8">
                  <c:v>0</c:v>
                </c:pt>
                <c:pt idx="9">
                  <c:v>1</c:v>
                </c:pt>
                <c:pt idx="10">
                  <c:v>0</c:v>
                </c:pt>
                <c:pt idx="11">
                  <c:v>0</c:v>
                </c:pt>
              </c:numCache>
            </c:numRef>
          </c:val>
          <c:smooth val="0"/>
          <c:extLst>
            <c:ext xmlns:c16="http://schemas.microsoft.com/office/drawing/2014/chart" uri="{C3380CC4-5D6E-409C-BE32-E72D297353CC}">
              <c16:uniqueId val="{00000002-691A-4A61-BF12-3A5977548A2F}"/>
            </c:ext>
          </c:extLst>
        </c:ser>
        <c:ser>
          <c:idx val="1"/>
          <c:order val="3"/>
          <c:tx>
            <c:strRef>
              <c:f>'1　感染症統計'!$P$10</c:f>
              <c:strCache>
                <c:ptCount val="1"/>
                <c:pt idx="0">
                  <c:v>2020年</c:v>
                </c:pt>
              </c:strCache>
            </c:strRef>
          </c:tx>
          <c:spPr>
            <a:ln w="28575" cap="rnd">
              <a:solidFill>
                <a:schemeClr val="accent2"/>
              </a:solidFill>
              <a:round/>
            </a:ln>
            <a:effectLst/>
          </c:spPr>
          <c:marker>
            <c:symbol val="none"/>
          </c:marker>
          <c:val>
            <c:numRef>
              <c:f>'1　感染症統計'!$Q$10:$AB$10</c:f>
              <c:numCache>
                <c:formatCode>#,##0_ </c:formatCode>
                <c:ptCount val="12"/>
                <c:pt idx="0">
                  <c:v>16</c:v>
                </c:pt>
                <c:pt idx="1">
                  <c:v>1</c:v>
                </c:pt>
                <c:pt idx="2">
                  <c:v>19</c:v>
                </c:pt>
                <c:pt idx="3">
                  <c:v>3</c:v>
                </c:pt>
                <c:pt idx="4">
                  <c:v>13</c:v>
                </c:pt>
                <c:pt idx="5">
                  <c:v>1</c:v>
                </c:pt>
                <c:pt idx="6">
                  <c:v>2</c:v>
                </c:pt>
                <c:pt idx="7">
                  <c:v>2</c:v>
                </c:pt>
                <c:pt idx="8">
                  <c:v>0</c:v>
                </c:pt>
                <c:pt idx="9">
                  <c:v>24</c:v>
                </c:pt>
                <c:pt idx="10">
                  <c:v>4</c:v>
                </c:pt>
                <c:pt idx="11">
                  <c:v>2</c:v>
                </c:pt>
              </c:numCache>
            </c:numRef>
          </c:val>
          <c:smooth val="0"/>
          <c:extLst>
            <c:ext xmlns:c16="http://schemas.microsoft.com/office/drawing/2014/chart" uri="{C3380CC4-5D6E-409C-BE32-E72D297353CC}">
              <c16:uniqueId val="{00000003-691A-4A61-BF12-3A5977548A2F}"/>
            </c:ext>
          </c:extLst>
        </c:ser>
        <c:ser>
          <c:idx val="2"/>
          <c:order val="4"/>
          <c:tx>
            <c:strRef>
              <c:f>'1　感染症統計'!$P$11</c:f>
              <c:strCache>
                <c:ptCount val="1"/>
                <c:pt idx="0">
                  <c:v>2019年</c:v>
                </c:pt>
              </c:strCache>
            </c:strRef>
          </c:tx>
          <c:spPr>
            <a:ln w="28575" cap="rnd">
              <a:solidFill>
                <a:schemeClr val="accent3">
                  <a:lumMod val="50000"/>
                </a:schemeClr>
              </a:solidFill>
              <a:round/>
            </a:ln>
            <a:effectLst/>
          </c:spPr>
          <c:marker>
            <c:symbol val="none"/>
          </c:marker>
          <c:val>
            <c:numRef>
              <c:f>'1　感染症統計'!$Q$11:$AB$11</c:f>
              <c:numCache>
                <c:formatCode>#,##0_ </c:formatCode>
                <c:ptCount val="12"/>
                <c:pt idx="0">
                  <c:v>7</c:v>
                </c:pt>
                <c:pt idx="1">
                  <c:v>7</c:v>
                </c:pt>
                <c:pt idx="2">
                  <c:v>13</c:v>
                </c:pt>
                <c:pt idx="3">
                  <c:v>3</c:v>
                </c:pt>
                <c:pt idx="4">
                  <c:v>8</c:v>
                </c:pt>
                <c:pt idx="5">
                  <c:v>11</c:v>
                </c:pt>
                <c:pt idx="6">
                  <c:v>5</c:v>
                </c:pt>
                <c:pt idx="7">
                  <c:v>11</c:v>
                </c:pt>
                <c:pt idx="8">
                  <c:v>9</c:v>
                </c:pt>
                <c:pt idx="9">
                  <c:v>9</c:v>
                </c:pt>
                <c:pt idx="10">
                  <c:v>20</c:v>
                </c:pt>
                <c:pt idx="11">
                  <c:v>37</c:v>
                </c:pt>
              </c:numCache>
            </c:numRef>
          </c:val>
          <c:smooth val="0"/>
          <c:extLst>
            <c:ext xmlns:c16="http://schemas.microsoft.com/office/drawing/2014/chart" uri="{C3380CC4-5D6E-409C-BE32-E72D297353CC}">
              <c16:uniqueId val="{00000004-691A-4A61-BF12-3A5977548A2F}"/>
            </c:ext>
          </c:extLst>
        </c:ser>
        <c:ser>
          <c:idx val="3"/>
          <c:order val="5"/>
          <c:tx>
            <c:strRef>
              <c:f>'1　感染症統計'!$P$12</c:f>
              <c:strCache>
                <c:ptCount val="1"/>
                <c:pt idx="0">
                  <c:v>2018年</c:v>
                </c:pt>
              </c:strCache>
            </c:strRef>
          </c:tx>
          <c:spPr>
            <a:ln w="28575" cap="rnd">
              <a:solidFill>
                <a:schemeClr val="accent4">
                  <a:lumMod val="75000"/>
                </a:schemeClr>
              </a:solidFill>
              <a:round/>
            </a:ln>
            <a:effectLst/>
          </c:spPr>
          <c:marker>
            <c:symbol val="none"/>
          </c:marker>
          <c:val>
            <c:numRef>
              <c:f>'1　感染症統計'!$Q$12:$AB$12</c:f>
              <c:numCache>
                <c:formatCode>#,##0_ </c:formatCode>
                <c:ptCount val="12"/>
                <c:pt idx="0">
                  <c:v>9</c:v>
                </c:pt>
                <c:pt idx="1">
                  <c:v>22</c:v>
                </c:pt>
                <c:pt idx="2">
                  <c:v>18</c:v>
                </c:pt>
                <c:pt idx="3">
                  <c:v>9</c:v>
                </c:pt>
                <c:pt idx="4">
                  <c:v>21</c:v>
                </c:pt>
                <c:pt idx="5">
                  <c:v>14</c:v>
                </c:pt>
                <c:pt idx="6">
                  <c:v>6</c:v>
                </c:pt>
                <c:pt idx="7">
                  <c:v>13</c:v>
                </c:pt>
                <c:pt idx="8">
                  <c:v>7</c:v>
                </c:pt>
                <c:pt idx="9">
                  <c:v>81</c:v>
                </c:pt>
                <c:pt idx="10">
                  <c:v>31</c:v>
                </c:pt>
                <c:pt idx="11">
                  <c:v>37</c:v>
                </c:pt>
              </c:numCache>
            </c:numRef>
          </c:val>
          <c:smooth val="0"/>
          <c:extLst>
            <c:ext xmlns:c16="http://schemas.microsoft.com/office/drawing/2014/chart" uri="{C3380CC4-5D6E-409C-BE32-E72D297353CC}">
              <c16:uniqueId val="{00000005-691A-4A61-BF12-3A5977548A2F}"/>
            </c:ext>
          </c:extLst>
        </c:ser>
        <c:ser>
          <c:idx val="4"/>
          <c:order val="6"/>
          <c:tx>
            <c:strRef>
              <c:f>'1　感染症統計'!$P$13</c:f>
              <c:strCache>
                <c:ptCount val="1"/>
                <c:pt idx="0">
                  <c:v>2017年</c:v>
                </c:pt>
              </c:strCache>
            </c:strRef>
          </c:tx>
          <c:spPr>
            <a:ln w="28575" cap="rnd">
              <a:solidFill>
                <a:schemeClr val="accent5"/>
              </a:solidFill>
              <a:round/>
            </a:ln>
            <a:effectLst/>
          </c:spPr>
          <c:marker>
            <c:symbol val="none"/>
          </c:marker>
          <c:val>
            <c:numRef>
              <c:f>'1　感染症統計'!$Q$13:$AB$13</c:f>
              <c:numCache>
                <c:formatCode>#,##0_ </c:formatCode>
                <c:ptCount val="12"/>
                <c:pt idx="0">
                  <c:v>19</c:v>
                </c:pt>
                <c:pt idx="1">
                  <c:v>12</c:v>
                </c:pt>
                <c:pt idx="2">
                  <c:v>8</c:v>
                </c:pt>
                <c:pt idx="3">
                  <c:v>12</c:v>
                </c:pt>
                <c:pt idx="4">
                  <c:v>7</c:v>
                </c:pt>
                <c:pt idx="5">
                  <c:v>15</c:v>
                </c:pt>
                <c:pt idx="6" formatCode="General">
                  <c:v>16</c:v>
                </c:pt>
                <c:pt idx="7" formatCode="General">
                  <c:v>12</c:v>
                </c:pt>
                <c:pt idx="8">
                  <c:v>16</c:v>
                </c:pt>
                <c:pt idx="9">
                  <c:v>6</c:v>
                </c:pt>
                <c:pt idx="10">
                  <c:v>12</c:v>
                </c:pt>
                <c:pt idx="11">
                  <c:v>6</c:v>
                </c:pt>
              </c:numCache>
            </c:numRef>
          </c:val>
          <c:smooth val="0"/>
          <c:extLst>
            <c:ext xmlns:c16="http://schemas.microsoft.com/office/drawing/2014/chart" uri="{C3380CC4-5D6E-409C-BE32-E72D297353CC}">
              <c16:uniqueId val="{00000006-691A-4A61-BF12-3A5977548A2F}"/>
            </c:ext>
          </c:extLst>
        </c:ser>
        <c:ser>
          <c:idx val="5"/>
          <c:order val="7"/>
          <c:tx>
            <c:strRef>
              <c:f>'1　感染症統計'!$P$14</c:f>
              <c:strCache>
                <c:ptCount val="1"/>
                <c:pt idx="0">
                  <c:v>2016年</c:v>
                </c:pt>
              </c:strCache>
            </c:strRef>
          </c:tx>
          <c:spPr>
            <a:ln w="28575" cap="rnd">
              <a:solidFill>
                <a:srgbClr val="3399FF"/>
              </a:solidFill>
              <a:round/>
            </a:ln>
            <a:effectLst/>
          </c:spPr>
          <c:marker>
            <c:symbol val="none"/>
          </c:marker>
          <c:val>
            <c:numRef>
              <c:f>'1　感染症統計'!$Q$14:$AB$14</c:f>
              <c:numCache>
                <c:formatCode>#,##0_ </c:formatCode>
                <c:ptCount val="12"/>
                <c:pt idx="0" formatCode="General">
                  <c:v>9</c:v>
                </c:pt>
                <c:pt idx="1">
                  <c:v>16</c:v>
                </c:pt>
                <c:pt idx="2">
                  <c:v>12</c:v>
                </c:pt>
                <c:pt idx="3">
                  <c:v>6</c:v>
                </c:pt>
                <c:pt idx="4">
                  <c:v>7</c:v>
                </c:pt>
                <c:pt idx="5">
                  <c:v>14</c:v>
                </c:pt>
                <c:pt idx="6">
                  <c:v>9</c:v>
                </c:pt>
                <c:pt idx="7">
                  <c:v>14</c:v>
                </c:pt>
                <c:pt idx="8">
                  <c:v>9</c:v>
                </c:pt>
                <c:pt idx="9">
                  <c:v>9</c:v>
                </c:pt>
                <c:pt idx="10">
                  <c:v>8</c:v>
                </c:pt>
                <c:pt idx="11">
                  <c:v>7</c:v>
                </c:pt>
              </c:numCache>
            </c:numRef>
          </c:val>
          <c:smooth val="0"/>
          <c:extLst>
            <c:ext xmlns:c16="http://schemas.microsoft.com/office/drawing/2014/chart" uri="{C3380CC4-5D6E-409C-BE32-E72D297353CC}">
              <c16:uniqueId val="{00000000-1CAA-40BC-BA86-DDE164B336AE}"/>
            </c:ext>
          </c:extLst>
        </c:ser>
        <c:dLbls>
          <c:showLegendKey val="0"/>
          <c:showVal val="0"/>
          <c:showCatName val="0"/>
          <c:showSerName val="0"/>
          <c:showPercent val="0"/>
          <c:showBubbleSize val="0"/>
        </c:dLbls>
        <c:smooth val="0"/>
        <c:axId val="473874032"/>
        <c:axId val="473874424"/>
        <c:extLst/>
      </c:lineChart>
      <c:catAx>
        <c:axId val="473874032"/>
        <c:scaling>
          <c:orientation val="minMax"/>
        </c:scaling>
        <c:delete val="1"/>
        <c:axPos val="b"/>
        <c:numFmt formatCode="General" sourceLinked="1"/>
        <c:majorTickMark val="none"/>
        <c:minorTickMark val="none"/>
        <c:tickLblPos val="nextTo"/>
        <c:crossAx val="473874424"/>
        <c:crosses val="autoZero"/>
        <c:auto val="0"/>
        <c:lblAlgn val="ctr"/>
        <c:lblOffset val="100"/>
        <c:noMultiLvlLbl val="0"/>
      </c:catAx>
      <c:valAx>
        <c:axId val="473874424"/>
        <c:scaling>
          <c:orientation val="minMax"/>
          <c:max val="80"/>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4032"/>
        <c:crosses val="max"/>
        <c:crossBetween val="between"/>
      </c:valAx>
      <c:spPr>
        <a:noFill/>
        <a:ln>
          <a:noFill/>
        </a:ln>
        <a:effectLst/>
      </c:spPr>
    </c:plotArea>
    <c:legend>
      <c:legendPos val="b"/>
      <c:layout>
        <c:manualLayout>
          <c:xMode val="edge"/>
          <c:yMode val="edge"/>
          <c:x val="0.85543391131567292"/>
          <c:y val="8.9866993536922485E-2"/>
          <c:w val="0.1445661342448421"/>
          <c:h val="0.910132987231984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5.gif"/><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hyperlink" Target="http://www.google.co.jp/imgres?imgurl=http://thumbnail.image.rakuten.co.jp/@0_mall/fujinami/cabinet/shohin02/457126160002600052.jpg?_ex=320x320&amp;s=2&amp;r=1&amp;imgrefurl=http://item.rakuten.co.jp/fujinami/457126160002600/&amp;h=320&amp;w=320&amp;tbnid=rSj_925s_Y7APM:&amp;zoom=1&amp;docid=0WAZ4htdIbjzZM&amp;hl=ja&amp;ei=HM03U-u9CYaVkQW0lYDIAQ&amp;tbm=isch&amp;ved=0CFUQhBwwAQ&amp;iact=rc&amp;dur=616&amp;page=1&amp;start=0&amp;ndsp=15" TargetMode="External"/><Relationship Id="rId1" Type="http://schemas.openxmlformats.org/officeDocument/2006/relationships/hyperlink" Target="http://www.google.co.jp/imgres?imgurl=http://thumbnail.image.rakuten.co.jp/@0_mall/fujinami/cabinet/shohin02/457126160002600052.jpg?_ex=320x320&amp;s=2&amp;r=1&amp;imgrefurl=http://item.rakuten.co.jp/fujinami/457126160002600/&amp;h=320&amp;w=320&amp;tbnid=rSj_925s_Y7APM:&amp;zoom=1&amp;docid=0WAZ4htdIbjzZM&amp;hl=ja&amp;ei=HM03U-u9CYaVkQW0lYDIAQ&amp;tbm=isch&amp;ved=0CFUQhBwwAQ&amp;iact=rc&amp;dur=388&amp;page=1&amp;start=0&amp;ndsp=15"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9.svg"/><Relationship Id="rId7" Type="http://schemas.openxmlformats.org/officeDocument/2006/relationships/image" Target="../media/image13.gif"/><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sv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1</xdr:col>
      <xdr:colOff>0</xdr:colOff>
      <xdr:row>22</xdr:row>
      <xdr:rowOff>76200</xdr:rowOff>
    </xdr:from>
    <xdr:to>
      <xdr:col>6</xdr:col>
      <xdr:colOff>28575</xdr:colOff>
      <xdr:row>28</xdr:row>
      <xdr:rowOff>9525</xdr:rowOff>
    </xdr:to>
    <xdr:sp macro="" textlink="">
      <xdr:nvSpPr>
        <xdr:cNvPr id="2049" name="AutoShape 1">
          <a:extLst>
            <a:ext uri="{FF2B5EF4-FFF2-40B4-BE49-F238E27FC236}">
              <a16:creationId xmlns:a16="http://schemas.microsoft.com/office/drawing/2014/main" id="{00000000-0008-0000-0000-000001080000}"/>
            </a:ext>
          </a:extLst>
        </xdr:cNvPr>
        <xdr:cNvSpPr>
          <a:spLocks noChangeArrowheads="1"/>
        </xdr:cNvSpPr>
      </xdr:nvSpPr>
      <xdr:spPr bwMode="auto">
        <a:xfrm>
          <a:off x="1162050" y="3943350"/>
          <a:ext cx="3209925" cy="962025"/>
        </a:xfrm>
        <a:prstGeom prst="horizontalScroll">
          <a:avLst>
            <a:gd name="adj" fmla="val 12500"/>
          </a:avLst>
        </a:prstGeom>
        <a:solidFill>
          <a:srgbClr val="FFFFFF"/>
        </a:solidFill>
        <a:ln w="9525">
          <a:solidFill>
            <a:srgbClr val="000000"/>
          </a:solidFill>
          <a:round/>
          <a:headEnd/>
          <a:tailEnd/>
        </a:ln>
      </xdr:spPr>
    </xdr:sp>
    <xdr:clientData/>
  </xdr:twoCellAnchor>
  <xdr:twoCellAnchor editAs="oneCell">
    <xdr:from>
      <xdr:col>10</xdr:col>
      <xdr:colOff>0</xdr:colOff>
      <xdr:row>36</xdr:row>
      <xdr:rowOff>0</xdr:rowOff>
    </xdr:from>
    <xdr:to>
      <xdr:col>10</xdr:col>
      <xdr:colOff>47625</xdr:colOff>
      <xdr:row>36</xdr:row>
      <xdr:rowOff>9525</xdr:rowOff>
    </xdr:to>
    <xdr:pic>
      <xdr:nvPicPr>
        <xdr:cNvPr id="2050" name="Picture 2" descr="sp">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1" name="Picture 3" descr="sp">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2" name="Picture 4" descr="sp">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3" name="Picture 5" descr="sp">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4" name="Picture 6" descr="sp">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5" name="Picture 7" descr="sp">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6" name="Picture 8" descr="sp">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7" name="Picture 9" descr="sp">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15240</xdr:rowOff>
    </xdr:from>
    <xdr:to>
      <xdr:col>20</xdr:col>
      <xdr:colOff>251460</xdr:colOff>
      <xdr:row>30</xdr:row>
      <xdr:rowOff>16668</xdr:rowOff>
    </xdr:to>
    <xdr:pic>
      <xdr:nvPicPr>
        <xdr:cNvPr id="3" name="図 2">
          <a:extLst>
            <a:ext uri="{FF2B5EF4-FFF2-40B4-BE49-F238E27FC236}">
              <a16:creationId xmlns:a16="http://schemas.microsoft.com/office/drawing/2014/main" id="{694AACEB-1EA7-3CEA-29FA-A6911DE3DC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62940"/>
          <a:ext cx="10995660" cy="4664868"/>
        </a:xfrm>
        <a:prstGeom prst="rect">
          <a:avLst/>
        </a:prstGeom>
      </xdr:spPr>
    </xdr:pic>
    <xdr:clientData/>
  </xdr:twoCellAnchor>
  <xdr:twoCellAnchor>
    <xdr:from>
      <xdr:col>3</xdr:col>
      <xdr:colOff>548640</xdr:colOff>
      <xdr:row>2</xdr:row>
      <xdr:rowOff>160020</xdr:rowOff>
    </xdr:from>
    <xdr:to>
      <xdr:col>11</xdr:col>
      <xdr:colOff>213360</xdr:colOff>
      <xdr:row>5</xdr:row>
      <xdr:rowOff>53340</xdr:rowOff>
    </xdr:to>
    <xdr:sp macro="" textlink="">
      <xdr:nvSpPr>
        <xdr:cNvPr id="27" name="テキスト ボックス 26">
          <a:extLst>
            <a:ext uri="{FF2B5EF4-FFF2-40B4-BE49-F238E27FC236}">
              <a16:creationId xmlns:a16="http://schemas.microsoft.com/office/drawing/2014/main" id="{49398D4B-31AE-C3D1-7EB7-F0056A54D32C}"/>
            </a:ext>
          </a:extLst>
        </xdr:cNvPr>
        <xdr:cNvSpPr txBox="1"/>
      </xdr:nvSpPr>
      <xdr:spPr>
        <a:xfrm>
          <a:off x="2377440" y="640080"/>
          <a:ext cx="3375660" cy="396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食品従事者保菌検査用培地</a:t>
          </a:r>
        </a:p>
      </xdr:txBody>
    </xdr:sp>
    <xdr:clientData/>
  </xdr:twoCellAnchor>
  <xdr:twoCellAnchor>
    <xdr:from>
      <xdr:col>12</xdr:col>
      <xdr:colOff>205740</xdr:colOff>
      <xdr:row>2</xdr:row>
      <xdr:rowOff>99060</xdr:rowOff>
    </xdr:from>
    <xdr:to>
      <xdr:col>17</xdr:col>
      <xdr:colOff>129540</xdr:colOff>
      <xdr:row>4</xdr:row>
      <xdr:rowOff>160020</xdr:rowOff>
    </xdr:to>
    <xdr:sp macro="" textlink="">
      <xdr:nvSpPr>
        <xdr:cNvPr id="28" name="テキスト ボックス 27">
          <a:extLst>
            <a:ext uri="{FF2B5EF4-FFF2-40B4-BE49-F238E27FC236}">
              <a16:creationId xmlns:a16="http://schemas.microsoft.com/office/drawing/2014/main" id="{2FD87B05-1CD6-4541-86D9-DEF4628FD75B}"/>
            </a:ext>
          </a:extLst>
        </xdr:cNvPr>
        <xdr:cNvSpPr txBox="1"/>
      </xdr:nvSpPr>
      <xdr:spPr>
        <a:xfrm>
          <a:off x="6355080" y="579120"/>
          <a:ext cx="2971800" cy="396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t>TSI/</a:t>
          </a:r>
          <a:r>
            <a:rPr kumimoji="1" lang="ja-JP" altLang="en-US" sz="2000" b="1"/>
            <a:t>クリグラー</a:t>
          </a:r>
          <a:r>
            <a:rPr kumimoji="1" lang="en-US" altLang="ja-JP" sz="2000" b="1"/>
            <a:t>/IKL</a:t>
          </a:r>
          <a:r>
            <a:rPr kumimoji="1" lang="ja-JP" altLang="en-US" sz="2000" b="1"/>
            <a:t> 同定用</a:t>
          </a:r>
        </a:p>
      </xdr:txBody>
    </xdr:sp>
    <xdr:clientData/>
  </xdr:twoCellAnchor>
  <xdr:twoCellAnchor>
    <xdr:from>
      <xdr:col>16</xdr:col>
      <xdr:colOff>121920</xdr:colOff>
      <xdr:row>16</xdr:row>
      <xdr:rowOff>22860</xdr:rowOff>
    </xdr:from>
    <xdr:to>
      <xdr:col>20</xdr:col>
      <xdr:colOff>228600</xdr:colOff>
      <xdr:row>18</xdr:row>
      <xdr:rowOff>83820</xdr:rowOff>
    </xdr:to>
    <xdr:sp macro="" textlink="">
      <xdr:nvSpPr>
        <xdr:cNvPr id="29" name="テキスト ボックス 28">
          <a:extLst>
            <a:ext uri="{FF2B5EF4-FFF2-40B4-BE49-F238E27FC236}">
              <a16:creationId xmlns:a16="http://schemas.microsoft.com/office/drawing/2014/main" id="{A9A81ADA-6F9E-47F2-BB0D-08027D4BC132}"/>
            </a:ext>
          </a:extLst>
        </xdr:cNvPr>
        <xdr:cNvSpPr txBox="1"/>
      </xdr:nvSpPr>
      <xdr:spPr>
        <a:xfrm>
          <a:off x="8709660" y="2948940"/>
          <a:ext cx="2263140" cy="396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マンニット食塩寒天</a:t>
          </a:r>
        </a:p>
      </xdr:txBody>
    </xdr:sp>
    <xdr:clientData/>
  </xdr:twoCellAnchor>
  <xdr:twoCellAnchor>
    <xdr:from>
      <xdr:col>12</xdr:col>
      <xdr:colOff>175260</xdr:colOff>
      <xdr:row>16</xdr:row>
      <xdr:rowOff>22860</xdr:rowOff>
    </xdr:from>
    <xdr:to>
      <xdr:col>16</xdr:col>
      <xdr:colOff>99060</xdr:colOff>
      <xdr:row>18</xdr:row>
      <xdr:rowOff>83820</xdr:rowOff>
    </xdr:to>
    <xdr:sp macro="" textlink="">
      <xdr:nvSpPr>
        <xdr:cNvPr id="30" name="テキスト ボックス 29">
          <a:extLst>
            <a:ext uri="{FF2B5EF4-FFF2-40B4-BE49-F238E27FC236}">
              <a16:creationId xmlns:a16="http://schemas.microsoft.com/office/drawing/2014/main" id="{109B0819-84ED-4AF1-A57C-30A2AD23E7A2}"/>
            </a:ext>
          </a:extLst>
        </xdr:cNvPr>
        <xdr:cNvSpPr txBox="1"/>
      </xdr:nvSpPr>
      <xdr:spPr>
        <a:xfrm>
          <a:off x="6324600" y="2948940"/>
          <a:ext cx="2362200" cy="396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増菌・選択液体培地</a:t>
          </a:r>
        </a:p>
      </xdr:txBody>
    </xdr:sp>
    <xdr:clientData/>
  </xdr:twoCellAnchor>
  <xdr:twoCellAnchor>
    <xdr:from>
      <xdr:col>17</xdr:col>
      <xdr:colOff>137160</xdr:colOff>
      <xdr:row>2</xdr:row>
      <xdr:rowOff>91440</xdr:rowOff>
    </xdr:from>
    <xdr:to>
      <xdr:col>20</xdr:col>
      <xdr:colOff>236220</xdr:colOff>
      <xdr:row>4</xdr:row>
      <xdr:rowOff>152400</xdr:rowOff>
    </xdr:to>
    <xdr:sp macro="" textlink="">
      <xdr:nvSpPr>
        <xdr:cNvPr id="31" name="テキスト ボックス 30">
          <a:extLst>
            <a:ext uri="{FF2B5EF4-FFF2-40B4-BE49-F238E27FC236}">
              <a16:creationId xmlns:a16="http://schemas.microsoft.com/office/drawing/2014/main" id="{9D8EE821-450C-49A7-B9E1-CD5CB0B3839E}"/>
            </a:ext>
          </a:extLst>
        </xdr:cNvPr>
        <xdr:cNvSpPr txBox="1"/>
      </xdr:nvSpPr>
      <xdr:spPr>
        <a:xfrm>
          <a:off x="9334500" y="571500"/>
          <a:ext cx="1645920" cy="396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2000" b="1"/>
            <a:t>酵母・真菌</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15240</xdr:colOff>
      <xdr:row>4</xdr:row>
      <xdr:rowOff>0</xdr:rowOff>
    </xdr:from>
    <xdr:to>
      <xdr:col>13</xdr:col>
      <xdr:colOff>137160</xdr:colOff>
      <xdr:row>18</xdr:row>
      <xdr:rowOff>22860</xdr:rowOff>
    </xdr:to>
    <xdr:pic>
      <xdr:nvPicPr>
        <xdr:cNvPr id="30" name="図 29" descr="感染性胃腸炎患者報告数　直近5シーズン">
          <a:extLst>
            <a:ext uri="{FF2B5EF4-FFF2-40B4-BE49-F238E27FC236}">
              <a16:creationId xmlns:a16="http://schemas.microsoft.com/office/drawing/2014/main" id="{54DCC4E7-6615-4638-9F75-7943C37E98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549140" y="990600"/>
          <a:ext cx="7193280" cy="2834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487679</xdr:colOff>
      <xdr:row>9</xdr:row>
      <xdr:rowOff>137139</xdr:rowOff>
    </xdr:from>
    <xdr:to>
      <xdr:col>13</xdr:col>
      <xdr:colOff>350704</xdr:colOff>
      <xdr:row>16</xdr:row>
      <xdr:rowOff>68563</xdr:rowOff>
    </xdr:to>
    <xdr:grpSp>
      <xdr:nvGrpSpPr>
        <xdr:cNvPr id="3" name="グループ化 4">
          <a:extLst>
            <a:ext uri="{FF2B5EF4-FFF2-40B4-BE49-F238E27FC236}">
              <a16:creationId xmlns:a16="http://schemas.microsoft.com/office/drawing/2014/main" id="{61AB0240-66CD-4792-82E4-1225C2B6728B}"/>
            </a:ext>
          </a:extLst>
        </xdr:cNvPr>
        <xdr:cNvGrpSpPr>
          <a:grpSpLocks/>
        </xdr:cNvGrpSpPr>
      </xdr:nvGrpSpPr>
      <xdr:grpSpPr bwMode="auto">
        <a:xfrm>
          <a:off x="5021579" y="2019279"/>
          <a:ext cx="6934385" cy="1104904"/>
          <a:chOff x="15480370" y="3871792"/>
          <a:chExt cx="7209369" cy="987253"/>
        </a:xfrm>
      </xdr:grpSpPr>
      <xdr:cxnSp macro="">
        <xdr:nvCxnSpPr>
          <xdr:cNvPr id="4" name="直線コネクタ 153">
            <a:extLst>
              <a:ext uri="{FF2B5EF4-FFF2-40B4-BE49-F238E27FC236}">
                <a16:creationId xmlns:a16="http://schemas.microsoft.com/office/drawing/2014/main" id="{99F8F55A-487B-4516-8A2D-22633CCBB0BC}"/>
              </a:ext>
            </a:extLst>
          </xdr:cNvPr>
          <xdr:cNvCxnSpPr>
            <a:cxnSpLocks noChangeShapeType="1"/>
          </xdr:cNvCxnSpPr>
        </xdr:nvCxnSpPr>
        <xdr:spPr bwMode="auto">
          <a:xfrm>
            <a:off x="15554714" y="4849350"/>
            <a:ext cx="6930446" cy="9695"/>
          </a:xfrm>
          <a:prstGeom prst="line">
            <a:avLst/>
          </a:prstGeom>
          <a:noFill/>
          <a:ln w="9525" algn="ctr">
            <a:solidFill>
              <a:sysClr val="windowText" lastClr="000000"/>
            </a:solidFill>
            <a:prstDash val="dash"/>
            <a:round/>
            <a:headEnd/>
            <a:tailEnd/>
          </a:ln>
        </xdr:spPr>
      </xdr:cxnSp>
      <xdr:cxnSp macro="">
        <xdr:nvCxnSpPr>
          <xdr:cNvPr id="5" name="直線コネクタ 153">
            <a:extLst>
              <a:ext uri="{FF2B5EF4-FFF2-40B4-BE49-F238E27FC236}">
                <a16:creationId xmlns:a16="http://schemas.microsoft.com/office/drawing/2014/main" id="{5DF74CB2-E763-467C-BBBF-850376D1C7FA}"/>
              </a:ext>
            </a:extLst>
          </xdr:cNvPr>
          <xdr:cNvCxnSpPr>
            <a:cxnSpLocks noChangeShapeType="1"/>
          </xdr:cNvCxnSpPr>
        </xdr:nvCxnSpPr>
        <xdr:spPr bwMode="auto">
          <a:xfrm>
            <a:off x="15526115" y="4651508"/>
            <a:ext cx="6959044" cy="38782"/>
          </a:xfrm>
          <a:prstGeom prst="line">
            <a:avLst/>
          </a:prstGeom>
          <a:noFill/>
          <a:ln w="9525" algn="ctr">
            <a:solidFill>
              <a:schemeClr val="tx1"/>
            </a:solidFill>
            <a:prstDash val="sysDash"/>
            <a:round/>
            <a:headEnd/>
            <a:tailEnd/>
          </a:ln>
        </xdr:spPr>
      </xdr:cxnSp>
      <xdr:cxnSp macro="">
        <xdr:nvCxnSpPr>
          <xdr:cNvPr id="6" name="直線コネクタ 153">
            <a:extLst>
              <a:ext uri="{FF2B5EF4-FFF2-40B4-BE49-F238E27FC236}">
                <a16:creationId xmlns:a16="http://schemas.microsoft.com/office/drawing/2014/main" id="{9B26C330-3774-409B-A3CA-A03319A58FFA}"/>
              </a:ext>
            </a:extLst>
          </xdr:cNvPr>
          <xdr:cNvCxnSpPr>
            <a:cxnSpLocks noChangeShapeType="1"/>
          </xdr:cNvCxnSpPr>
        </xdr:nvCxnSpPr>
        <xdr:spPr bwMode="auto">
          <a:xfrm flipV="1">
            <a:off x="15545181" y="3871792"/>
            <a:ext cx="7054374" cy="9695"/>
          </a:xfrm>
          <a:prstGeom prst="line">
            <a:avLst/>
          </a:prstGeom>
          <a:noFill/>
          <a:ln w="6350" algn="ctr">
            <a:solidFill>
              <a:srgbClr val="000000"/>
            </a:solidFill>
            <a:prstDash val="dash"/>
            <a:round/>
            <a:headEnd/>
            <a:tailEnd/>
          </a:ln>
        </xdr:spPr>
      </xdr:cxnSp>
      <xdr:cxnSp macro="">
        <xdr:nvCxnSpPr>
          <xdr:cNvPr id="7" name="直線コネクタ 153">
            <a:extLst>
              <a:ext uri="{FF2B5EF4-FFF2-40B4-BE49-F238E27FC236}">
                <a16:creationId xmlns:a16="http://schemas.microsoft.com/office/drawing/2014/main" id="{781B2B20-05AC-4F23-9459-005DCA279508}"/>
              </a:ext>
            </a:extLst>
          </xdr:cNvPr>
          <xdr:cNvCxnSpPr>
            <a:cxnSpLocks noChangeShapeType="1"/>
          </xdr:cNvCxnSpPr>
        </xdr:nvCxnSpPr>
        <xdr:spPr bwMode="auto">
          <a:xfrm flipV="1">
            <a:off x="15630977" y="4171099"/>
            <a:ext cx="7054374" cy="9695"/>
          </a:xfrm>
          <a:prstGeom prst="line">
            <a:avLst/>
          </a:prstGeom>
          <a:noFill/>
          <a:ln w="6350" algn="ctr">
            <a:solidFill>
              <a:srgbClr val="000000"/>
            </a:solidFill>
            <a:prstDash val="dash"/>
            <a:round/>
            <a:headEnd/>
            <a:tailEnd/>
          </a:ln>
        </xdr:spPr>
      </xdr:cxnSp>
      <xdr:cxnSp macro="">
        <xdr:nvCxnSpPr>
          <xdr:cNvPr id="8" name="直線コネクタ 153">
            <a:extLst>
              <a:ext uri="{FF2B5EF4-FFF2-40B4-BE49-F238E27FC236}">
                <a16:creationId xmlns:a16="http://schemas.microsoft.com/office/drawing/2014/main" id="{6E7EC974-79D1-4204-AE45-F76E9F19174B}"/>
              </a:ext>
            </a:extLst>
          </xdr:cNvPr>
          <xdr:cNvCxnSpPr>
            <a:cxnSpLocks noChangeShapeType="1"/>
          </xdr:cNvCxnSpPr>
        </xdr:nvCxnSpPr>
        <xdr:spPr bwMode="auto">
          <a:xfrm>
            <a:off x="15480370" y="4470969"/>
            <a:ext cx="7209369" cy="2736"/>
          </a:xfrm>
          <a:prstGeom prst="line">
            <a:avLst/>
          </a:prstGeom>
          <a:noFill/>
          <a:ln w="19050" algn="ctr">
            <a:solidFill>
              <a:srgbClr val="FF0000"/>
            </a:solidFill>
            <a:prstDash val="dash"/>
            <a:round/>
            <a:headEnd/>
            <a:tailEnd/>
          </a:ln>
        </xdr:spPr>
      </xdr:cxnSp>
    </xdr:grpSp>
    <xdr:clientData/>
  </xdr:twoCellAnchor>
  <xdr:twoCellAnchor>
    <xdr:from>
      <xdr:col>7</xdr:col>
      <xdr:colOff>981075</xdr:colOff>
      <xdr:row>2</xdr:row>
      <xdr:rowOff>6016</xdr:rowOff>
    </xdr:from>
    <xdr:to>
      <xdr:col>13</xdr:col>
      <xdr:colOff>2139</xdr:colOff>
      <xdr:row>3</xdr:row>
      <xdr:rowOff>214731</xdr:rowOff>
    </xdr:to>
    <xdr:sp macro="" textlink="">
      <xdr:nvSpPr>
        <xdr:cNvPr id="9" name="Text Box 435">
          <a:extLst>
            <a:ext uri="{FF2B5EF4-FFF2-40B4-BE49-F238E27FC236}">
              <a16:creationId xmlns:a16="http://schemas.microsoft.com/office/drawing/2014/main" id="{285A2B2C-5EFD-41E6-9CAF-35C24FDBF8C8}"/>
            </a:ext>
          </a:extLst>
        </xdr:cNvPr>
        <xdr:cNvSpPr txBox="1">
          <a:spLocks noChangeArrowheads="1"/>
        </xdr:cNvSpPr>
      </xdr:nvSpPr>
      <xdr:spPr bwMode="auto">
        <a:xfrm>
          <a:off x="5514975" y="554656"/>
          <a:ext cx="6092424" cy="429695"/>
        </a:xfrm>
        <a:prstGeom prst="rect">
          <a:avLst/>
        </a:prstGeom>
        <a:solidFill>
          <a:srgbClr val="FFFFFF"/>
        </a:solidFill>
        <a:ln w="9525">
          <a:solidFill>
            <a:srgbClr val="FF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東京都は　　レベル</a:t>
          </a:r>
          <a:r>
            <a:rPr lang="en-US" altLang="ja-JP" sz="1800" b="1" i="0" u="none" strike="noStrike" baseline="0">
              <a:solidFill>
                <a:srgbClr val="FF0000"/>
              </a:solidFill>
              <a:latin typeface="ＭＳ Ｐゴシック"/>
              <a:ea typeface="ＭＳ Ｐゴシック"/>
            </a:rPr>
            <a:t>2 </a:t>
          </a:r>
          <a:r>
            <a:rPr lang="en-US" altLang="ja-JP" sz="1200" b="1" i="0" u="none" strike="noStrike" baseline="0">
              <a:solidFill>
                <a:srgbClr val="FF0000"/>
              </a:solidFill>
              <a:latin typeface="ＭＳ Ｐゴシック"/>
              <a:ea typeface="ＭＳ Ｐゴシック"/>
            </a:rPr>
            <a:t> </a:t>
          </a:r>
          <a:r>
            <a:rPr lang="ja-JP" altLang="en-US" sz="1200" b="1" i="0" u="none" strike="noStrike" baseline="0">
              <a:solidFill>
                <a:srgbClr val="FF0000"/>
              </a:solidFill>
              <a:latin typeface="ＭＳ Ｐゴシック"/>
              <a:ea typeface="ＭＳ Ｐゴシック"/>
            </a:rPr>
            <a:t> 全国平均 </a:t>
          </a:r>
          <a:r>
            <a:rPr lang="ja-JP" altLang="en-US"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レベル</a:t>
          </a:r>
          <a:r>
            <a:rPr lang="en-US" altLang="ja-JP" sz="1800" b="1" i="0" u="none" strike="noStrike" baseline="0">
              <a:solidFill>
                <a:srgbClr val="FF0000"/>
              </a:solidFill>
              <a:latin typeface="ＭＳ Ｐゴシック"/>
              <a:ea typeface="ＭＳ Ｐゴシック"/>
            </a:rPr>
            <a:t>2</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　</a:t>
          </a:r>
          <a:r>
            <a:rPr lang="en-US" altLang="ja-JP" sz="2000" b="1" i="0" u="none" strike="noStrike" baseline="0">
              <a:solidFill>
                <a:srgbClr val="FF0000"/>
              </a:solidFill>
              <a:latin typeface="ＭＳ Ｐゴシック"/>
              <a:ea typeface="ＭＳ Ｐゴシック"/>
            </a:rPr>
            <a:t>3.50</a:t>
          </a:r>
        </a:p>
      </xdr:txBody>
    </xdr:sp>
    <xdr:clientData/>
  </xdr:twoCellAnchor>
  <xdr:twoCellAnchor>
    <xdr:from>
      <xdr:col>4</xdr:col>
      <xdr:colOff>66674</xdr:colOff>
      <xdr:row>8</xdr:row>
      <xdr:rowOff>104776</xdr:rowOff>
    </xdr:from>
    <xdr:to>
      <xdr:col>4</xdr:col>
      <xdr:colOff>457199</xdr:colOff>
      <xdr:row>10</xdr:row>
      <xdr:rowOff>9744</xdr:rowOff>
    </xdr:to>
    <xdr:sp macro="" textlink="">
      <xdr:nvSpPr>
        <xdr:cNvPr id="10" name="右矢印 4">
          <a:extLst>
            <a:ext uri="{FF2B5EF4-FFF2-40B4-BE49-F238E27FC236}">
              <a16:creationId xmlns:a16="http://schemas.microsoft.com/office/drawing/2014/main" id="{BB9A530A-E1A8-4D2A-821A-A787279950C2}"/>
            </a:ext>
          </a:extLst>
        </xdr:cNvPr>
        <xdr:cNvSpPr/>
      </xdr:nvSpPr>
      <xdr:spPr>
        <a:xfrm>
          <a:off x="2025014" y="1819276"/>
          <a:ext cx="390525" cy="24024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759922</xdr:colOff>
      <xdr:row>4</xdr:row>
      <xdr:rowOff>38471</xdr:rowOff>
    </xdr:from>
    <xdr:to>
      <xdr:col>12</xdr:col>
      <xdr:colOff>893651</xdr:colOff>
      <xdr:row>7</xdr:row>
      <xdr:rowOff>76383</xdr:rowOff>
    </xdr:to>
    <xdr:sp macro="" textlink="">
      <xdr:nvSpPr>
        <xdr:cNvPr id="11" name="線吹き出し 2 (枠付き) 14">
          <a:extLst>
            <a:ext uri="{FF2B5EF4-FFF2-40B4-BE49-F238E27FC236}">
              <a16:creationId xmlns:a16="http://schemas.microsoft.com/office/drawing/2014/main" id="{76056B01-D9F9-4167-BF91-EEAC187535F7}"/>
            </a:ext>
          </a:extLst>
        </xdr:cNvPr>
        <xdr:cNvSpPr/>
      </xdr:nvSpPr>
      <xdr:spPr bwMode="auto">
        <a:xfrm>
          <a:off x="9119062" y="1029071"/>
          <a:ext cx="2457829" cy="594172"/>
        </a:xfrm>
        <a:prstGeom prst="borderCallout2">
          <a:avLst>
            <a:gd name="adj1" fmla="val 101279"/>
            <a:gd name="adj2" fmla="val 51060"/>
            <a:gd name="adj3" fmla="val 210486"/>
            <a:gd name="adj4" fmla="val 51057"/>
            <a:gd name="adj5" fmla="val 323718"/>
            <a:gd name="adj6" fmla="val -66834"/>
          </a:avLst>
        </a:prstGeom>
        <a:solidFill>
          <a:srgbClr val="FFE7FF"/>
        </a:solidFill>
        <a:ln>
          <a:solidFill>
            <a:schemeClr val="tx1"/>
          </a:solidFill>
          <a:prstDash val="sysDash"/>
          <a:tailEnd type="triangle"/>
        </a:ln>
        <a:effectLst>
          <a:innerShdw blurRad="63500" dist="50800" dir="2700000">
            <a:prstClr val="black">
              <a:alpha val="50000"/>
            </a:prstClr>
          </a:inn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defRPr sz="1000"/>
          </a:pPr>
          <a:r>
            <a:rPr lang="ja-JP" altLang="en-US" sz="1400" b="1" i="0" u="none" strike="noStrike" baseline="0">
              <a:solidFill>
                <a:srgbClr val="FF0000"/>
              </a:solidFill>
              <a:latin typeface="ＭＳ Ｐゴシック"/>
              <a:ea typeface="ＭＳ Ｐゴシック"/>
            </a:rPr>
            <a:t>散発事故事例の報告例年より一ヵ月早い</a:t>
          </a:r>
          <a:endParaRPr lang="en-US" altLang="ja-JP" sz="1400" b="1" i="0" u="none" strike="noStrike" baseline="0">
            <a:solidFill>
              <a:srgbClr val="FF0000"/>
            </a:solidFill>
            <a:latin typeface="ＭＳ Ｐゴシック"/>
            <a:ea typeface="ＭＳ Ｐゴシック"/>
          </a:endParaRPr>
        </a:p>
      </xdr:txBody>
    </xdr:sp>
    <xdr:clientData/>
  </xdr:twoCellAnchor>
  <xdr:twoCellAnchor>
    <xdr:from>
      <xdr:col>9</xdr:col>
      <xdr:colOff>69304</xdr:colOff>
      <xdr:row>14</xdr:row>
      <xdr:rowOff>77327</xdr:rowOff>
    </xdr:from>
    <xdr:to>
      <xdr:col>9</xdr:col>
      <xdr:colOff>392122</xdr:colOff>
      <xdr:row>16</xdr:row>
      <xdr:rowOff>41446</xdr:rowOff>
    </xdr:to>
    <xdr:sp macro="" textlink="">
      <xdr:nvSpPr>
        <xdr:cNvPr id="12" name="円/楕円 17">
          <a:extLst>
            <a:ext uri="{FF2B5EF4-FFF2-40B4-BE49-F238E27FC236}">
              <a16:creationId xmlns:a16="http://schemas.microsoft.com/office/drawing/2014/main" id="{26CB123A-9358-4833-A988-B4FD20522346}"/>
            </a:ext>
          </a:extLst>
        </xdr:cNvPr>
        <xdr:cNvSpPr>
          <a:spLocks noChangeArrowheads="1"/>
        </xdr:cNvSpPr>
      </xdr:nvSpPr>
      <xdr:spPr bwMode="auto">
        <a:xfrm>
          <a:off x="7323544" y="2797667"/>
          <a:ext cx="322818" cy="299399"/>
        </a:xfrm>
        <a:prstGeom prst="ellipse">
          <a:avLst/>
        </a:prstGeom>
        <a:noFill/>
        <a:ln w="25400" algn="ctr">
          <a:solidFill>
            <a:srgbClr val="000000"/>
          </a:solidFill>
          <a:round/>
          <a:headEnd/>
          <a:tailEnd/>
        </a:ln>
      </xdr:spPr>
    </xdr:sp>
    <xdr:clientData/>
  </xdr:twoCellAnchor>
  <xdr:twoCellAnchor editAs="oneCell">
    <xdr:from>
      <xdr:col>5</xdr:col>
      <xdr:colOff>76200</xdr:colOff>
      <xdr:row>2</xdr:row>
      <xdr:rowOff>1</xdr:rowOff>
    </xdr:from>
    <xdr:to>
      <xdr:col>7</xdr:col>
      <xdr:colOff>1497</xdr:colOff>
      <xdr:row>16</xdr:row>
      <xdr:rowOff>7621</xdr:rowOff>
    </xdr:to>
    <xdr:pic>
      <xdr:nvPicPr>
        <xdr:cNvPr id="16" name="図 15">
          <a:extLst>
            <a:ext uri="{FF2B5EF4-FFF2-40B4-BE49-F238E27FC236}">
              <a16:creationId xmlns:a16="http://schemas.microsoft.com/office/drawing/2014/main" id="{661BDEDF-2F72-485F-8BAA-F475482FB5B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33700" y="548641"/>
          <a:ext cx="1601697" cy="2514600"/>
        </a:xfrm>
        <a:prstGeom prst="rect">
          <a:avLst/>
        </a:prstGeom>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8" name="図 17">
          <a:extLst>
            <a:ext uri="{FF2B5EF4-FFF2-40B4-BE49-F238E27FC236}">
              <a16:creationId xmlns:a16="http://schemas.microsoft.com/office/drawing/2014/main" id="{7CB4DA9F-1B04-4EF3-99C7-A9090BC2701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9" name="図 18">
          <a:extLst>
            <a:ext uri="{FF2B5EF4-FFF2-40B4-BE49-F238E27FC236}">
              <a16:creationId xmlns:a16="http://schemas.microsoft.com/office/drawing/2014/main" id="{208194EA-FBC2-4047-BA77-494FAAF342B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0" name="図 19">
          <a:extLst>
            <a:ext uri="{FF2B5EF4-FFF2-40B4-BE49-F238E27FC236}">
              <a16:creationId xmlns:a16="http://schemas.microsoft.com/office/drawing/2014/main" id="{03D950EE-8196-4739-AF66-F13AF36FDA3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1" name="図 20">
          <a:extLst>
            <a:ext uri="{FF2B5EF4-FFF2-40B4-BE49-F238E27FC236}">
              <a16:creationId xmlns:a16="http://schemas.microsoft.com/office/drawing/2014/main" id="{491353A3-CC01-4949-85EC-1A0A640F522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2" name="図 21">
          <a:extLst>
            <a:ext uri="{FF2B5EF4-FFF2-40B4-BE49-F238E27FC236}">
              <a16:creationId xmlns:a16="http://schemas.microsoft.com/office/drawing/2014/main" id="{5569E63F-0160-4666-AC52-18244311A7B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3" name="図 22">
          <a:extLst>
            <a:ext uri="{FF2B5EF4-FFF2-40B4-BE49-F238E27FC236}">
              <a16:creationId xmlns:a16="http://schemas.microsoft.com/office/drawing/2014/main" id="{345405F4-606A-4911-AA46-B9ED0E802C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4" name="図 23">
          <a:extLst>
            <a:ext uri="{FF2B5EF4-FFF2-40B4-BE49-F238E27FC236}">
              <a16:creationId xmlns:a16="http://schemas.microsoft.com/office/drawing/2014/main" id="{F57B54D6-02C2-4AE7-8292-4CE19FD8C16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3</xdr:col>
      <xdr:colOff>115797</xdr:colOff>
      <xdr:row>16</xdr:row>
      <xdr:rowOff>7620</xdr:rowOff>
    </xdr:to>
    <xdr:pic>
      <xdr:nvPicPr>
        <xdr:cNvPr id="28" name="図 27">
          <a:extLst>
            <a:ext uri="{FF2B5EF4-FFF2-40B4-BE49-F238E27FC236}">
              <a16:creationId xmlns:a16="http://schemas.microsoft.com/office/drawing/2014/main" id="{5AA39A46-D5AF-4312-8085-1AA65E2770E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548640"/>
          <a:ext cx="1601697" cy="2514600"/>
        </a:xfrm>
        <a:prstGeom prst="rect">
          <a:avLst/>
        </a:prstGeom>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 name="図 1">
          <a:extLst>
            <a:ext uri="{FF2B5EF4-FFF2-40B4-BE49-F238E27FC236}">
              <a16:creationId xmlns:a16="http://schemas.microsoft.com/office/drawing/2014/main" id="{2D16E8F2-B1AD-4ED1-A4D3-960FAA39376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4" name="図 13">
          <a:extLst>
            <a:ext uri="{FF2B5EF4-FFF2-40B4-BE49-F238E27FC236}">
              <a16:creationId xmlns:a16="http://schemas.microsoft.com/office/drawing/2014/main" id="{EB21ACAE-943D-4A31-B7F1-62A0BD139E3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5" name="図 14">
          <a:extLst>
            <a:ext uri="{FF2B5EF4-FFF2-40B4-BE49-F238E27FC236}">
              <a16:creationId xmlns:a16="http://schemas.microsoft.com/office/drawing/2014/main" id="{FA10BB8C-BD8E-49FD-9A13-7E128D1B19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7" name="図 16">
          <a:extLst>
            <a:ext uri="{FF2B5EF4-FFF2-40B4-BE49-F238E27FC236}">
              <a16:creationId xmlns:a16="http://schemas.microsoft.com/office/drawing/2014/main" id="{AD2D2AB9-000A-4AEE-BBBE-31967CB0F63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5" name="図 24">
          <a:extLst>
            <a:ext uri="{FF2B5EF4-FFF2-40B4-BE49-F238E27FC236}">
              <a16:creationId xmlns:a16="http://schemas.microsoft.com/office/drawing/2014/main" id="{ED1C992E-D8CA-4418-ADCA-2F0D75A5A6E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6" name="図 25">
          <a:extLst>
            <a:ext uri="{FF2B5EF4-FFF2-40B4-BE49-F238E27FC236}">
              <a16:creationId xmlns:a16="http://schemas.microsoft.com/office/drawing/2014/main" id="{794C03DF-CB0A-4E11-BA7A-EFA43DEF510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7" name="図 26">
          <a:extLst>
            <a:ext uri="{FF2B5EF4-FFF2-40B4-BE49-F238E27FC236}">
              <a16:creationId xmlns:a16="http://schemas.microsoft.com/office/drawing/2014/main" id="{1A2A6859-F065-411F-86FE-D677A0895D4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8</xdr:col>
      <xdr:colOff>0</xdr:colOff>
      <xdr:row>17</xdr:row>
      <xdr:rowOff>0</xdr:rowOff>
    </xdr:from>
    <xdr:ext cx="304800" cy="299085"/>
    <xdr:sp macro="" textlink="">
      <xdr:nvSpPr>
        <xdr:cNvPr id="2" name="AutoShape 73"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1"/>
          <a:extLst>
            <a:ext uri="{FF2B5EF4-FFF2-40B4-BE49-F238E27FC236}">
              <a16:creationId xmlns:a16="http://schemas.microsoft.com/office/drawing/2014/main" id="{E33E7E79-78B2-4294-8E71-2EF695F437D0}"/>
            </a:ext>
          </a:extLst>
        </xdr:cNvPr>
        <xdr:cNvSpPr>
          <a:spLocks noChangeAspect="1" noChangeArrowheads="1"/>
        </xdr:cNvSpPr>
      </xdr:nvSpPr>
      <xdr:spPr bwMode="auto">
        <a:xfrm>
          <a:off x="5173980" y="3474720"/>
          <a:ext cx="304800" cy="299085"/>
        </a:xfrm>
        <a:prstGeom prst="rect">
          <a:avLst/>
        </a:prstGeom>
        <a:noFill/>
        <a:ln w="9525">
          <a:noFill/>
          <a:miter lim="800000"/>
          <a:headEnd/>
          <a:tailEnd/>
        </a:ln>
      </xdr:spPr>
    </xdr:sp>
    <xdr:clientData/>
  </xdr:oneCellAnchor>
  <xdr:oneCellAnchor>
    <xdr:from>
      <xdr:col>15</xdr:col>
      <xdr:colOff>0</xdr:colOff>
      <xdr:row>13</xdr:row>
      <xdr:rowOff>0</xdr:rowOff>
    </xdr:from>
    <xdr:ext cx="304800" cy="297180"/>
    <xdr:sp macro="" textlink="">
      <xdr:nvSpPr>
        <xdr:cNvPr id="3" name="AutoShape 74"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1"/>
          <a:extLst>
            <a:ext uri="{FF2B5EF4-FFF2-40B4-BE49-F238E27FC236}">
              <a16:creationId xmlns:a16="http://schemas.microsoft.com/office/drawing/2014/main" id="{22A9D3F4-5A4F-4352-8ABB-6981604E9DFF}"/>
            </a:ext>
          </a:extLst>
        </xdr:cNvPr>
        <xdr:cNvSpPr>
          <a:spLocks noChangeAspect="1" noChangeArrowheads="1"/>
        </xdr:cNvSpPr>
      </xdr:nvSpPr>
      <xdr:spPr bwMode="auto">
        <a:xfrm>
          <a:off x="9662160" y="2842260"/>
          <a:ext cx="304800" cy="297180"/>
        </a:xfrm>
        <a:prstGeom prst="rect">
          <a:avLst/>
        </a:prstGeom>
        <a:noFill/>
        <a:ln w="9525">
          <a:noFill/>
          <a:miter lim="800000"/>
          <a:headEnd/>
          <a:tailEnd/>
        </a:ln>
      </xdr:spPr>
    </xdr:sp>
    <xdr:clientData/>
  </xdr:oneCellAnchor>
  <xdr:oneCellAnchor>
    <xdr:from>
      <xdr:col>15</xdr:col>
      <xdr:colOff>0</xdr:colOff>
      <xdr:row>13</xdr:row>
      <xdr:rowOff>0</xdr:rowOff>
    </xdr:from>
    <xdr:ext cx="304800" cy="297180"/>
    <xdr:sp macro="" textlink="">
      <xdr:nvSpPr>
        <xdr:cNvPr id="4" name="AutoShape 76"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2"/>
          <a:extLst>
            <a:ext uri="{FF2B5EF4-FFF2-40B4-BE49-F238E27FC236}">
              <a16:creationId xmlns:a16="http://schemas.microsoft.com/office/drawing/2014/main" id="{25ABD0C5-8AB0-4ACE-BE4D-F7CAD630B177}"/>
            </a:ext>
          </a:extLst>
        </xdr:cNvPr>
        <xdr:cNvSpPr>
          <a:spLocks noChangeAspect="1" noChangeArrowheads="1"/>
        </xdr:cNvSpPr>
      </xdr:nvSpPr>
      <xdr:spPr bwMode="auto">
        <a:xfrm>
          <a:off x="9662160" y="2842260"/>
          <a:ext cx="304800" cy="297180"/>
        </a:xfrm>
        <a:prstGeom prst="rect">
          <a:avLst/>
        </a:prstGeom>
        <a:noFill/>
        <a:ln w="9525">
          <a:noFill/>
          <a:miter lim="800000"/>
          <a:headEnd/>
          <a:tailEnd/>
        </a:ln>
      </xdr:spPr>
    </xdr:sp>
    <xdr:clientData/>
  </xdr:oneCellAnchor>
  <xdr:oneCellAnchor>
    <xdr:from>
      <xdr:col>5</xdr:col>
      <xdr:colOff>114300</xdr:colOff>
      <xdr:row>6</xdr:row>
      <xdr:rowOff>38100</xdr:rowOff>
    </xdr:from>
    <xdr:ext cx="1339215" cy="1091565"/>
    <xdr:pic>
      <xdr:nvPicPr>
        <xdr:cNvPr id="5" name="Picture 242" descr="image">
          <a:extLst>
            <a:ext uri="{FF2B5EF4-FFF2-40B4-BE49-F238E27FC236}">
              <a16:creationId xmlns:a16="http://schemas.microsoft.com/office/drawing/2014/main" id="{3AEBECCA-28F8-4324-8341-37A2515E86D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2918460" y="1440180"/>
          <a:ext cx="1339215" cy="1091565"/>
        </a:xfrm>
        <a:prstGeom prst="rect">
          <a:avLst/>
        </a:prstGeom>
        <a:noFill/>
        <a:ln w="38100">
          <a:solidFill>
            <a:srgbClr val="FF9900"/>
          </a:solidFill>
          <a:miter lim="800000"/>
          <a:headEnd/>
          <a:tailEnd/>
        </a:ln>
        <a:effectLst>
          <a:outerShdw dist="35921" dir="2700000" algn="ctr" rotWithShape="0">
            <a:srgbClr val="FF0000"/>
          </a:outerShdw>
        </a:effec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325120</xdr:colOff>
      <xdr:row>33</xdr:row>
      <xdr:rowOff>203200</xdr:rowOff>
    </xdr:from>
    <xdr:to>
      <xdr:col>10</xdr:col>
      <xdr:colOff>731520</xdr:colOff>
      <xdr:row>41</xdr:row>
      <xdr:rowOff>179004</xdr:rowOff>
    </xdr:to>
    <xdr:pic>
      <xdr:nvPicPr>
        <xdr:cNvPr id="9" name="図 8">
          <a:extLst>
            <a:ext uri="{FF2B5EF4-FFF2-40B4-BE49-F238E27FC236}">
              <a16:creationId xmlns:a16="http://schemas.microsoft.com/office/drawing/2014/main" id="{C6FC0021-F486-E35A-0ED4-CAA9A940D6F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98880" y="15179040"/>
          <a:ext cx="11155680" cy="2170364"/>
        </a:xfrm>
        <a:prstGeom prst="rect">
          <a:avLst/>
        </a:prstGeom>
      </xdr:spPr>
    </xdr:pic>
    <xdr:clientData/>
  </xdr:twoCellAnchor>
  <xdr:twoCellAnchor>
    <xdr:from>
      <xdr:col>11</xdr:col>
      <xdr:colOff>740411</xdr:colOff>
      <xdr:row>7</xdr:row>
      <xdr:rowOff>78742</xdr:rowOff>
    </xdr:from>
    <xdr:to>
      <xdr:col>13</xdr:col>
      <xdr:colOff>1930400</xdr:colOff>
      <xdr:row>11</xdr:row>
      <xdr:rowOff>121920</xdr:rowOff>
    </xdr:to>
    <xdr:sp macro="" textlink="">
      <xdr:nvSpPr>
        <xdr:cNvPr id="3" name="四角形吹き出し 7">
          <a:extLst>
            <a:ext uri="{FF2B5EF4-FFF2-40B4-BE49-F238E27FC236}">
              <a16:creationId xmlns:a16="http://schemas.microsoft.com/office/drawing/2014/main" id="{4536BC87-42E0-412F-82F9-981865BD05B8}"/>
            </a:ext>
          </a:extLst>
        </xdr:cNvPr>
        <xdr:cNvSpPr/>
      </xdr:nvSpPr>
      <xdr:spPr>
        <a:xfrm>
          <a:off x="13115291" y="8572502"/>
          <a:ext cx="3191509" cy="1059178"/>
        </a:xfrm>
        <a:prstGeom prst="wedgeRectCallout">
          <a:avLst>
            <a:gd name="adj1" fmla="val -44124"/>
            <a:gd name="adj2" fmla="val 69116"/>
          </a:avLst>
        </a:prstGeom>
        <a:solidFill>
          <a:schemeClr val="tx1"/>
        </a:solidFill>
        <a:ln>
          <a:solidFill>
            <a:schemeClr val="accent6">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b="1">
              <a:solidFill>
                <a:srgbClr val="FFFF00"/>
              </a:solidFill>
            </a:rPr>
            <a:t>世界の感染率は</a:t>
          </a:r>
          <a:r>
            <a:rPr kumimoji="1" lang="en-US" altLang="ja-JP" sz="1400" b="1">
              <a:solidFill>
                <a:srgbClr val="FFFF00"/>
              </a:solidFill>
            </a:rPr>
            <a:t>1.02% :</a:t>
          </a:r>
          <a:r>
            <a:rPr kumimoji="1" lang="ja-JP" altLang="en-US" sz="1400" b="1">
              <a:solidFill>
                <a:srgbClr val="FFFF00"/>
              </a:solidFill>
            </a:rPr>
            <a:t>　増減なし</a:t>
          </a:r>
        </a:p>
        <a:p>
          <a:pPr algn="l"/>
          <a:r>
            <a:rPr kumimoji="1" lang="ja-JP" altLang="en-US" sz="1400" b="1">
              <a:solidFill>
                <a:srgbClr val="FFFF00"/>
              </a:solidFill>
            </a:rPr>
            <a:t>　　　　　　　　　　　　　　　　　　　　　　　　　　　</a:t>
          </a:r>
          <a:r>
            <a:rPr kumimoji="1" lang="en-US" altLang="ja-JP" sz="1100">
              <a:solidFill>
                <a:schemeClr val="bg1"/>
              </a:solidFill>
            </a:rPr>
            <a:t>65</a:t>
          </a:r>
          <a:r>
            <a:rPr kumimoji="1" lang="ja-JP" altLang="en-US" sz="1100">
              <a:solidFill>
                <a:schemeClr val="bg1"/>
              </a:solidFill>
            </a:rPr>
            <a:t>歳以上の高齢者に肺炎発症による重度化リスクが高い　　</a:t>
          </a:r>
          <a:r>
            <a:rPr kumimoji="1" lang="ja-JP" altLang="en-US" sz="1100" b="1">
              <a:solidFill>
                <a:schemeClr val="bg1"/>
              </a:solidFill>
            </a:rPr>
            <a:t>　    </a:t>
          </a:r>
          <a:endParaRPr kumimoji="1" lang="en-US" altLang="ja-JP" sz="1100" b="1">
            <a:solidFill>
              <a:schemeClr val="bg1"/>
            </a:solidFill>
          </a:endParaRPr>
        </a:p>
        <a:p>
          <a:pPr algn="l"/>
          <a:endParaRPr kumimoji="1" lang="ja-JP" altLang="en-US" sz="1400" b="1" i="0" u="sng">
            <a:solidFill>
              <a:srgbClr val="FFFF00"/>
            </a:solidFill>
          </a:endParaRPr>
        </a:p>
        <a:p>
          <a:pPr algn="l"/>
          <a:endParaRPr kumimoji="1" lang="en-US" altLang="ja-JP" sz="1400" b="1" i="0" u="sng">
            <a:solidFill>
              <a:srgbClr val="FFC000"/>
            </a:solidFill>
          </a:endParaRPr>
        </a:p>
        <a:p>
          <a:pPr algn="l"/>
          <a:r>
            <a:rPr kumimoji="1" lang="en-US" altLang="ja-JP" sz="1400" b="1" i="0" u="sng">
              <a:solidFill>
                <a:srgbClr val="FFC000"/>
              </a:solidFill>
            </a:rPr>
            <a:t>)</a:t>
          </a:r>
          <a:endParaRPr kumimoji="1" lang="ja-JP" altLang="en-US" sz="1400" b="1" i="0" u="sng">
            <a:solidFill>
              <a:srgbClr val="FFC000"/>
            </a:solidFill>
          </a:endParaRPr>
        </a:p>
      </xdr:txBody>
    </xdr:sp>
    <xdr:clientData/>
  </xdr:twoCellAnchor>
  <xdr:twoCellAnchor>
    <xdr:from>
      <xdr:col>5</xdr:col>
      <xdr:colOff>558800</xdr:colOff>
      <xdr:row>49</xdr:row>
      <xdr:rowOff>265814</xdr:rowOff>
    </xdr:from>
    <xdr:to>
      <xdr:col>5</xdr:col>
      <xdr:colOff>593651</xdr:colOff>
      <xdr:row>70</xdr:row>
      <xdr:rowOff>101600</xdr:rowOff>
    </xdr:to>
    <xdr:cxnSp macro="">
      <xdr:nvCxnSpPr>
        <xdr:cNvPr id="5" name="直線矢印コネクタ 4">
          <a:extLst>
            <a:ext uri="{FF2B5EF4-FFF2-40B4-BE49-F238E27FC236}">
              <a16:creationId xmlns:a16="http://schemas.microsoft.com/office/drawing/2014/main" id="{38D8CF2F-16BC-4C80-BA5E-A4B32E25EEC4}"/>
            </a:ext>
          </a:extLst>
        </xdr:cNvPr>
        <xdr:cNvCxnSpPr/>
      </xdr:nvCxnSpPr>
      <xdr:spPr>
        <a:xfrm flipH="1">
          <a:off x="6685280" y="26549734"/>
          <a:ext cx="34851" cy="5322186"/>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0</xdr:col>
      <xdr:colOff>828644</xdr:colOff>
      <xdr:row>10</xdr:row>
      <xdr:rowOff>163254</xdr:rowOff>
    </xdr:from>
    <xdr:to>
      <xdr:col>2</xdr:col>
      <xdr:colOff>150627</xdr:colOff>
      <xdr:row>27</xdr:row>
      <xdr:rowOff>265814</xdr:rowOff>
    </xdr:to>
    <xdr:sp macro="" textlink="">
      <xdr:nvSpPr>
        <xdr:cNvPr id="6" name="吹き出し: 四角形 5">
          <a:extLst>
            <a:ext uri="{FF2B5EF4-FFF2-40B4-BE49-F238E27FC236}">
              <a16:creationId xmlns:a16="http://schemas.microsoft.com/office/drawing/2014/main" id="{3CC40751-A841-46FA-96C6-42F7806D92A4}"/>
            </a:ext>
          </a:extLst>
        </xdr:cNvPr>
        <xdr:cNvSpPr/>
      </xdr:nvSpPr>
      <xdr:spPr>
        <a:xfrm>
          <a:off x="828644" y="10780454"/>
          <a:ext cx="1912783" cy="3689040"/>
        </a:xfrm>
        <a:prstGeom prst="wedgeRectCallout">
          <a:avLst>
            <a:gd name="adj1" fmla="val 153383"/>
            <a:gd name="adj2" fmla="val -40876"/>
          </a:avLst>
        </a:prstGeom>
        <a:solidFill>
          <a:schemeClr val="tx1"/>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b="1">
            <a:solidFill>
              <a:schemeClr val="bg1"/>
            </a:solidFill>
          </a:endParaRPr>
        </a:p>
        <a:p>
          <a:pPr algn="l"/>
          <a:endParaRPr kumimoji="1" lang="ja-JP" altLang="en-US" sz="1100" b="1">
            <a:solidFill>
              <a:schemeClr val="bg1"/>
            </a:solidFill>
          </a:endParaRPr>
        </a:p>
        <a:p>
          <a:pPr algn="l"/>
          <a:endParaRPr kumimoji="1" lang="ja-JP" altLang="en-US" sz="1100" b="1">
            <a:solidFill>
              <a:schemeClr val="bg1"/>
            </a:solidFill>
          </a:endParaRPr>
        </a:p>
        <a:p>
          <a:pPr algn="l"/>
          <a:endParaRPr kumimoji="1" lang="ja-JP" altLang="en-US" sz="1100" b="1">
            <a:solidFill>
              <a:schemeClr val="bg1"/>
            </a:solidFill>
          </a:endParaRPr>
        </a:p>
        <a:p>
          <a:pPr algn="l"/>
          <a:r>
            <a:rPr kumimoji="1" lang="ja-JP" altLang="en-US" sz="1400" b="1">
              <a:solidFill>
                <a:srgbClr val="FFFF00"/>
              </a:solidFill>
            </a:rPr>
            <a:t>世界の増加率が上昇</a:t>
          </a:r>
        </a:p>
        <a:p>
          <a:pPr algn="l"/>
          <a:endParaRPr kumimoji="1" lang="ja-JP" altLang="en-US" sz="1400" b="1">
            <a:solidFill>
              <a:srgbClr val="FFFF00"/>
            </a:solidFill>
          </a:endParaRPr>
        </a:p>
        <a:p>
          <a:pPr algn="l"/>
          <a:r>
            <a:rPr kumimoji="1" lang="en-US" altLang="ja-JP" sz="1400" b="1">
              <a:solidFill>
                <a:srgbClr val="FFFF00"/>
              </a:solidFill>
            </a:rPr>
            <a:t>o</a:t>
          </a:r>
          <a:r>
            <a:rPr kumimoji="1" lang="ja-JP" altLang="en-US" sz="1400" b="1">
              <a:solidFill>
                <a:srgbClr val="FFFF00"/>
              </a:solidFill>
            </a:rPr>
            <a:t>　</a:t>
          </a:r>
          <a:r>
            <a:rPr kumimoji="1" lang="en-US" altLang="ja-JP" sz="1400" b="1">
              <a:solidFill>
                <a:srgbClr val="FFFF00"/>
              </a:solidFill>
            </a:rPr>
            <a:t>BA5</a:t>
          </a:r>
          <a:r>
            <a:rPr kumimoji="1" lang="ja-JP" altLang="en-US" sz="1400" b="1">
              <a:solidFill>
                <a:srgbClr val="FFFF00"/>
              </a:solidFill>
            </a:rPr>
            <a:t>・</a:t>
          </a:r>
          <a:r>
            <a:rPr kumimoji="1" lang="en-US" altLang="ja-JP" sz="1400" b="1">
              <a:solidFill>
                <a:srgbClr val="FFFF00"/>
              </a:solidFill>
            </a:rPr>
            <a:t>11</a:t>
          </a:r>
        </a:p>
        <a:p>
          <a:pPr algn="l"/>
          <a:r>
            <a:rPr kumimoji="1" lang="ja-JP" altLang="en-US" sz="1400" b="1">
              <a:solidFill>
                <a:srgbClr val="FFFF00"/>
              </a:solidFill>
            </a:rPr>
            <a:t>・　</a:t>
          </a:r>
          <a:r>
            <a:rPr kumimoji="1" lang="en-US" altLang="ja-JP" sz="1400" b="1">
              <a:solidFill>
                <a:srgbClr val="FFFF00"/>
              </a:solidFill>
            </a:rPr>
            <a:t>BQ1.1</a:t>
          </a:r>
          <a:endParaRPr kumimoji="1" lang="ja-JP" altLang="en-US" sz="1400" b="1">
            <a:solidFill>
              <a:srgbClr val="FFFF00"/>
            </a:solidFill>
          </a:endParaRPr>
        </a:p>
        <a:p>
          <a:pPr algn="l"/>
          <a:endParaRPr kumimoji="1" lang="ja-JP" altLang="en-US" sz="1400" b="1">
            <a:solidFill>
              <a:srgbClr val="FFFF00"/>
            </a:solidFill>
          </a:endParaRPr>
        </a:p>
        <a:p>
          <a:pPr algn="l"/>
          <a:endParaRPr kumimoji="1" lang="ja-JP" altLang="en-US" sz="1400" b="1">
            <a:solidFill>
              <a:srgbClr val="FFFF00"/>
            </a:solidFill>
          </a:endParaRPr>
        </a:p>
      </xdr:txBody>
    </xdr:sp>
    <xdr:clientData/>
  </xdr:twoCellAnchor>
  <xdr:twoCellAnchor>
    <xdr:from>
      <xdr:col>1</xdr:col>
      <xdr:colOff>1348740</xdr:colOff>
      <xdr:row>4</xdr:row>
      <xdr:rowOff>1181100</xdr:rowOff>
    </xdr:from>
    <xdr:to>
      <xdr:col>13</xdr:col>
      <xdr:colOff>1402080</xdr:colOff>
      <xdr:row>4</xdr:row>
      <xdr:rowOff>2367280</xdr:rowOff>
    </xdr:to>
    <xdr:sp macro="" textlink="">
      <xdr:nvSpPr>
        <xdr:cNvPr id="10" name="テキスト ボックス 9">
          <a:extLst>
            <a:ext uri="{FF2B5EF4-FFF2-40B4-BE49-F238E27FC236}">
              <a16:creationId xmlns:a16="http://schemas.microsoft.com/office/drawing/2014/main" id="{995E2A9C-FBB0-4719-9C03-1A670623514F}"/>
            </a:ext>
          </a:extLst>
        </xdr:cNvPr>
        <xdr:cNvSpPr txBox="1"/>
      </xdr:nvSpPr>
      <xdr:spPr>
        <a:xfrm>
          <a:off x="2222500" y="5722620"/>
          <a:ext cx="12926060" cy="118618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b="1">
              <a:solidFill>
                <a:srgbClr val="FFFF00"/>
              </a:solidFill>
            </a:rPr>
            <a:t>*評価に値する政府のコロナ対策</a:t>
          </a:r>
          <a:r>
            <a:rPr kumimoji="1" lang="ja-JP" altLang="en-US" sz="2000" b="1" baseline="0">
              <a:solidFill>
                <a:srgbClr val="FFFF00"/>
              </a:solidFill>
            </a:rPr>
            <a:t>   </a:t>
          </a:r>
          <a:r>
            <a:rPr kumimoji="1" lang="ja-JP" altLang="en-US" sz="2000" b="1" baseline="0">
              <a:solidFill>
                <a:schemeClr val="bg1"/>
              </a:solidFill>
            </a:rPr>
            <a:t>第</a:t>
          </a:r>
          <a:r>
            <a:rPr kumimoji="1" lang="en-US" altLang="ja-JP" sz="2000" b="1" baseline="0">
              <a:solidFill>
                <a:schemeClr val="bg1"/>
              </a:solidFill>
            </a:rPr>
            <a:t>5</a:t>
          </a:r>
          <a:r>
            <a:rPr kumimoji="1" lang="ja-JP" altLang="en-US" sz="2000" b="1" baseline="0">
              <a:solidFill>
                <a:schemeClr val="bg1"/>
              </a:solidFill>
            </a:rPr>
            <a:t>回目ブースター接種の予定を明確にすべき時期</a:t>
          </a:r>
          <a:r>
            <a:rPr kumimoji="1" lang="en-US" altLang="ja-JP" sz="2000" b="1" baseline="0">
              <a:solidFill>
                <a:schemeClr val="bg1"/>
              </a:solidFill>
            </a:rPr>
            <a:t>!!</a:t>
          </a:r>
          <a:endParaRPr kumimoji="1" lang="en-US" altLang="ja-JP" sz="2000" b="1">
            <a:solidFill>
              <a:schemeClr val="bg1"/>
            </a:solidFill>
          </a:endParaRPr>
        </a:p>
        <a:p>
          <a:pPr algn="l"/>
          <a:r>
            <a:rPr kumimoji="1" lang="ja-JP" altLang="en-US" sz="2000" b="1">
              <a:solidFill>
                <a:srgbClr val="FFFF00"/>
              </a:solidFill>
            </a:rPr>
            <a:t>*世界は感染第</a:t>
          </a:r>
          <a:r>
            <a:rPr kumimoji="1" lang="en-US" altLang="ja-JP" sz="2000" b="1">
              <a:solidFill>
                <a:srgbClr val="FFFF00"/>
              </a:solidFill>
            </a:rPr>
            <a:t>6</a:t>
          </a:r>
          <a:r>
            <a:rPr kumimoji="1" lang="ja-JP" altLang="en-US" sz="2000" b="1">
              <a:solidFill>
                <a:srgbClr val="FFFF00"/>
              </a:solidFill>
            </a:rPr>
            <a:t>波リバウンドもピークインしている　今週は毎日</a:t>
          </a:r>
          <a:r>
            <a:rPr kumimoji="1" lang="en-US" altLang="ja-JP" sz="2000" b="1">
              <a:solidFill>
                <a:srgbClr val="FFFF00"/>
              </a:solidFill>
            </a:rPr>
            <a:t>41</a:t>
          </a:r>
          <a:r>
            <a:rPr kumimoji="1" lang="ja-JP" altLang="en-US" sz="2000" b="1">
              <a:solidFill>
                <a:srgbClr val="FFFF00"/>
              </a:solidFill>
            </a:rPr>
            <a:t>万人が新規感染状態。　　　　　　　　　　　　　　　　　　　　　　　　　　　</a:t>
          </a:r>
          <a:endParaRPr kumimoji="1" lang="en-US" altLang="ja-JP" sz="2000" b="1">
            <a:solidFill>
              <a:schemeClr val="bg1"/>
            </a:solidFill>
          </a:endParaRPr>
        </a:p>
      </xdr:txBody>
    </xdr:sp>
    <xdr:clientData/>
  </xdr:twoCellAnchor>
  <xdr:twoCellAnchor editAs="oneCell">
    <xdr:from>
      <xdr:col>1</xdr:col>
      <xdr:colOff>277511</xdr:colOff>
      <xdr:row>4</xdr:row>
      <xdr:rowOff>964727</xdr:rowOff>
    </xdr:from>
    <xdr:to>
      <xdr:col>1</xdr:col>
      <xdr:colOff>1190021</xdr:colOff>
      <xdr:row>4</xdr:row>
      <xdr:rowOff>1879127</xdr:rowOff>
    </xdr:to>
    <xdr:pic>
      <xdr:nvPicPr>
        <xdr:cNvPr id="8" name="グラフィックス 7" descr="針">
          <a:extLst>
            <a:ext uri="{FF2B5EF4-FFF2-40B4-BE49-F238E27FC236}">
              <a16:creationId xmlns:a16="http://schemas.microsoft.com/office/drawing/2014/main" id="{4F2E414E-B222-4085-A733-CD7BE0A075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51271" y="5110007"/>
          <a:ext cx="912510" cy="914400"/>
        </a:xfrm>
        <a:prstGeom prst="rect">
          <a:avLst/>
        </a:prstGeom>
      </xdr:spPr>
    </xdr:pic>
    <xdr:clientData/>
  </xdr:twoCellAnchor>
  <xdr:twoCellAnchor editAs="oneCell">
    <xdr:from>
      <xdr:col>2</xdr:col>
      <xdr:colOff>117195</xdr:colOff>
      <xdr:row>32</xdr:row>
      <xdr:rowOff>101600</xdr:rowOff>
    </xdr:from>
    <xdr:to>
      <xdr:col>3</xdr:col>
      <xdr:colOff>399785</xdr:colOff>
      <xdr:row>35</xdr:row>
      <xdr:rowOff>235215</xdr:rowOff>
    </xdr:to>
    <xdr:pic>
      <xdr:nvPicPr>
        <xdr:cNvPr id="11" name="グラフィックス 10" descr="針">
          <a:extLst>
            <a:ext uri="{FF2B5EF4-FFF2-40B4-BE49-F238E27FC236}">
              <a16:creationId xmlns:a16="http://schemas.microsoft.com/office/drawing/2014/main" id="{A728F270-B4D6-417C-AD76-74AD289D8B6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 uri="{96DAC541-7B7A-43D3-8B79-37D633B846F1}">
              <asvg:svgBlip xmlns:asvg="http://schemas.microsoft.com/office/drawing/2016/SVG/main" r:embed="rId5"/>
            </a:ext>
          </a:extLst>
        </a:blip>
        <a:stretch>
          <a:fillRect/>
        </a:stretch>
      </xdr:blipFill>
      <xdr:spPr>
        <a:xfrm rot="10800000">
          <a:off x="2707995" y="15656560"/>
          <a:ext cx="912510" cy="956575"/>
        </a:xfrm>
        <a:prstGeom prst="rect">
          <a:avLst/>
        </a:prstGeom>
      </xdr:spPr>
    </xdr:pic>
    <xdr:clientData/>
  </xdr:twoCellAnchor>
  <xdr:twoCellAnchor>
    <xdr:from>
      <xdr:col>5</xdr:col>
      <xdr:colOff>629920</xdr:colOff>
      <xdr:row>2</xdr:row>
      <xdr:rowOff>243840</xdr:rowOff>
    </xdr:from>
    <xdr:to>
      <xdr:col>13</xdr:col>
      <xdr:colOff>1270000</xdr:colOff>
      <xdr:row>2</xdr:row>
      <xdr:rowOff>3312160</xdr:rowOff>
    </xdr:to>
    <xdr:sp macro="" textlink="">
      <xdr:nvSpPr>
        <xdr:cNvPr id="24" name="テキスト ボックス 23">
          <a:extLst>
            <a:ext uri="{FF2B5EF4-FFF2-40B4-BE49-F238E27FC236}">
              <a16:creationId xmlns:a16="http://schemas.microsoft.com/office/drawing/2014/main" id="{87A11060-5553-4DE4-913E-BB156696BAD6}"/>
            </a:ext>
          </a:extLst>
        </xdr:cNvPr>
        <xdr:cNvSpPr txBox="1"/>
      </xdr:nvSpPr>
      <xdr:spPr>
        <a:xfrm>
          <a:off x="6756400" y="1036320"/>
          <a:ext cx="8890000" cy="306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2000" b="0" i="0">
              <a:solidFill>
                <a:schemeClr val="dk1"/>
              </a:solidFill>
              <a:effectLst/>
              <a:latin typeface="+mn-lt"/>
              <a:ea typeface="+mn-ea"/>
              <a:cs typeface="+mn-cs"/>
            </a:rPr>
            <a:t>地域人口当たりの感染率</a:t>
          </a:r>
        </a:p>
        <a:p>
          <a:r>
            <a:rPr lang="ja-JP" altLang="en-US" sz="2000" b="0" i="0">
              <a:solidFill>
                <a:schemeClr val="dk1"/>
              </a:solidFill>
              <a:effectLst/>
              <a:latin typeface="+mn-lt"/>
              <a:ea typeface="+mn-ea"/>
              <a:cs typeface="+mn-cs"/>
            </a:rPr>
            <a:t>　　　・　ヨーロッパ　</a:t>
          </a:r>
          <a:r>
            <a:rPr lang="en-US" altLang="ja-JP" sz="2000" b="0" i="0">
              <a:solidFill>
                <a:schemeClr val="dk1"/>
              </a:solidFill>
              <a:effectLst/>
              <a:latin typeface="+mn-lt"/>
              <a:ea typeface="+mn-ea"/>
              <a:cs typeface="+mn-cs"/>
            </a:rPr>
            <a:t>2.5/7</a:t>
          </a:r>
          <a:r>
            <a:rPr lang="ja-JP" altLang="en-US" sz="2000" b="0" i="0">
              <a:solidFill>
                <a:schemeClr val="dk1"/>
              </a:solidFill>
              <a:effectLst/>
              <a:latin typeface="+mn-lt"/>
              <a:ea typeface="+mn-ea"/>
              <a:cs typeface="+mn-cs"/>
            </a:rPr>
            <a:t>億人　</a:t>
          </a:r>
          <a:r>
            <a:rPr lang="en-US" altLang="ja-JP" sz="2000" b="0" i="0">
              <a:solidFill>
                <a:schemeClr val="dk1"/>
              </a:solidFill>
              <a:effectLst/>
              <a:latin typeface="+mn-lt"/>
              <a:ea typeface="+mn-ea"/>
              <a:cs typeface="+mn-cs"/>
            </a:rPr>
            <a:t>=36%</a:t>
          </a:r>
        </a:p>
        <a:p>
          <a:r>
            <a:rPr lang="en-US" altLang="ja-JP" sz="2000" b="0" i="0" baseline="0">
              <a:solidFill>
                <a:schemeClr val="dk1"/>
              </a:solidFill>
              <a:effectLst/>
              <a:latin typeface="+mn-lt"/>
              <a:ea typeface="+mn-ea"/>
              <a:cs typeface="+mn-cs"/>
            </a:rPr>
            <a:t>        </a:t>
          </a:r>
          <a:r>
            <a:rPr lang="ja-JP" altLang="en-US" sz="2000" b="0" i="0" baseline="0">
              <a:solidFill>
                <a:schemeClr val="dk1"/>
              </a:solidFill>
              <a:effectLst/>
              <a:latin typeface="+mn-lt"/>
              <a:ea typeface="+mn-ea"/>
              <a:cs typeface="+mn-cs"/>
            </a:rPr>
            <a:t> ・　北米　　　　 </a:t>
          </a:r>
          <a:r>
            <a:rPr lang="en-US" altLang="ja-JP" sz="2000" b="0" i="0" baseline="0">
              <a:solidFill>
                <a:schemeClr val="dk1"/>
              </a:solidFill>
              <a:effectLst/>
              <a:latin typeface="+mn-lt"/>
              <a:ea typeface="+mn-ea"/>
              <a:cs typeface="+mn-cs"/>
            </a:rPr>
            <a:t>1.0/6</a:t>
          </a:r>
          <a:r>
            <a:rPr lang="ja-JP" altLang="en-US" sz="2000" b="0" i="0" baseline="0">
              <a:solidFill>
                <a:schemeClr val="dk1"/>
              </a:solidFill>
              <a:effectLst/>
              <a:latin typeface="+mn-lt"/>
              <a:ea typeface="+mn-ea"/>
              <a:cs typeface="+mn-cs"/>
            </a:rPr>
            <a:t>億人　</a:t>
          </a:r>
          <a:r>
            <a:rPr lang="en-US" altLang="ja-JP" sz="2000" b="0" i="0" baseline="0">
              <a:solidFill>
                <a:schemeClr val="dk1"/>
              </a:solidFill>
              <a:effectLst/>
              <a:latin typeface="+mn-lt"/>
              <a:ea typeface="+mn-ea"/>
              <a:cs typeface="+mn-cs"/>
            </a:rPr>
            <a:t>=17%</a:t>
          </a:r>
          <a:r>
            <a:rPr lang="ja-JP" altLang="en-US" sz="2000" b="0" i="0" baseline="0">
              <a:solidFill>
                <a:schemeClr val="dk1"/>
              </a:solidFill>
              <a:effectLst/>
              <a:latin typeface="+mn-lt"/>
              <a:ea typeface="+mn-ea"/>
              <a:cs typeface="+mn-cs"/>
            </a:rPr>
            <a:t>　</a:t>
          </a:r>
        </a:p>
        <a:p>
          <a:r>
            <a:rPr lang="ja-JP" altLang="en-US" sz="2000" b="0" i="0" baseline="0">
              <a:solidFill>
                <a:schemeClr val="dk1"/>
              </a:solidFill>
              <a:effectLst/>
              <a:latin typeface="+mn-lt"/>
              <a:ea typeface="+mn-ea"/>
              <a:cs typeface="+mn-cs"/>
            </a:rPr>
            <a:t>　　　・　アジア　　　 </a:t>
          </a:r>
          <a:r>
            <a:rPr lang="en-US" altLang="ja-JP" sz="2000" b="0" i="0" baseline="0">
              <a:solidFill>
                <a:schemeClr val="dk1"/>
              </a:solidFill>
              <a:effectLst/>
              <a:latin typeface="+mn-lt"/>
              <a:ea typeface="+mn-ea"/>
              <a:cs typeface="+mn-cs"/>
            </a:rPr>
            <a:t>1.6/45</a:t>
          </a:r>
          <a:r>
            <a:rPr lang="ja-JP" altLang="en-US" sz="2000" b="0" i="0" baseline="0">
              <a:solidFill>
                <a:schemeClr val="dk1"/>
              </a:solidFill>
              <a:effectLst/>
              <a:latin typeface="+mn-lt"/>
              <a:ea typeface="+mn-ea"/>
              <a:cs typeface="+mn-cs"/>
            </a:rPr>
            <a:t>億人 </a:t>
          </a:r>
          <a:r>
            <a:rPr lang="en-US" altLang="ja-JP" sz="2000" b="0" i="0" baseline="0">
              <a:solidFill>
                <a:schemeClr val="dk1"/>
              </a:solidFill>
              <a:effectLst/>
              <a:latin typeface="+mn-lt"/>
              <a:ea typeface="+mn-ea"/>
              <a:cs typeface="+mn-cs"/>
            </a:rPr>
            <a:t>= 4%</a:t>
          </a:r>
          <a:endParaRPr lang="ja-JP" altLang="en-US" sz="2000" b="0" i="0" baseline="0">
            <a:solidFill>
              <a:schemeClr val="dk1"/>
            </a:solidFill>
            <a:effectLst/>
            <a:latin typeface="+mn-lt"/>
            <a:ea typeface="+mn-ea"/>
            <a:cs typeface="+mn-cs"/>
          </a:endParaRPr>
        </a:p>
        <a:p>
          <a:r>
            <a:rPr lang="ja-JP" altLang="en-US" sz="2000" b="0" i="0" baseline="0">
              <a:solidFill>
                <a:schemeClr val="dk1"/>
              </a:solidFill>
              <a:effectLst/>
              <a:latin typeface="+mn-lt"/>
              <a:ea typeface="+mn-ea"/>
              <a:cs typeface="+mn-cs"/>
            </a:rPr>
            <a:t>　　　・　中南米</a:t>
          </a:r>
          <a:r>
            <a:rPr lang="ja-JP" altLang="en-US" sz="2000" b="0" i="0">
              <a:solidFill>
                <a:schemeClr val="dk1"/>
              </a:solidFill>
              <a:effectLst/>
              <a:latin typeface="+mn-lt"/>
              <a:ea typeface="+mn-ea"/>
              <a:cs typeface="+mn-cs"/>
            </a:rPr>
            <a:t>　　　</a:t>
          </a:r>
          <a:r>
            <a:rPr lang="en-US" altLang="ja-JP" sz="2000" b="0" i="0">
              <a:solidFill>
                <a:schemeClr val="dk1"/>
              </a:solidFill>
              <a:effectLst/>
              <a:latin typeface="+mn-lt"/>
              <a:ea typeface="+mn-ea"/>
              <a:cs typeface="+mn-cs"/>
            </a:rPr>
            <a:t>0.8/4</a:t>
          </a:r>
          <a:r>
            <a:rPr lang="ja-JP" altLang="en-US" sz="2000" b="0" i="0">
              <a:solidFill>
                <a:schemeClr val="dk1"/>
              </a:solidFill>
              <a:effectLst/>
              <a:latin typeface="+mn-lt"/>
              <a:ea typeface="+mn-ea"/>
              <a:cs typeface="+mn-cs"/>
            </a:rPr>
            <a:t>億人</a:t>
          </a:r>
          <a:r>
            <a:rPr lang="en-US" altLang="ja-JP" sz="2000" b="0" i="0" baseline="0">
              <a:solidFill>
                <a:schemeClr val="dk1"/>
              </a:solidFill>
              <a:effectLst/>
              <a:latin typeface="+mn-lt"/>
              <a:ea typeface="+mn-ea"/>
              <a:cs typeface="+mn-cs"/>
            </a:rPr>
            <a:t>   =20%</a:t>
          </a:r>
          <a:endParaRPr lang="ja-JP" altLang="en-US" sz="2000" b="0" i="0">
            <a:solidFill>
              <a:schemeClr val="dk1"/>
            </a:solidFill>
            <a:effectLst/>
            <a:latin typeface="+mn-lt"/>
            <a:ea typeface="+mn-ea"/>
            <a:cs typeface="+mn-cs"/>
          </a:endParaRPr>
        </a:p>
        <a:p>
          <a:r>
            <a:rPr lang="ja-JP" altLang="en-US" sz="2000" b="0" i="0">
              <a:solidFill>
                <a:schemeClr val="dk1"/>
              </a:solidFill>
              <a:effectLst/>
              <a:latin typeface="+mn-lt"/>
              <a:ea typeface="+mn-ea"/>
              <a:cs typeface="+mn-cs"/>
            </a:rPr>
            <a:t>　　　・　アフリカ他　</a:t>
          </a:r>
          <a:r>
            <a:rPr lang="en-US" altLang="ja-JP" sz="2000" b="0" i="0">
              <a:solidFill>
                <a:schemeClr val="dk1"/>
              </a:solidFill>
              <a:effectLst/>
              <a:latin typeface="+mn-lt"/>
              <a:ea typeface="+mn-ea"/>
              <a:cs typeface="+mn-cs"/>
            </a:rPr>
            <a:t>0.7/16</a:t>
          </a:r>
          <a:r>
            <a:rPr lang="ja-JP" altLang="en-US" sz="2000" b="0" i="0">
              <a:solidFill>
                <a:schemeClr val="dk1"/>
              </a:solidFill>
              <a:effectLst/>
              <a:latin typeface="+mn-lt"/>
              <a:ea typeface="+mn-ea"/>
              <a:cs typeface="+mn-cs"/>
            </a:rPr>
            <a:t>億人 </a:t>
          </a:r>
          <a:r>
            <a:rPr lang="en-US" altLang="ja-JP" sz="2000" b="0" i="0">
              <a:solidFill>
                <a:schemeClr val="dk1"/>
              </a:solidFill>
              <a:effectLst/>
              <a:latin typeface="+mn-lt"/>
              <a:ea typeface="+mn-ea"/>
              <a:cs typeface="+mn-cs"/>
            </a:rPr>
            <a:t>= 5%</a:t>
          </a:r>
          <a:r>
            <a:rPr lang="ja-JP" altLang="en-US" sz="2000" b="0" i="0">
              <a:solidFill>
                <a:schemeClr val="dk1"/>
              </a:solidFill>
              <a:effectLst/>
              <a:latin typeface="+mn-lt"/>
              <a:ea typeface="+mn-ea"/>
              <a:cs typeface="+mn-cs"/>
            </a:rPr>
            <a:t>　　</a:t>
          </a:r>
          <a:endParaRPr lang="en-US" altLang="ja-JP" sz="2000" b="0" i="0">
            <a:solidFill>
              <a:schemeClr val="dk1"/>
            </a:solidFill>
            <a:effectLst/>
            <a:latin typeface="+mn-lt"/>
            <a:ea typeface="+mn-ea"/>
            <a:cs typeface="+mn-cs"/>
          </a:endParaRPr>
        </a:p>
        <a:p>
          <a:r>
            <a:rPr lang="en-US" altLang="ja-JP" sz="2000" b="0" i="0">
              <a:solidFill>
                <a:schemeClr val="dk1"/>
              </a:solidFill>
              <a:effectLst/>
              <a:latin typeface="+mn-lt"/>
              <a:ea typeface="+mn-ea"/>
              <a:cs typeface="+mn-cs"/>
            </a:rPr>
            <a:t>  </a:t>
          </a:r>
          <a:r>
            <a:rPr lang="ja-JP" altLang="en-US" sz="2000" b="0" i="0">
              <a:solidFill>
                <a:schemeClr val="dk1"/>
              </a:solidFill>
              <a:effectLst/>
              <a:latin typeface="+mn-lt"/>
              <a:ea typeface="+mn-ea"/>
              <a:cs typeface="+mn-cs"/>
            </a:rPr>
            <a:t>一連の新型コロナウイルスの感染状況から　感染源はアジア・アフリカに風土的に存在したウイルスで、歴史的に抗原接触が希薄であったヨーロッパ・南北アメリカ大陸で急速に感染拡大したと推察された。</a:t>
          </a:r>
          <a:endParaRPr lang="en-US" altLang="ja-JP" sz="2000" b="0" i="0">
            <a:solidFill>
              <a:schemeClr val="dk1"/>
            </a:solidFill>
            <a:effectLst/>
            <a:latin typeface="+mn-lt"/>
            <a:ea typeface="+mn-ea"/>
            <a:cs typeface="+mn-cs"/>
          </a:endParaRPr>
        </a:p>
        <a:p>
          <a:r>
            <a:rPr lang="en-US" altLang="ja-JP" sz="2000" b="0" i="0">
              <a:solidFill>
                <a:schemeClr val="dk1"/>
              </a:solidFill>
              <a:effectLst/>
              <a:latin typeface="+mn-lt"/>
              <a:ea typeface="+mn-ea"/>
              <a:cs typeface="+mn-cs"/>
            </a:rPr>
            <a:t>  </a:t>
          </a:r>
          <a:r>
            <a:rPr lang="ja-JP" altLang="en-US" sz="2000" b="0" i="0">
              <a:solidFill>
                <a:schemeClr val="dk1"/>
              </a:solidFill>
              <a:effectLst/>
              <a:latin typeface="+mn-lt"/>
              <a:ea typeface="+mn-ea"/>
              <a:cs typeface="+mn-cs"/>
            </a:rPr>
            <a:t>　　　　　　</a:t>
          </a:r>
          <a:endParaRPr lang="en-US" altLang="ja-JP" sz="2000" b="1" i="0">
            <a:solidFill>
              <a:schemeClr val="dk1"/>
            </a:solidFill>
            <a:effectLst/>
            <a:latin typeface="+mn-lt"/>
            <a:ea typeface="+mn-ea"/>
            <a:cs typeface="+mn-cs"/>
          </a:endParaRPr>
        </a:p>
      </xdr:txBody>
    </xdr:sp>
    <xdr:clientData/>
  </xdr:twoCellAnchor>
  <xdr:twoCellAnchor>
    <xdr:from>
      <xdr:col>3</xdr:col>
      <xdr:colOff>621844</xdr:colOff>
      <xdr:row>38</xdr:row>
      <xdr:rowOff>20319</xdr:rowOff>
    </xdr:from>
    <xdr:to>
      <xdr:col>4</xdr:col>
      <xdr:colOff>660403</xdr:colOff>
      <xdr:row>39</xdr:row>
      <xdr:rowOff>40639</xdr:rowOff>
    </xdr:to>
    <xdr:sp macro="" textlink="">
      <xdr:nvSpPr>
        <xdr:cNvPr id="12" name="右大かっこ 11">
          <a:extLst>
            <a:ext uri="{FF2B5EF4-FFF2-40B4-BE49-F238E27FC236}">
              <a16:creationId xmlns:a16="http://schemas.microsoft.com/office/drawing/2014/main" id="{7EC26A29-06D7-4F9D-9756-685D7BAB9327}"/>
            </a:ext>
          </a:extLst>
        </xdr:cNvPr>
        <xdr:cNvSpPr/>
      </xdr:nvSpPr>
      <xdr:spPr>
        <a:xfrm rot="16200000">
          <a:off x="4501924" y="15535679"/>
          <a:ext cx="294640" cy="1613359"/>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clientData/>
  </xdr:twoCellAnchor>
  <xdr:twoCellAnchor>
    <xdr:from>
      <xdr:col>5</xdr:col>
      <xdr:colOff>579120</xdr:colOff>
      <xdr:row>38</xdr:row>
      <xdr:rowOff>71120</xdr:rowOff>
    </xdr:from>
    <xdr:to>
      <xdr:col>6</xdr:col>
      <xdr:colOff>833120</xdr:colOff>
      <xdr:row>39</xdr:row>
      <xdr:rowOff>40640</xdr:rowOff>
    </xdr:to>
    <xdr:sp macro="" textlink="">
      <xdr:nvSpPr>
        <xdr:cNvPr id="20" name="右大かっこ 19">
          <a:extLst>
            <a:ext uri="{FF2B5EF4-FFF2-40B4-BE49-F238E27FC236}">
              <a16:creationId xmlns:a16="http://schemas.microsoft.com/office/drawing/2014/main" id="{E149C133-9A92-4DC0-AF69-33E2207543DC}"/>
            </a:ext>
          </a:extLst>
        </xdr:cNvPr>
        <xdr:cNvSpPr/>
      </xdr:nvSpPr>
      <xdr:spPr>
        <a:xfrm rot="16200000">
          <a:off x="7132320" y="15819120"/>
          <a:ext cx="243840" cy="1097280"/>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clientData/>
  </xdr:twoCellAnchor>
  <xdr:twoCellAnchor>
    <xdr:from>
      <xdr:col>4</xdr:col>
      <xdr:colOff>701048</xdr:colOff>
      <xdr:row>38</xdr:row>
      <xdr:rowOff>10160</xdr:rowOff>
    </xdr:from>
    <xdr:to>
      <xdr:col>5</xdr:col>
      <xdr:colOff>558804</xdr:colOff>
      <xdr:row>39</xdr:row>
      <xdr:rowOff>71120</xdr:rowOff>
    </xdr:to>
    <xdr:sp macro="" textlink="">
      <xdr:nvSpPr>
        <xdr:cNvPr id="21" name="右大かっこ 20">
          <a:extLst>
            <a:ext uri="{FF2B5EF4-FFF2-40B4-BE49-F238E27FC236}">
              <a16:creationId xmlns:a16="http://schemas.microsoft.com/office/drawing/2014/main" id="{CFCF7CC2-DDE6-424C-8939-C0A100D79072}"/>
            </a:ext>
          </a:extLst>
        </xdr:cNvPr>
        <xdr:cNvSpPr/>
      </xdr:nvSpPr>
      <xdr:spPr>
        <a:xfrm rot="16200000">
          <a:off x="5923286" y="15758162"/>
          <a:ext cx="335280" cy="1188716"/>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clientData/>
  </xdr:twoCellAnchor>
  <xdr:twoCellAnchor>
    <xdr:from>
      <xdr:col>3</xdr:col>
      <xdr:colOff>599440</xdr:colOff>
      <xdr:row>39</xdr:row>
      <xdr:rowOff>6716</xdr:rowOff>
    </xdr:from>
    <xdr:to>
      <xdr:col>10</xdr:col>
      <xdr:colOff>10160</xdr:colOff>
      <xdr:row>41</xdr:row>
      <xdr:rowOff>10140</xdr:rowOff>
    </xdr:to>
    <xdr:sp macro="" textlink="">
      <xdr:nvSpPr>
        <xdr:cNvPr id="2" name="テキスト ボックス 1">
          <a:extLst>
            <a:ext uri="{FF2B5EF4-FFF2-40B4-BE49-F238E27FC236}">
              <a16:creationId xmlns:a16="http://schemas.microsoft.com/office/drawing/2014/main" id="{608ABBFC-599C-4C80-A56F-6D52C64F54A5}"/>
            </a:ext>
          </a:extLst>
        </xdr:cNvPr>
        <xdr:cNvSpPr txBox="1"/>
      </xdr:nvSpPr>
      <xdr:spPr>
        <a:xfrm>
          <a:off x="3820160" y="16455756"/>
          <a:ext cx="7813040" cy="5520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rPr>
            <a:t>      第一波　　　　　  第二波　　　第三波      　        　　第四波　　　　　　第五波</a:t>
          </a:r>
        </a:p>
      </xdr:txBody>
    </xdr:sp>
    <xdr:clientData/>
  </xdr:twoCellAnchor>
  <xdr:twoCellAnchor>
    <xdr:from>
      <xdr:col>7</xdr:col>
      <xdr:colOff>345440</xdr:colOff>
      <xdr:row>34</xdr:row>
      <xdr:rowOff>213360</xdr:rowOff>
    </xdr:from>
    <xdr:to>
      <xdr:col>8</xdr:col>
      <xdr:colOff>508000</xdr:colOff>
      <xdr:row>39</xdr:row>
      <xdr:rowOff>71120</xdr:rowOff>
    </xdr:to>
    <xdr:sp macro="" textlink="">
      <xdr:nvSpPr>
        <xdr:cNvPr id="29" name="右大かっこ 28">
          <a:extLst>
            <a:ext uri="{FF2B5EF4-FFF2-40B4-BE49-F238E27FC236}">
              <a16:creationId xmlns:a16="http://schemas.microsoft.com/office/drawing/2014/main" id="{CBC0D307-3F7A-4B60-831C-AAAC0594D26F}"/>
            </a:ext>
          </a:extLst>
        </xdr:cNvPr>
        <xdr:cNvSpPr/>
      </xdr:nvSpPr>
      <xdr:spPr>
        <a:xfrm rot="16200000">
          <a:off x="8514080" y="15107920"/>
          <a:ext cx="1229360" cy="1595120"/>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clientData/>
  </xdr:twoCellAnchor>
  <xdr:twoCellAnchor>
    <xdr:from>
      <xdr:col>8</xdr:col>
      <xdr:colOff>782320</xdr:colOff>
      <xdr:row>31</xdr:row>
      <xdr:rowOff>111760</xdr:rowOff>
    </xdr:from>
    <xdr:to>
      <xdr:col>10</xdr:col>
      <xdr:colOff>650240</xdr:colOff>
      <xdr:row>33</xdr:row>
      <xdr:rowOff>20320</xdr:rowOff>
    </xdr:to>
    <xdr:sp macro="" textlink="">
      <xdr:nvSpPr>
        <xdr:cNvPr id="18" name="テキスト ボックス 17">
          <a:extLst>
            <a:ext uri="{FF2B5EF4-FFF2-40B4-BE49-F238E27FC236}">
              <a16:creationId xmlns:a16="http://schemas.microsoft.com/office/drawing/2014/main" id="{CF185106-E988-47D3-B811-81F36DA744F4}"/>
            </a:ext>
          </a:extLst>
        </xdr:cNvPr>
        <xdr:cNvSpPr txBox="1"/>
      </xdr:nvSpPr>
      <xdr:spPr>
        <a:xfrm>
          <a:off x="10200640" y="14091920"/>
          <a:ext cx="2072640" cy="45720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FF00"/>
              </a:solidFill>
            </a:rPr>
            <a:t>世界の第</a:t>
          </a:r>
          <a:r>
            <a:rPr kumimoji="1" lang="en-US" altLang="ja-JP" sz="1800">
              <a:solidFill>
                <a:srgbClr val="FFFF00"/>
              </a:solidFill>
            </a:rPr>
            <a:t>5</a:t>
          </a:r>
          <a:r>
            <a:rPr kumimoji="1" lang="ja-JP" altLang="en-US" sz="1800">
              <a:solidFill>
                <a:srgbClr val="FFFF00"/>
              </a:solidFill>
            </a:rPr>
            <a:t>波 </a:t>
          </a:r>
          <a:r>
            <a:rPr kumimoji="1" lang="en-US" altLang="ja-JP" sz="1800">
              <a:solidFill>
                <a:srgbClr val="FFFF00"/>
              </a:solidFill>
            </a:rPr>
            <a:t>BA5</a:t>
          </a:r>
          <a:endParaRPr kumimoji="1" lang="ja-JP" altLang="en-US" sz="1800">
            <a:solidFill>
              <a:srgbClr val="FFFF00"/>
            </a:solidFill>
          </a:endParaRPr>
        </a:p>
      </xdr:txBody>
    </xdr:sp>
    <xdr:clientData/>
  </xdr:twoCellAnchor>
  <xdr:twoCellAnchor>
    <xdr:from>
      <xdr:col>8</xdr:col>
      <xdr:colOff>812800</xdr:colOff>
      <xdr:row>37</xdr:row>
      <xdr:rowOff>182880</xdr:rowOff>
    </xdr:from>
    <xdr:to>
      <xdr:col>9</xdr:col>
      <xdr:colOff>477520</xdr:colOff>
      <xdr:row>39</xdr:row>
      <xdr:rowOff>50800</xdr:rowOff>
    </xdr:to>
    <xdr:sp macro="" textlink="">
      <xdr:nvSpPr>
        <xdr:cNvPr id="32" name="右大かっこ 31">
          <a:extLst>
            <a:ext uri="{FF2B5EF4-FFF2-40B4-BE49-F238E27FC236}">
              <a16:creationId xmlns:a16="http://schemas.microsoft.com/office/drawing/2014/main" id="{24555815-A3D9-4279-927D-CF7B8FA48425}"/>
            </a:ext>
          </a:extLst>
        </xdr:cNvPr>
        <xdr:cNvSpPr/>
      </xdr:nvSpPr>
      <xdr:spPr>
        <a:xfrm rot="16200000">
          <a:off x="10505440" y="15808960"/>
          <a:ext cx="416560" cy="965200"/>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clientData/>
  </xdr:twoCellAnchor>
  <xdr:twoCellAnchor editAs="oneCell">
    <xdr:from>
      <xdr:col>5</xdr:col>
      <xdr:colOff>558800</xdr:colOff>
      <xdr:row>0</xdr:row>
      <xdr:rowOff>375920</xdr:rowOff>
    </xdr:from>
    <xdr:to>
      <xdr:col>8</xdr:col>
      <xdr:colOff>686912</xdr:colOff>
      <xdr:row>2</xdr:row>
      <xdr:rowOff>97862</xdr:rowOff>
    </xdr:to>
    <xdr:pic>
      <xdr:nvPicPr>
        <xdr:cNvPr id="23" name="図 22">
          <a:extLst>
            <a:ext uri="{FF2B5EF4-FFF2-40B4-BE49-F238E27FC236}">
              <a16:creationId xmlns:a16="http://schemas.microsoft.com/office/drawing/2014/main" id="{B9E1364F-868C-27A3-7EA5-B57C762E86D0}"/>
            </a:ext>
          </a:extLst>
        </xdr:cNvPr>
        <xdr:cNvPicPr>
          <a:picLocks noChangeAspect="1"/>
        </xdr:cNvPicPr>
      </xdr:nvPicPr>
      <xdr:blipFill>
        <a:blip xmlns:r="http://schemas.openxmlformats.org/officeDocument/2006/relationships" r:embed="rId6"/>
        <a:stretch>
          <a:fillRect/>
        </a:stretch>
      </xdr:blipFill>
      <xdr:spPr>
        <a:xfrm>
          <a:off x="6685280" y="375920"/>
          <a:ext cx="3419952" cy="514422"/>
        </a:xfrm>
        <a:prstGeom prst="rect">
          <a:avLst/>
        </a:prstGeom>
      </xdr:spPr>
    </xdr:pic>
    <xdr:clientData/>
  </xdr:twoCellAnchor>
  <xdr:twoCellAnchor>
    <xdr:from>
      <xdr:col>10</xdr:col>
      <xdr:colOff>0</xdr:colOff>
      <xdr:row>38</xdr:row>
      <xdr:rowOff>71120</xdr:rowOff>
    </xdr:from>
    <xdr:to>
      <xdr:col>10</xdr:col>
      <xdr:colOff>528320</xdr:colOff>
      <xdr:row>38</xdr:row>
      <xdr:rowOff>152400</xdr:rowOff>
    </xdr:to>
    <xdr:cxnSp macro="">
      <xdr:nvCxnSpPr>
        <xdr:cNvPr id="14" name="直線矢印コネクタ 13">
          <a:extLst>
            <a:ext uri="{FF2B5EF4-FFF2-40B4-BE49-F238E27FC236}">
              <a16:creationId xmlns:a16="http://schemas.microsoft.com/office/drawing/2014/main" id="{78ACB7CD-E2A6-F561-AB06-07DD06EE1420}"/>
            </a:ext>
          </a:extLst>
        </xdr:cNvPr>
        <xdr:cNvCxnSpPr/>
      </xdr:nvCxnSpPr>
      <xdr:spPr>
        <a:xfrm flipV="1">
          <a:off x="11623040" y="16245840"/>
          <a:ext cx="528320" cy="81280"/>
        </a:xfrm>
        <a:prstGeom prst="straightConnector1">
          <a:avLst/>
        </a:prstGeom>
        <a:ln w="38100">
          <a:solidFill>
            <a:srgbClr val="FFFF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1</xdr:col>
      <xdr:colOff>1371601</xdr:colOff>
      <xdr:row>0</xdr:row>
      <xdr:rowOff>345441</xdr:rowOff>
    </xdr:from>
    <xdr:to>
      <xdr:col>5</xdr:col>
      <xdr:colOff>487681</xdr:colOff>
      <xdr:row>2</xdr:row>
      <xdr:rowOff>3697309</xdr:rowOff>
    </xdr:to>
    <xdr:pic>
      <xdr:nvPicPr>
        <xdr:cNvPr id="13" name="図 12">
          <a:extLst>
            <a:ext uri="{FF2B5EF4-FFF2-40B4-BE49-F238E27FC236}">
              <a16:creationId xmlns:a16="http://schemas.microsoft.com/office/drawing/2014/main" id="{6AC0351E-CDE4-1E65-6665-7DDB7722FCB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245361" y="345441"/>
          <a:ext cx="4368800" cy="41443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35</xdr:row>
      <xdr:rowOff>0</xdr:rowOff>
    </xdr:from>
    <xdr:ext cx="47625" cy="9525"/>
    <xdr:pic>
      <xdr:nvPicPr>
        <xdr:cNvPr id="2" name="図 4" descr="http://www1.pref.shimane.lg.jp/contents/kansen/dis/zensu/sp.gif">
          <a:extLst>
            <a:ext uri="{FF2B5EF4-FFF2-40B4-BE49-F238E27FC236}">
              <a16:creationId xmlns:a16="http://schemas.microsoft.com/office/drawing/2014/main" id="{D0BF3FAD-8B78-4829-B409-A1954F13E7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737860"/>
          <a:ext cx="47625" cy="9525"/>
        </a:xfrm>
        <a:prstGeom prst="rect">
          <a:avLst/>
        </a:prstGeom>
        <a:noFill/>
        <a:ln w="9525">
          <a:noFill/>
          <a:miter lim="800000"/>
          <a:headEnd/>
          <a:tailEnd/>
        </a:ln>
      </xdr:spPr>
    </xdr:pic>
    <xdr:clientData/>
  </xdr:oneCellAnchor>
  <xdr:twoCellAnchor>
    <xdr:from>
      <xdr:col>6</xdr:col>
      <xdr:colOff>457199</xdr:colOff>
      <xdr:row>23</xdr:row>
      <xdr:rowOff>66675</xdr:rowOff>
    </xdr:from>
    <xdr:to>
      <xdr:col>9</xdr:col>
      <xdr:colOff>447674</xdr:colOff>
      <xdr:row>25</xdr:row>
      <xdr:rowOff>811</xdr:rowOff>
    </xdr:to>
    <xdr:sp macro="" textlink="">
      <xdr:nvSpPr>
        <xdr:cNvPr id="3" name="テキスト ボックス 2">
          <a:extLst>
            <a:ext uri="{FF2B5EF4-FFF2-40B4-BE49-F238E27FC236}">
              <a16:creationId xmlns:a16="http://schemas.microsoft.com/office/drawing/2014/main" id="{9874C449-DF02-47AB-A1B5-1BE9F751027B}"/>
            </a:ext>
          </a:extLst>
        </xdr:cNvPr>
        <xdr:cNvSpPr txBox="1"/>
      </xdr:nvSpPr>
      <xdr:spPr>
        <a:xfrm>
          <a:off x="3284219" y="3815715"/>
          <a:ext cx="1384935" cy="238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Ｈ２９／８月は非常に多かった</a:t>
          </a:r>
        </a:p>
      </xdr:txBody>
    </xdr:sp>
    <xdr:clientData/>
  </xdr:twoCellAnchor>
  <xdr:twoCellAnchor>
    <xdr:from>
      <xdr:col>21</xdr:col>
      <xdr:colOff>95250</xdr:colOff>
      <xdr:row>15</xdr:row>
      <xdr:rowOff>0</xdr:rowOff>
    </xdr:from>
    <xdr:to>
      <xdr:col>24</xdr:col>
      <xdr:colOff>851</xdr:colOff>
      <xdr:row>21</xdr:row>
      <xdr:rowOff>90488</xdr:rowOff>
    </xdr:to>
    <xdr:cxnSp macro="">
      <xdr:nvCxnSpPr>
        <xdr:cNvPr id="4" name="直線矢印コネクタ 3">
          <a:extLst>
            <a:ext uri="{FF2B5EF4-FFF2-40B4-BE49-F238E27FC236}">
              <a16:creationId xmlns:a16="http://schemas.microsoft.com/office/drawing/2014/main" id="{5BE9AAA2-3CF1-4EB9-ADD2-016A5D44ED73}"/>
            </a:ext>
          </a:extLst>
        </xdr:cNvPr>
        <xdr:cNvCxnSpPr>
          <a:stCxn id="5" idx="1"/>
        </xdr:cNvCxnSpPr>
      </xdr:nvCxnSpPr>
      <xdr:spPr>
        <a:xfrm flipV="1">
          <a:off x="9925050" y="3025140"/>
          <a:ext cx="1300061" cy="425768"/>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21</xdr:col>
      <xdr:colOff>95250</xdr:colOff>
      <xdr:row>19</xdr:row>
      <xdr:rowOff>95250</xdr:rowOff>
    </xdr:from>
    <xdr:to>
      <xdr:col>27</xdr:col>
      <xdr:colOff>171450</xdr:colOff>
      <xdr:row>23</xdr:row>
      <xdr:rowOff>28575</xdr:rowOff>
    </xdr:to>
    <xdr:sp macro="" textlink="">
      <xdr:nvSpPr>
        <xdr:cNvPr id="5" name="テキスト ボックス 4">
          <a:extLst>
            <a:ext uri="{FF2B5EF4-FFF2-40B4-BE49-F238E27FC236}">
              <a16:creationId xmlns:a16="http://schemas.microsoft.com/office/drawing/2014/main" id="{45ED006D-DD6E-4DF8-A09F-29C04193D3D4}"/>
            </a:ext>
          </a:extLst>
        </xdr:cNvPr>
        <xdr:cNvSpPr txBox="1"/>
      </xdr:nvSpPr>
      <xdr:spPr>
        <a:xfrm>
          <a:off x="9925050" y="3120390"/>
          <a:ext cx="286512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a:effectLst/>
            </a:rPr>
            <a:t>2011</a:t>
          </a:r>
          <a:r>
            <a:rPr lang="ja-JP" altLang="en-US" sz="800">
              <a:effectLst/>
            </a:rPr>
            <a:t>年</a:t>
          </a:r>
          <a:r>
            <a:rPr lang="en-US" altLang="ja-JP" sz="800">
              <a:effectLst/>
            </a:rPr>
            <a:t>8</a:t>
          </a:r>
          <a:r>
            <a:rPr lang="ja-JP" altLang="en-US" sz="800">
              <a:effectLst/>
            </a:rPr>
            <a:t>月に外食チェーン店が原因とされた赤痢菌</a:t>
          </a:r>
          <a:r>
            <a:rPr lang="en-US" altLang="ja-JP" sz="800" i="1">
              <a:effectLst/>
            </a:rPr>
            <a:t>Shigella sonnei</a:t>
          </a:r>
          <a:r>
            <a:rPr lang="ja-JP" altLang="en-US" sz="800">
              <a:effectLst/>
            </a:rPr>
            <a:t>の広域集団感染事例が青森県、宮城県、山形県、福島県において発生した。本事例は、それとほぼ同時期に発生しておりその関連性が強く疑われた事例である。</a:t>
          </a:r>
          <a:endParaRPr kumimoji="1" lang="ja-JP" altLang="en-US" sz="800"/>
        </a:p>
      </xdr:txBody>
    </xdr:sp>
    <xdr:clientData/>
  </xdr:twoCellAnchor>
  <xdr:twoCellAnchor>
    <xdr:from>
      <xdr:col>25</xdr:col>
      <xdr:colOff>219075</xdr:colOff>
      <xdr:row>11</xdr:row>
      <xdr:rowOff>9525</xdr:rowOff>
    </xdr:from>
    <xdr:to>
      <xdr:col>31</xdr:col>
      <xdr:colOff>613410</xdr:colOff>
      <xdr:row>15</xdr:row>
      <xdr:rowOff>0</xdr:rowOff>
    </xdr:to>
    <xdr:grpSp>
      <xdr:nvGrpSpPr>
        <xdr:cNvPr id="6" name="グループ化 8580">
          <a:extLst>
            <a:ext uri="{FF2B5EF4-FFF2-40B4-BE49-F238E27FC236}">
              <a16:creationId xmlns:a16="http://schemas.microsoft.com/office/drawing/2014/main" id="{A1FB5C9D-4D8F-41EE-8774-C92108824141}"/>
            </a:ext>
          </a:extLst>
        </xdr:cNvPr>
        <xdr:cNvGrpSpPr>
          <a:grpSpLocks/>
        </xdr:cNvGrpSpPr>
      </xdr:nvGrpSpPr>
      <xdr:grpSpPr bwMode="auto">
        <a:xfrm>
          <a:off x="11964035" y="2539365"/>
          <a:ext cx="3503295" cy="691515"/>
          <a:chOff x="13125451" y="1438276"/>
          <a:chExt cx="3733799" cy="628650"/>
        </a:xfrm>
      </xdr:grpSpPr>
      <xdr:sp macro="" textlink="">
        <xdr:nvSpPr>
          <xdr:cNvPr id="7" name="テキスト ボックス 6">
            <a:extLst>
              <a:ext uri="{FF2B5EF4-FFF2-40B4-BE49-F238E27FC236}">
                <a16:creationId xmlns:a16="http://schemas.microsoft.com/office/drawing/2014/main" id="{369D07B1-2BE8-B005-7442-FCBB27DC269E}"/>
              </a:ext>
            </a:extLst>
          </xdr:cNvPr>
          <xdr:cNvSpPr txBox="1"/>
        </xdr:nvSpPr>
        <xdr:spPr>
          <a:xfrm>
            <a:off x="14969416" y="1438276"/>
            <a:ext cx="1889834"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1">
                <a:solidFill>
                  <a:schemeClr val="dk1"/>
                </a:solidFill>
                <a:effectLst/>
                <a:latin typeface="+mn-lt"/>
                <a:ea typeface="+mn-ea"/>
                <a:cs typeface="+mn-cs"/>
              </a:rPr>
              <a:t>2018</a:t>
            </a:r>
            <a:r>
              <a:rPr lang="ja-JP" altLang="en-US" sz="800" b="1">
                <a:solidFill>
                  <a:schemeClr val="dk1"/>
                </a:solidFill>
                <a:effectLst/>
                <a:latin typeface="+mn-lt"/>
                <a:ea typeface="+mn-ea"/>
                <a:cs typeface="+mn-cs"/>
              </a:rPr>
              <a:t>年</a:t>
            </a:r>
            <a:r>
              <a:rPr lang="en-US" altLang="ja-JP" sz="800" b="1">
                <a:solidFill>
                  <a:schemeClr val="dk1"/>
                </a:solidFill>
                <a:effectLst/>
                <a:latin typeface="+mn-lt"/>
                <a:ea typeface="+mn-ea"/>
                <a:cs typeface="+mn-cs"/>
              </a:rPr>
              <a:t>10</a:t>
            </a:r>
            <a:r>
              <a:rPr lang="ja-JP" altLang="en-US" sz="800" b="1">
                <a:solidFill>
                  <a:schemeClr val="dk1"/>
                </a:solidFill>
                <a:effectLst/>
                <a:latin typeface="+mn-lt"/>
                <a:ea typeface="+mn-ea"/>
                <a:cs typeface="+mn-cs"/>
              </a:rPr>
              <a:t>月</a:t>
            </a:r>
            <a:r>
              <a:rPr lang="en-US" altLang="ja-JP" sz="800">
                <a:solidFill>
                  <a:schemeClr val="dk1"/>
                </a:solidFill>
                <a:effectLst/>
                <a:latin typeface="+mn-lt"/>
                <a:ea typeface="+mn-ea"/>
                <a:cs typeface="+mn-cs"/>
              </a:rPr>
              <a:t>3</a:t>
            </a:r>
            <a:r>
              <a:rPr lang="ja-JP" altLang="en-US" sz="800">
                <a:solidFill>
                  <a:schemeClr val="dk1"/>
                </a:solidFill>
                <a:effectLst/>
                <a:latin typeface="+mn-lt"/>
                <a:ea typeface="+mn-ea"/>
                <a:cs typeface="+mn-cs"/>
              </a:rPr>
              <a:t>日、山梨県内の宿坊を利用した</a:t>
            </a:r>
            <a:r>
              <a:rPr lang="en-US" altLang="ja-JP" sz="800">
                <a:solidFill>
                  <a:schemeClr val="dk1"/>
                </a:solidFill>
                <a:effectLst/>
                <a:latin typeface="+mn-lt"/>
                <a:ea typeface="+mn-ea"/>
                <a:cs typeface="+mn-cs"/>
              </a:rPr>
              <a:t>2</a:t>
            </a:r>
            <a:r>
              <a:rPr lang="ja-JP" altLang="en-US" sz="800">
                <a:solidFill>
                  <a:schemeClr val="dk1"/>
                </a:solidFill>
                <a:effectLst/>
                <a:latin typeface="+mn-lt"/>
                <a:ea typeface="+mn-ea"/>
                <a:cs typeface="+mn-cs"/>
              </a:rPr>
              <a:t>グループ</a:t>
            </a:r>
            <a:r>
              <a:rPr lang="en-US" altLang="ja-JP" sz="800">
                <a:solidFill>
                  <a:schemeClr val="dk1"/>
                </a:solidFill>
                <a:effectLst/>
                <a:latin typeface="+mn-lt"/>
                <a:ea typeface="+mn-ea"/>
                <a:cs typeface="+mn-cs"/>
              </a:rPr>
              <a:t>42</a:t>
            </a:r>
            <a:r>
              <a:rPr lang="ja-JP" altLang="en-US" sz="800">
                <a:solidFill>
                  <a:schemeClr val="dk1"/>
                </a:solidFill>
                <a:effectLst/>
                <a:latin typeface="+mn-lt"/>
                <a:ea typeface="+mn-ea"/>
                <a:cs typeface="+mn-cs"/>
              </a:rPr>
              <a:t>名が</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にかかりました。使用水や従事者からは</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菌が検出されておらず現在のところ感染源は不明です。 </a:t>
            </a:r>
            <a:endParaRPr kumimoji="1" lang="ja-JP" altLang="en-US" sz="800"/>
          </a:p>
        </xdr:txBody>
      </xdr:sp>
      <xdr:cxnSp macro="">
        <xdr:nvCxnSpPr>
          <xdr:cNvPr id="8" name="直線矢印コネクタ 7">
            <a:extLst>
              <a:ext uri="{FF2B5EF4-FFF2-40B4-BE49-F238E27FC236}">
                <a16:creationId xmlns:a16="http://schemas.microsoft.com/office/drawing/2014/main" id="{EEF2FA7D-E6F0-ECF9-D8A0-55043142E6B4}"/>
              </a:ext>
            </a:extLst>
          </xdr:cNvPr>
          <xdr:cNvCxnSpPr/>
        </xdr:nvCxnSpPr>
        <xdr:spPr>
          <a:xfrm flipH="1">
            <a:off x="13125451" y="1560740"/>
            <a:ext cx="1853139" cy="24493"/>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388620</xdr:colOff>
      <xdr:row>12</xdr:row>
      <xdr:rowOff>129541</xdr:rowOff>
    </xdr:from>
    <xdr:to>
      <xdr:col>13</xdr:col>
      <xdr:colOff>447675</xdr:colOff>
      <xdr:row>22</xdr:row>
      <xdr:rowOff>190501</xdr:rowOff>
    </xdr:to>
    <xdr:grpSp>
      <xdr:nvGrpSpPr>
        <xdr:cNvPr id="9" name="グループ化 8584">
          <a:extLst>
            <a:ext uri="{FF2B5EF4-FFF2-40B4-BE49-F238E27FC236}">
              <a16:creationId xmlns:a16="http://schemas.microsoft.com/office/drawing/2014/main" id="{AD25D3A4-E7CF-4BE7-9153-B13E42E8A083}"/>
            </a:ext>
          </a:extLst>
        </xdr:cNvPr>
        <xdr:cNvGrpSpPr>
          <a:grpSpLocks/>
        </xdr:cNvGrpSpPr>
      </xdr:nvGrpSpPr>
      <xdr:grpSpPr bwMode="auto">
        <a:xfrm>
          <a:off x="4168140" y="2893061"/>
          <a:ext cx="2395855" cy="1046480"/>
          <a:chOff x="4514850" y="1800225"/>
          <a:chExt cx="2619375" cy="1809750"/>
        </a:xfrm>
      </xdr:grpSpPr>
      <xdr:sp macro="" textlink="">
        <xdr:nvSpPr>
          <xdr:cNvPr id="10" name="テキスト ボックス 9">
            <a:extLst>
              <a:ext uri="{FF2B5EF4-FFF2-40B4-BE49-F238E27FC236}">
                <a16:creationId xmlns:a16="http://schemas.microsoft.com/office/drawing/2014/main" id="{7ABD20E2-3584-7111-C688-E2BBD454D021}"/>
              </a:ext>
            </a:extLst>
          </xdr:cNvPr>
          <xdr:cNvSpPr txBox="1"/>
        </xdr:nvSpPr>
        <xdr:spPr>
          <a:xfrm>
            <a:off x="4714875" y="2981325"/>
            <a:ext cx="2419350" cy="6286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a:effectLst/>
              </a:rPr>
              <a:t>埼玉県と群馬県の総菜店で販売されたポテトサラダを食べた人が腸管出血性大腸菌</a:t>
            </a:r>
            <a:r>
              <a:rPr lang="en-US" altLang="ja-JP" sz="800">
                <a:effectLst/>
              </a:rPr>
              <a:t>O157</a:t>
            </a:r>
            <a:r>
              <a:rPr lang="ja-JP" altLang="en-US" sz="800">
                <a:effectLst/>
              </a:rPr>
              <a:t>に感染した、という集団食中毒に関するニュースが</a:t>
            </a:r>
            <a:r>
              <a:rPr lang="en-US" altLang="ja-JP" sz="800">
                <a:effectLst/>
              </a:rPr>
              <a:t>2017</a:t>
            </a:r>
            <a:r>
              <a:rPr lang="ja-JP" altLang="en-US" sz="800">
                <a:effectLst/>
              </a:rPr>
              <a:t>年</a:t>
            </a:r>
            <a:r>
              <a:rPr lang="en-US" altLang="ja-JP" sz="800">
                <a:effectLst/>
              </a:rPr>
              <a:t>8</a:t>
            </a:r>
            <a:r>
              <a:rPr lang="ja-JP" altLang="en-US" sz="800">
                <a:effectLst/>
              </a:rPr>
              <a:t>月</a:t>
            </a:r>
            <a:r>
              <a:rPr lang="en-US" altLang="ja-JP" sz="800">
                <a:effectLst/>
              </a:rPr>
              <a:t>21</a:t>
            </a:r>
            <a:r>
              <a:rPr lang="ja-JP" altLang="en-US" sz="800">
                <a:effectLst/>
              </a:rPr>
              <a:t>日以降、新聞やテレビで取り上げられました。</a:t>
            </a:r>
            <a:endParaRPr kumimoji="1" lang="ja-JP" altLang="en-US" sz="800"/>
          </a:p>
        </xdr:txBody>
      </xdr:sp>
      <xdr:cxnSp macro="">
        <xdr:nvCxnSpPr>
          <xdr:cNvPr id="11" name="直線矢印コネクタ 10">
            <a:extLst>
              <a:ext uri="{FF2B5EF4-FFF2-40B4-BE49-F238E27FC236}">
                <a16:creationId xmlns:a16="http://schemas.microsoft.com/office/drawing/2014/main" id="{B028657F-0923-CEB3-13FA-9782CECAE55B}"/>
              </a:ext>
            </a:extLst>
          </xdr:cNvPr>
          <xdr:cNvCxnSpPr/>
        </xdr:nvCxnSpPr>
        <xdr:spPr>
          <a:xfrm flipH="1" flipV="1">
            <a:off x="4514850" y="1800225"/>
            <a:ext cx="114300" cy="1190625"/>
          </a:xfrm>
          <a:prstGeom prst="straightConnector1">
            <a:avLst/>
          </a:prstGeom>
          <a:ln>
            <a:solidFill>
              <a:schemeClr val="accent2">
                <a:lumMod val="75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152400</xdr:colOff>
      <xdr:row>15</xdr:row>
      <xdr:rowOff>0</xdr:rowOff>
    </xdr:from>
    <xdr:to>
      <xdr:col>9</xdr:col>
      <xdr:colOff>68580</xdr:colOff>
      <xdr:row>22</xdr:row>
      <xdr:rowOff>190500</xdr:rowOff>
    </xdr:to>
    <xdr:grpSp>
      <xdr:nvGrpSpPr>
        <xdr:cNvPr id="12" name="グループ化 8588">
          <a:extLst>
            <a:ext uri="{FF2B5EF4-FFF2-40B4-BE49-F238E27FC236}">
              <a16:creationId xmlns:a16="http://schemas.microsoft.com/office/drawing/2014/main" id="{AD6FB91A-FC0A-431C-AE93-C95D7FDA015E}"/>
            </a:ext>
          </a:extLst>
        </xdr:cNvPr>
        <xdr:cNvGrpSpPr>
          <a:grpSpLocks/>
        </xdr:cNvGrpSpPr>
      </xdr:nvGrpSpPr>
      <xdr:grpSpPr bwMode="auto">
        <a:xfrm>
          <a:off x="2529840" y="3230880"/>
          <a:ext cx="1785620" cy="708660"/>
          <a:chOff x="2697628" y="2705100"/>
          <a:chExt cx="1969622" cy="904876"/>
        </a:xfrm>
      </xdr:grpSpPr>
      <xdr:sp macro="" textlink="">
        <xdr:nvSpPr>
          <xdr:cNvPr id="13" name="テキスト ボックス 12">
            <a:extLst>
              <a:ext uri="{FF2B5EF4-FFF2-40B4-BE49-F238E27FC236}">
                <a16:creationId xmlns:a16="http://schemas.microsoft.com/office/drawing/2014/main" id="{D1644F0A-6F85-2AC0-63E7-16EE67D92D0D}"/>
              </a:ext>
            </a:extLst>
          </xdr:cNvPr>
          <xdr:cNvSpPr txBox="1"/>
        </xdr:nvSpPr>
        <xdr:spPr>
          <a:xfrm>
            <a:off x="2697628" y="2962275"/>
            <a:ext cx="1969622" cy="647701"/>
          </a:xfrm>
          <a:prstGeom prst="rect">
            <a:avLst/>
          </a:prstGeom>
          <a:solidFill>
            <a:schemeClr val="lt1"/>
          </a:solidFill>
          <a:ln w="9525" cmpd="sng">
            <a:solidFill>
              <a:schemeClr val="accent3">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u="none"/>
              <a:t>岩井食品：</a:t>
            </a:r>
            <a:r>
              <a:rPr lang="ja-JP" altLang="ja-JP" sz="800" b="0" u="none">
                <a:solidFill>
                  <a:sysClr val="windowText" lastClr="000000"/>
                </a:solidFill>
              </a:rPr>
              <a:t>白菜の浅漬け製品「白菜きりづけ」による</a:t>
            </a:r>
            <a:r>
              <a:rPr lang="ja-JP" altLang="ja-JP" sz="800" b="0" u="none">
                <a:solidFill>
                  <a:sysClr val="windowText" lastClr="000000"/>
                </a:solidFill>
                <a:hlinkClick xmlns:r="http://schemas.openxmlformats.org/officeDocument/2006/relationships" r:id=""/>
              </a:rPr>
              <a:t>病原性大腸菌</a:t>
            </a:r>
            <a:r>
              <a:rPr lang="ja-JP" altLang="ja-JP" sz="800" b="0" u="none">
                <a:solidFill>
                  <a:sysClr val="windowText" lastClr="000000"/>
                </a:solidFill>
              </a:rPr>
              <a:t>の集団</a:t>
            </a:r>
            <a:r>
              <a:rPr lang="ja-JP" altLang="ja-JP" sz="800" b="0" u="none">
                <a:solidFill>
                  <a:sysClr val="windowText" lastClr="000000"/>
                </a:solidFill>
                <a:hlinkClick xmlns:r="http://schemas.openxmlformats.org/officeDocument/2006/relationships" r:id=""/>
              </a:rPr>
              <a:t>食中毒</a:t>
            </a:r>
            <a:r>
              <a:rPr lang="ja-JP" altLang="ja-JP" sz="800" b="0" u="none">
                <a:solidFill>
                  <a:sysClr val="windowText" lastClr="000000"/>
                </a:solidFill>
              </a:rPr>
              <a:t>事件が発生し、最終的に169人が発症</a:t>
            </a:r>
            <a:r>
              <a:rPr lang="ja-JP" altLang="ja-JP" sz="800" b="0" u="none" baseline="30000">
                <a:solidFill>
                  <a:sysClr val="windowText" lastClr="000000"/>
                </a:solidFill>
                <a:hlinkClick xmlns:r="http://schemas.openxmlformats.org/officeDocument/2006/relationships" r:id=""/>
              </a:rPr>
              <a:t>[8]</a:t>
            </a:r>
            <a:r>
              <a:rPr lang="ja-JP" altLang="ja-JP" sz="800" b="0" u="none">
                <a:solidFill>
                  <a:sysClr val="windowText" lastClr="000000"/>
                </a:solidFill>
              </a:rPr>
              <a:t>、8人が死亡する事態</a:t>
            </a:r>
            <a:endParaRPr kumimoji="1" lang="ja-JP" altLang="en-US" sz="800" b="0" u="none">
              <a:solidFill>
                <a:sysClr val="windowText" lastClr="000000"/>
              </a:solidFill>
            </a:endParaRPr>
          </a:p>
        </xdr:txBody>
      </xdr:sp>
      <xdr:cxnSp macro="">
        <xdr:nvCxnSpPr>
          <xdr:cNvPr id="14" name="直線矢印コネクタ 13">
            <a:extLst>
              <a:ext uri="{FF2B5EF4-FFF2-40B4-BE49-F238E27FC236}">
                <a16:creationId xmlns:a16="http://schemas.microsoft.com/office/drawing/2014/main" id="{5783C007-B86C-84C9-EAD4-5A9AE3A2C294}"/>
              </a:ext>
            </a:extLst>
          </xdr:cNvPr>
          <xdr:cNvCxnSpPr/>
        </xdr:nvCxnSpPr>
        <xdr:spPr>
          <a:xfrm flipV="1">
            <a:off x="4191000" y="2705100"/>
            <a:ext cx="190500" cy="228600"/>
          </a:xfrm>
          <a:prstGeom prst="straightConnector1">
            <a:avLst/>
          </a:prstGeom>
          <a:ln>
            <a:solidFill>
              <a:schemeClr val="accent3">
                <a:lumMod val="50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76200</xdr:colOff>
      <xdr:row>25</xdr:row>
      <xdr:rowOff>53340</xdr:rowOff>
    </xdr:from>
    <xdr:to>
      <xdr:col>13</xdr:col>
      <xdr:colOff>502920</xdr:colOff>
      <xdr:row>52</xdr:row>
      <xdr:rowOff>99060</xdr:rowOff>
    </xdr:to>
    <xdr:graphicFrame macro="">
      <xdr:nvGraphicFramePr>
        <xdr:cNvPr id="15" name="グラフ 14">
          <a:extLst>
            <a:ext uri="{FF2B5EF4-FFF2-40B4-BE49-F238E27FC236}">
              <a16:creationId xmlns:a16="http://schemas.microsoft.com/office/drawing/2014/main" id="{8AFFB15A-B59B-446B-B3EE-D335EE659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25</xdr:row>
      <xdr:rowOff>45720</xdr:rowOff>
    </xdr:from>
    <xdr:to>
      <xdr:col>29</xdr:col>
      <xdr:colOff>7620</xdr:colOff>
      <xdr:row>52</xdr:row>
      <xdr:rowOff>114300</xdr:rowOff>
    </xdr:to>
    <xdr:graphicFrame macro="">
      <xdr:nvGraphicFramePr>
        <xdr:cNvPr id="16" name="グラフ 15">
          <a:extLst>
            <a:ext uri="{FF2B5EF4-FFF2-40B4-BE49-F238E27FC236}">
              <a16:creationId xmlns:a16="http://schemas.microsoft.com/office/drawing/2014/main" id="{65600D1D-0D0E-4857-B616-BC62B2EF2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15</xdr:col>
      <xdr:colOff>381487</xdr:colOff>
      <xdr:row>46</xdr:row>
      <xdr:rowOff>144457</xdr:rowOff>
    </xdr:from>
    <xdr:ext cx="4553463" cy="261674"/>
    <xdr:pic>
      <xdr:nvPicPr>
        <xdr:cNvPr id="17" name="図 16">
          <a:extLst>
            <a:ext uri="{FF2B5EF4-FFF2-40B4-BE49-F238E27FC236}">
              <a16:creationId xmlns:a16="http://schemas.microsoft.com/office/drawing/2014/main" id="{F64DD475-14BE-4FFE-8C20-C05DD39895B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344870" y="7934691"/>
          <a:ext cx="4553463" cy="261674"/>
        </a:xfrm>
        <a:prstGeom prst="rect">
          <a:avLst/>
        </a:prstGeom>
      </xdr:spPr>
    </xdr:pic>
    <xdr:clientData/>
  </xdr:oneCellAnchor>
  <xdr:twoCellAnchor>
    <xdr:from>
      <xdr:col>16</xdr:col>
      <xdr:colOff>24319</xdr:colOff>
      <xdr:row>23</xdr:row>
      <xdr:rowOff>24319</xdr:rowOff>
    </xdr:from>
    <xdr:to>
      <xdr:col>18</xdr:col>
      <xdr:colOff>18887</xdr:colOff>
      <xdr:row>46</xdr:row>
      <xdr:rowOff>24319</xdr:rowOff>
    </xdr:to>
    <xdr:cxnSp macro="">
      <xdr:nvCxnSpPr>
        <xdr:cNvPr id="18" name="直線矢印コネクタ 17">
          <a:extLst>
            <a:ext uri="{FF2B5EF4-FFF2-40B4-BE49-F238E27FC236}">
              <a16:creationId xmlns:a16="http://schemas.microsoft.com/office/drawing/2014/main" id="{D21625EA-34DF-4C50-B7D6-2A0A7EA30A32}"/>
            </a:ext>
          </a:extLst>
        </xdr:cNvPr>
        <xdr:cNvCxnSpPr/>
      </xdr:nvCxnSpPr>
      <xdr:spPr>
        <a:xfrm flipH="1">
          <a:off x="7498404" y="3923489"/>
          <a:ext cx="918696" cy="3891064"/>
        </a:xfrm>
        <a:prstGeom prst="straightConnector1">
          <a:avLst/>
        </a:prstGeom>
        <a:ln>
          <a:solidFill>
            <a:schemeClr val="tx1"/>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xdr:col>
      <xdr:colOff>202659</xdr:colOff>
      <xdr:row>23</xdr:row>
      <xdr:rowOff>20267</xdr:rowOff>
    </xdr:from>
    <xdr:to>
      <xdr:col>4</xdr:col>
      <xdr:colOff>6079</xdr:colOff>
      <xdr:row>46</xdr:row>
      <xdr:rowOff>48638</xdr:rowOff>
    </xdr:to>
    <xdr:cxnSp macro="">
      <xdr:nvCxnSpPr>
        <xdr:cNvPr id="19" name="直線矢印コネクタ 18">
          <a:extLst>
            <a:ext uri="{FF2B5EF4-FFF2-40B4-BE49-F238E27FC236}">
              <a16:creationId xmlns:a16="http://schemas.microsoft.com/office/drawing/2014/main" id="{D249B7C0-7F55-40B6-935B-264CF8BDD566}"/>
            </a:ext>
          </a:extLst>
        </xdr:cNvPr>
        <xdr:cNvCxnSpPr/>
      </xdr:nvCxnSpPr>
      <xdr:spPr>
        <a:xfrm flipH="1">
          <a:off x="705255" y="3919437"/>
          <a:ext cx="1189611" cy="3919435"/>
        </a:xfrm>
        <a:prstGeom prst="straightConnector1">
          <a:avLst/>
        </a:prstGeom>
        <a:ln>
          <a:solidFill>
            <a:sysClr val="windowText" lastClr="000000"/>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13335</xdr:rowOff>
    </xdr:from>
    <xdr:to>
      <xdr:col>2</xdr:col>
      <xdr:colOff>470535</xdr:colOff>
      <xdr:row>0</xdr:row>
      <xdr:rowOff>230505</xdr:rowOff>
    </xdr:to>
    <xdr:pic>
      <xdr:nvPicPr>
        <xdr:cNvPr id="2" name="図 1" descr="感染症・食中毒情報">
          <a:extLst>
            <a:ext uri="{FF2B5EF4-FFF2-40B4-BE49-F238E27FC236}">
              <a16:creationId xmlns:a16="http://schemas.microsoft.com/office/drawing/2014/main" id="{F3DC39EB-F9B0-439D-9039-ED38C53372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6200" y="13335"/>
          <a:ext cx="2306955" cy="21717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lnDef>
      <a:spPr/>
      <a:bodyPr/>
      <a:lstStyle/>
      <a:style>
        <a:lnRef idx="2">
          <a:schemeClr val="accent2"/>
        </a:lnRef>
        <a:fillRef idx="0">
          <a:schemeClr val="accent2"/>
        </a:fillRef>
        <a:effectRef idx="1">
          <a:schemeClr val="accent2"/>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harma-sc.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zoom.us/webinar/register/WN_9-ciXs0sQT2yGdb79VBoLQ"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ameblo.jp/blue-blue-blue-keroyon11/entry-12783182436.html" TargetMode="External"/><Relationship Id="rId1" Type="http://schemas.openxmlformats.org/officeDocument/2006/relationships/hyperlink" Target="https://news.yahoo.co.jp/articles/ce6f0d52c02403ab2ebf420b6fa87145d5ed4632"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hy_food-safety@kxf.biglobe.ne.jp?subject=&#27880;&#25991;&#12539;&#21839;&#12356;&#21512;&#12431;&#12379;"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dsc.tokyo-eiken.go.jp/diseases/gastro/gastr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gisanddata.maps.arcgis.com/apps/opsdashboard/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pref.nagano.lg.jp/shokusei/happyou/ch230112.html" TargetMode="External"/><Relationship Id="rId7" Type="http://schemas.openxmlformats.org/officeDocument/2006/relationships/printerSettings" Target="../printerSettings/printerSettings6.bin"/><Relationship Id="rId2" Type="http://schemas.openxmlformats.org/officeDocument/2006/relationships/hyperlink" Target="https://news.yahoo.co.jp/articles/8c2b2c99fa7c7e0170d94419c8b184ec8f99db77" TargetMode="External"/><Relationship Id="rId1" Type="http://schemas.openxmlformats.org/officeDocument/2006/relationships/hyperlink" Target="https://news.yahoo.co.jp/articles/880516cb8ff1ecb192eed973955e38f080c58a62" TargetMode="External"/><Relationship Id="rId6" Type="http://schemas.openxmlformats.org/officeDocument/2006/relationships/hyperlink" Target="https://www.newsweekjapan.jp/stories/world/2023/01/30-64.php" TargetMode="External"/><Relationship Id="rId5" Type="http://schemas.openxmlformats.org/officeDocument/2006/relationships/hyperlink" Target="https://nordot.app/986375134164762624?c=768367547562557440" TargetMode="External"/><Relationship Id="rId4" Type="http://schemas.openxmlformats.org/officeDocument/2006/relationships/hyperlink" Target="https://www.pref.fukuoka.lg.jp/press-release/syokuchudoku20230113-2.html"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niigata-nippo.co.jp/articles/-/161298" TargetMode="External"/><Relationship Id="rId3" Type="http://schemas.openxmlformats.org/officeDocument/2006/relationships/hyperlink" Target="https://www.nna.jp/news/2463746?media=bn&amp;country=jpy&amp;type=4&amp;free=1" TargetMode="External"/><Relationship Id="rId7" Type="http://schemas.openxmlformats.org/officeDocument/2006/relationships/hyperlink" Target="https://www.jetro.go.jp/biznews/2023/01/07c1b13b0e336614.html" TargetMode="External"/><Relationship Id="rId12" Type="http://schemas.openxmlformats.org/officeDocument/2006/relationships/printerSettings" Target="../printerSettings/printerSettings7.bin"/><Relationship Id="rId2" Type="http://schemas.openxmlformats.org/officeDocument/2006/relationships/hyperlink" Target="https://www.nna.jp/news/2462936?media=bn&amp;country=hkd&amp;type=4&amp;free=1" TargetMode="External"/><Relationship Id="rId1" Type="http://schemas.openxmlformats.org/officeDocument/2006/relationships/hyperlink" Target="https://www.nna.jp/news/2462157?media=bn&amp;country=krw&amp;type=5&amp;free=1" TargetMode="External"/><Relationship Id="rId6" Type="http://schemas.openxmlformats.org/officeDocument/2006/relationships/hyperlink" Target="https://www.jetro.go.jp/biznews/2023/01/b7ab4865aab05392.html" TargetMode="External"/><Relationship Id="rId11" Type="http://schemas.openxmlformats.org/officeDocument/2006/relationships/hyperlink" Target="https://news.tv-asahi.co.jp/news_international/articles/000282815.html" TargetMode="External"/><Relationship Id="rId5" Type="http://schemas.openxmlformats.org/officeDocument/2006/relationships/hyperlink" Target="https://www.nna.jp/news/2463900?media=bn&amp;country=krw&amp;type=3&amp;free=0" TargetMode="External"/><Relationship Id="rId10" Type="http://schemas.openxmlformats.org/officeDocument/2006/relationships/hyperlink" Target="https://news.yahoo.co.jp/articles/9652486fb07046a5402e6822d6af6d8d633375d1" TargetMode="External"/><Relationship Id="rId4" Type="http://schemas.openxmlformats.org/officeDocument/2006/relationships/hyperlink" Target="https://news.yahoo.co.jp/articles/3d7bdcb31833b8fa3f0a99c6415796a88f051477" TargetMode="External"/><Relationship Id="rId9" Type="http://schemas.openxmlformats.org/officeDocument/2006/relationships/hyperlink" Target="https://www.jetro.go.jp/biznews/2023/01/3449b29a51383594.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s://www.mhlw.go.jp/stf/covid-19/kokunainohasseijoukyou.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60"/>
  <sheetViews>
    <sheetView zoomScaleNormal="100" workbookViewId="0">
      <selection activeCell="D19" sqref="A9:H19"/>
    </sheetView>
  </sheetViews>
  <sheetFormatPr defaultRowHeight="13.2"/>
  <cols>
    <col min="1" max="1" width="15.21875" customWidth="1"/>
    <col min="2" max="2" width="10.44140625" customWidth="1"/>
    <col min="3" max="3" width="8.6640625" customWidth="1"/>
    <col min="4" max="4" width="6.6640625" customWidth="1"/>
    <col min="5" max="5" width="8.33203125" customWidth="1"/>
    <col min="6" max="6" width="7" customWidth="1"/>
    <col min="7" max="7" width="12.21875" customWidth="1"/>
    <col min="8" max="8" width="58.44140625" customWidth="1"/>
    <col min="9" max="9" width="4.21875" customWidth="1"/>
  </cols>
  <sheetData>
    <row r="1" spans="1:10" ht="13.8" thickTop="1">
      <c r="A1" s="212" t="s">
        <v>268</v>
      </c>
      <c r="B1" s="213"/>
      <c r="C1" s="213" t="s">
        <v>243</v>
      </c>
      <c r="D1" s="213"/>
      <c r="E1" s="213"/>
      <c r="F1" s="213"/>
      <c r="G1" s="213"/>
      <c r="H1" s="213"/>
      <c r="I1" s="118"/>
    </row>
    <row r="2" spans="1:10">
      <c r="A2" s="214" t="s">
        <v>121</v>
      </c>
      <c r="B2" s="215"/>
      <c r="C2" s="215"/>
      <c r="D2" s="215"/>
      <c r="E2" s="215"/>
      <c r="F2" s="215"/>
      <c r="G2" s="215"/>
      <c r="H2" s="215"/>
      <c r="I2" s="118"/>
    </row>
    <row r="3" spans="1:10" ht="15.75" customHeight="1">
      <c r="A3" s="610" t="s">
        <v>29</v>
      </c>
      <c r="B3" s="611"/>
      <c r="C3" s="611"/>
      <c r="D3" s="611"/>
      <c r="E3" s="611"/>
      <c r="F3" s="611"/>
      <c r="G3" s="611"/>
      <c r="H3" s="612"/>
      <c r="I3" s="118"/>
    </row>
    <row r="4" spans="1:10">
      <c r="A4" s="214" t="s">
        <v>192</v>
      </c>
      <c r="B4" s="215"/>
      <c r="C4" s="215"/>
      <c r="D4" s="215"/>
      <c r="E4" s="215"/>
      <c r="F4" s="215"/>
      <c r="G4" s="215"/>
      <c r="H4" s="215"/>
      <c r="I4" s="118"/>
    </row>
    <row r="5" spans="1:10">
      <c r="A5" s="214" t="s">
        <v>122</v>
      </c>
      <c r="B5" s="215"/>
      <c r="C5" s="215"/>
      <c r="D5" s="215"/>
      <c r="E5" s="215"/>
      <c r="F5" s="215"/>
      <c r="G5" s="215"/>
      <c r="H5" s="215"/>
      <c r="I5" s="118"/>
    </row>
    <row r="6" spans="1:10">
      <c r="A6" s="216" t="s">
        <v>121</v>
      </c>
      <c r="B6" s="217"/>
      <c r="C6" s="217"/>
      <c r="D6" s="217"/>
      <c r="E6" s="217"/>
      <c r="F6" s="217"/>
      <c r="G6" s="217"/>
      <c r="H6" s="217"/>
      <c r="I6" s="118"/>
    </row>
    <row r="7" spans="1:10">
      <c r="A7" s="216" t="s">
        <v>123</v>
      </c>
      <c r="B7" s="217"/>
      <c r="C7" s="217"/>
      <c r="D7" s="217"/>
      <c r="E7" s="217"/>
      <c r="F7" s="217"/>
      <c r="G7" s="217"/>
      <c r="H7" s="217"/>
      <c r="I7" s="118"/>
    </row>
    <row r="8" spans="1:10">
      <c r="A8" s="218" t="s">
        <v>124</v>
      </c>
      <c r="B8" s="219"/>
      <c r="C8" s="219"/>
      <c r="D8" s="219"/>
      <c r="E8" s="219"/>
      <c r="F8" s="219"/>
      <c r="G8" s="219"/>
      <c r="H8" s="219"/>
      <c r="I8" s="118"/>
    </row>
    <row r="9" spans="1:10" ht="15" customHeight="1">
      <c r="A9" s="259" t="s">
        <v>125</v>
      </c>
      <c r="B9" s="260" t="str">
        <f>+'1　食中毒記事等 '!A2</f>
        <v>群馬・高崎市の飲食店で食中毒　出前利用の客13人が腹痛や下痢 全員快方に向かう</v>
      </c>
      <c r="C9" s="261"/>
      <c r="D9" s="261"/>
      <c r="E9" s="261"/>
      <c r="F9" s="261"/>
      <c r="G9" s="261"/>
      <c r="H9" s="261"/>
      <c r="I9" s="118"/>
    </row>
    <row r="10" spans="1:10" ht="15" customHeight="1">
      <c r="A10" s="259" t="s">
        <v>126</v>
      </c>
      <c r="B10" s="260" t="s">
        <v>303</v>
      </c>
      <c r="C10" s="260" t="s">
        <v>252</v>
      </c>
      <c r="D10" s="262">
        <f>+'1　ノロウイルス関連情報 '!G73</f>
        <v>3.5</v>
      </c>
      <c r="E10" s="260" t="s">
        <v>253</v>
      </c>
      <c r="F10" s="263">
        <f>+'1　ノロウイルス関連情報 '!I73</f>
        <v>-0.58000000000000007</v>
      </c>
      <c r="G10" s="261" t="s">
        <v>29</v>
      </c>
      <c r="H10" s="261"/>
      <c r="I10" s="118"/>
    </row>
    <row r="11" spans="1:10" s="137" customFormat="1" ht="15" customHeight="1">
      <c r="A11" s="264" t="s">
        <v>127</v>
      </c>
      <c r="B11" s="616" t="s">
        <v>476</v>
      </c>
      <c r="C11" s="616"/>
      <c r="D11" s="616"/>
      <c r="E11" s="616"/>
      <c r="F11" s="616"/>
      <c r="G11" s="616"/>
      <c r="H11" s="265"/>
      <c r="I11" s="136"/>
      <c r="J11" s="137" t="s">
        <v>128</v>
      </c>
    </row>
    <row r="12" spans="1:10" ht="15" customHeight="1">
      <c r="A12" s="259" t="s">
        <v>129</v>
      </c>
      <c r="B12" s="260" t="str">
        <f>+'1　食品表示'!A2</f>
        <v>食品衛生基準業務の移管、消費庁に審議会を新設へ</v>
      </c>
      <c r="C12" s="261"/>
      <c r="D12" s="261"/>
      <c r="E12" s="261"/>
      <c r="F12" s="261"/>
      <c r="G12" s="261"/>
      <c r="H12" s="261"/>
      <c r="I12" s="118"/>
    </row>
    <row r="13" spans="1:10" ht="15" customHeight="1">
      <c r="A13" s="259" t="s">
        <v>130</v>
      </c>
      <c r="B13" s="266" t="str">
        <f>+'1　海外情報'!A2</f>
        <v xml:space="preserve">米サンドイッチチェーンのサブウェイ、身売り検討＝関係筋（ロイター） </v>
      </c>
      <c r="C13" s="261"/>
      <c r="D13" s="261"/>
      <c r="E13" s="261"/>
      <c r="F13" s="261"/>
      <c r="G13" s="261"/>
      <c r="H13" s="261"/>
      <c r="I13" s="118"/>
    </row>
    <row r="14" spans="1:10" ht="15" customHeight="1">
      <c r="A14" s="266" t="s">
        <v>131</v>
      </c>
      <c r="B14" s="267" t="str">
        <f>+'1　海外情報'!A5</f>
        <v xml:space="preserve">遼寧省、輸入コールドチェーン食品の消毒やPCR検査が廃止に(中国) </v>
      </c>
      <c r="C14" s="613"/>
      <c r="D14" s="613"/>
      <c r="E14" s="613"/>
      <c r="F14" s="613"/>
      <c r="G14" s="613"/>
      <c r="H14" s="614"/>
      <c r="I14" s="118"/>
    </row>
    <row r="15" spans="1:10" ht="15" customHeight="1">
      <c r="A15" s="259" t="s">
        <v>132</v>
      </c>
      <c r="B15" s="260" t="s">
        <v>475</v>
      </c>
      <c r="C15" s="261"/>
      <c r="D15" s="260" t="s">
        <v>21</v>
      </c>
      <c r="E15" s="261"/>
      <c r="F15" s="261"/>
      <c r="G15" s="261"/>
      <c r="H15" s="261"/>
      <c r="I15" s="118"/>
    </row>
    <row r="16" spans="1:10" ht="15" customHeight="1">
      <c r="A16" s="259" t="s">
        <v>133</v>
      </c>
      <c r="B16" s="615" t="str">
        <f>+'50　感染症情報'!B2</f>
        <v>2022年 第49週（12月5日〜 12月11日）</v>
      </c>
      <c r="C16" s="615"/>
      <c r="D16" s="615"/>
      <c r="E16" s="615"/>
      <c r="F16" s="615"/>
      <c r="G16" s="615"/>
      <c r="H16" s="261"/>
      <c r="I16" s="118"/>
    </row>
    <row r="17" spans="1:9" ht="15" customHeight="1">
      <c r="A17" s="259" t="s">
        <v>229</v>
      </c>
      <c r="B17" s="398" t="str">
        <f>+'1　衛生訓話'!A2</f>
        <v>今週のお題　(調理場・加工場は必ず清潔な専用靴に履き替えます)</v>
      </c>
      <c r="C17" s="261"/>
      <c r="D17" s="261"/>
      <c r="E17" s="261"/>
      <c r="F17" s="268"/>
      <c r="G17" s="261"/>
      <c r="H17" s="261"/>
      <c r="I17" s="118"/>
    </row>
    <row r="18" spans="1:9" ht="15" customHeight="1">
      <c r="A18" s="259" t="s">
        <v>137</v>
      </c>
      <c r="B18" s="261" t="str">
        <f>+'1　新型コロナウイルス情報'!C4</f>
        <v>今週の新型コロナ 新規感染者数　世界で287万人(対前週の増減 : 65万人減少)</v>
      </c>
      <c r="C18" s="261"/>
      <c r="D18" s="261"/>
      <c r="E18" s="261"/>
      <c r="F18" s="261" t="s">
        <v>21</v>
      </c>
      <c r="G18" s="261"/>
      <c r="H18" s="261"/>
      <c r="I18" s="118"/>
    </row>
    <row r="19" spans="1:9" ht="15" customHeight="1">
      <c r="A19" s="259" t="s">
        <v>195</v>
      </c>
      <c r="B19" s="508" t="s">
        <v>477</v>
      </c>
      <c r="C19" s="261"/>
      <c r="D19" s="261"/>
      <c r="E19" s="261"/>
      <c r="F19" s="261"/>
      <c r="G19" s="261"/>
      <c r="H19" s="261"/>
      <c r="I19" s="118"/>
    </row>
    <row r="20" spans="1:9">
      <c r="A20" s="218" t="s">
        <v>124</v>
      </c>
      <c r="B20" s="219"/>
      <c r="C20" s="219"/>
      <c r="D20" s="219"/>
      <c r="E20" s="219"/>
      <c r="F20" s="219"/>
      <c r="G20" s="219"/>
      <c r="H20" s="219"/>
      <c r="I20" s="118"/>
    </row>
    <row r="21" spans="1:9">
      <c r="A21" s="216" t="s">
        <v>21</v>
      </c>
      <c r="B21" s="217"/>
      <c r="C21" s="217"/>
      <c r="D21" s="217"/>
      <c r="E21" s="217"/>
      <c r="F21" s="217"/>
      <c r="G21" s="217"/>
      <c r="H21" s="217"/>
      <c r="I21" s="118"/>
    </row>
    <row r="22" spans="1:9">
      <c r="A22" s="119" t="s">
        <v>134</v>
      </c>
      <c r="I22" s="118"/>
    </row>
    <row r="23" spans="1:9">
      <c r="A23" s="118"/>
      <c r="I23" s="118"/>
    </row>
    <row r="24" spans="1:9">
      <c r="A24" s="118"/>
      <c r="I24" s="118"/>
    </row>
    <row r="25" spans="1:9">
      <c r="A25" s="118"/>
      <c r="I25" s="118"/>
    </row>
    <row r="26" spans="1:9">
      <c r="A26" s="118"/>
      <c r="I26" s="118"/>
    </row>
    <row r="27" spans="1:9">
      <c r="A27" s="118"/>
      <c r="I27" s="118"/>
    </row>
    <row r="28" spans="1:9">
      <c r="A28" s="118"/>
      <c r="I28" s="118"/>
    </row>
    <row r="29" spans="1:9">
      <c r="A29" s="118"/>
      <c r="I29" s="118"/>
    </row>
    <row r="30" spans="1:9">
      <c r="A30" s="118"/>
      <c r="I30" s="118"/>
    </row>
    <row r="31" spans="1:9">
      <c r="A31" s="118"/>
      <c r="I31" s="118"/>
    </row>
    <row r="32" spans="1:9">
      <c r="A32" s="118"/>
      <c r="I32" s="118"/>
    </row>
    <row r="33" spans="1:9" ht="13.8" thickBot="1">
      <c r="A33" s="120"/>
      <c r="B33" s="121"/>
      <c r="C33" s="121"/>
      <c r="D33" s="121"/>
      <c r="E33" s="121"/>
      <c r="F33" s="121"/>
      <c r="G33" s="121"/>
      <c r="H33" s="121"/>
      <c r="I33" s="118"/>
    </row>
    <row r="34" spans="1:9" ht="13.8" thickTop="1"/>
    <row r="37" spans="1:9" ht="24.6">
      <c r="A37" s="150" t="s">
        <v>158</v>
      </c>
    </row>
    <row r="38" spans="1:9" ht="40.5" customHeight="1">
      <c r="A38" s="617" t="s">
        <v>159</v>
      </c>
      <c r="B38" s="617"/>
      <c r="C38" s="617"/>
      <c r="D38" s="617"/>
      <c r="E38" s="617"/>
      <c r="F38" s="617"/>
      <c r="G38" s="617"/>
    </row>
    <row r="39" spans="1:9" ht="30.75" customHeight="1">
      <c r="A39" s="609" t="s">
        <v>160</v>
      </c>
      <c r="B39" s="609"/>
      <c r="C39" s="609"/>
      <c r="D39" s="609"/>
      <c r="E39" s="609"/>
      <c r="F39" s="609"/>
      <c r="G39" s="609"/>
    </row>
    <row r="40" spans="1:9" ht="15">
      <c r="A40" s="151"/>
    </row>
    <row r="41" spans="1:9" ht="69.75" customHeight="1">
      <c r="A41" s="604" t="s">
        <v>168</v>
      </c>
      <c r="B41" s="604"/>
      <c r="C41" s="604"/>
      <c r="D41" s="604"/>
      <c r="E41" s="604"/>
      <c r="F41" s="604"/>
      <c r="G41" s="604"/>
    </row>
    <row r="42" spans="1:9" ht="35.25" customHeight="1">
      <c r="A42" s="609" t="s">
        <v>161</v>
      </c>
      <c r="B42" s="609"/>
      <c r="C42" s="609"/>
      <c r="D42" s="609"/>
      <c r="E42" s="609"/>
      <c r="F42" s="609"/>
      <c r="G42" s="609"/>
    </row>
    <row r="43" spans="1:9" ht="59.25" customHeight="1">
      <c r="A43" s="604" t="s">
        <v>162</v>
      </c>
      <c r="B43" s="604"/>
      <c r="C43" s="604"/>
      <c r="D43" s="604"/>
      <c r="E43" s="604"/>
      <c r="F43" s="604"/>
      <c r="G43" s="604"/>
    </row>
    <row r="44" spans="1:9" ht="15">
      <c r="A44" s="152"/>
    </row>
    <row r="45" spans="1:9" ht="27.75" customHeight="1">
      <c r="A45" s="606" t="s">
        <v>163</v>
      </c>
      <c r="B45" s="606"/>
      <c r="C45" s="606"/>
      <c r="D45" s="606"/>
      <c r="E45" s="606"/>
      <c r="F45" s="606"/>
      <c r="G45" s="606"/>
    </row>
    <row r="46" spans="1:9" ht="53.25" customHeight="1">
      <c r="A46" s="605" t="s">
        <v>169</v>
      </c>
      <c r="B46" s="604"/>
      <c r="C46" s="604"/>
      <c r="D46" s="604"/>
      <c r="E46" s="604"/>
      <c r="F46" s="604"/>
      <c r="G46" s="604"/>
    </row>
    <row r="47" spans="1:9" ht="15">
      <c r="A47" s="152"/>
    </row>
    <row r="48" spans="1:9" ht="32.25" customHeight="1">
      <c r="A48" s="606" t="s">
        <v>164</v>
      </c>
      <c r="B48" s="606"/>
      <c r="C48" s="606"/>
      <c r="D48" s="606"/>
      <c r="E48" s="606"/>
      <c r="F48" s="606"/>
      <c r="G48" s="606"/>
    </row>
    <row r="49" spans="1:7" ht="15">
      <c r="A49" s="151"/>
    </row>
    <row r="50" spans="1:7" ht="87" customHeight="1">
      <c r="A50" s="605" t="s">
        <v>170</v>
      </c>
      <c r="B50" s="604"/>
      <c r="C50" s="604"/>
      <c r="D50" s="604"/>
      <c r="E50" s="604"/>
      <c r="F50" s="604"/>
      <c r="G50" s="604"/>
    </row>
    <row r="51" spans="1:7" ht="15">
      <c r="A51" s="152"/>
    </row>
    <row r="52" spans="1:7" ht="32.25" customHeight="1">
      <c r="A52" s="606" t="s">
        <v>165</v>
      </c>
      <c r="B52" s="606"/>
      <c r="C52" s="606"/>
      <c r="D52" s="606"/>
      <c r="E52" s="606"/>
      <c r="F52" s="606"/>
      <c r="G52" s="606"/>
    </row>
    <row r="53" spans="1:7" ht="29.25" customHeight="1">
      <c r="A53" s="604" t="s">
        <v>166</v>
      </c>
      <c r="B53" s="604"/>
      <c r="C53" s="604"/>
      <c r="D53" s="604"/>
      <c r="E53" s="604"/>
      <c r="F53" s="604"/>
      <c r="G53" s="604"/>
    </row>
    <row r="54" spans="1:7" ht="15">
      <c r="A54" s="152"/>
    </row>
    <row r="55" spans="1:7" s="137" customFormat="1" ht="110.25" customHeight="1">
      <c r="A55" s="607" t="s">
        <v>171</v>
      </c>
      <c r="B55" s="608"/>
      <c r="C55" s="608"/>
      <c r="D55" s="608"/>
      <c r="E55" s="608"/>
      <c r="F55" s="608"/>
      <c r="G55" s="608"/>
    </row>
    <row r="56" spans="1:7" ht="34.5" customHeight="1">
      <c r="A56" s="609" t="s">
        <v>167</v>
      </c>
      <c r="B56" s="609"/>
      <c r="C56" s="609"/>
      <c r="D56" s="609"/>
      <c r="E56" s="609"/>
      <c r="F56" s="609"/>
      <c r="G56" s="609"/>
    </row>
    <row r="57" spans="1:7" ht="114" customHeight="1">
      <c r="A57" s="605" t="s">
        <v>172</v>
      </c>
      <c r="B57" s="604"/>
      <c r="C57" s="604"/>
      <c r="D57" s="604"/>
      <c r="E57" s="604"/>
      <c r="F57" s="604"/>
      <c r="G57" s="604"/>
    </row>
    <row r="58" spans="1:7" ht="109.5" customHeight="1">
      <c r="A58" s="604"/>
      <c r="B58" s="604"/>
      <c r="C58" s="604"/>
      <c r="D58" s="604"/>
      <c r="E58" s="604"/>
      <c r="F58" s="604"/>
      <c r="G58" s="604"/>
    </row>
    <row r="59" spans="1:7" ht="15">
      <c r="A59" s="152"/>
    </row>
    <row r="60" spans="1:7" s="149" customFormat="1" ht="57.75" customHeight="1">
      <c r="A60" s="604"/>
      <c r="B60" s="604"/>
      <c r="C60" s="604"/>
      <c r="D60" s="604"/>
      <c r="E60" s="604"/>
      <c r="F60" s="604"/>
      <c r="G60" s="604"/>
    </row>
  </sheetData>
  <mergeCells count="20">
    <mergeCell ref="A3:H3"/>
    <mergeCell ref="C14:H14"/>
    <mergeCell ref="B16:G16"/>
    <mergeCell ref="B11:G11"/>
    <mergeCell ref="A38:G38"/>
    <mergeCell ref="A46:G46"/>
    <mergeCell ref="A45:G45"/>
    <mergeCell ref="A52:G52"/>
    <mergeCell ref="A39:G39"/>
    <mergeCell ref="A41:G41"/>
    <mergeCell ref="A43:G43"/>
    <mergeCell ref="A42:G42"/>
    <mergeCell ref="A58:G58"/>
    <mergeCell ref="A57:G57"/>
    <mergeCell ref="A60:G60"/>
    <mergeCell ref="A50:G50"/>
    <mergeCell ref="A48:G48"/>
    <mergeCell ref="A55:G55"/>
    <mergeCell ref="A53:G53"/>
    <mergeCell ref="A56:G56"/>
  </mergeCells>
  <phoneticPr fontId="33"/>
  <hyperlinks>
    <hyperlink ref="A38" r:id="rId1" display="https://pharma-sc.com/" xr:uid="{00000000-0004-0000-0000-000000000000}"/>
  </hyperlinks>
  <pageMargins left="0.75" right="0.75" top="1" bottom="1" header="0.51200000000000001" footer="0.51200000000000001"/>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34"/>
  <sheetViews>
    <sheetView view="pageBreakPreview" zoomScale="99" zoomScaleNormal="100" zoomScaleSheetLayoutView="99" workbookViewId="0">
      <selection activeCell="C22" sqref="C22"/>
    </sheetView>
  </sheetViews>
  <sheetFormatPr defaultColWidth="9" defaultRowHeight="13.2"/>
  <cols>
    <col min="1" max="1" width="21.33203125" style="42" customWidth="1"/>
    <col min="2" max="2" width="19.77734375" style="42" customWidth="1"/>
    <col min="3" max="3" width="80.21875" style="365" customWidth="1"/>
    <col min="4" max="4" width="14.44140625" style="43" customWidth="1"/>
    <col min="5" max="5" width="13.6640625" style="43" customWidth="1"/>
    <col min="6" max="6" width="13.88671875" style="1" customWidth="1"/>
    <col min="7" max="7" width="58.6640625" style="1" customWidth="1"/>
    <col min="8" max="10" width="9" style="1"/>
    <col min="11" max="11" width="14.109375" style="1" customWidth="1"/>
    <col min="12" max="16384" width="9" style="1"/>
  </cols>
  <sheetData>
    <row r="1" spans="1:5" ht="44.25" customHeight="1">
      <c r="A1" s="379" t="s">
        <v>313</v>
      </c>
      <c r="B1" s="380" t="s">
        <v>223</v>
      </c>
      <c r="C1" s="381" t="s">
        <v>245</v>
      </c>
      <c r="D1" s="382" t="s">
        <v>25</v>
      </c>
      <c r="E1" s="383" t="s">
        <v>26</v>
      </c>
    </row>
    <row r="2" spans="1:5" s="127" customFormat="1" ht="22.95" customHeight="1">
      <c r="A2" s="491" t="s">
        <v>269</v>
      </c>
      <c r="B2" s="492" t="s">
        <v>336</v>
      </c>
      <c r="C2" s="535" t="s">
        <v>376</v>
      </c>
      <c r="D2" s="493">
        <v>44939</v>
      </c>
      <c r="E2" s="494">
        <v>44939</v>
      </c>
    </row>
    <row r="3" spans="1:5" s="127" customFormat="1" ht="22.95" customHeight="1">
      <c r="A3" s="491" t="s">
        <v>271</v>
      </c>
      <c r="B3" s="492" t="s">
        <v>296</v>
      </c>
      <c r="C3" s="549" t="s">
        <v>377</v>
      </c>
      <c r="D3" s="493">
        <v>44938</v>
      </c>
      <c r="E3" s="494">
        <v>44939</v>
      </c>
    </row>
    <row r="4" spans="1:5" s="127" customFormat="1" ht="22.95" customHeight="1">
      <c r="A4" s="491" t="s">
        <v>269</v>
      </c>
      <c r="B4" s="492" t="s">
        <v>337</v>
      </c>
      <c r="C4" s="535" t="s">
        <v>378</v>
      </c>
      <c r="D4" s="493">
        <v>44938</v>
      </c>
      <c r="E4" s="494">
        <v>44939</v>
      </c>
    </row>
    <row r="5" spans="1:5" s="127" customFormat="1" ht="22.95" customHeight="1">
      <c r="A5" s="491" t="s">
        <v>269</v>
      </c>
      <c r="B5" s="492" t="s">
        <v>338</v>
      </c>
      <c r="C5" s="549" t="s">
        <v>379</v>
      </c>
      <c r="D5" s="493">
        <v>44938</v>
      </c>
      <c r="E5" s="494">
        <v>44939</v>
      </c>
    </row>
    <row r="6" spans="1:5" s="127" customFormat="1" ht="22.95" customHeight="1">
      <c r="A6" s="491" t="s">
        <v>269</v>
      </c>
      <c r="B6" s="492" t="s">
        <v>297</v>
      </c>
      <c r="C6" s="535" t="s">
        <v>380</v>
      </c>
      <c r="D6" s="493">
        <v>44938</v>
      </c>
      <c r="E6" s="494">
        <v>44939</v>
      </c>
    </row>
    <row r="7" spans="1:5" s="127" customFormat="1" ht="22.95" customHeight="1">
      <c r="A7" s="491" t="s">
        <v>269</v>
      </c>
      <c r="B7" s="492" t="s">
        <v>339</v>
      </c>
      <c r="C7" s="534" t="s">
        <v>340</v>
      </c>
      <c r="D7" s="493">
        <v>44937</v>
      </c>
      <c r="E7" s="494">
        <v>44938</v>
      </c>
    </row>
    <row r="8" spans="1:5" s="127" customFormat="1" ht="22.95" customHeight="1">
      <c r="A8" s="491" t="s">
        <v>269</v>
      </c>
      <c r="B8" s="492" t="s">
        <v>341</v>
      </c>
      <c r="C8" s="549" t="s">
        <v>342</v>
      </c>
      <c r="D8" s="493">
        <v>44937</v>
      </c>
      <c r="E8" s="494">
        <v>44938</v>
      </c>
    </row>
    <row r="9" spans="1:5" s="127" customFormat="1" ht="22.95" customHeight="1">
      <c r="A9" s="491" t="s">
        <v>271</v>
      </c>
      <c r="B9" s="492" t="s">
        <v>343</v>
      </c>
      <c r="C9" s="534" t="s">
        <v>344</v>
      </c>
      <c r="D9" s="493">
        <v>44937</v>
      </c>
      <c r="E9" s="494">
        <v>44938</v>
      </c>
    </row>
    <row r="10" spans="1:5" s="127" customFormat="1" ht="22.95" customHeight="1">
      <c r="A10" s="491" t="s">
        <v>269</v>
      </c>
      <c r="B10" s="492" t="s">
        <v>296</v>
      </c>
      <c r="C10" s="535" t="s">
        <v>345</v>
      </c>
      <c r="D10" s="493">
        <v>44937</v>
      </c>
      <c r="E10" s="494">
        <v>44938</v>
      </c>
    </row>
    <row r="11" spans="1:5" s="127" customFormat="1" ht="22.95" customHeight="1">
      <c r="A11" s="491" t="s">
        <v>269</v>
      </c>
      <c r="B11" s="492" t="s">
        <v>346</v>
      </c>
      <c r="C11" s="549" t="s">
        <v>347</v>
      </c>
      <c r="D11" s="493">
        <v>44937</v>
      </c>
      <c r="E11" s="494">
        <v>44938</v>
      </c>
    </row>
    <row r="12" spans="1:5" s="127" customFormat="1" ht="22.95" customHeight="1">
      <c r="A12" s="491" t="s">
        <v>269</v>
      </c>
      <c r="B12" s="492" t="s">
        <v>346</v>
      </c>
      <c r="C12" s="549" t="s">
        <v>348</v>
      </c>
      <c r="D12" s="493">
        <v>44937</v>
      </c>
      <c r="E12" s="494">
        <v>44938</v>
      </c>
    </row>
    <row r="13" spans="1:5" s="127" customFormat="1" ht="22.95" customHeight="1">
      <c r="A13" s="491" t="s">
        <v>269</v>
      </c>
      <c r="B13" s="492" t="s">
        <v>337</v>
      </c>
      <c r="C13" s="549" t="s">
        <v>349</v>
      </c>
      <c r="D13" s="493">
        <v>44936</v>
      </c>
      <c r="E13" s="494">
        <v>44937</v>
      </c>
    </row>
    <row r="14" spans="1:5" s="127" customFormat="1" ht="22.95" customHeight="1">
      <c r="A14" s="491" t="s">
        <v>269</v>
      </c>
      <c r="B14" s="492" t="s">
        <v>350</v>
      </c>
      <c r="C14" s="492" t="s">
        <v>351</v>
      </c>
      <c r="D14" s="493">
        <v>44936</v>
      </c>
      <c r="E14" s="494">
        <v>44937</v>
      </c>
    </row>
    <row r="15" spans="1:5" s="127" customFormat="1" ht="22.95" customHeight="1">
      <c r="A15" s="491" t="s">
        <v>269</v>
      </c>
      <c r="B15" s="492" t="s">
        <v>352</v>
      </c>
      <c r="C15" s="536" t="s">
        <v>353</v>
      </c>
      <c r="D15" s="493">
        <v>44936</v>
      </c>
      <c r="E15" s="494">
        <v>44937</v>
      </c>
    </row>
    <row r="16" spans="1:5" s="127" customFormat="1" ht="22.95" customHeight="1">
      <c r="A16" s="491" t="s">
        <v>269</v>
      </c>
      <c r="B16" s="492" t="s">
        <v>354</v>
      </c>
      <c r="C16" s="549" t="s">
        <v>355</v>
      </c>
      <c r="D16" s="493">
        <v>44936</v>
      </c>
      <c r="E16" s="494">
        <v>44937</v>
      </c>
    </row>
    <row r="17" spans="1:11" s="127" customFormat="1" ht="22.95" customHeight="1">
      <c r="A17" s="544" t="s">
        <v>271</v>
      </c>
      <c r="B17" s="545" t="s">
        <v>356</v>
      </c>
      <c r="C17" s="548" t="s">
        <v>357</v>
      </c>
      <c r="D17" s="546">
        <v>44936</v>
      </c>
      <c r="E17" s="547">
        <v>44937</v>
      </c>
    </row>
    <row r="18" spans="1:11" s="127" customFormat="1" ht="22.95" customHeight="1">
      <c r="A18" s="544" t="s">
        <v>269</v>
      </c>
      <c r="B18" s="545" t="s">
        <v>358</v>
      </c>
      <c r="C18" s="550" t="s">
        <v>359</v>
      </c>
      <c r="D18" s="546">
        <v>44936</v>
      </c>
      <c r="E18" s="547">
        <v>44937</v>
      </c>
    </row>
    <row r="19" spans="1:11" s="127" customFormat="1" ht="22.95" customHeight="1">
      <c r="A19" s="544" t="s">
        <v>295</v>
      </c>
      <c r="B19" s="545" t="s">
        <v>360</v>
      </c>
      <c r="C19" s="548" t="s">
        <v>361</v>
      </c>
      <c r="D19" s="546">
        <v>44936</v>
      </c>
      <c r="E19" s="547">
        <v>44937</v>
      </c>
    </row>
    <row r="20" spans="1:11" s="127" customFormat="1" ht="22.95" customHeight="1">
      <c r="A20" s="544" t="s">
        <v>295</v>
      </c>
      <c r="B20" s="545" t="s">
        <v>362</v>
      </c>
      <c r="C20" s="548" t="s">
        <v>363</v>
      </c>
      <c r="D20" s="546">
        <v>44936</v>
      </c>
      <c r="E20" s="547">
        <v>44937</v>
      </c>
    </row>
    <row r="21" spans="1:11" s="127" customFormat="1" ht="22.95" customHeight="1">
      <c r="A21" s="491" t="s">
        <v>271</v>
      </c>
      <c r="B21" s="492" t="s">
        <v>364</v>
      </c>
      <c r="C21" s="534" t="s">
        <v>365</v>
      </c>
      <c r="D21" s="493">
        <v>44936</v>
      </c>
      <c r="E21" s="494">
        <v>44937</v>
      </c>
    </row>
    <row r="22" spans="1:11" s="127" customFormat="1" ht="22.95" customHeight="1">
      <c r="A22" s="491" t="s">
        <v>270</v>
      </c>
      <c r="B22" s="492" t="s">
        <v>366</v>
      </c>
      <c r="C22" s="537" t="s">
        <v>367</v>
      </c>
      <c r="D22" s="493">
        <v>44934</v>
      </c>
      <c r="E22" s="494">
        <v>44936</v>
      </c>
    </row>
    <row r="23" spans="1:11" s="127" customFormat="1" ht="22.95" customHeight="1">
      <c r="A23" s="491" t="s">
        <v>270</v>
      </c>
      <c r="B23" s="492" t="s">
        <v>368</v>
      </c>
      <c r="C23" s="535" t="s">
        <v>369</v>
      </c>
      <c r="D23" s="493">
        <v>44933</v>
      </c>
      <c r="E23" s="494">
        <v>44936</v>
      </c>
    </row>
    <row r="24" spans="1:11" s="127" customFormat="1" ht="22.95" customHeight="1">
      <c r="A24" s="491" t="s">
        <v>269</v>
      </c>
      <c r="B24" s="492" t="s">
        <v>370</v>
      </c>
      <c r="C24" s="536" t="s">
        <v>371</v>
      </c>
      <c r="D24" s="493">
        <v>44933</v>
      </c>
      <c r="E24" s="494">
        <v>44936</v>
      </c>
    </row>
    <row r="25" spans="1:11" s="127" customFormat="1" ht="22.95" customHeight="1">
      <c r="A25" s="491" t="s">
        <v>271</v>
      </c>
      <c r="B25" s="492" t="s">
        <v>372</v>
      </c>
      <c r="C25" s="536" t="s">
        <v>373</v>
      </c>
      <c r="D25" s="493">
        <v>44933</v>
      </c>
      <c r="E25" s="494">
        <v>44936</v>
      </c>
    </row>
    <row r="26" spans="1:11" s="127" customFormat="1" ht="22.95" customHeight="1">
      <c r="A26" s="491" t="s">
        <v>295</v>
      </c>
      <c r="B26" s="492" t="s">
        <v>374</v>
      </c>
      <c r="C26" s="549" t="s">
        <v>375</v>
      </c>
      <c r="D26" s="493">
        <v>44932</v>
      </c>
      <c r="E26" s="494">
        <v>44936</v>
      </c>
    </row>
    <row r="27" spans="1:11" s="127" customFormat="1" ht="22.95" customHeight="1">
      <c r="A27" s="491"/>
      <c r="B27" s="492"/>
      <c r="C27" s="492"/>
      <c r="D27" s="493"/>
      <c r="E27" s="494"/>
    </row>
    <row r="28" spans="1:11" s="127" customFormat="1" ht="22.95" customHeight="1">
      <c r="A28" s="491"/>
      <c r="B28" s="492"/>
      <c r="C28" s="492"/>
      <c r="D28" s="493"/>
      <c r="E28" s="494"/>
    </row>
    <row r="29" spans="1:11" ht="18.75" customHeight="1">
      <c r="A29" s="1"/>
      <c r="B29" s="1"/>
      <c r="C29" s="127"/>
      <c r="D29" s="170"/>
      <c r="E29" s="170"/>
    </row>
    <row r="30" spans="1:11" ht="16.2" customHeight="1">
      <c r="A30" s="39"/>
      <c r="B30" s="40"/>
      <c r="C30" s="363" t="s">
        <v>276</v>
      </c>
      <c r="D30" s="41"/>
      <c r="E30" s="41"/>
    </row>
    <row r="31" spans="1:11" ht="16.2" customHeight="1">
      <c r="A31" s="1"/>
      <c r="B31" s="1"/>
      <c r="C31" s="127"/>
      <c r="D31" s="1"/>
      <c r="E31" s="1"/>
    </row>
    <row r="32" spans="1:11" ht="20.25" customHeight="1">
      <c r="A32" s="472"/>
      <c r="B32" s="473"/>
      <c r="C32" s="363"/>
      <c r="D32" s="474"/>
      <c r="E32" s="474"/>
      <c r="J32" s="170"/>
      <c r="K32" s="170"/>
    </row>
    <row r="33" spans="1:5">
      <c r="A33" s="364" t="s">
        <v>173</v>
      </c>
      <c r="B33" s="364"/>
      <c r="C33" s="364"/>
      <c r="D33" s="475"/>
      <c r="E33" s="475"/>
    </row>
    <row r="34" spans="1:5">
      <c r="A34" s="832" t="s">
        <v>27</v>
      </c>
      <c r="B34" s="832"/>
      <c r="C34" s="832"/>
      <c r="D34" s="476"/>
      <c r="E34" s="476"/>
    </row>
  </sheetData>
  <mergeCells count="1">
    <mergeCell ref="A34:C34"/>
  </mergeCells>
  <phoneticPr fontId="30"/>
  <printOptions horizontalCentered="1" verticalCentered="1"/>
  <pageMargins left="0.64" right="0.39" top="0.98425196850393704" bottom="0.7" header="0.51181102362204722" footer="0.51181102362204722"/>
  <pageSetup paperSize="9" scale="34" orientation="landscape" horizontalDpi="300" verticalDpi="300" r:id="rId1"/>
  <headerFooter alignWithMargins="0"/>
  <colBreaks count="1" manualBreakCount="1">
    <brk id="5" max="2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1024"/>
  <sheetViews>
    <sheetView zoomScale="91" zoomScaleNormal="91" zoomScaleSheetLayoutView="100" workbookViewId="0">
      <selection activeCell="N36" sqref="N36"/>
    </sheetView>
  </sheetViews>
  <sheetFormatPr defaultColWidth="9" defaultRowHeight="16.8" customHeight="1"/>
  <cols>
    <col min="1" max="13" width="9" style="1"/>
    <col min="14" max="14" width="108.6640625" style="1" customWidth="1"/>
    <col min="15" max="15" width="26.88671875" style="10" customWidth="1"/>
    <col min="16" max="16384" width="9" style="1"/>
  </cols>
  <sheetData>
    <row r="1" spans="1:16" ht="43.8" customHeight="1" thickBot="1">
      <c r="A1" s="833" t="s">
        <v>314</v>
      </c>
      <c r="B1" s="834"/>
      <c r="C1" s="834"/>
      <c r="D1" s="834"/>
      <c r="E1" s="834"/>
      <c r="F1" s="834"/>
      <c r="G1" s="834"/>
      <c r="H1" s="834"/>
      <c r="I1" s="834"/>
      <c r="J1" s="834"/>
      <c r="K1" s="834"/>
      <c r="L1" s="834"/>
      <c r="M1" s="834"/>
      <c r="N1" s="835"/>
    </row>
    <row r="2" spans="1:16" ht="47.4" customHeight="1">
      <c r="A2" s="836" t="s">
        <v>381</v>
      </c>
      <c r="B2" s="837"/>
      <c r="C2" s="837"/>
      <c r="D2" s="837"/>
      <c r="E2" s="837"/>
      <c r="F2" s="837"/>
      <c r="G2" s="837"/>
      <c r="H2" s="837"/>
      <c r="I2" s="837"/>
      <c r="J2" s="837"/>
      <c r="K2" s="837"/>
      <c r="L2" s="837"/>
      <c r="M2" s="837"/>
      <c r="N2" s="838"/>
    </row>
    <row r="3" spans="1:16" ht="306" customHeight="1" thickBot="1">
      <c r="A3" s="839" t="s">
        <v>382</v>
      </c>
      <c r="B3" s="840"/>
      <c r="C3" s="840"/>
      <c r="D3" s="840"/>
      <c r="E3" s="840"/>
      <c r="F3" s="840"/>
      <c r="G3" s="840"/>
      <c r="H3" s="840"/>
      <c r="I3" s="840"/>
      <c r="J3" s="840"/>
      <c r="K3" s="840"/>
      <c r="L3" s="840"/>
      <c r="M3" s="840"/>
      <c r="N3" s="841"/>
      <c r="P3" s="441" t="s">
        <v>251</v>
      </c>
    </row>
    <row r="4" spans="1:16" ht="42" customHeight="1">
      <c r="A4" s="845" t="s">
        <v>383</v>
      </c>
      <c r="B4" s="846"/>
      <c r="C4" s="846"/>
      <c r="D4" s="846"/>
      <c r="E4" s="846"/>
      <c r="F4" s="846"/>
      <c r="G4" s="846"/>
      <c r="H4" s="846"/>
      <c r="I4" s="846"/>
      <c r="J4" s="846"/>
      <c r="K4" s="846"/>
      <c r="L4" s="846"/>
      <c r="M4" s="846"/>
      <c r="N4" s="847"/>
    </row>
    <row r="5" spans="1:16" ht="165" customHeight="1" thickBot="1">
      <c r="A5" s="842" t="s">
        <v>384</v>
      </c>
      <c r="B5" s="843"/>
      <c r="C5" s="843"/>
      <c r="D5" s="843"/>
      <c r="E5" s="843"/>
      <c r="F5" s="843"/>
      <c r="G5" s="843"/>
      <c r="H5" s="843"/>
      <c r="I5" s="843"/>
      <c r="J5" s="843"/>
      <c r="K5" s="843"/>
      <c r="L5" s="843"/>
      <c r="M5" s="843"/>
      <c r="N5" s="844"/>
    </row>
    <row r="6" spans="1:16" ht="45" customHeight="1" thickBot="1">
      <c r="A6" s="848" t="s">
        <v>385</v>
      </c>
      <c r="B6" s="849"/>
      <c r="C6" s="849"/>
      <c r="D6" s="849"/>
      <c r="E6" s="849"/>
      <c r="F6" s="849"/>
      <c r="G6" s="849"/>
      <c r="H6" s="849"/>
      <c r="I6" s="849"/>
      <c r="J6" s="849"/>
      <c r="K6" s="849"/>
      <c r="L6" s="849"/>
      <c r="M6" s="849"/>
      <c r="N6" s="850"/>
    </row>
    <row r="7" spans="1:16" ht="93.6" customHeight="1" thickBot="1">
      <c r="A7" s="851" t="s">
        <v>386</v>
      </c>
      <c r="B7" s="852"/>
      <c r="C7" s="852"/>
      <c r="D7" s="852"/>
      <c r="E7" s="852"/>
      <c r="F7" s="852"/>
      <c r="G7" s="852"/>
      <c r="H7" s="852"/>
      <c r="I7" s="852"/>
      <c r="J7" s="852"/>
      <c r="K7" s="852"/>
      <c r="L7" s="852"/>
      <c r="M7" s="852"/>
      <c r="N7" s="853"/>
      <c r="O7" s="44"/>
    </row>
    <row r="8" spans="1:16" ht="50.4" customHeight="1" thickBot="1">
      <c r="A8" s="859" t="s">
        <v>387</v>
      </c>
      <c r="B8" s="860"/>
      <c r="C8" s="860"/>
      <c r="D8" s="860"/>
      <c r="E8" s="860"/>
      <c r="F8" s="860"/>
      <c r="G8" s="860"/>
      <c r="H8" s="860"/>
      <c r="I8" s="860"/>
      <c r="J8" s="860"/>
      <c r="K8" s="860"/>
      <c r="L8" s="860"/>
      <c r="M8" s="860"/>
      <c r="N8" s="861"/>
      <c r="O8" s="47"/>
    </row>
    <row r="9" spans="1:16" ht="90" customHeight="1" thickBot="1">
      <c r="A9" s="862" t="s">
        <v>388</v>
      </c>
      <c r="B9" s="863"/>
      <c r="C9" s="863"/>
      <c r="D9" s="863"/>
      <c r="E9" s="863"/>
      <c r="F9" s="863"/>
      <c r="G9" s="863"/>
      <c r="H9" s="863"/>
      <c r="I9" s="863"/>
      <c r="J9" s="863"/>
      <c r="K9" s="863"/>
      <c r="L9" s="863"/>
      <c r="M9" s="863"/>
      <c r="N9" s="864"/>
      <c r="O9" s="47"/>
    </row>
    <row r="10" spans="1:16" s="127" customFormat="1" ht="50.4" customHeight="1">
      <c r="A10" s="867" t="s">
        <v>389</v>
      </c>
      <c r="B10" s="868"/>
      <c r="C10" s="868"/>
      <c r="D10" s="868"/>
      <c r="E10" s="868"/>
      <c r="F10" s="868"/>
      <c r="G10" s="868"/>
      <c r="H10" s="868"/>
      <c r="I10" s="868"/>
      <c r="J10" s="868"/>
      <c r="K10" s="868"/>
      <c r="L10" s="868"/>
      <c r="M10" s="868"/>
      <c r="N10" s="869"/>
      <c r="O10" s="388"/>
    </row>
    <row r="11" spans="1:16" s="127" customFormat="1" ht="126.6" customHeight="1" thickBot="1">
      <c r="A11" s="870" t="s">
        <v>390</v>
      </c>
      <c r="B11" s="871"/>
      <c r="C11" s="871"/>
      <c r="D11" s="871"/>
      <c r="E11" s="871"/>
      <c r="F11" s="871"/>
      <c r="G11" s="871"/>
      <c r="H11" s="871"/>
      <c r="I11" s="871"/>
      <c r="J11" s="871"/>
      <c r="K11" s="871"/>
      <c r="L11" s="871"/>
      <c r="M11" s="871"/>
      <c r="N11" s="872"/>
      <c r="O11" s="388"/>
    </row>
    <row r="12" spans="1:16" s="127" customFormat="1" ht="13.8" customHeight="1">
      <c r="A12" s="123"/>
      <c r="B12" s="124"/>
      <c r="C12" s="124"/>
      <c r="D12" s="124"/>
      <c r="E12" s="124"/>
      <c r="F12" s="124"/>
      <c r="G12" s="124"/>
      <c r="H12" s="124"/>
      <c r="I12" s="124"/>
      <c r="J12" s="124"/>
      <c r="K12" s="124"/>
      <c r="L12" s="124"/>
      <c r="M12" s="124"/>
      <c r="N12" s="125"/>
      <c r="O12" s="126"/>
    </row>
    <row r="13" spans="1:16" s="127" customFormat="1" ht="13.8" customHeight="1" thickBot="1">
      <c r="A13" s="123"/>
      <c r="B13" s="124"/>
      <c r="C13" s="124"/>
      <c r="D13" s="124"/>
      <c r="E13" s="124"/>
      <c r="F13" s="124"/>
      <c r="G13" s="124"/>
      <c r="H13" s="124"/>
      <c r="I13" s="124"/>
      <c r="J13" s="124"/>
      <c r="K13" s="124"/>
      <c r="L13" s="124"/>
      <c r="M13" s="124"/>
      <c r="N13" s="125"/>
      <c r="O13" s="126"/>
    </row>
    <row r="14" spans="1:16" ht="26.4" customHeight="1">
      <c r="A14" s="865" t="s">
        <v>213</v>
      </c>
      <c r="B14" s="865"/>
      <c r="C14" s="865"/>
      <c r="D14" s="865"/>
      <c r="E14" s="865"/>
      <c r="F14" s="865"/>
      <c r="G14" s="865"/>
      <c r="H14" s="865"/>
      <c r="I14" s="865"/>
      <c r="J14" s="865"/>
      <c r="K14" s="865"/>
      <c r="L14" s="865"/>
      <c r="M14" s="865"/>
      <c r="N14" s="866"/>
    </row>
    <row r="15" spans="1:16" ht="21.6" customHeight="1">
      <c r="A15" s="856" t="s">
        <v>234</v>
      </c>
      <c r="B15" s="857"/>
      <c r="C15" s="857"/>
      <c r="D15" s="857"/>
      <c r="E15" s="857"/>
      <c r="F15" s="857"/>
      <c r="G15" s="857"/>
      <c r="H15" s="857"/>
      <c r="I15" s="857"/>
      <c r="J15" s="857"/>
      <c r="K15" s="857"/>
      <c r="L15" s="857"/>
      <c r="M15" s="857"/>
      <c r="N15" s="858"/>
      <c r="O15" s="51" t="s">
        <v>213</v>
      </c>
    </row>
    <row r="16" spans="1:16" ht="30" customHeight="1" thickBot="1">
      <c r="A16" s="48"/>
      <c r="B16" s="49"/>
      <c r="C16" s="49"/>
      <c r="D16" s="49"/>
      <c r="E16" s="49"/>
      <c r="F16" s="49"/>
      <c r="G16" s="49"/>
      <c r="H16" s="49"/>
      <c r="I16" s="49"/>
      <c r="J16" s="49"/>
      <c r="K16" s="49"/>
      <c r="L16" s="49"/>
      <c r="M16" s="49"/>
      <c r="N16" s="50"/>
    </row>
    <row r="17" spans="1:14" ht="22.8" customHeight="1">
      <c r="A17" s="855" t="s">
        <v>29</v>
      </c>
      <c r="B17" s="855"/>
      <c r="C17" s="855"/>
      <c r="D17" s="855"/>
      <c r="E17" s="855"/>
      <c r="F17" s="855"/>
      <c r="G17" s="855"/>
      <c r="H17" s="855"/>
      <c r="I17" s="855"/>
      <c r="J17" s="855"/>
      <c r="K17" s="855"/>
      <c r="L17" s="855"/>
      <c r="M17" s="855"/>
      <c r="N17" s="855"/>
    </row>
    <row r="18" spans="1:14" ht="40.200000000000003" customHeight="1">
      <c r="A18" s="800" t="s">
        <v>27</v>
      </c>
      <c r="B18" s="854"/>
      <c r="C18" s="854"/>
      <c r="D18" s="854"/>
      <c r="E18" s="854"/>
      <c r="F18" s="854"/>
      <c r="G18" s="854"/>
      <c r="H18" s="854"/>
      <c r="I18" s="854"/>
      <c r="J18" s="854"/>
      <c r="K18" s="854"/>
      <c r="L18" s="854"/>
      <c r="M18" s="854"/>
      <c r="N18" s="854"/>
    </row>
    <row r="19" spans="1:14" ht="18.600000000000001" customHeight="1"/>
    <row r="20" spans="1:14" ht="18.600000000000001" customHeight="1"/>
    <row r="21" spans="1:14" ht="18.600000000000001" customHeight="1"/>
    <row r="22" spans="1:14" ht="18.600000000000001" customHeight="1"/>
    <row r="23" spans="1:14" ht="18.600000000000001" customHeight="1"/>
    <row r="24" spans="1:14" ht="18.600000000000001" customHeight="1"/>
    <row r="25" spans="1:14" ht="18.600000000000001" customHeight="1"/>
    <row r="26" spans="1:14" ht="18.600000000000001" customHeight="1"/>
    <row r="27" spans="1:14" ht="18.600000000000001" customHeight="1"/>
    <row r="28" spans="1:14" ht="18.600000000000001" customHeight="1"/>
    <row r="29" spans="1:14" ht="18.600000000000001" customHeight="1"/>
    <row r="30" spans="1:14" ht="18.600000000000001" customHeight="1"/>
    <row r="31" spans="1:14" ht="18.600000000000001" customHeight="1"/>
    <row r="32" spans="1:14" ht="18.600000000000001" customHeight="1"/>
    <row r="33" spans="14:14" ht="18.600000000000001" customHeight="1"/>
    <row r="34" spans="14:14" ht="18.600000000000001" customHeight="1"/>
    <row r="35" spans="14:14" ht="18.600000000000001" customHeight="1"/>
    <row r="36" spans="14:14" ht="18.600000000000001" customHeight="1"/>
    <row r="37" spans="14:14" ht="18.600000000000001" customHeight="1"/>
    <row r="38" spans="14:14" ht="18.600000000000001" customHeight="1"/>
    <row r="39" spans="14:14" ht="18.600000000000001" customHeight="1"/>
    <row r="40" spans="14:14" ht="18.600000000000001" customHeight="1"/>
    <row r="41" spans="14:14" ht="18.600000000000001" customHeight="1"/>
    <row r="42" spans="14:14" ht="18.600000000000001" customHeight="1"/>
    <row r="43" spans="14:14" ht="18.600000000000001" customHeight="1"/>
    <row r="44" spans="14:14" ht="18.600000000000001" customHeight="1"/>
    <row r="45" spans="14:14" ht="18.600000000000001" customHeight="1"/>
    <row r="46" spans="14:14" ht="18.600000000000001" customHeight="1"/>
    <row r="47" spans="14:14" ht="18.600000000000001" customHeight="1">
      <c r="N47" s="1" t="s">
        <v>242</v>
      </c>
    </row>
    <row r="48" spans="14:14" ht="18.600000000000001" customHeight="1"/>
    <row r="49" ht="18.600000000000001" customHeight="1"/>
    <row r="50" ht="18.600000000000001" customHeight="1"/>
    <row r="51" ht="18.600000000000001" customHeight="1"/>
    <row r="52" ht="18.600000000000001" customHeight="1"/>
    <row r="53" ht="18.600000000000001" customHeight="1"/>
    <row r="54" ht="18.600000000000001" customHeight="1"/>
    <row r="55" ht="18.600000000000001" customHeight="1"/>
    <row r="56" ht="18.600000000000001" customHeight="1"/>
    <row r="57" ht="18.600000000000001" customHeight="1"/>
    <row r="58" ht="18.600000000000001" customHeight="1"/>
    <row r="59" ht="18.600000000000001" customHeight="1"/>
    <row r="60" ht="18.600000000000001" customHeight="1"/>
    <row r="61" ht="18.600000000000001" customHeight="1"/>
    <row r="62" ht="18.600000000000001" customHeight="1"/>
    <row r="63" ht="18.600000000000001" customHeight="1"/>
    <row r="64" ht="18.600000000000001" customHeight="1"/>
    <row r="65" ht="18.600000000000001" customHeight="1"/>
    <row r="66" ht="18.600000000000001" customHeight="1"/>
    <row r="67" ht="18.600000000000001" customHeight="1"/>
    <row r="68" ht="18.600000000000001" customHeight="1"/>
    <row r="69" ht="18.600000000000001" customHeight="1"/>
    <row r="70" ht="18.600000000000001" customHeight="1"/>
    <row r="71" ht="18.600000000000001" customHeight="1"/>
    <row r="72" ht="18.600000000000001" customHeight="1"/>
    <row r="73" ht="18.600000000000001" customHeight="1"/>
    <row r="74" ht="18.600000000000001" customHeight="1"/>
    <row r="75" ht="18.600000000000001" customHeight="1"/>
    <row r="76" ht="18.600000000000001" customHeight="1"/>
    <row r="77" ht="18.600000000000001" customHeight="1"/>
    <row r="78" ht="18.600000000000001" customHeight="1"/>
    <row r="79" ht="18.600000000000001" customHeight="1"/>
    <row r="80" ht="18.600000000000001" customHeight="1"/>
    <row r="81" ht="18.600000000000001" customHeight="1"/>
    <row r="82" ht="18.600000000000001" customHeight="1"/>
    <row r="83" ht="18.600000000000001" customHeight="1"/>
    <row r="84" ht="18.600000000000001" customHeight="1"/>
    <row r="85" ht="18.600000000000001" customHeight="1"/>
    <row r="86" ht="18.600000000000001" customHeight="1"/>
    <row r="87" ht="18.600000000000001" customHeight="1"/>
    <row r="88" ht="18.600000000000001" customHeight="1"/>
    <row r="89" ht="18.600000000000001" customHeight="1"/>
    <row r="90" ht="18.600000000000001" customHeight="1"/>
    <row r="91" ht="18.600000000000001" customHeight="1"/>
    <row r="92" ht="18.600000000000001" customHeight="1"/>
    <row r="93" ht="18.600000000000001" customHeight="1"/>
    <row r="94" ht="18.600000000000001" customHeight="1"/>
    <row r="95" ht="18.600000000000001" customHeight="1"/>
    <row r="96" ht="18.600000000000001" customHeight="1"/>
    <row r="97" ht="18.600000000000001" customHeight="1"/>
    <row r="98" ht="18.600000000000001" customHeight="1"/>
    <row r="99" ht="18.600000000000001" customHeight="1"/>
    <row r="100" ht="18.600000000000001" customHeight="1"/>
    <row r="101" ht="18.600000000000001" customHeight="1"/>
    <row r="102" ht="18.600000000000001" customHeight="1"/>
    <row r="103" ht="18.600000000000001" customHeight="1"/>
    <row r="104" ht="18.600000000000001" customHeight="1"/>
    <row r="105" ht="18.600000000000001" customHeight="1"/>
    <row r="106" ht="18.600000000000001" customHeight="1"/>
    <row r="107" ht="18.600000000000001" customHeight="1"/>
    <row r="108" ht="18.600000000000001" customHeight="1"/>
    <row r="109" ht="18.600000000000001" customHeight="1"/>
    <row r="110" ht="18.600000000000001" customHeight="1"/>
    <row r="111" ht="18.600000000000001" customHeight="1"/>
    <row r="112" ht="18.600000000000001" customHeight="1"/>
    <row r="113" ht="18.600000000000001" customHeight="1"/>
    <row r="114" ht="18.600000000000001" customHeight="1"/>
    <row r="115" ht="18.600000000000001" customHeight="1"/>
    <row r="116" ht="18.600000000000001" customHeight="1"/>
    <row r="117" ht="18.600000000000001" customHeight="1"/>
    <row r="118" ht="18.600000000000001" customHeight="1"/>
    <row r="119" ht="18.600000000000001" customHeight="1"/>
    <row r="120" ht="18.600000000000001" customHeight="1"/>
    <row r="121" ht="18.600000000000001" customHeight="1"/>
    <row r="122" ht="18.600000000000001" customHeight="1"/>
    <row r="123" ht="18.600000000000001" customHeight="1"/>
    <row r="124" ht="18.600000000000001" customHeight="1"/>
    <row r="125" ht="18.600000000000001" customHeight="1"/>
    <row r="126" ht="18.600000000000001" customHeight="1"/>
    <row r="127" ht="18.600000000000001" customHeight="1"/>
    <row r="128" ht="18.600000000000001" customHeight="1"/>
    <row r="129" ht="18.600000000000001" customHeight="1"/>
    <row r="130" ht="18.600000000000001" customHeight="1"/>
    <row r="131" ht="18.600000000000001" customHeight="1"/>
    <row r="132" ht="18.600000000000001" customHeight="1"/>
    <row r="133" ht="18.600000000000001" customHeight="1"/>
    <row r="134" ht="18.600000000000001" customHeight="1"/>
    <row r="135" ht="18.600000000000001" customHeight="1"/>
    <row r="136" ht="18.600000000000001" customHeight="1"/>
    <row r="137" ht="18.600000000000001" customHeight="1"/>
    <row r="138" ht="18.600000000000001" customHeight="1"/>
    <row r="139" ht="18.600000000000001" customHeight="1"/>
    <row r="140" ht="18.600000000000001" customHeight="1"/>
    <row r="141" ht="18.600000000000001" customHeight="1"/>
    <row r="142" ht="18.600000000000001" customHeight="1"/>
    <row r="143" ht="18.600000000000001" customHeight="1"/>
    <row r="144" ht="18.600000000000001" customHeight="1"/>
    <row r="145" ht="18.600000000000001" customHeight="1"/>
    <row r="146" ht="18.600000000000001" customHeight="1"/>
    <row r="147" ht="18.600000000000001" customHeight="1"/>
    <row r="148" ht="18.600000000000001" customHeight="1"/>
    <row r="149" ht="18.600000000000001" customHeight="1"/>
    <row r="150" ht="18.600000000000001" customHeight="1"/>
    <row r="151" ht="18.600000000000001" customHeight="1"/>
    <row r="152" ht="18.600000000000001" customHeight="1"/>
    <row r="153" ht="18.600000000000001" customHeight="1"/>
    <row r="154" ht="18.600000000000001" customHeight="1"/>
    <row r="155" ht="18.600000000000001" customHeight="1"/>
    <row r="156" ht="18.600000000000001" customHeight="1"/>
    <row r="157" ht="18.600000000000001" customHeight="1"/>
    <row r="158" ht="18.600000000000001" customHeight="1"/>
    <row r="159" ht="18.600000000000001" customHeight="1"/>
    <row r="160"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row r="195" ht="18.600000000000001" customHeight="1"/>
    <row r="196" ht="18.600000000000001" customHeight="1"/>
    <row r="197" ht="18.600000000000001" customHeight="1"/>
    <row r="198" ht="18.600000000000001" customHeight="1"/>
    <row r="199" ht="18.600000000000001" customHeight="1"/>
    <row r="200" ht="18.600000000000001" customHeight="1"/>
    <row r="201" ht="18.600000000000001" customHeight="1"/>
    <row r="202" ht="18.600000000000001" customHeight="1"/>
    <row r="203" ht="18.600000000000001" customHeight="1"/>
    <row r="204" ht="18.600000000000001" customHeight="1"/>
    <row r="205" ht="18.600000000000001" customHeight="1"/>
    <row r="206" ht="18.600000000000001" customHeight="1"/>
    <row r="207" ht="18.600000000000001" customHeight="1"/>
    <row r="208" ht="18.600000000000001" customHeight="1"/>
    <row r="209" ht="18.600000000000001" customHeight="1"/>
    <row r="210" ht="18.600000000000001" customHeight="1"/>
    <row r="211" ht="18.600000000000001" customHeight="1"/>
    <row r="212" ht="18.600000000000001" customHeight="1"/>
    <row r="213" ht="18.600000000000001" customHeight="1"/>
    <row r="214" ht="18.600000000000001" customHeight="1"/>
    <row r="215" ht="18.600000000000001" customHeight="1"/>
    <row r="216" ht="18.600000000000001" customHeight="1"/>
    <row r="217" ht="18.600000000000001" customHeight="1"/>
    <row r="218" ht="18.600000000000001" customHeight="1"/>
    <row r="219" ht="18.600000000000001" customHeight="1"/>
    <row r="220" ht="18.600000000000001" customHeight="1"/>
    <row r="221" ht="18.600000000000001" customHeight="1"/>
    <row r="222" ht="18.600000000000001" customHeight="1"/>
    <row r="223" ht="18.600000000000001" customHeight="1"/>
    <row r="224" ht="18.600000000000001" customHeight="1"/>
    <row r="225" ht="18.600000000000001" customHeight="1"/>
    <row r="226" ht="18.600000000000001" customHeight="1"/>
    <row r="227" ht="18.600000000000001" customHeight="1"/>
    <row r="228" ht="18.600000000000001" customHeight="1"/>
    <row r="229" ht="18.600000000000001" customHeight="1"/>
    <row r="230" ht="18.600000000000001" customHeight="1"/>
    <row r="231" ht="18.600000000000001" customHeight="1"/>
    <row r="232" ht="18.600000000000001" customHeight="1"/>
    <row r="233" ht="18.600000000000001" customHeight="1"/>
    <row r="234" ht="18.600000000000001" customHeight="1"/>
    <row r="235" ht="18.600000000000001" customHeight="1"/>
    <row r="236" ht="18.600000000000001" customHeight="1"/>
    <row r="237" ht="18.600000000000001" customHeight="1"/>
    <row r="238" ht="18.600000000000001" customHeight="1"/>
    <row r="239" ht="18.600000000000001" customHeight="1"/>
    <row r="240"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row r="253" ht="18.600000000000001" customHeight="1"/>
    <row r="254" ht="18.600000000000001" customHeight="1"/>
    <row r="255" ht="18.600000000000001" customHeight="1"/>
    <row r="256" ht="18.600000000000001" customHeight="1"/>
    <row r="257" ht="18.600000000000001" customHeight="1"/>
    <row r="258" ht="18.600000000000001" customHeight="1"/>
    <row r="259" ht="18.600000000000001" customHeight="1"/>
    <row r="260" ht="18.600000000000001" customHeight="1"/>
    <row r="261" ht="18.600000000000001" customHeight="1"/>
    <row r="262" ht="18.600000000000001" customHeight="1"/>
    <row r="263" ht="18.600000000000001" customHeight="1"/>
    <row r="264" ht="18.600000000000001" customHeight="1"/>
    <row r="265" ht="18.600000000000001" customHeight="1"/>
    <row r="266" ht="18.600000000000001" customHeight="1"/>
    <row r="267" ht="18.600000000000001" customHeight="1"/>
    <row r="268" ht="18.600000000000001" customHeight="1"/>
    <row r="269" ht="18.600000000000001" customHeight="1"/>
    <row r="270" ht="18.600000000000001" customHeight="1"/>
    <row r="271" ht="18.600000000000001" customHeight="1"/>
    <row r="272" ht="18.600000000000001" customHeight="1"/>
    <row r="273" ht="18.600000000000001" customHeight="1"/>
    <row r="274" ht="18.600000000000001" customHeight="1"/>
    <row r="275" ht="18.600000000000001" customHeight="1"/>
    <row r="276" ht="18.600000000000001" customHeight="1"/>
    <row r="277" ht="18.600000000000001" customHeight="1"/>
    <row r="278" ht="18.600000000000001" customHeight="1"/>
    <row r="279" ht="18.600000000000001" customHeight="1"/>
    <row r="280" ht="18.600000000000001" customHeight="1"/>
    <row r="281" ht="18.600000000000001" customHeight="1"/>
    <row r="282" ht="18.600000000000001" customHeight="1"/>
    <row r="283" ht="18.600000000000001" customHeight="1"/>
    <row r="284" ht="18.600000000000001" customHeight="1"/>
    <row r="285" ht="18.600000000000001" customHeight="1"/>
    <row r="286" ht="18.600000000000001" customHeight="1"/>
    <row r="287" ht="18.600000000000001" customHeight="1"/>
    <row r="288" ht="18.600000000000001" customHeight="1"/>
    <row r="289" ht="18.600000000000001" customHeight="1"/>
    <row r="290" ht="18.600000000000001" customHeight="1"/>
    <row r="291" ht="18.600000000000001" customHeight="1"/>
    <row r="292" ht="18.600000000000001" customHeight="1"/>
    <row r="293" ht="18.600000000000001" customHeight="1"/>
    <row r="294" ht="18.600000000000001" customHeight="1"/>
    <row r="295" ht="18.600000000000001" customHeight="1"/>
    <row r="296" ht="18.600000000000001" customHeight="1"/>
    <row r="297" ht="18.600000000000001" customHeight="1"/>
    <row r="298" ht="18.600000000000001" customHeight="1"/>
    <row r="299" ht="18.600000000000001" customHeight="1"/>
    <row r="300" ht="18.600000000000001" customHeight="1"/>
    <row r="301" ht="18.600000000000001" customHeight="1"/>
    <row r="302" ht="18.600000000000001" customHeight="1"/>
    <row r="303" ht="18.600000000000001" customHeight="1"/>
    <row r="304" ht="18.600000000000001" customHeight="1"/>
    <row r="305" ht="18.600000000000001" customHeight="1"/>
    <row r="306" ht="18.600000000000001" customHeight="1"/>
    <row r="307" ht="18.600000000000001" customHeight="1"/>
    <row r="308" ht="18.600000000000001" customHeight="1"/>
    <row r="309" ht="18.600000000000001" customHeight="1"/>
    <row r="310" ht="18.600000000000001" customHeight="1"/>
    <row r="311" ht="18.600000000000001" customHeight="1"/>
    <row r="312" ht="18.600000000000001" customHeight="1"/>
    <row r="313" ht="18.600000000000001" customHeight="1"/>
    <row r="314" ht="18.600000000000001" customHeight="1"/>
    <row r="315" ht="18.600000000000001" customHeight="1"/>
    <row r="316" ht="18.600000000000001" customHeight="1"/>
    <row r="317" ht="18.600000000000001" customHeight="1"/>
    <row r="318" ht="18.600000000000001" customHeight="1"/>
    <row r="319" ht="18.600000000000001" customHeight="1"/>
    <row r="320" ht="18.600000000000001" customHeight="1"/>
    <row r="321" ht="18.600000000000001" customHeight="1"/>
    <row r="322" ht="18.600000000000001" customHeight="1"/>
    <row r="323" ht="18.600000000000001" customHeight="1"/>
    <row r="324" ht="18.600000000000001" customHeight="1"/>
    <row r="325" ht="18.600000000000001" customHeight="1"/>
    <row r="326" ht="18.600000000000001" customHeight="1"/>
    <row r="327" ht="18.600000000000001" customHeight="1"/>
    <row r="328" ht="18.600000000000001" customHeight="1"/>
    <row r="329" ht="18.600000000000001" customHeight="1"/>
    <row r="330" ht="18.600000000000001" customHeight="1"/>
    <row r="331" ht="18.600000000000001" customHeight="1"/>
    <row r="332" ht="18.600000000000001" customHeight="1"/>
    <row r="333" ht="18.600000000000001" customHeight="1"/>
    <row r="334" ht="18.600000000000001" customHeight="1"/>
    <row r="335" ht="18.600000000000001" customHeight="1"/>
    <row r="336" ht="18.600000000000001" customHeight="1"/>
    <row r="337" ht="18.600000000000001" customHeight="1"/>
    <row r="338" ht="18.600000000000001" customHeight="1"/>
    <row r="339" ht="18.600000000000001" customHeight="1"/>
    <row r="340" ht="18.600000000000001" customHeight="1"/>
    <row r="341" ht="18.600000000000001" customHeight="1"/>
    <row r="342" ht="18.600000000000001" customHeight="1"/>
    <row r="343" ht="18.600000000000001" customHeight="1"/>
    <row r="344" ht="18.600000000000001" customHeight="1"/>
    <row r="345" ht="18.600000000000001" customHeight="1"/>
    <row r="346" ht="18.600000000000001" customHeight="1"/>
    <row r="347" ht="18.600000000000001" customHeight="1"/>
    <row r="348" ht="18.600000000000001" customHeight="1"/>
    <row r="349" ht="18.600000000000001" customHeight="1"/>
    <row r="350" ht="18.600000000000001" customHeight="1"/>
    <row r="351" ht="18.600000000000001" customHeight="1"/>
    <row r="352" ht="18.600000000000001" customHeight="1"/>
    <row r="353" ht="18.600000000000001" customHeight="1"/>
    <row r="354" ht="18.600000000000001" customHeight="1"/>
    <row r="355" ht="18.600000000000001" customHeight="1"/>
    <row r="356" ht="18.600000000000001" customHeight="1"/>
    <row r="357" ht="18.600000000000001" customHeight="1"/>
    <row r="358" ht="18.600000000000001" customHeight="1"/>
    <row r="359" ht="18.600000000000001" customHeight="1"/>
    <row r="360" ht="18.600000000000001" customHeight="1"/>
    <row r="361" ht="18.600000000000001" customHeight="1"/>
    <row r="362" ht="18.600000000000001" customHeight="1"/>
    <row r="363" ht="18.600000000000001" customHeight="1"/>
    <row r="364" ht="18.600000000000001" customHeight="1"/>
    <row r="365" ht="18.600000000000001" customHeight="1"/>
    <row r="366" ht="18.600000000000001" customHeight="1"/>
    <row r="367" ht="18.600000000000001" customHeight="1"/>
    <row r="368" ht="18.600000000000001" customHeight="1"/>
    <row r="369" ht="18.600000000000001" customHeight="1"/>
    <row r="370" ht="18.600000000000001" customHeight="1"/>
    <row r="371" ht="18.600000000000001" customHeight="1"/>
    <row r="372" ht="18.600000000000001" customHeight="1"/>
    <row r="373" ht="18.600000000000001" customHeight="1"/>
    <row r="374" ht="18.600000000000001" customHeight="1"/>
    <row r="375" ht="18.600000000000001" customHeight="1"/>
    <row r="376" ht="18.600000000000001" customHeight="1"/>
    <row r="377" ht="18.600000000000001" customHeight="1"/>
    <row r="378" ht="18.600000000000001" customHeight="1"/>
    <row r="379" ht="18.600000000000001" customHeight="1"/>
    <row r="380" ht="18.600000000000001" customHeight="1"/>
    <row r="381" ht="18.600000000000001" customHeight="1"/>
    <row r="382" ht="18.600000000000001" customHeight="1"/>
    <row r="383" ht="18.600000000000001" customHeight="1"/>
    <row r="384" ht="18.600000000000001" customHeight="1"/>
    <row r="385" ht="18.600000000000001" customHeight="1"/>
    <row r="386" ht="18.600000000000001" customHeight="1"/>
    <row r="387" ht="18.600000000000001" customHeight="1"/>
    <row r="388" ht="18.600000000000001" customHeight="1"/>
    <row r="389" ht="18.600000000000001" customHeight="1"/>
    <row r="390" ht="18.600000000000001" customHeight="1"/>
    <row r="391" ht="18.600000000000001" customHeight="1"/>
    <row r="392" ht="18.600000000000001" customHeight="1"/>
    <row r="393" ht="18.600000000000001" customHeight="1"/>
    <row r="394" ht="18.600000000000001" customHeight="1"/>
    <row r="395" ht="18.600000000000001" customHeight="1"/>
    <row r="396" ht="18.600000000000001" customHeight="1"/>
    <row r="397" ht="18.600000000000001" customHeight="1"/>
    <row r="398" ht="18.600000000000001" customHeight="1"/>
    <row r="399" ht="18.600000000000001" customHeight="1"/>
    <row r="400" ht="18.600000000000001" customHeight="1"/>
    <row r="401" ht="18.600000000000001" customHeight="1"/>
    <row r="402" ht="18.600000000000001" customHeight="1"/>
    <row r="403" ht="18.600000000000001" customHeight="1"/>
    <row r="404" ht="18.600000000000001" customHeight="1"/>
    <row r="405" ht="18.600000000000001" customHeight="1"/>
    <row r="406" ht="18.600000000000001" customHeight="1"/>
    <row r="407" ht="18.600000000000001" customHeight="1"/>
    <row r="408" ht="18.600000000000001" customHeight="1"/>
    <row r="409" ht="18.600000000000001" customHeight="1"/>
    <row r="410" ht="18.600000000000001" customHeight="1"/>
    <row r="411" ht="18.600000000000001" customHeight="1"/>
    <row r="412" ht="18.600000000000001" customHeight="1"/>
    <row r="413" ht="18.600000000000001" customHeight="1"/>
    <row r="414" ht="18.600000000000001" customHeight="1"/>
    <row r="415" ht="18.600000000000001" customHeight="1"/>
    <row r="416" ht="18.600000000000001" customHeight="1"/>
    <row r="417" ht="18.600000000000001" customHeight="1"/>
    <row r="418" ht="18.600000000000001" customHeight="1"/>
    <row r="419" ht="18.600000000000001" customHeight="1"/>
    <row r="420" ht="18.600000000000001" customHeight="1"/>
    <row r="421" ht="18.600000000000001" customHeight="1"/>
    <row r="422" ht="18.600000000000001" customHeight="1"/>
    <row r="423" ht="18.600000000000001" customHeight="1"/>
    <row r="424" ht="18.600000000000001" customHeight="1"/>
    <row r="425" ht="18.600000000000001" customHeight="1"/>
    <row r="426" ht="18.600000000000001" customHeight="1"/>
    <row r="427" ht="18.600000000000001" customHeight="1"/>
    <row r="428" ht="18.600000000000001" customHeight="1"/>
    <row r="429" ht="18.600000000000001" customHeight="1"/>
    <row r="430" ht="18.600000000000001" customHeight="1"/>
    <row r="431" ht="18.600000000000001" customHeight="1"/>
    <row r="432" ht="18.600000000000001" customHeight="1"/>
    <row r="433" ht="18.600000000000001" customHeight="1"/>
    <row r="434" ht="18.600000000000001" customHeight="1"/>
    <row r="435" ht="18.600000000000001" customHeight="1"/>
    <row r="436" ht="18.600000000000001" customHeight="1"/>
    <row r="437" ht="18.600000000000001" customHeight="1"/>
    <row r="438" ht="18.600000000000001" customHeight="1"/>
    <row r="439" ht="18.600000000000001" customHeight="1"/>
    <row r="440" ht="18.600000000000001" customHeight="1"/>
    <row r="441" ht="18.600000000000001" customHeight="1"/>
    <row r="442" ht="18.600000000000001" customHeight="1"/>
    <row r="443" ht="18.600000000000001" customHeight="1"/>
    <row r="444" ht="18.600000000000001" customHeight="1"/>
    <row r="445" ht="18.600000000000001" customHeight="1"/>
    <row r="446" ht="18.600000000000001" customHeight="1"/>
    <row r="447" ht="18.600000000000001" customHeight="1"/>
    <row r="448" ht="18.600000000000001" customHeight="1"/>
    <row r="449" ht="18.600000000000001" customHeight="1"/>
    <row r="450" ht="18.600000000000001" customHeight="1"/>
    <row r="451" ht="18.600000000000001" customHeight="1"/>
    <row r="452" ht="18.600000000000001" customHeight="1"/>
    <row r="453" ht="18.600000000000001" customHeight="1"/>
    <row r="454" ht="18.600000000000001" customHeight="1"/>
    <row r="455" ht="18.600000000000001" customHeight="1"/>
    <row r="456" ht="18.600000000000001" customHeight="1"/>
    <row r="457" ht="18.600000000000001" customHeight="1"/>
    <row r="458" ht="18.600000000000001" customHeight="1"/>
    <row r="459" ht="18.600000000000001" customHeight="1"/>
    <row r="460" ht="18.600000000000001" customHeight="1"/>
    <row r="461" ht="18.600000000000001" customHeight="1"/>
    <row r="462" ht="18.600000000000001" customHeight="1"/>
    <row r="463" ht="18.600000000000001" customHeight="1"/>
    <row r="464" ht="18.600000000000001" customHeight="1"/>
    <row r="465" ht="18.600000000000001" customHeight="1"/>
    <row r="466" ht="18.600000000000001" customHeight="1"/>
    <row r="467" ht="18.600000000000001" customHeight="1"/>
    <row r="468" ht="18.600000000000001" customHeight="1"/>
    <row r="469" ht="18.600000000000001" customHeight="1"/>
    <row r="470" ht="18.600000000000001" customHeight="1"/>
    <row r="471" ht="18.600000000000001" customHeight="1"/>
    <row r="472" ht="18.600000000000001" customHeight="1"/>
    <row r="473" ht="18.600000000000001" customHeight="1"/>
    <row r="474" ht="18.600000000000001" customHeight="1"/>
    <row r="475" ht="18.600000000000001" customHeight="1"/>
    <row r="476" ht="18.600000000000001" customHeight="1"/>
    <row r="477" ht="18.600000000000001" customHeight="1"/>
    <row r="478" ht="18.600000000000001" customHeight="1"/>
    <row r="479" ht="18.600000000000001" customHeight="1"/>
    <row r="480" ht="18.600000000000001" customHeight="1"/>
    <row r="481" ht="18.600000000000001" customHeight="1"/>
    <row r="482" ht="18.600000000000001" customHeight="1"/>
    <row r="483" ht="18.600000000000001" customHeight="1"/>
    <row r="484" ht="18.600000000000001" customHeight="1"/>
    <row r="485" ht="18.600000000000001" customHeight="1"/>
    <row r="486" ht="18.600000000000001" customHeight="1"/>
    <row r="487" ht="18.600000000000001" customHeight="1"/>
    <row r="488" ht="18.600000000000001" customHeight="1"/>
    <row r="489" ht="18.600000000000001" customHeight="1"/>
    <row r="490" ht="18.600000000000001" customHeight="1"/>
    <row r="491" ht="18.600000000000001" customHeight="1"/>
    <row r="492" ht="18.600000000000001" customHeight="1"/>
    <row r="493" ht="18.600000000000001" customHeight="1"/>
    <row r="494" ht="18.600000000000001" customHeight="1"/>
    <row r="495" ht="18.600000000000001" customHeight="1"/>
    <row r="496" ht="18.600000000000001" customHeight="1"/>
    <row r="497" ht="18.600000000000001" customHeight="1"/>
    <row r="498" ht="18.600000000000001" customHeight="1"/>
    <row r="499" ht="18.600000000000001" customHeight="1"/>
    <row r="500" ht="18.600000000000001" customHeight="1"/>
    <row r="501" ht="18.600000000000001" customHeight="1"/>
    <row r="502" ht="18.600000000000001" customHeight="1"/>
    <row r="503" ht="18.600000000000001" customHeight="1"/>
    <row r="504" ht="18.600000000000001" customHeight="1"/>
    <row r="505" ht="18.600000000000001" customHeight="1"/>
    <row r="506" ht="18.600000000000001" customHeight="1"/>
    <row r="507" ht="18.600000000000001" customHeight="1"/>
    <row r="508" ht="18.600000000000001" customHeight="1"/>
    <row r="509" ht="18.600000000000001" customHeight="1"/>
    <row r="510" ht="18.600000000000001" customHeight="1"/>
    <row r="511" ht="18.600000000000001" customHeight="1"/>
    <row r="512" ht="18.600000000000001" customHeight="1"/>
    <row r="513" ht="18.600000000000001" customHeight="1"/>
    <row r="514" ht="18.600000000000001" customHeight="1"/>
    <row r="515" ht="18.600000000000001" customHeight="1"/>
    <row r="516" ht="18.600000000000001" customHeight="1"/>
    <row r="517" ht="18.600000000000001" customHeight="1"/>
    <row r="518" ht="18.600000000000001" customHeight="1"/>
    <row r="519" ht="18.600000000000001" customHeight="1"/>
    <row r="520" ht="18.600000000000001" customHeight="1"/>
    <row r="521" ht="18.600000000000001" customHeight="1"/>
    <row r="522" ht="18.600000000000001" customHeight="1"/>
    <row r="523" ht="18.600000000000001" customHeight="1"/>
    <row r="524" ht="18.600000000000001" customHeight="1"/>
    <row r="525" ht="18.600000000000001" customHeight="1"/>
    <row r="526" ht="18.600000000000001" customHeight="1"/>
    <row r="527" ht="18.600000000000001" customHeight="1"/>
    <row r="528" ht="18.600000000000001" customHeight="1"/>
    <row r="529" ht="18.600000000000001" customHeight="1"/>
    <row r="530" ht="18.600000000000001" customHeight="1"/>
    <row r="531" ht="18.600000000000001" customHeight="1"/>
    <row r="532" ht="18.600000000000001" customHeight="1"/>
    <row r="533" ht="18.600000000000001" customHeight="1"/>
    <row r="534" ht="18.600000000000001" customHeight="1"/>
    <row r="535" ht="18.600000000000001" customHeight="1"/>
    <row r="536" ht="18.600000000000001" customHeight="1"/>
    <row r="537" ht="18.600000000000001" customHeight="1"/>
    <row r="538" ht="18.600000000000001" customHeight="1"/>
    <row r="539" ht="18.600000000000001" customHeight="1"/>
    <row r="540" ht="18.600000000000001" customHeight="1"/>
    <row r="541" ht="18.600000000000001" customHeight="1"/>
    <row r="542" ht="18.600000000000001" customHeight="1"/>
    <row r="543" ht="18.600000000000001" customHeight="1"/>
    <row r="544" ht="18.600000000000001" customHeight="1"/>
    <row r="545" ht="18.600000000000001" customHeight="1"/>
    <row r="546" ht="18.600000000000001" customHeight="1"/>
    <row r="547" ht="18.600000000000001" customHeight="1"/>
    <row r="548" ht="18.600000000000001" customHeight="1"/>
    <row r="549" ht="18.600000000000001" customHeight="1"/>
    <row r="550" ht="18.600000000000001" customHeight="1"/>
    <row r="551" ht="18.600000000000001" customHeight="1"/>
    <row r="552" ht="18.600000000000001" customHeight="1"/>
    <row r="553" ht="18.600000000000001" customHeight="1"/>
    <row r="554" ht="18.600000000000001" customHeight="1"/>
    <row r="555" ht="18.600000000000001" customHeight="1"/>
    <row r="556" ht="18.600000000000001" customHeight="1"/>
    <row r="557" ht="18.600000000000001" customHeight="1"/>
    <row r="558" ht="18.600000000000001" customHeight="1"/>
    <row r="559" ht="18.600000000000001" customHeight="1"/>
    <row r="560" ht="18.600000000000001" customHeight="1"/>
    <row r="561" ht="18.600000000000001" customHeight="1"/>
    <row r="562" ht="18.600000000000001" customHeight="1"/>
    <row r="563" ht="18.600000000000001" customHeight="1"/>
    <row r="564" ht="18.600000000000001" customHeight="1"/>
    <row r="565" ht="18.600000000000001" customHeight="1"/>
    <row r="566" ht="18.600000000000001" customHeight="1"/>
    <row r="567" ht="18.600000000000001" customHeight="1"/>
    <row r="568" ht="18.600000000000001" customHeight="1"/>
    <row r="569" ht="18.600000000000001" customHeight="1"/>
    <row r="570" ht="18.600000000000001" customHeight="1"/>
    <row r="571" ht="18.600000000000001" customHeight="1"/>
    <row r="572" ht="18.600000000000001" customHeight="1"/>
    <row r="573" ht="18.600000000000001" customHeight="1"/>
    <row r="574" ht="18.600000000000001" customHeight="1"/>
    <row r="575" ht="18.600000000000001" customHeight="1"/>
    <row r="576" ht="18.600000000000001" customHeight="1"/>
    <row r="577" ht="18.600000000000001" customHeight="1"/>
    <row r="578" ht="18.600000000000001" customHeight="1"/>
    <row r="579" ht="18.600000000000001" customHeight="1"/>
    <row r="580" ht="18.600000000000001" customHeight="1"/>
    <row r="581" ht="18.600000000000001" customHeight="1"/>
    <row r="582" ht="18.600000000000001" customHeight="1"/>
    <row r="583" ht="18.600000000000001" customHeight="1"/>
    <row r="584" ht="18.600000000000001" customHeight="1"/>
    <row r="585" ht="18.600000000000001" customHeight="1"/>
    <row r="586" ht="18.600000000000001" customHeight="1"/>
    <row r="587" ht="18.600000000000001" customHeight="1"/>
    <row r="588" ht="18.600000000000001" customHeight="1"/>
    <row r="589" ht="18.600000000000001" customHeight="1"/>
    <row r="590" ht="18.600000000000001" customHeight="1"/>
    <row r="591" ht="18.600000000000001" customHeight="1"/>
    <row r="592" ht="18.600000000000001" customHeight="1"/>
    <row r="593" ht="18.600000000000001" customHeight="1"/>
    <row r="594" ht="18.600000000000001" customHeight="1"/>
    <row r="595" ht="18.600000000000001" customHeight="1"/>
    <row r="596" ht="18.600000000000001" customHeight="1"/>
    <row r="597" ht="18.600000000000001" customHeight="1"/>
    <row r="598" ht="18.600000000000001" customHeight="1"/>
    <row r="599" ht="18.600000000000001" customHeight="1"/>
    <row r="600" ht="18.600000000000001" customHeight="1"/>
    <row r="601" ht="18.600000000000001" customHeight="1"/>
    <row r="602" ht="18.600000000000001" customHeight="1"/>
    <row r="603" ht="18.600000000000001" customHeight="1"/>
    <row r="604" ht="18.600000000000001" customHeight="1"/>
    <row r="605" ht="18.600000000000001" customHeight="1"/>
    <row r="606" ht="18.600000000000001" customHeight="1"/>
    <row r="607" ht="18.600000000000001" customHeight="1"/>
    <row r="608" ht="18.600000000000001" customHeight="1"/>
    <row r="609" ht="18.600000000000001" customHeight="1"/>
    <row r="610" ht="18.600000000000001" customHeight="1"/>
    <row r="611" ht="18.600000000000001" customHeight="1"/>
    <row r="612" ht="18.600000000000001" customHeight="1"/>
    <row r="613" ht="18.600000000000001" customHeight="1"/>
    <row r="614" ht="18.600000000000001" customHeight="1"/>
    <row r="615" ht="18.600000000000001" customHeight="1"/>
    <row r="616" ht="18.600000000000001" customHeight="1"/>
    <row r="617" ht="18.600000000000001" customHeight="1"/>
    <row r="618" ht="18.600000000000001" customHeight="1"/>
    <row r="619" ht="18.600000000000001" customHeight="1"/>
    <row r="620" ht="18.600000000000001" customHeight="1"/>
    <row r="621" ht="18.600000000000001" customHeight="1"/>
    <row r="622" ht="18.600000000000001" customHeight="1"/>
    <row r="623" ht="18.600000000000001" customHeight="1"/>
    <row r="624" ht="18.600000000000001" customHeight="1"/>
    <row r="625" ht="18.600000000000001" customHeight="1"/>
    <row r="626" ht="18.600000000000001" customHeight="1"/>
    <row r="627" ht="18.600000000000001" customHeight="1"/>
    <row r="628" ht="18.600000000000001" customHeight="1"/>
    <row r="629" ht="18.600000000000001" customHeight="1"/>
    <row r="630" ht="18.600000000000001" customHeight="1"/>
    <row r="631" ht="18.600000000000001" customHeight="1"/>
    <row r="632" ht="18.600000000000001" customHeight="1"/>
    <row r="633" ht="18.600000000000001" customHeight="1"/>
    <row r="634" ht="18.600000000000001" customHeight="1"/>
    <row r="635" ht="18.600000000000001" customHeight="1"/>
    <row r="636" ht="18.600000000000001" customHeight="1"/>
    <row r="637" ht="18.600000000000001" customHeight="1"/>
    <row r="638" ht="18.600000000000001" customHeight="1"/>
    <row r="639" ht="18.600000000000001" customHeight="1"/>
    <row r="640" ht="18.600000000000001" customHeight="1"/>
    <row r="641" ht="18.600000000000001" customHeight="1"/>
    <row r="642" ht="18.600000000000001" customHeight="1"/>
    <row r="643" ht="18.600000000000001" customHeight="1"/>
    <row r="644" ht="18.600000000000001" customHeight="1"/>
    <row r="645" ht="18.600000000000001" customHeight="1"/>
    <row r="646" ht="18.600000000000001" customHeight="1"/>
    <row r="647" ht="18.600000000000001" customHeight="1"/>
    <row r="648" ht="18.600000000000001" customHeight="1"/>
    <row r="649" ht="18.600000000000001" customHeight="1"/>
    <row r="650" ht="18.600000000000001" customHeight="1"/>
    <row r="651" ht="18.600000000000001" customHeight="1"/>
    <row r="652" ht="18.600000000000001" customHeight="1"/>
    <row r="653" ht="18.600000000000001" customHeight="1"/>
    <row r="654" ht="18.600000000000001" customHeight="1"/>
    <row r="655" ht="18.600000000000001" customHeight="1"/>
    <row r="656" ht="18.600000000000001" customHeight="1"/>
    <row r="657" ht="18.600000000000001" customHeight="1"/>
    <row r="658" ht="18.600000000000001" customHeight="1"/>
    <row r="659" ht="18.600000000000001" customHeight="1"/>
    <row r="660" ht="18.600000000000001" customHeight="1"/>
    <row r="661" ht="18.600000000000001" customHeight="1"/>
    <row r="662" ht="18.600000000000001" customHeight="1"/>
    <row r="663" ht="18.600000000000001" customHeight="1"/>
    <row r="664" ht="18.600000000000001" customHeight="1"/>
    <row r="665" ht="18.600000000000001" customHeight="1"/>
    <row r="666" ht="18.600000000000001" customHeight="1"/>
    <row r="667" ht="18.600000000000001" customHeight="1"/>
    <row r="668" ht="18.600000000000001" customHeight="1"/>
    <row r="669" ht="18.600000000000001" customHeight="1"/>
    <row r="670" ht="18.600000000000001" customHeight="1"/>
    <row r="671" ht="18.600000000000001" customHeight="1"/>
    <row r="672" ht="18.600000000000001" customHeight="1"/>
    <row r="673" ht="18.600000000000001" customHeight="1"/>
    <row r="674" ht="18.600000000000001" customHeight="1"/>
    <row r="675" ht="18.600000000000001" customHeight="1"/>
    <row r="676" ht="18.600000000000001" customHeight="1"/>
    <row r="677" ht="18.600000000000001" customHeight="1"/>
    <row r="678" ht="18.600000000000001" customHeight="1"/>
    <row r="679" ht="18.600000000000001" customHeight="1"/>
    <row r="680" ht="18.600000000000001" customHeight="1"/>
    <row r="681" ht="18.600000000000001" customHeight="1"/>
    <row r="682" ht="18.600000000000001" customHeight="1"/>
    <row r="683" ht="18.600000000000001" customHeight="1"/>
    <row r="684" ht="18.600000000000001" customHeight="1"/>
    <row r="685" ht="18.600000000000001" customHeight="1"/>
    <row r="686" ht="18.600000000000001" customHeight="1"/>
    <row r="687" ht="18.600000000000001" customHeight="1"/>
    <row r="688" ht="18.600000000000001" customHeight="1"/>
    <row r="689" ht="18.600000000000001" customHeight="1"/>
    <row r="690" ht="18.600000000000001" customHeight="1"/>
    <row r="691" ht="18.600000000000001" customHeight="1"/>
    <row r="692" ht="18.600000000000001" customHeight="1"/>
    <row r="693" ht="18.600000000000001" customHeight="1"/>
    <row r="694" ht="18.600000000000001" customHeight="1"/>
    <row r="695" ht="18.600000000000001" customHeight="1"/>
    <row r="696" ht="18.600000000000001" customHeight="1"/>
    <row r="697" ht="18.600000000000001" customHeight="1"/>
    <row r="698" ht="18.600000000000001" customHeight="1"/>
    <row r="699" ht="18.600000000000001" customHeight="1"/>
    <row r="700" ht="18.600000000000001" customHeight="1"/>
    <row r="701" ht="18.600000000000001" customHeight="1"/>
    <row r="702" ht="18.600000000000001" customHeight="1"/>
    <row r="703" ht="18.600000000000001" customHeight="1"/>
    <row r="704" ht="18.600000000000001" customHeight="1"/>
    <row r="705" ht="18.600000000000001" customHeight="1"/>
    <row r="706" ht="18.600000000000001" customHeight="1"/>
    <row r="707" ht="18.600000000000001" customHeight="1"/>
    <row r="708" ht="18.600000000000001" customHeight="1"/>
    <row r="709" ht="18.600000000000001" customHeight="1"/>
    <row r="710" ht="18.600000000000001" customHeight="1"/>
    <row r="711" ht="18.600000000000001" customHeight="1"/>
    <row r="712" ht="18.600000000000001" customHeight="1"/>
    <row r="713" ht="18.600000000000001" customHeight="1"/>
    <row r="714" ht="18.600000000000001" customHeight="1"/>
    <row r="715" ht="18.600000000000001" customHeight="1"/>
    <row r="716" ht="18.600000000000001" customHeight="1"/>
    <row r="717" ht="18.600000000000001" customHeight="1"/>
    <row r="718" ht="18.600000000000001" customHeight="1"/>
    <row r="719" ht="18.600000000000001" customHeight="1"/>
    <row r="720" ht="18.600000000000001" customHeight="1"/>
    <row r="721" ht="18.600000000000001" customHeight="1"/>
    <row r="722" ht="18.600000000000001" customHeight="1"/>
    <row r="723" ht="18.600000000000001" customHeight="1"/>
    <row r="724" ht="18.600000000000001" customHeight="1"/>
    <row r="725" ht="18.600000000000001" customHeight="1"/>
    <row r="726" ht="18.600000000000001" customHeight="1"/>
    <row r="727" ht="18.600000000000001" customHeight="1"/>
    <row r="728" ht="18.600000000000001" customHeight="1"/>
    <row r="729" ht="18.600000000000001" customHeight="1"/>
    <row r="730" ht="18.600000000000001" customHeight="1"/>
    <row r="731" ht="18.600000000000001" customHeight="1"/>
    <row r="732" ht="18.600000000000001" customHeight="1"/>
    <row r="733" ht="18.600000000000001" customHeight="1"/>
    <row r="734" ht="18.600000000000001" customHeight="1"/>
    <row r="735" ht="18.600000000000001" customHeight="1"/>
    <row r="736" ht="18.600000000000001" customHeight="1"/>
    <row r="737" ht="18.600000000000001" customHeight="1"/>
    <row r="738" ht="18.600000000000001" customHeight="1"/>
    <row r="739" ht="18.600000000000001" customHeight="1"/>
    <row r="740" ht="18.600000000000001" customHeight="1"/>
    <row r="741" ht="18.600000000000001" customHeight="1"/>
    <row r="742" ht="18.600000000000001" customHeight="1"/>
    <row r="743" ht="18.600000000000001" customHeight="1"/>
    <row r="744" ht="18.600000000000001" customHeight="1"/>
    <row r="745" ht="18.600000000000001" customHeight="1"/>
    <row r="746" ht="18.600000000000001" customHeight="1"/>
    <row r="747" ht="18.600000000000001" customHeight="1"/>
    <row r="748" ht="18.600000000000001" customHeight="1"/>
    <row r="749" ht="18.600000000000001" customHeight="1"/>
    <row r="750" ht="18.600000000000001" customHeight="1"/>
    <row r="751" ht="18.600000000000001" customHeight="1"/>
    <row r="752" ht="18.600000000000001" customHeight="1"/>
    <row r="753" ht="18.600000000000001" customHeight="1"/>
    <row r="754" ht="18.600000000000001" customHeight="1"/>
    <row r="755" ht="18.600000000000001" customHeight="1"/>
    <row r="756" ht="18.600000000000001" customHeight="1"/>
    <row r="757" ht="18.600000000000001" customHeight="1"/>
    <row r="758" ht="18.600000000000001" customHeight="1"/>
    <row r="759" ht="18.600000000000001" customHeight="1"/>
    <row r="760" ht="18.600000000000001" customHeight="1"/>
    <row r="761" ht="18.600000000000001" customHeight="1"/>
    <row r="762" ht="18.600000000000001" customHeight="1"/>
    <row r="763" ht="18.600000000000001" customHeight="1"/>
    <row r="764" ht="18.600000000000001" customHeight="1"/>
    <row r="765" ht="18.600000000000001" customHeight="1"/>
    <row r="766" ht="18.600000000000001" customHeight="1"/>
    <row r="767" ht="18.600000000000001" customHeight="1"/>
    <row r="768" ht="18.600000000000001" customHeight="1"/>
    <row r="769" ht="18.600000000000001" customHeight="1"/>
    <row r="770" ht="18.600000000000001" customHeight="1"/>
    <row r="771" ht="18.600000000000001" customHeight="1"/>
    <row r="772" ht="18.600000000000001" customHeight="1"/>
    <row r="773" ht="18.600000000000001" customHeight="1"/>
    <row r="774" ht="18.600000000000001" customHeight="1"/>
    <row r="775" ht="18.600000000000001" customHeight="1"/>
    <row r="776" ht="18.600000000000001" customHeight="1"/>
    <row r="777" ht="18.600000000000001" customHeight="1"/>
    <row r="778" ht="18.600000000000001" customHeight="1"/>
    <row r="779" ht="18.600000000000001" customHeight="1"/>
    <row r="780" ht="18.600000000000001" customHeight="1"/>
    <row r="781" ht="18.600000000000001" customHeight="1"/>
    <row r="782" ht="18.600000000000001" customHeight="1"/>
    <row r="783" ht="18.600000000000001" customHeight="1"/>
    <row r="784" ht="18.600000000000001" customHeight="1"/>
    <row r="785" ht="18.600000000000001" customHeight="1"/>
    <row r="786" ht="18.600000000000001" customHeight="1"/>
    <row r="787" ht="18.600000000000001" customHeight="1"/>
    <row r="788" ht="18.600000000000001" customHeight="1"/>
    <row r="789" ht="18.600000000000001" customHeight="1"/>
    <row r="790" ht="18.600000000000001" customHeight="1"/>
    <row r="791" ht="18.600000000000001" customHeight="1"/>
    <row r="792" ht="18.600000000000001" customHeight="1"/>
    <row r="793" ht="18.600000000000001" customHeight="1"/>
    <row r="794" ht="18.600000000000001" customHeight="1"/>
    <row r="795" ht="18.600000000000001" customHeight="1"/>
    <row r="796" ht="18.600000000000001" customHeight="1"/>
    <row r="797" ht="18.600000000000001" customHeight="1"/>
    <row r="798" ht="18.600000000000001" customHeight="1"/>
    <row r="799" ht="18.600000000000001" customHeight="1"/>
    <row r="800" ht="18.600000000000001" customHeight="1"/>
    <row r="801" ht="18.600000000000001" customHeight="1"/>
    <row r="802" ht="18.600000000000001" customHeight="1"/>
    <row r="803" ht="18.600000000000001" customHeight="1"/>
    <row r="804" ht="18.600000000000001" customHeight="1"/>
    <row r="805" ht="18.600000000000001" customHeight="1"/>
    <row r="806" ht="18.600000000000001" customHeight="1"/>
    <row r="807" ht="18.600000000000001" customHeight="1"/>
    <row r="808" ht="18.600000000000001" customHeight="1"/>
    <row r="809" ht="18.600000000000001" customHeight="1"/>
    <row r="810" ht="18.600000000000001" customHeight="1"/>
    <row r="811" ht="18.600000000000001" customHeight="1"/>
    <row r="812" ht="18.600000000000001" customHeight="1"/>
    <row r="813" ht="18.600000000000001" customHeight="1"/>
    <row r="814" ht="18.600000000000001" customHeight="1"/>
    <row r="815" ht="18.600000000000001" customHeight="1"/>
    <row r="816" ht="18.600000000000001" customHeight="1"/>
    <row r="817" ht="18.600000000000001" customHeight="1"/>
    <row r="818" ht="18.600000000000001" customHeight="1"/>
    <row r="819" ht="18.600000000000001" customHeight="1"/>
    <row r="820" ht="18.600000000000001" customHeight="1"/>
    <row r="821" ht="18.600000000000001" customHeight="1"/>
    <row r="822" ht="18.600000000000001" customHeight="1"/>
    <row r="823" ht="18.600000000000001" customHeight="1"/>
    <row r="824" ht="18.600000000000001" customHeight="1"/>
    <row r="825" ht="18.600000000000001" customHeight="1"/>
    <row r="826" ht="18.600000000000001" customHeight="1"/>
    <row r="827" ht="18.600000000000001" customHeight="1"/>
    <row r="828" ht="18.600000000000001" customHeight="1"/>
    <row r="829" ht="18.600000000000001" customHeight="1"/>
    <row r="830" ht="18.600000000000001" customHeight="1"/>
    <row r="831" ht="18.600000000000001" customHeight="1"/>
    <row r="832" ht="18.600000000000001" customHeight="1"/>
    <row r="833" ht="18.600000000000001" customHeight="1"/>
    <row r="834" ht="18.600000000000001" customHeight="1"/>
    <row r="835" ht="18.600000000000001" customHeight="1"/>
    <row r="836" ht="18.600000000000001" customHeight="1"/>
    <row r="837" ht="18.600000000000001" customHeight="1"/>
    <row r="838" ht="18.600000000000001" customHeight="1"/>
    <row r="839" ht="18.600000000000001" customHeight="1"/>
    <row r="840" ht="18.600000000000001" customHeight="1"/>
    <row r="841" ht="18.600000000000001" customHeight="1"/>
    <row r="842" ht="18.600000000000001" customHeight="1"/>
    <row r="843" ht="18.600000000000001" customHeight="1"/>
    <row r="844" ht="18.600000000000001" customHeight="1"/>
    <row r="845" ht="18.600000000000001" customHeight="1"/>
    <row r="846" ht="18.600000000000001" customHeight="1"/>
    <row r="847" ht="18.600000000000001" customHeight="1"/>
    <row r="848" ht="18.600000000000001" customHeight="1"/>
    <row r="849" ht="18.600000000000001" customHeight="1"/>
    <row r="850" ht="18.600000000000001" customHeight="1"/>
    <row r="851" ht="18.600000000000001" customHeight="1"/>
    <row r="852" ht="18.600000000000001" customHeight="1"/>
    <row r="853" ht="18.600000000000001" customHeight="1"/>
    <row r="854" ht="18.600000000000001" customHeight="1"/>
    <row r="855" ht="18.600000000000001" customHeight="1"/>
    <row r="856" ht="18.600000000000001" customHeight="1"/>
    <row r="857" ht="18.600000000000001" customHeight="1"/>
    <row r="858" ht="18.600000000000001" customHeight="1"/>
    <row r="859" ht="18.600000000000001" customHeight="1"/>
    <row r="860" ht="18.600000000000001" customHeight="1"/>
    <row r="861" ht="18.600000000000001" customHeight="1"/>
    <row r="862" ht="18.600000000000001" customHeight="1"/>
    <row r="863" ht="18.600000000000001" customHeight="1"/>
    <row r="864" ht="18.600000000000001" customHeight="1"/>
    <row r="865" ht="18.600000000000001" customHeight="1"/>
    <row r="866" ht="18.600000000000001" customHeight="1"/>
    <row r="867" ht="18.600000000000001" customHeight="1"/>
    <row r="868" ht="18.600000000000001" customHeight="1"/>
    <row r="869" ht="18.600000000000001" customHeight="1"/>
    <row r="870" ht="18.600000000000001" customHeight="1"/>
    <row r="871" ht="18.600000000000001" customHeight="1"/>
    <row r="872" ht="18.600000000000001" customHeight="1"/>
    <row r="873" ht="18.600000000000001" customHeight="1"/>
    <row r="874" ht="18.600000000000001" customHeight="1"/>
    <row r="875" ht="18.600000000000001" customHeight="1"/>
    <row r="876" ht="18.600000000000001" customHeight="1"/>
    <row r="877" ht="18.600000000000001" customHeight="1"/>
    <row r="878" ht="18.600000000000001" customHeight="1"/>
    <row r="879" ht="18.600000000000001" customHeight="1"/>
    <row r="880" ht="18.600000000000001" customHeight="1"/>
    <row r="881" ht="18.600000000000001" customHeight="1"/>
    <row r="882" ht="18.600000000000001" customHeight="1"/>
    <row r="883" ht="18.600000000000001" customHeight="1"/>
    <row r="884" ht="18.600000000000001" customHeight="1"/>
    <row r="885" ht="18.600000000000001" customHeight="1"/>
    <row r="886" ht="18.600000000000001" customHeight="1"/>
    <row r="887" ht="18.600000000000001" customHeight="1"/>
    <row r="888" ht="18.600000000000001" customHeight="1"/>
    <row r="889" ht="18.600000000000001" customHeight="1"/>
    <row r="890" ht="18.600000000000001" customHeight="1"/>
    <row r="891" ht="18.600000000000001" customHeight="1"/>
    <row r="892" ht="18.600000000000001" customHeight="1"/>
    <row r="893" ht="18.600000000000001" customHeight="1"/>
    <row r="894" ht="18.600000000000001" customHeight="1"/>
    <row r="895" ht="18.600000000000001" customHeight="1"/>
    <row r="896" ht="18.600000000000001" customHeight="1"/>
    <row r="897" ht="18.600000000000001" customHeight="1"/>
    <row r="898" ht="18.600000000000001" customHeight="1"/>
    <row r="899" ht="18.600000000000001" customHeight="1"/>
    <row r="900" ht="18.600000000000001" customHeight="1"/>
    <row r="901" ht="18.600000000000001" customHeight="1"/>
    <row r="902" ht="18.600000000000001" customHeight="1"/>
    <row r="903" ht="18.600000000000001" customHeight="1"/>
    <row r="904" ht="18.600000000000001" customHeight="1"/>
    <row r="905" ht="18.600000000000001" customHeight="1"/>
    <row r="906" ht="18.600000000000001" customHeight="1"/>
    <row r="907" ht="18.600000000000001" customHeight="1"/>
    <row r="908" ht="18.600000000000001" customHeight="1"/>
    <row r="909" ht="18.600000000000001" customHeight="1"/>
    <row r="910" ht="18.600000000000001" customHeight="1"/>
    <row r="911" ht="18.600000000000001" customHeight="1"/>
    <row r="912" ht="18.600000000000001" customHeight="1"/>
    <row r="913" ht="18.600000000000001" customHeight="1"/>
    <row r="914" ht="18.600000000000001" customHeight="1"/>
    <row r="915" ht="18.600000000000001" customHeight="1"/>
    <row r="916" ht="18.600000000000001" customHeight="1"/>
    <row r="917" ht="18.600000000000001" customHeight="1"/>
    <row r="918" ht="18.600000000000001" customHeight="1"/>
    <row r="919" ht="18.600000000000001" customHeight="1"/>
    <row r="920" ht="18.600000000000001" customHeight="1"/>
    <row r="921" ht="18.600000000000001" customHeight="1"/>
    <row r="922" ht="18.600000000000001" customHeight="1"/>
    <row r="923" ht="18.600000000000001" customHeight="1"/>
    <row r="924" ht="18.600000000000001" customHeight="1"/>
    <row r="925" ht="18.600000000000001" customHeight="1"/>
    <row r="926" ht="18.600000000000001" customHeight="1"/>
    <row r="927" ht="18.600000000000001" customHeight="1"/>
    <row r="928" ht="18.600000000000001" customHeight="1"/>
    <row r="929" ht="18.600000000000001" customHeight="1"/>
    <row r="930" ht="18.600000000000001" customHeight="1"/>
    <row r="931" ht="18.600000000000001" customHeight="1"/>
    <row r="932" ht="18.600000000000001" customHeight="1"/>
    <row r="933" ht="18.600000000000001" customHeight="1"/>
    <row r="934" ht="18.600000000000001" customHeight="1"/>
    <row r="935" ht="18.600000000000001" customHeight="1"/>
    <row r="936" ht="18.600000000000001" customHeight="1"/>
    <row r="937" ht="18.600000000000001" customHeight="1"/>
    <row r="938" ht="18.600000000000001" customHeight="1"/>
    <row r="939" ht="18.600000000000001" customHeight="1"/>
    <row r="940" ht="18.600000000000001" customHeight="1"/>
    <row r="941" ht="18.600000000000001" customHeight="1"/>
    <row r="942" ht="18.600000000000001" customHeight="1"/>
    <row r="943" ht="18.600000000000001" customHeight="1"/>
    <row r="944" ht="18.600000000000001" customHeight="1"/>
    <row r="945" ht="18.600000000000001" customHeight="1"/>
    <row r="946" ht="18.600000000000001" customHeight="1"/>
    <row r="947" ht="18.600000000000001" customHeight="1"/>
    <row r="948" ht="18.600000000000001" customHeight="1"/>
    <row r="949" ht="18.600000000000001" customHeight="1"/>
    <row r="950" ht="18.600000000000001" customHeight="1"/>
    <row r="951" ht="18.600000000000001" customHeight="1"/>
    <row r="952" ht="18.600000000000001" customHeight="1"/>
    <row r="953" ht="18.600000000000001" customHeight="1"/>
    <row r="954" ht="18.600000000000001" customHeight="1"/>
    <row r="955" ht="18.600000000000001" customHeight="1"/>
    <row r="956" ht="18.600000000000001" customHeight="1"/>
    <row r="957" ht="18.600000000000001" customHeight="1"/>
    <row r="958" ht="18.600000000000001" customHeight="1"/>
    <row r="959" ht="18.600000000000001" customHeight="1"/>
    <row r="960" ht="18.600000000000001" customHeight="1"/>
    <row r="961" ht="18.600000000000001" customHeight="1"/>
    <row r="962" ht="18.600000000000001" customHeight="1"/>
    <row r="963" ht="18.600000000000001" customHeight="1"/>
    <row r="964" ht="18.600000000000001" customHeight="1"/>
    <row r="965" ht="18.600000000000001" customHeight="1"/>
    <row r="966" ht="18.600000000000001" customHeight="1"/>
    <row r="967" ht="18.600000000000001" customHeight="1"/>
    <row r="968" ht="18.600000000000001" customHeight="1"/>
    <row r="969" ht="18.600000000000001" customHeight="1"/>
    <row r="970" ht="18.600000000000001" customHeight="1"/>
    <row r="971" ht="18.600000000000001" customHeight="1"/>
    <row r="972" ht="18.600000000000001" customHeight="1"/>
    <row r="973" ht="18.600000000000001" customHeight="1"/>
    <row r="974" ht="18.600000000000001" customHeight="1"/>
    <row r="975" ht="18.600000000000001" customHeight="1"/>
    <row r="976" ht="18.600000000000001" customHeight="1"/>
    <row r="977" ht="18.600000000000001" customHeight="1"/>
    <row r="978" ht="18.600000000000001" customHeight="1"/>
    <row r="979" ht="18.600000000000001" customHeight="1"/>
    <row r="980" ht="18.600000000000001" customHeight="1"/>
    <row r="981" ht="18.600000000000001" customHeight="1"/>
    <row r="982" ht="18.600000000000001" customHeight="1"/>
    <row r="983" ht="18.600000000000001" customHeight="1"/>
    <row r="984" ht="18.600000000000001" customHeight="1"/>
    <row r="985" ht="18.600000000000001" customHeight="1"/>
    <row r="986" ht="18.600000000000001" customHeight="1"/>
    <row r="987" ht="18.600000000000001" customHeight="1"/>
    <row r="988" ht="18.600000000000001" customHeight="1"/>
    <row r="989" ht="18.600000000000001" customHeight="1"/>
    <row r="990" ht="18.600000000000001" customHeight="1"/>
    <row r="991" ht="18.600000000000001" customHeight="1"/>
    <row r="992" ht="18.600000000000001" customHeight="1"/>
    <row r="993" ht="18.600000000000001" customHeight="1"/>
    <row r="994" ht="18.600000000000001" customHeight="1"/>
    <row r="995" ht="18.600000000000001" customHeight="1"/>
    <row r="996" ht="18.600000000000001" customHeight="1"/>
    <row r="997" ht="18.600000000000001" customHeight="1"/>
    <row r="998" ht="18.600000000000001" customHeight="1"/>
    <row r="999" ht="18.600000000000001" customHeight="1"/>
    <row r="1000" ht="18.600000000000001" customHeight="1"/>
    <row r="1001" ht="18.600000000000001" customHeight="1"/>
    <row r="1002" ht="18.600000000000001" customHeight="1"/>
    <row r="1003" ht="18.600000000000001" customHeight="1"/>
    <row r="1004" ht="18.600000000000001" customHeight="1"/>
    <row r="1005" ht="18.600000000000001" customHeight="1"/>
    <row r="1006" ht="18.600000000000001" customHeight="1"/>
    <row r="1007" ht="18.600000000000001" customHeight="1"/>
    <row r="1008" ht="18.600000000000001" customHeight="1"/>
    <row r="1009" ht="18.600000000000001" customHeight="1"/>
    <row r="1010" ht="18.600000000000001" customHeight="1"/>
    <row r="1011" ht="18.600000000000001" customHeight="1"/>
    <row r="1012" ht="18.600000000000001" customHeight="1"/>
    <row r="1013" ht="18.600000000000001" customHeight="1"/>
    <row r="1014" ht="18.600000000000001" customHeight="1"/>
    <row r="1015" ht="18.600000000000001" customHeight="1"/>
    <row r="1016" ht="18.600000000000001" customHeight="1"/>
    <row r="1017" ht="18.600000000000001" customHeight="1"/>
    <row r="1018" ht="18.600000000000001" customHeight="1"/>
    <row r="1019" ht="18.600000000000001" customHeight="1"/>
    <row r="1020" ht="18.600000000000001" customHeight="1"/>
    <row r="1021" ht="18.600000000000001" customHeight="1"/>
    <row r="1022" ht="18.600000000000001" customHeight="1"/>
    <row r="1023" ht="18.600000000000001" customHeight="1"/>
    <row r="1024" ht="18.600000000000001" customHeight="1"/>
  </sheetData>
  <mergeCells count="15">
    <mergeCell ref="A6:N6"/>
    <mergeCell ref="A7:N7"/>
    <mergeCell ref="A18:N18"/>
    <mergeCell ref="A17:N17"/>
    <mergeCell ref="A15:N15"/>
    <mergeCell ref="A8:N8"/>
    <mergeCell ref="A9:N9"/>
    <mergeCell ref="A14:N14"/>
    <mergeCell ref="A10:N10"/>
    <mergeCell ref="A11:N11"/>
    <mergeCell ref="A1:N1"/>
    <mergeCell ref="A2:N2"/>
    <mergeCell ref="A3:N3"/>
    <mergeCell ref="A5:N5"/>
    <mergeCell ref="A4:N4"/>
  </mergeCells>
  <phoneticPr fontId="16"/>
  <hyperlinks>
    <hyperlink ref="P3" r:id="rId1" display="https://zoom.us/webinar/register/WN_9-ciXs0sQT2yGdb79VBoLQ" xr:uid="{D23711C4-75FC-433D-9588-69B8A3DCF5A7}"/>
  </hyperlinks>
  <pageMargins left="0.7" right="0.7" top="0.75" bottom="0.75" header="0.3" footer="0.3"/>
  <pageSetup paperSize="9" scale="59" orientation="portrait" horizontalDpi="300" verticalDpi="300" r:id="rId2"/>
  <colBreaks count="1" manualBreakCount="1">
    <brk id="1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sheetPr>
  <dimension ref="A1:C37"/>
  <sheetViews>
    <sheetView view="pageBreakPreview" zoomScale="95" zoomScaleNormal="75" zoomScaleSheetLayoutView="95" workbookViewId="0">
      <selection activeCell="A5" sqref="A5"/>
    </sheetView>
  </sheetViews>
  <sheetFormatPr defaultColWidth="9" defaultRowHeight="14.4"/>
  <cols>
    <col min="1" max="1" width="212.109375" style="5" customWidth="1"/>
    <col min="2" max="2" width="33.109375" style="3" hidden="1" customWidth="1"/>
    <col min="3" max="3" width="23.109375" style="4" hidden="1" customWidth="1"/>
    <col min="4" max="16384" width="9" style="1"/>
  </cols>
  <sheetData>
    <row r="1" spans="1:3" s="42" customFormat="1" ht="46.2" customHeight="1" thickBot="1">
      <c r="A1" s="184" t="s">
        <v>315</v>
      </c>
      <c r="B1" s="45" t="s">
        <v>0</v>
      </c>
      <c r="C1" s="46" t="s">
        <v>2</v>
      </c>
    </row>
    <row r="2" spans="1:3" ht="40.799999999999997" customHeight="1">
      <c r="A2" s="455" t="s">
        <v>298</v>
      </c>
      <c r="B2" s="2"/>
      <c r="C2" s="873"/>
    </row>
    <row r="3" spans="1:3" ht="154.19999999999999" customHeight="1">
      <c r="A3" s="416" t="s">
        <v>391</v>
      </c>
      <c r="B3" s="52"/>
      <c r="C3" s="874"/>
    </row>
    <row r="4" spans="1:3" ht="31.8" customHeight="1" thickBot="1">
      <c r="A4" s="161" t="s">
        <v>299</v>
      </c>
      <c r="B4" s="1"/>
      <c r="C4" s="1"/>
    </row>
    <row r="5" spans="1:3" ht="41.4" customHeight="1">
      <c r="A5" s="385"/>
      <c r="B5" s="2"/>
      <c r="C5" s="873"/>
    </row>
    <row r="6" spans="1:3" ht="206.4" customHeight="1">
      <c r="A6" s="452"/>
      <c r="B6" s="52"/>
      <c r="C6" s="874"/>
    </row>
    <row r="7" spans="1:3" ht="42.6" customHeight="1" thickBot="1">
      <c r="A7" s="420" t="s">
        <v>392</v>
      </c>
      <c r="B7" s="1"/>
      <c r="C7" s="1"/>
    </row>
    <row r="8" spans="1:3" ht="43.2" customHeight="1">
      <c r="A8" s="385"/>
      <c r="B8" s="229"/>
      <c r="C8" s="873"/>
    </row>
    <row r="9" spans="1:3" ht="110.4" customHeight="1" thickBot="1">
      <c r="A9" s="421"/>
      <c r="B9" s="230"/>
      <c r="C9" s="874"/>
    </row>
    <row r="10" spans="1:3" ht="39" customHeight="1" thickBot="1">
      <c r="A10" s="231"/>
      <c r="B10" s="1"/>
      <c r="C10" s="1"/>
    </row>
    <row r="11" spans="1:3" ht="42.6" customHeight="1">
      <c r="A11" s="417"/>
      <c r="B11" s="247"/>
      <c r="C11" s="247"/>
    </row>
    <row r="12" spans="1:3" ht="129" customHeight="1" thickBot="1">
      <c r="A12" s="418"/>
      <c r="B12" s="252"/>
      <c r="C12" s="252"/>
    </row>
    <row r="13" spans="1:3" ht="42.6" customHeight="1" thickBot="1">
      <c r="A13" s="161"/>
      <c r="B13" s="1"/>
      <c r="C13" s="1"/>
    </row>
    <row r="14" spans="1:3" ht="27.6" customHeight="1">
      <c r="A14" s="241"/>
      <c r="B14" s="1"/>
      <c r="C14" s="1"/>
    </row>
    <row r="15" spans="1:3" ht="39" customHeight="1">
      <c r="A15" s="1" t="s">
        <v>220</v>
      </c>
      <c r="B15" s="1"/>
      <c r="C15" s="1"/>
    </row>
    <row r="16" spans="1:3" ht="32.25" customHeight="1">
      <c r="A16" s="1" t="s">
        <v>221</v>
      </c>
      <c r="B16" s="1"/>
      <c r="C16" s="1"/>
    </row>
    <row r="17" ht="36.75" customHeight="1"/>
    <row r="18" ht="33" customHeight="1"/>
    <row r="19" ht="36.75" customHeight="1"/>
    <row r="20" ht="36.75" customHeight="1"/>
    <row r="21" ht="25.5" customHeight="1"/>
    <row r="22" ht="32.25" customHeight="1"/>
    <row r="23" ht="30.75" customHeight="1"/>
    <row r="24" ht="42.75" customHeight="1"/>
    <row r="25" ht="43.5" customHeight="1"/>
    <row r="26" ht="27.75" customHeight="1"/>
    <row r="27" ht="30.75" customHeight="1"/>
    <row r="28" ht="29.25" customHeight="1"/>
    <row r="29" ht="27" customHeight="1"/>
    <row r="30" ht="27" customHeight="1"/>
    <row r="31" ht="27" customHeight="1"/>
    <row r="32" ht="27" customHeight="1"/>
    <row r="33" ht="27" customHeight="1"/>
    <row r="34" ht="27" customHeight="1"/>
    <row r="35" ht="27" customHeight="1"/>
    <row r="36" ht="27" customHeight="1"/>
    <row r="37" ht="27" customHeight="1"/>
  </sheetData>
  <mergeCells count="3">
    <mergeCell ref="C2:C3"/>
    <mergeCell ref="C5:C6"/>
    <mergeCell ref="C8:C9"/>
  </mergeCells>
  <phoneticPr fontId="16"/>
  <hyperlinks>
    <hyperlink ref="A4" r:id="rId1" xr:uid="{35456DA1-A09C-497A-B94C-6DF1604B4D94}"/>
    <hyperlink ref="A7" r:id="rId2" xr:uid="{E1A352BD-FCDD-40A0-B71A-9CD3252BF0FF}"/>
  </hyperlinks>
  <pageMargins left="0" right="0" top="0.19685039370078741" bottom="0.39370078740157483" header="0" footer="0.19685039370078741"/>
  <pageSetup paperSize="8" scale="55" orientation="portrait" horizontalDpi="300" verticalDpi="300"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DC6C3-5FD5-45AC-8EE2-D8D2B861F6DF}">
  <dimension ref="A1:X40"/>
  <sheetViews>
    <sheetView view="pageBreakPreview" topLeftCell="A4" zoomScaleNormal="100" zoomScaleSheetLayoutView="100" workbookViewId="0">
      <selection activeCell="Y25" sqref="Y25"/>
    </sheetView>
  </sheetViews>
  <sheetFormatPr defaultRowHeight="13.2"/>
  <cols>
    <col min="9" max="9" width="8.88671875" customWidth="1"/>
    <col min="10" max="10" width="8.88671875" hidden="1" customWidth="1"/>
    <col min="11" max="11" width="0.77734375" customWidth="1"/>
    <col min="19" max="19" width="4.77734375" customWidth="1"/>
    <col min="21" max="21" width="3.88671875" customWidth="1"/>
  </cols>
  <sheetData>
    <row r="1" spans="1:22">
      <c r="A1" s="539"/>
      <c r="B1" s="539"/>
      <c r="C1" s="539"/>
      <c r="D1" s="128"/>
      <c r="E1" s="128"/>
      <c r="F1" s="128"/>
      <c r="G1" s="128"/>
      <c r="H1" s="128"/>
      <c r="I1" s="128"/>
      <c r="J1" s="128"/>
      <c r="K1" s="128"/>
      <c r="L1" s="128"/>
      <c r="M1" s="128"/>
      <c r="N1" s="128"/>
      <c r="O1" s="128"/>
      <c r="P1" s="128"/>
      <c r="Q1" s="128"/>
      <c r="R1" s="128"/>
      <c r="S1" s="128"/>
      <c r="T1" s="128"/>
      <c r="U1" s="128"/>
      <c r="V1" s="440"/>
    </row>
    <row r="2" spans="1:22" ht="24.6">
      <c r="A2" s="539"/>
      <c r="B2" s="540"/>
      <c r="C2" s="541"/>
      <c r="D2" s="553"/>
      <c r="E2" s="553"/>
      <c r="F2" s="553"/>
      <c r="G2" s="553"/>
      <c r="H2" s="553"/>
      <c r="I2" s="553"/>
      <c r="J2" s="553"/>
      <c r="K2" s="553"/>
      <c r="L2" s="553"/>
      <c r="M2" s="553"/>
      <c r="N2" s="554"/>
      <c r="O2" s="555"/>
      <c r="P2" s="555"/>
      <c r="Q2" s="555"/>
      <c r="R2" s="555"/>
      <c r="S2" s="555"/>
      <c r="T2" s="555"/>
      <c r="U2" s="128"/>
    </row>
    <row r="3" spans="1:22">
      <c r="A3" s="539"/>
      <c r="B3" s="539"/>
      <c r="C3" s="539"/>
      <c r="D3" s="128"/>
      <c r="E3" s="128"/>
      <c r="F3" s="128"/>
      <c r="G3" s="128"/>
      <c r="H3" s="128"/>
      <c r="I3" s="128"/>
      <c r="J3" s="128"/>
      <c r="K3" s="128"/>
      <c r="L3" s="128"/>
      <c r="M3" s="128"/>
      <c r="N3" s="128"/>
      <c r="O3" s="128"/>
      <c r="P3" s="128"/>
      <c r="Q3" s="128"/>
      <c r="R3" s="128"/>
      <c r="S3" s="128"/>
      <c r="T3" s="128"/>
      <c r="U3" s="128"/>
    </row>
    <row r="4" spans="1:22" ht="13.2" customHeight="1">
      <c r="A4" s="539"/>
      <c r="B4" s="539"/>
      <c r="C4" s="539"/>
      <c r="D4" s="539"/>
      <c r="E4" s="539"/>
      <c r="F4" s="539"/>
      <c r="G4" s="539"/>
      <c r="H4" s="539"/>
      <c r="I4" s="619"/>
      <c r="J4" s="619"/>
      <c r="K4" s="619"/>
      <c r="L4" s="619"/>
      <c r="M4" s="619"/>
      <c r="N4" s="619"/>
      <c r="O4" s="619"/>
      <c r="P4" s="619"/>
      <c r="Q4" s="619"/>
      <c r="R4" s="619"/>
      <c r="S4" s="619"/>
      <c r="T4" s="619"/>
      <c r="U4" s="539" t="s">
        <v>205</v>
      </c>
    </row>
    <row r="5" spans="1:22" ht="13.2" customHeight="1">
      <c r="A5" s="539"/>
      <c r="B5" s="539"/>
      <c r="C5" s="539"/>
      <c r="D5" s="539"/>
      <c r="E5" s="539"/>
      <c r="F5" s="539"/>
      <c r="G5" s="539"/>
      <c r="H5" s="539"/>
      <c r="I5" s="619"/>
      <c r="J5" s="619"/>
      <c r="K5" s="619"/>
      <c r="L5" s="619"/>
      <c r="M5" s="619"/>
      <c r="N5" s="619"/>
      <c r="O5" s="619"/>
      <c r="P5" s="619"/>
      <c r="Q5" s="619"/>
      <c r="R5" s="619"/>
      <c r="S5" s="619"/>
      <c r="T5" s="619"/>
      <c r="U5" s="539"/>
    </row>
    <row r="6" spans="1:22" ht="13.2" customHeight="1">
      <c r="A6" s="539"/>
      <c r="B6" s="539"/>
      <c r="C6" s="539"/>
      <c r="D6" s="539"/>
      <c r="E6" s="539"/>
      <c r="F6" s="539"/>
      <c r="G6" s="539"/>
      <c r="H6" s="539"/>
      <c r="I6" s="619"/>
      <c r="J6" s="619"/>
      <c r="K6" s="619"/>
      <c r="L6" s="619"/>
      <c r="M6" s="619"/>
      <c r="N6" s="619"/>
      <c r="O6" s="619"/>
      <c r="P6" s="619"/>
      <c r="Q6" s="619"/>
      <c r="R6" s="619"/>
      <c r="S6" s="619"/>
      <c r="T6" s="619"/>
      <c r="U6" s="539"/>
    </row>
    <row r="7" spans="1:22" ht="13.2" customHeight="1">
      <c r="A7" s="539"/>
      <c r="B7" s="539"/>
      <c r="C7" s="539"/>
      <c r="D7" s="539"/>
      <c r="E7" s="539"/>
      <c r="F7" s="539"/>
      <c r="G7" s="539"/>
      <c r="H7" s="539"/>
      <c r="I7" s="619"/>
      <c r="J7" s="619"/>
      <c r="K7" s="619"/>
      <c r="L7" s="619"/>
      <c r="M7" s="619"/>
      <c r="N7" s="619"/>
      <c r="O7" s="619"/>
      <c r="P7" s="619"/>
      <c r="Q7" s="619"/>
      <c r="R7" s="619"/>
      <c r="S7" s="619"/>
      <c r="T7" s="619"/>
      <c r="U7" s="539"/>
    </row>
    <row r="8" spans="1:22" ht="13.2" customHeight="1">
      <c r="A8" s="539"/>
      <c r="B8" s="539"/>
      <c r="C8" s="539"/>
      <c r="D8" s="539"/>
      <c r="E8" s="539"/>
      <c r="F8" s="539"/>
      <c r="G8" s="539"/>
      <c r="H8" s="539"/>
      <c r="I8" s="619"/>
      <c r="J8" s="619"/>
      <c r="K8" s="619"/>
      <c r="L8" s="619"/>
      <c r="M8" s="619"/>
      <c r="N8" s="619"/>
      <c r="O8" s="619"/>
      <c r="P8" s="619"/>
      <c r="Q8" s="619"/>
      <c r="R8" s="619"/>
      <c r="S8" s="619"/>
      <c r="T8" s="619"/>
      <c r="U8" s="539"/>
    </row>
    <row r="9" spans="1:22" ht="13.2" customHeight="1">
      <c r="A9" s="539"/>
      <c r="B9" s="539"/>
      <c r="C9" s="539"/>
      <c r="D9" s="539"/>
      <c r="E9" s="539"/>
      <c r="F9" s="539"/>
      <c r="G9" s="539"/>
      <c r="H9" s="539"/>
      <c r="I9" s="619"/>
      <c r="J9" s="619"/>
      <c r="K9" s="619"/>
      <c r="L9" s="619"/>
      <c r="M9" s="619"/>
      <c r="N9" s="619"/>
      <c r="O9" s="619"/>
      <c r="P9" s="619"/>
      <c r="Q9" s="619"/>
      <c r="R9" s="619"/>
      <c r="S9" s="619"/>
      <c r="T9" s="619"/>
      <c r="U9" s="539"/>
    </row>
    <row r="10" spans="1:22">
      <c r="A10" s="539"/>
      <c r="B10" s="539"/>
      <c r="C10" s="539"/>
      <c r="D10" s="539"/>
      <c r="E10" s="539"/>
      <c r="F10" s="539"/>
      <c r="G10" s="539"/>
      <c r="H10" s="539"/>
      <c r="I10" s="539"/>
      <c r="J10" s="539"/>
      <c r="K10" s="539"/>
      <c r="L10" s="539"/>
      <c r="M10" s="539"/>
      <c r="N10" s="539"/>
      <c r="O10" s="539"/>
      <c r="P10" s="539"/>
      <c r="Q10" s="539"/>
      <c r="R10" s="539"/>
      <c r="S10" s="539"/>
      <c r="T10" s="539"/>
      <c r="U10" s="539"/>
    </row>
    <row r="11" spans="1:22" ht="21" customHeight="1">
      <c r="A11" s="539"/>
      <c r="B11" s="539"/>
      <c r="C11" s="539"/>
      <c r="D11" s="539"/>
      <c r="E11" s="539"/>
      <c r="F11" s="539"/>
      <c r="G11" s="539"/>
      <c r="H11" s="539"/>
      <c r="I11" s="539"/>
      <c r="J11" s="539"/>
      <c r="K11" s="539"/>
      <c r="L11" s="539"/>
      <c r="M11" s="539"/>
      <c r="N11" s="539"/>
      <c r="O11" s="539"/>
      <c r="P11" s="539"/>
      <c r="Q11" s="539"/>
      <c r="R11" s="539"/>
      <c r="S11" s="539"/>
      <c r="T11" s="539"/>
      <c r="U11" s="539"/>
    </row>
    <row r="12" spans="1:22" ht="13.2" customHeight="1">
      <c r="A12" s="539"/>
      <c r="B12" s="539"/>
      <c r="C12" s="539"/>
      <c r="D12" s="539"/>
      <c r="E12" s="539"/>
      <c r="F12" s="539"/>
      <c r="G12" s="539"/>
      <c r="H12" s="539"/>
      <c r="I12" s="539"/>
      <c r="J12" s="539"/>
      <c r="K12" s="539"/>
      <c r="L12" s="539"/>
      <c r="M12" s="539"/>
      <c r="N12" s="539"/>
      <c r="O12" s="539"/>
      <c r="P12" s="539"/>
      <c r="Q12" s="539"/>
      <c r="R12" s="539"/>
      <c r="S12" s="539"/>
      <c r="T12" s="539"/>
      <c r="U12" s="539"/>
    </row>
    <row r="13" spans="1:22" ht="13.2" customHeight="1">
      <c r="A13" s="539"/>
      <c r="B13" s="539"/>
      <c r="C13" s="539"/>
      <c r="D13" s="539"/>
      <c r="E13" s="539"/>
      <c r="F13" s="539"/>
      <c r="G13" s="539"/>
      <c r="H13" s="539"/>
      <c r="I13" s="539"/>
      <c r="J13" s="539"/>
      <c r="K13" s="539"/>
      <c r="L13" s="539"/>
      <c r="M13" s="539"/>
      <c r="N13" s="539"/>
      <c r="O13" s="539"/>
      <c r="P13" s="539"/>
      <c r="Q13" s="539"/>
      <c r="R13" s="539"/>
      <c r="S13" s="539"/>
      <c r="T13" s="539"/>
      <c r="U13" s="539"/>
    </row>
    <row r="14" spans="1:22">
      <c r="A14" s="539"/>
      <c r="B14" s="539"/>
      <c r="C14" s="539"/>
      <c r="D14" s="539"/>
      <c r="E14" s="539"/>
      <c r="F14" s="539"/>
      <c r="G14" s="539"/>
      <c r="H14" s="539"/>
      <c r="I14" s="539"/>
      <c r="J14" s="539"/>
      <c r="K14" s="539"/>
      <c r="L14" s="539"/>
      <c r="M14" s="539"/>
      <c r="N14" s="539"/>
      <c r="O14" s="539"/>
      <c r="P14" s="539"/>
      <c r="Q14" s="539"/>
      <c r="R14" s="539"/>
      <c r="S14" s="539"/>
      <c r="T14" s="539"/>
      <c r="U14" s="539"/>
    </row>
    <row r="15" spans="1:22">
      <c r="A15" s="539"/>
      <c r="B15" s="539"/>
      <c r="C15" s="539"/>
      <c r="D15" s="539"/>
      <c r="E15" s="539"/>
      <c r="F15" s="539"/>
      <c r="G15" s="539"/>
      <c r="H15" s="539"/>
      <c r="I15" s="539"/>
      <c r="J15" s="539"/>
      <c r="K15" s="539"/>
      <c r="L15" s="539"/>
      <c r="M15" s="539"/>
      <c r="N15" s="539"/>
      <c r="O15" s="539"/>
      <c r="P15" s="539"/>
      <c r="Q15" s="539"/>
      <c r="R15" s="539"/>
      <c r="S15" s="539"/>
      <c r="T15" s="539"/>
      <c r="U15" s="539"/>
    </row>
    <row r="16" spans="1:22">
      <c r="A16" s="539"/>
      <c r="B16" s="539"/>
      <c r="C16" s="539"/>
      <c r="D16" s="539"/>
      <c r="E16" s="539"/>
      <c r="F16" s="539"/>
      <c r="G16" s="539"/>
      <c r="H16" s="539"/>
      <c r="I16" s="539"/>
      <c r="J16" s="539"/>
      <c r="K16" s="539"/>
      <c r="L16" s="539"/>
      <c r="M16" s="539"/>
      <c r="N16" s="539"/>
      <c r="O16" s="539"/>
      <c r="P16" s="539"/>
      <c r="Q16" s="539"/>
      <c r="R16" s="539"/>
      <c r="S16" s="539"/>
      <c r="T16" s="539"/>
      <c r="U16" s="539"/>
    </row>
    <row r="17" spans="1:24">
      <c r="A17" s="539"/>
      <c r="B17" s="618"/>
      <c r="C17" s="618"/>
      <c r="D17" s="618"/>
      <c r="E17" s="618"/>
      <c r="F17" s="618"/>
      <c r="G17" s="618"/>
      <c r="H17" s="618"/>
      <c r="I17" s="539"/>
      <c r="J17" s="539"/>
      <c r="K17" s="539"/>
      <c r="L17" s="539"/>
      <c r="M17" s="539"/>
      <c r="N17" s="539"/>
      <c r="O17" s="539"/>
      <c r="P17" s="539"/>
      <c r="Q17" s="539"/>
      <c r="R17" s="539"/>
      <c r="S17" s="539"/>
      <c r="T17" s="539"/>
      <c r="U17" s="539"/>
      <c r="X17" s="441" t="s">
        <v>304</v>
      </c>
    </row>
    <row r="18" spans="1:24">
      <c r="A18" s="539"/>
      <c r="B18" s="618"/>
      <c r="C18" s="618"/>
      <c r="D18" s="618"/>
      <c r="E18" s="618"/>
      <c r="F18" s="618"/>
      <c r="G18" s="618"/>
      <c r="H18" s="618"/>
      <c r="I18" s="539"/>
      <c r="J18" s="539"/>
      <c r="K18" s="539"/>
      <c r="L18" s="539"/>
      <c r="M18" s="539"/>
      <c r="N18" s="539"/>
      <c r="O18" s="539"/>
      <c r="P18" s="539"/>
      <c r="Q18" s="539"/>
      <c r="R18" s="539"/>
      <c r="S18" s="539"/>
      <c r="T18" s="539"/>
      <c r="U18" s="539"/>
    </row>
    <row r="19" spans="1:24">
      <c r="A19" s="539"/>
      <c r="B19" s="618"/>
      <c r="C19" s="618"/>
      <c r="D19" s="618"/>
      <c r="E19" s="618"/>
      <c r="F19" s="618"/>
      <c r="G19" s="618"/>
      <c r="H19" s="618"/>
      <c r="I19" s="539"/>
      <c r="J19" s="539"/>
      <c r="K19" s="539"/>
      <c r="L19" s="539"/>
      <c r="M19" s="539"/>
      <c r="N19" s="539"/>
      <c r="O19" s="539"/>
      <c r="P19" s="539"/>
      <c r="Q19" s="539"/>
      <c r="R19" s="539"/>
      <c r="S19" s="539"/>
      <c r="T19" s="539"/>
      <c r="U19" s="539"/>
    </row>
    <row r="20" spans="1:24">
      <c r="A20" s="539"/>
      <c r="B20" s="618"/>
      <c r="C20" s="618"/>
      <c r="D20" s="618"/>
      <c r="E20" s="618"/>
      <c r="F20" s="618"/>
      <c r="G20" s="618"/>
      <c r="H20" s="618"/>
      <c r="I20" s="539"/>
      <c r="J20" s="539"/>
      <c r="K20" s="539"/>
      <c r="L20" s="539"/>
      <c r="M20" s="539"/>
      <c r="N20" s="539"/>
      <c r="O20" s="539"/>
      <c r="P20" s="539"/>
      <c r="Q20" s="539"/>
      <c r="R20" s="539"/>
      <c r="S20" s="539"/>
      <c r="T20" s="539"/>
      <c r="U20" s="539"/>
    </row>
    <row r="21" spans="1:24">
      <c r="A21" s="539"/>
      <c r="B21" s="618"/>
      <c r="C21" s="618"/>
      <c r="D21" s="618"/>
      <c r="E21" s="618"/>
      <c r="F21" s="618"/>
      <c r="G21" s="618"/>
      <c r="H21" s="618"/>
      <c r="I21" s="539"/>
      <c r="J21" s="539"/>
      <c r="K21" s="539"/>
      <c r="L21" s="539"/>
      <c r="M21" s="539"/>
      <c r="N21" s="539"/>
      <c r="O21" s="539"/>
      <c r="P21" s="539"/>
      <c r="Q21" s="539"/>
      <c r="R21" s="539"/>
      <c r="S21" s="539"/>
      <c r="T21" s="539"/>
      <c r="U21" s="539"/>
    </row>
    <row r="22" spans="1:24">
      <c r="A22" s="539"/>
      <c r="B22" s="618"/>
      <c r="C22" s="618"/>
      <c r="D22" s="618"/>
      <c r="E22" s="618"/>
      <c r="F22" s="618"/>
      <c r="G22" s="618"/>
      <c r="H22" s="618"/>
      <c r="I22" s="539"/>
      <c r="J22" s="539"/>
      <c r="K22" s="539"/>
      <c r="L22" s="539"/>
      <c r="M22" s="539"/>
      <c r="N22" s="539"/>
      <c r="O22" s="539"/>
      <c r="P22" s="539"/>
      <c r="Q22" s="539"/>
      <c r="R22" s="539"/>
      <c r="S22" s="539"/>
      <c r="T22" s="539"/>
      <c r="U22" s="539"/>
    </row>
    <row r="23" spans="1:24">
      <c r="A23" s="539"/>
      <c r="B23" s="618"/>
      <c r="C23" s="618"/>
      <c r="D23" s="618"/>
      <c r="E23" s="618"/>
      <c r="F23" s="618"/>
      <c r="G23" s="618"/>
      <c r="H23" s="618"/>
      <c r="I23" s="539"/>
      <c r="J23" s="539"/>
      <c r="K23" s="539"/>
      <c r="L23" s="539"/>
      <c r="M23" s="539"/>
      <c r="N23" s="539"/>
      <c r="O23" s="539"/>
      <c r="P23" s="539"/>
      <c r="Q23" s="539"/>
      <c r="R23" s="539"/>
      <c r="S23" s="539"/>
      <c r="T23" s="539"/>
      <c r="U23" s="539"/>
    </row>
    <row r="24" spans="1:24">
      <c r="A24" s="539"/>
      <c r="B24" s="618"/>
      <c r="C24" s="618"/>
      <c r="D24" s="618"/>
      <c r="E24" s="618"/>
      <c r="F24" s="618"/>
      <c r="G24" s="618"/>
      <c r="H24" s="618"/>
      <c r="I24" s="539"/>
      <c r="J24" s="539"/>
      <c r="K24" s="539"/>
      <c r="L24" s="539"/>
      <c r="M24" s="539"/>
      <c r="N24" s="539"/>
      <c r="O24" s="539"/>
      <c r="P24" s="539"/>
      <c r="Q24" s="539"/>
      <c r="R24" s="539"/>
      <c r="S24" s="539"/>
      <c r="T24" s="539"/>
      <c r="U24" s="539"/>
    </row>
    <row r="25" spans="1:24">
      <c r="A25" s="539"/>
      <c r="B25" s="618"/>
      <c r="C25" s="618"/>
      <c r="D25" s="618"/>
      <c r="E25" s="618"/>
      <c r="F25" s="618"/>
      <c r="G25" s="618"/>
      <c r="H25" s="618"/>
      <c r="I25" s="539"/>
      <c r="J25" s="539"/>
      <c r="K25" s="539"/>
      <c r="L25" s="539"/>
      <c r="M25" s="539"/>
      <c r="N25" s="539"/>
      <c r="O25" s="539"/>
      <c r="P25" s="539"/>
      <c r="Q25" s="539"/>
      <c r="R25" s="539"/>
      <c r="S25" s="539"/>
      <c r="T25" s="539"/>
      <c r="U25" s="539"/>
    </row>
    <row r="26" spans="1:24">
      <c r="A26" s="539"/>
      <c r="B26" s="618"/>
      <c r="C26" s="618"/>
      <c r="D26" s="618"/>
      <c r="E26" s="618"/>
      <c r="F26" s="618"/>
      <c r="G26" s="618"/>
      <c r="H26" s="618"/>
      <c r="I26" s="539"/>
      <c r="J26" s="539"/>
      <c r="K26" s="539"/>
      <c r="L26" s="539"/>
      <c r="M26" s="539"/>
      <c r="N26" s="539"/>
      <c r="O26" s="539"/>
      <c r="P26" s="539"/>
      <c r="Q26" s="539"/>
      <c r="R26" s="539"/>
      <c r="S26" s="539"/>
      <c r="T26" s="539"/>
      <c r="U26" s="539"/>
    </row>
    <row r="27" spans="1:24">
      <c r="A27" s="539"/>
      <c r="B27" s="618"/>
      <c r="C27" s="618"/>
      <c r="D27" s="618"/>
      <c r="E27" s="618"/>
      <c r="F27" s="618"/>
      <c r="G27" s="618"/>
      <c r="H27" s="618"/>
      <c r="I27" s="539"/>
      <c r="J27" s="539"/>
      <c r="K27" s="539"/>
      <c r="L27" s="539"/>
      <c r="M27" s="539"/>
      <c r="N27" s="539"/>
      <c r="O27" s="539"/>
      <c r="P27" s="539"/>
      <c r="Q27" s="539"/>
      <c r="R27" s="539"/>
      <c r="S27" s="539"/>
      <c r="T27" s="539"/>
      <c r="U27" s="539"/>
    </row>
    <row r="28" spans="1:24">
      <c r="A28" s="539"/>
      <c r="B28" s="539"/>
      <c r="C28" s="539"/>
      <c r="D28" s="539"/>
      <c r="E28" s="539"/>
      <c r="F28" s="539"/>
      <c r="G28" s="539"/>
      <c r="H28" s="539"/>
      <c r="I28" s="539"/>
      <c r="J28" s="539"/>
      <c r="K28" s="539"/>
      <c r="L28" s="539"/>
      <c r="M28" s="539"/>
      <c r="N28" s="539"/>
      <c r="O28" s="539"/>
      <c r="P28" s="539"/>
      <c r="Q28" s="539"/>
      <c r="R28" s="539"/>
      <c r="S28" s="539"/>
      <c r="T28" s="539"/>
      <c r="U28" s="539"/>
    </row>
    <row r="29" spans="1:24" ht="16.2">
      <c r="A29" s="539"/>
      <c r="B29" s="542"/>
      <c r="C29" s="543"/>
      <c r="D29" s="542"/>
      <c r="E29" s="542"/>
      <c r="F29" s="542"/>
      <c r="G29" s="542"/>
      <c r="H29" s="542"/>
      <c r="I29" s="542"/>
      <c r="J29" s="539"/>
      <c r="K29" s="539"/>
      <c r="L29" s="539"/>
      <c r="M29" s="539"/>
      <c r="N29" s="539"/>
      <c r="O29" s="539"/>
      <c r="P29" s="539"/>
      <c r="Q29" s="539"/>
      <c r="R29" s="539"/>
      <c r="S29" s="539"/>
      <c r="T29" s="539"/>
      <c r="U29" s="539"/>
    </row>
    <row r="30" spans="1:24">
      <c r="A30" s="539"/>
      <c r="B30" s="539"/>
      <c r="C30" s="539"/>
      <c r="D30" s="539"/>
      <c r="E30" s="539"/>
      <c r="F30" s="539"/>
      <c r="G30" s="539"/>
      <c r="H30" s="539"/>
      <c r="I30" s="539"/>
      <c r="J30" s="539"/>
      <c r="K30" s="539"/>
      <c r="L30" s="539"/>
      <c r="M30" s="539"/>
      <c r="N30" s="539"/>
      <c r="O30" s="539"/>
      <c r="P30" s="539"/>
      <c r="Q30" s="539"/>
      <c r="R30" s="539"/>
      <c r="S30" s="539"/>
      <c r="T30" s="539"/>
      <c r="U30" s="539"/>
    </row>
    <row r="31" spans="1:24">
      <c r="A31" s="620" t="s">
        <v>302</v>
      </c>
      <c r="B31" s="621"/>
      <c r="C31" s="621"/>
      <c r="D31" s="621"/>
      <c r="E31" s="621"/>
      <c r="F31" s="621"/>
      <c r="G31" s="621"/>
      <c r="H31" s="621"/>
      <c r="I31" s="621"/>
      <c r="J31" s="621"/>
      <c r="K31" s="621"/>
      <c r="L31" s="621"/>
      <c r="M31" s="621"/>
      <c r="N31" s="621"/>
      <c r="O31" s="621"/>
      <c r="P31" s="621"/>
      <c r="Q31" s="621"/>
      <c r="R31" s="621"/>
      <c r="S31" s="621"/>
      <c r="T31" s="621"/>
      <c r="U31" s="621"/>
    </row>
    <row r="32" spans="1:24">
      <c r="A32" s="621"/>
      <c r="B32" s="621"/>
      <c r="C32" s="621"/>
      <c r="D32" s="621"/>
      <c r="E32" s="621"/>
      <c r="F32" s="621"/>
      <c r="G32" s="621"/>
      <c r="H32" s="621"/>
      <c r="I32" s="621"/>
      <c r="J32" s="621"/>
      <c r="K32" s="621"/>
      <c r="L32" s="621"/>
      <c r="M32" s="621"/>
      <c r="N32" s="621"/>
      <c r="O32" s="621"/>
      <c r="P32" s="621"/>
      <c r="Q32" s="621"/>
      <c r="R32" s="621"/>
      <c r="S32" s="621"/>
      <c r="T32" s="621"/>
      <c r="U32" s="621"/>
    </row>
    <row r="33" spans="1:21">
      <c r="A33" s="621"/>
      <c r="B33" s="621"/>
      <c r="C33" s="621"/>
      <c r="D33" s="621"/>
      <c r="E33" s="621"/>
      <c r="F33" s="621"/>
      <c r="G33" s="621"/>
      <c r="H33" s="621"/>
      <c r="I33" s="621"/>
      <c r="J33" s="621"/>
      <c r="K33" s="621"/>
      <c r="L33" s="621"/>
      <c r="M33" s="621"/>
      <c r="N33" s="621"/>
      <c r="O33" s="621"/>
      <c r="P33" s="621"/>
      <c r="Q33" s="621"/>
      <c r="R33" s="621"/>
      <c r="S33" s="621"/>
      <c r="T33" s="621"/>
      <c r="U33" s="621"/>
    </row>
    <row r="34" spans="1:21">
      <c r="A34" s="621"/>
      <c r="B34" s="621"/>
      <c r="C34" s="621"/>
      <c r="D34" s="621"/>
      <c r="E34" s="621"/>
      <c r="F34" s="621"/>
      <c r="G34" s="621"/>
      <c r="H34" s="621"/>
      <c r="I34" s="621"/>
      <c r="J34" s="621"/>
      <c r="K34" s="621"/>
      <c r="L34" s="621"/>
      <c r="M34" s="621"/>
      <c r="N34" s="621"/>
      <c r="O34" s="621"/>
      <c r="P34" s="621"/>
      <c r="Q34" s="621"/>
      <c r="R34" s="621"/>
      <c r="S34" s="621"/>
      <c r="T34" s="621"/>
      <c r="U34" s="621"/>
    </row>
    <row r="35" spans="1:21">
      <c r="A35" s="621"/>
      <c r="B35" s="621"/>
      <c r="C35" s="621"/>
      <c r="D35" s="621"/>
      <c r="E35" s="621"/>
      <c r="F35" s="621"/>
      <c r="G35" s="621"/>
      <c r="H35" s="621"/>
      <c r="I35" s="621"/>
      <c r="J35" s="621"/>
      <c r="K35" s="621"/>
      <c r="L35" s="621"/>
      <c r="M35" s="621"/>
      <c r="N35" s="621"/>
      <c r="O35" s="621"/>
      <c r="P35" s="621"/>
      <c r="Q35" s="621"/>
      <c r="R35" s="621"/>
      <c r="S35" s="621"/>
      <c r="T35" s="621"/>
      <c r="U35" s="621"/>
    </row>
    <row r="36" spans="1:21">
      <c r="A36" s="621"/>
      <c r="B36" s="621"/>
      <c r="C36" s="621"/>
      <c r="D36" s="621"/>
      <c r="E36" s="621"/>
      <c r="F36" s="621"/>
      <c r="G36" s="621"/>
      <c r="H36" s="621"/>
      <c r="I36" s="621"/>
      <c r="J36" s="621"/>
      <c r="K36" s="621"/>
      <c r="L36" s="621"/>
      <c r="M36" s="621"/>
      <c r="N36" s="621"/>
      <c r="O36" s="621"/>
      <c r="P36" s="621"/>
      <c r="Q36" s="621"/>
      <c r="R36" s="621"/>
      <c r="S36" s="621"/>
      <c r="T36" s="621"/>
      <c r="U36" s="621"/>
    </row>
    <row r="37" spans="1:21">
      <c r="A37" s="621"/>
      <c r="B37" s="621"/>
      <c r="C37" s="621"/>
      <c r="D37" s="621"/>
      <c r="E37" s="621"/>
      <c r="F37" s="621"/>
      <c r="G37" s="621"/>
      <c r="H37" s="621"/>
      <c r="I37" s="621"/>
      <c r="J37" s="621"/>
      <c r="K37" s="621"/>
      <c r="L37" s="621"/>
      <c r="M37" s="621"/>
      <c r="N37" s="621"/>
      <c r="O37" s="621"/>
      <c r="P37" s="621"/>
      <c r="Q37" s="621"/>
      <c r="R37" s="621"/>
      <c r="S37" s="621"/>
      <c r="T37" s="621"/>
      <c r="U37" s="621"/>
    </row>
    <row r="38" spans="1:21">
      <c r="A38" s="621"/>
      <c r="B38" s="621"/>
      <c r="C38" s="621"/>
      <c r="D38" s="621"/>
      <c r="E38" s="621"/>
      <c r="F38" s="621"/>
      <c r="G38" s="621"/>
      <c r="H38" s="621"/>
      <c r="I38" s="621"/>
      <c r="J38" s="621"/>
      <c r="K38" s="621"/>
      <c r="L38" s="621"/>
      <c r="M38" s="621"/>
      <c r="N38" s="621"/>
      <c r="O38" s="621"/>
      <c r="P38" s="621"/>
      <c r="Q38" s="621"/>
      <c r="R38" s="621"/>
      <c r="S38" s="621"/>
      <c r="T38" s="621"/>
      <c r="U38" s="621"/>
    </row>
    <row r="39" spans="1:21">
      <c r="A39" s="621"/>
      <c r="B39" s="621"/>
      <c r="C39" s="621"/>
      <c r="D39" s="621"/>
      <c r="E39" s="621"/>
      <c r="F39" s="621"/>
      <c r="G39" s="621"/>
      <c r="H39" s="621"/>
      <c r="I39" s="621"/>
      <c r="J39" s="621"/>
      <c r="K39" s="621"/>
      <c r="L39" s="621"/>
      <c r="M39" s="621"/>
      <c r="N39" s="621"/>
      <c r="O39" s="621"/>
      <c r="P39" s="621"/>
      <c r="Q39" s="621"/>
      <c r="R39" s="621"/>
      <c r="S39" s="621"/>
      <c r="T39" s="621"/>
      <c r="U39" s="621"/>
    </row>
    <row r="40" spans="1:21">
      <c r="A40" s="621"/>
      <c r="B40" s="621"/>
      <c r="C40" s="621"/>
      <c r="D40" s="621"/>
      <c r="E40" s="621"/>
      <c r="F40" s="621"/>
      <c r="G40" s="621"/>
      <c r="H40" s="621"/>
      <c r="I40" s="621"/>
      <c r="J40" s="621"/>
      <c r="K40" s="621"/>
      <c r="L40" s="621"/>
      <c r="M40" s="621"/>
      <c r="N40" s="621"/>
      <c r="O40" s="621"/>
      <c r="P40" s="621"/>
      <c r="Q40" s="621"/>
      <c r="R40" s="621"/>
      <c r="S40" s="621"/>
      <c r="T40" s="621"/>
      <c r="U40" s="621"/>
    </row>
  </sheetData>
  <sheetProtection formatCells="0" formatColumns="0" formatRows="0" insertColumns="0" insertRows="0" insertHyperlinks="0" deleteColumns="0" deleteRows="0" sort="0" autoFilter="0" pivotTables="0"/>
  <mergeCells count="3">
    <mergeCell ref="B17:H27"/>
    <mergeCell ref="I4:T9"/>
    <mergeCell ref="A31:U40"/>
  </mergeCells>
  <phoneticPr fontId="106"/>
  <hyperlinks>
    <hyperlink ref="X17" r:id="rId1" xr:uid="{B1F394CD-87A5-4C2D-942A-EAF5DF0120A2}"/>
  </hyperlinks>
  <pageMargins left="0.7" right="0.7" top="0.75" bottom="0.75" header="0.3" footer="0.3"/>
  <pageSetup paperSize="9" scale="4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418-7CA7-499C-A5DA-01D9C0736AA5}">
  <sheetPr>
    <tabColor theme="2" tint="-0.249977111117893"/>
    <pageSetUpPr fitToPage="1"/>
  </sheetPr>
  <dimension ref="A1:S84"/>
  <sheetViews>
    <sheetView zoomScaleNormal="100" zoomScaleSheetLayoutView="100" workbookViewId="0">
      <selection activeCell="M19" sqref="M19"/>
    </sheetView>
  </sheetViews>
  <sheetFormatPr defaultColWidth="9" defaultRowHeight="13.2"/>
  <cols>
    <col min="1" max="1" width="12.77734375" style="61" customWidth="1"/>
    <col min="2" max="2" width="5.109375" style="61" customWidth="1"/>
    <col min="3" max="3" width="3.77734375" style="61" customWidth="1"/>
    <col min="4" max="4" width="6.88671875" style="61" customWidth="1"/>
    <col min="5" max="5" width="13.109375" style="61" customWidth="1"/>
    <col min="6" max="6" width="13.109375" style="104" customWidth="1"/>
    <col min="7" max="7" width="11.33203125" style="61" customWidth="1"/>
    <col min="8" max="8" width="26.6640625" style="78" customWidth="1"/>
    <col min="9" max="9" width="13" style="69" customWidth="1"/>
    <col min="10" max="10" width="16.109375" style="69" customWidth="1"/>
    <col min="11" max="11" width="13.44140625" style="104" customWidth="1"/>
    <col min="12" max="12" width="20.44140625" style="104" customWidth="1"/>
    <col min="13" max="13" width="13.44140625" style="76" customWidth="1"/>
    <col min="14" max="14" width="22.44140625" style="61" customWidth="1"/>
    <col min="15" max="15" width="9" style="62"/>
    <col min="16" max="16384" width="9" style="61"/>
  </cols>
  <sheetData>
    <row r="1" spans="1:16" ht="26.25" customHeight="1" thickTop="1">
      <c r="A1" s="53" t="s">
        <v>235</v>
      </c>
      <c r="B1" s="54"/>
      <c r="C1" s="54"/>
      <c r="D1" s="55"/>
      <c r="E1" s="55"/>
      <c r="F1" s="56"/>
      <c r="G1" s="57"/>
      <c r="H1" s="58"/>
      <c r="I1" s="272" t="s">
        <v>38</v>
      </c>
      <c r="J1" s="78"/>
      <c r="K1" s="59"/>
      <c r="L1" s="273"/>
      <c r="M1" s="60"/>
    </row>
    <row r="2" spans="1:16" ht="17.399999999999999">
      <c r="A2" s="63"/>
      <c r="B2" s="274"/>
      <c r="C2" s="274"/>
      <c r="D2" s="274"/>
      <c r="E2" s="274"/>
      <c r="F2" s="274"/>
      <c r="G2" s="64"/>
      <c r="H2" s="65"/>
      <c r="I2" s="275" t="s">
        <v>39</v>
      </c>
      <c r="J2" s="66"/>
      <c r="K2" s="276" t="s">
        <v>21</v>
      </c>
      <c r="L2" s="67"/>
      <c r="M2" s="60"/>
      <c r="N2" s="232"/>
      <c r="P2" s="165"/>
    </row>
    <row r="3" spans="1:16" ht="17.399999999999999">
      <c r="A3" s="277" t="s">
        <v>29</v>
      </c>
      <c r="B3" s="278"/>
      <c r="D3" s="279"/>
      <c r="E3" s="279"/>
      <c r="F3" s="279"/>
      <c r="G3" s="68"/>
      <c r="H3"/>
      <c r="J3" s="280"/>
      <c r="L3" s="59"/>
      <c r="M3" s="70"/>
    </row>
    <row r="4" spans="1:16" ht="17.399999999999999">
      <c r="A4" s="71"/>
      <c r="B4" s="278"/>
      <c r="C4" s="104"/>
      <c r="D4" s="279"/>
      <c r="E4" s="279"/>
      <c r="F4" s="281"/>
      <c r="G4" s="72"/>
      <c r="H4" s="73"/>
      <c r="I4" s="73"/>
      <c r="J4" s="78"/>
      <c r="L4" s="59"/>
      <c r="M4" s="70"/>
      <c r="N4" s="350"/>
    </row>
    <row r="5" spans="1:16">
      <c r="A5" s="282"/>
      <c r="D5" s="279"/>
      <c r="E5" s="74"/>
      <c r="F5" s="283"/>
      <c r="G5" s="75"/>
      <c r="H5"/>
      <c r="I5" s="284"/>
      <c r="J5" s="78"/>
      <c r="M5" s="70"/>
    </row>
    <row r="6" spans="1:16" ht="17.399999999999999">
      <c r="A6" s="282"/>
      <c r="D6" s="279"/>
      <c r="E6" s="283"/>
      <c r="F6" s="283"/>
      <c r="G6" s="75"/>
      <c r="H6" s="65"/>
      <c r="I6" s="285"/>
      <c r="J6" s="78"/>
      <c r="M6" s="70"/>
    </row>
    <row r="7" spans="1:16">
      <c r="A7" s="282"/>
      <c r="D7" s="279"/>
      <c r="E7" s="283"/>
      <c r="F7" s="283"/>
      <c r="G7" s="75"/>
      <c r="H7" s="286"/>
      <c r="I7" s="284"/>
      <c r="J7" s="78"/>
      <c r="M7" s="70"/>
    </row>
    <row r="8" spans="1:16">
      <c r="A8" s="282"/>
      <c r="D8" s="279"/>
      <c r="E8" s="283"/>
      <c r="F8" s="283"/>
      <c r="G8" s="75"/>
      <c r="H8" s="66"/>
      <c r="I8" s="42"/>
      <c r="J8" s="42"/>
      <c r="K8" s="42"/>
    </row>
    <row r="9" spans="1:16">
      <c r="A9" s="282"/>
      <c r="D9" s="279"/>
      <c r="E9" s="283"/>
      <c r="F9" s="283"/>
      <c r="G9" s="75"/>
      <c r="H9" s="42"/>
      <c r="I9" s="42"/>
      <c r="J9" s="42"/>
      <c r="K9" s="42"/>
      <c r="N9" s="77"/>
    </row>
    <row r="10" spans="1:16">
      <c r="A10" s="282"/>
      <c r="D10" s="279"/>
      <c r="E10" s="283"/>
      <c r="F10" s="283"/>
      <c r="G10" s="75"/>
      <c r="H10" s="42"/>
      <c r="I10" s="42"/>
      <c r="J10" s="42"/>
      <c r="K10" s="42"/>
      <c r="N10" s="77" t="s">
        <v>40</v>
      </c>
    </row>
    <row r="11" spans="1:16">
      <c r="A11" s="282"/>
      <c r="D11" s="279"/>
      <c r="E11" s="283"/>
      <c r="F11" s="283"/>
      <c r="G11" s="75"/>
      <c r="H11" s="42"/>
      <c r="I11" s="42"/>
      <c r="J11" s="42"/>
      <c r="K11" s="42"/>
    </row>
    <row r="12" spans="1:16">
      <c r="A12" s="282"/>
      <c r="D12" s="279"/>
      <c r="E12" s="283"/>
      <c r="F12" s="283"/>
      <c r="G12" s="75"/>
      <c r="H12" s="42"/>
      <c r="I12" s="42"/>
      <c r="J12" s="42"/>
      <c r="K12" s="42"/>
      <c r="N12" s="77" t="s">
        <v>41</v>
      </c>
      <c r="O12" s="397"/>
    </row>
    <row r="13" spans="1:16">
      <c r="A13" s="282"/>
      <c r="D13" s="279"/>
      <c r="E13" s="283"/>
      <c r="F13" s="283"/>
      <c r="G13" s="75"/>
      <c r="H13" s="42"/>
      <c r="I13" s="42"/>
      <c r="J13" s="42"/>
      <c r="K13" s="42"/>
    </row>
    <row r="14" spans="1:16">
      <c r="A14" s="282"/>
      <c r="D14" s="279"/>
      <c r="E14" s="283"/>
      <c r="F14" s="283"/>
      <c r="G14" s="75"/>
      <c r="H14" s="42"/>
      <c r="I14" s="42"/>
      <c r="J14" s="42"/>
      <c r="K14" s="42"/>
      <c r="N14" s="538" t="s">
        <v>42</v>
      </c>
    </row>
    <row r="15" spans="1:16">
      <c r="A15" s="282"/>
      <c r="D15" s="279"/>
      <c r="E15" s="279" t="s">
        <v>21</v>
      </c>
      <c r="F15" s="281"/>
      <c r="G15" s="68"/>
      <c r="H15" s="286"/>
      <c r="I15" s="284"/>
      <c r="J15" s="66"/>
    </row>
    <row r="16" spans="1:16">
      <c r="A16" s="282"/>
      <c r="D16" s="279"/>
      <c r="E16" s="279"/>
      <c r="F16" s="281"/>
      <c r="G16" s="68"/>
      <c r="I16" s="284"/>
      <c r="J16" s="78"/>
      <c r="N16" s="352" t="s">
        <v>277</v>
      </c>
    </row>
    <row r="17" spans="1:19" ht="20.25" customHeight="1" thickBot="1">
      <c r="A17" s="628" t="s">
        <v>318</v>
      </c>
      <c r="B17" s="629"/>
      <c r="C17" s="629"/>
      <c r="D17" s="288"/>
      <c r="E17" s="289"/>
      <c r="F17" s="629" t="s">
        <v>319</v>
      </c>
      <c r="G17" s="630"/>
      <c r="H17" s="286"/>
      <c r="I17" s="284"/>
      <c r="J17" s="66"/>
      <c r="L17" s="67"/>
      <c r="M17" s="70"/>
      <c r="N17" s="287" t="s">
        <v>135</v>
      </c>
    </row>
    <row r="18" spans="1:19" ht="39" customHeight="1" thickTop="1">
      <c r="A18" s="631" t="s">
        <v>43</v>
      </c>
      <c r="B18" s="632"/>
      <c r="C18" s="633"/>
      <c r="D18" s="290" t="s">
        <v>44</v>
      </c>
      <c r="E18" s="291"/>
      <c r="F18" s="634" t="s">
        <v>45</v>
      </c>
      <c r="G18" s="635"/>
      <c r="I18" s="284"/>
      <c r="J18" s="78"/>
      <c r="M18" s="70"/>
      <c r="Q18" s="61" t="s">
        <v>29</v>
      </c>
      <c r="S18" s="61" t="s">
        <v>21</v>
      </c>
    </row>
    <row r="19" spans="1:19" ht="30" customHeight="1">
      <c r="A19" s="636" t="s">
        <v>233</v>
      </c>
      <c r="B19" s="636"/>
      <c r="C19" s="636"/>
      <c r="D19" s="636"/>
      <c r="E19" s="636"/>
      <c r="F19" s="636"/>
      <c r="G19" s="636"/>
      <c r="H19" s="292"/>
      <c r="I19" s="79" t="s">
        <v>46</v>
      </c>
      <c r="J19" s="79"/>
      <c r="K19" s="79"/>
      <c r="L19" s="67"/>
      <c r="M19" s="70"/>
    </row>
    <row r="20" spans="1:19" ht="17.399999999999999">
      <c r="E20" s="293" t="s">
        <v>47</v>
      </c>
      <c r="F20" s="294" t="s">
        <v>48</v>
      </c>
      <c r="H20" s="400" t="s">
        <v>214</v>
      </c>
      <c r="I20" s="284"/>
      <c r="J20" s="78" t="s">
        <v>21</v>
      </c>
      <c r="K20" s="295" t="s">
        <v>21</v>
      </c>
      <c r="M20" s="70"/>
    </row>
    <row r="21" spans="1:19" ht="16.8" thickBot="1">
      <c r="A21" s="296"/>
      <c r="B21" s="637">
        <v>44941</v>
      </c>
      <c r="C21" s="638"/>
      <c r="D21" s="297" t="s">
        <v>49</v>
      </c>
      <c r="E21" s="639" t="s">
        <v>50</v>
      </c>
      <c r="F21" s="640"/>
      <c r="G21" s="69" t="s">
        <v>51</v>
      </c>
      <c r="H21" s="644" t="s">
        <v>310</v>
      </c>
      <c r="I21" s="645"/>
      <c r="J21" s="645"/>
      <c r="K21" s="645"/>
      <c r="L21" s="645"/>
      <c r="M21" s="80" t="s">
        <v>214</v>
      </c>
      <c r="N21" s="81"/>
    </row>
    <row r="22" spans="1:19" ht="36" customHeight="1" thickTop="1" thickBot="1">
      <c r="A22" s="298" t="s">
        <v>52</v>
      </c>
      <c r="B22" s="646" t="s">
        <v>53</v>
      </c>
      <c r="C22" s="647"/>
      <c r="D22" s="648"/>
      <c r="E22" s="82" t="s">
        <v>316</v>
      </c>
      <c r="F22" s="82" t="s">
        <v>317</v>
      </c>
      <c r="G22" s="299" t="s">
        <v>54</v>
      </c>
      <c r="H22" s="649" t="s">
        <v>55</v>
      </c>
      <c r="I22" s="650"/>
      <c r="J22" s="650"/>
      <c r="K22" s="650"/>
      <c r="L22" s="651"/>
      <c r="M22" s="300" t="s">
        <v>56</v>
      </c>
      <c r="N22" s="301" t="s">
        <v>57</v>
      </c>
      <c r="R22" s="61" t="s">
        <v>29</v>
      </c>
    </row>
    <row r="23" spans="1:19" ht="81.599999999999994" customHeight="1" thickBot="1">
      <c r="A23" s="302" t="s">
        <v>58</v>
      </c>
      <c r="B23" s="622" t="str">
        <f t="shared" ref="B23" si="0">IF(G23&gt;5,"☆☆☆☆",IF(AND(G23&gt;=2.39,G23&lt;5),"☆☆☆",IF(AND(G23&gt;=1.39,G23&lt;2.4),"☆☆",IF(AND(G23&gt;0,G23&lt;1.4),"☆",IF(AND(G23&gt;=-1.39,G23&lt;0),"★",IF(AND(G23&gt;=-2.39,G23&lt;-1.4),"★★",IF(AND(G23&gt;=-3.39,G23&lt;-2.4),"★★★")))))))</f>
        <v>★</v>
      </c>
      <c r="C23" s="623"/>
      <c r="D23" s="624"/>
      <c r="E23" s="384">
        <v>1.58</v>
      </c>
      <c r="F23" s="384">
        <v>1.1399999999999999</v>
      </c>
      <c r="G23" s="411">
        <f t="shared" ref="G23:G70" si="1">+F23-E23</f>
        <v>-0.44000000000000017</v>
      </c>
      <c r="H23" s="626"/>
      <c r="I23" s="626"/>
      <c r="J23" s="626"/>
      <c r="K23" s="626"/>
      <c r="L23" s="627"/>
      <c r="M23" s="496"/>
      <c r="N23" s="497"/>
      <c r="O23" s="366" t="s">
        <v>228</v>
      </c>
    </row>
    <row r="24" spans="1:19" ht="66" customHeight="1" thickBot="1">
      <c r="A24" s="303" t="s">
        <v>59</v>
      </c>
      <c r="B24" s="622" t="str">
        <f t="shared" ref="B24" si="2">IF(G24&gt;5,"☆☆☆☆",IF(AND(G24&gt;=2.39,G24&lt;5),"☆☆☆",IF(AND(G24&gt;=1.39,G24&lt;2.4),"☆☆",IF(AND(G24&gt;0,G24&lt;1.4),"☆",IF(AND(G24&gt;=-1.39,G24&lt;0),"★",IF(AND(G24&gt;=-2.39,G24&lt;-1.4),"★★",IF(AND(G24&gt;=-3.39,G24&lt;-2.4),"★★★")))))))</f>
        <v>★</v>
      </c>
      <c r="C24" s="623"/>
      <c r="D24" s="624"/>
      <c r="E24" s="384">
        <v>2.14</v>
      </c>
      <c r="F24" s="384">
        <v>1.81</v>
      </c>
      <c r="G24" s="411">
        <f t="shared" si="1"/>
        <v>-0.33000000000000007</v>
      </c>
      <c r="H24" s="652"/>
      <c r="I24" s="653"/>
      <c r="J24" s="653"/>
      <c r="K24" s="653"/>
      <c r="L24" s="654"/>
      <c r="M24" s="223"/>
      <c r="N24" s="224"/>
      <c r="O24" s="366" t="s">
        <v>59</v>
      </c>
      <c r="Q24" s="61" t="s">
        <v>29</v>
      </c>
    </row>
    <row r="25" spans="1:19" ht="81" customHeight="1" thickBot="1">
      <c r="A25" s="372" t="s">
        <v>60</v>
      </c>
      <c r="B25" s="622" t="str">
        <f t="shared" ref="B25:B70" si="3">IF(G25&gt;5,"☆☆☆☆",IF(AND(G25&gt;=2.39,G25&lt;5),"☆☆☆",IF(AND(G25&gt;=1.39,G25&lt;2.4),"☆☆",IF(AND(G25&gt;0,G25&lt;1.4),"☆",IF(AND(G25&gt;=-1.39,G25&lt;0),"★",IF(AND(G25&gt;=-2.39,G25&lt;-1.4),"★★",IF(AND(G25&gt;=-3.39,G25&lt;-2.4),"★★★")))))))</f>
        <v>☆</v>
      </c>
      <c r="C25" s="623"/>
      <c r="D25" s="624"/>
      <c r="E25" s="384">
        <v>2.08</v>
      </c>
      <c r="F25" s="384">
        <v>2.8</v>
      </c>
      <c r="G25" s="411">
        <f t="shared" si="1"/>
        <v>0.71999999999999975</v>
      </c>
      <c r="H25" s="641" t="s">
        <v>322</v>
      </c>
      <c r="I25" s="642"/>
      <c r="J25" s="642"/>
      <c r="K25" s="642"/>
      <c r="L25" s="643"/>
      <c r="M25" s="582" t="s">
        <v>323</v>
      </c>
      <c r="N25" s="533">
        <v>44938</v>
      </c>
      <c r="O25" s="366" t="s">
        <v>60</v>
      </c>
    </row>
    <row r="26" spans="1:19" ht="83.25" customHeight="1" thickBot="1">
      <c r="A26" s="372" t="s">
        <v>61</v>
      </c>
      <c r="B26" s="622" t="str">
        <f t="shared" si="3"/>
        <v>☆</v>
      </c>
      <c r="C26" s="623"/>
      <c r="D26" s="624"/>
      <c r="E26" s="384">
        <v>2.14</v>
      </c>
      <c r="F26" s="384">
        <v>2.21</v>
      </c>
      <c r="G26" s="411">
        <f t="shared" si="1"/>
        <v>6.999999999999984E-2</v>
      </c>
      <c r="H26" s="625"/>
      <c r="I26" s="626"/>
      <c r="J26" s="626"/>
      <c r="K26" s="626"/>
      <c r="L26" s="627"/>
      <c r="M26" s="223"/>
      <c r="N26" s="224"/>
      <c r="O26" s="366" t="s">
        <v>61</v>
      </c>
    </row>
    <row r="27" spans="1:19" ht="78.599999999999994" customHeight="1" thickBot="1">
      <c r="A27" s="372" t="s">
        <v>62</v>
      </c>
      <c r="B27" s="622" t="str">
        <f t="shared" si="3"/>
        <v>★</v>
      </c>
      <c r="C27" s="623"/>
      <c r="D27" s="624"/>
      <c r="E27" s="384">
        <v>1.33</v>
      </c>
      <c r="F27" s="384">
        <v>1.1200000000000001</v>
      </c>
      <c r="G27" s="411">
        <f t="shared" si="1"/>
        <v>-0.20999999999999996</v>
      </c>
      <c r="H27" s="625"/>
      <c r="I27" s="626"/>
      <c r="J27" s="626"/>
      <c r="K27" s="626"/>
      <c r="L27" s="627"/>
      <c r="M27" s="223"/>
      <c r="N27" s="224"/>
      <c r="O27" s="366" t="s">
        <v>62</v>
      </c>
    </row>
    <row r="28" spans="1:19" ht="87" customHeight="1" thickBot="1">
      <c r="A28" s="372" t="s">
        <v>63</v>
      </c>
      <c r="B28" s="622" t="str">
        <f t="shared" si="3"/>
        <v>★★</v>
      </c>
      <c r="C28" s="623"/>
      <c r="D28" s="624"/>
      <c r="E28" s="167">
        <v>5.38</v>
      </c>
      <c r="F28" s="167">
        <v>3.31</v>
      </c>
      <c r="G28" s="411">
        <f t="shared" si="1"/>
        <v>-2.0699999999999998</v>
      </c>
      <c r="H28" s="641" t="s">
        <v>326</v>
      </c>
      <c r="I28" s="642"/>
      <c r="J28" s="642"/>
      <c r="K28" s="642"/>
      <c r="L28" s="643"/>
      <c r="M28" s="532" t="s">
        <v>327</v>
      </c>
      <c r="N28" s="533">
        <v>44939</v>
      </c>
      <c r="O28" s="366" t="s">
        <v>63</v>
      </c>
    </row>
    <row r="29" spans="1:19" ht="71.25" customHeight="1" thickBot="1">
      <c r="A29" s="372" t="s">
        <v>64</v>
      </c>
      <c r="B29" s="622" t="str">
        <f t="shared" si="3"/>
        <v>☆</v>
      </c>
      <c r="C29" s="623"/>
      <c r="D29" s="624"/>
      <c r="E29" s="384">
        <v>1.48</v>
      </c>
      <c r="F29" s="384">
        <v>2.1</v>
      </c>
      <c r="G29" s="411">
        <f t="shared" si="1"/>
        <v>0.62000000000000011</v>
      </c>
      <c r="H29" s="625"/>
      <c r="I29" s="626"/>
      <c r="J29" s="626"/>
      <c r="K29" s="626"/>
      <c r="L29" s="627"/>
      <c r="M29" s="223"/>
      <c r="N29" s="224"/>
      <c r="O29" s="366" t="s">
        <v>64</v>
      </c>
    </row>
    <row r="30" spans="1:19" ht="73.5" customHeight="1" thickBot="1">
      <c r="A30" s="372" t="s">
        <v>65</v>
      </c>
      <c r="B30" s="622" t="str">
        <f t="shared" si="3"/>
        <v>★</v>
      </c>
      <c r="C30" s="623"/>
      <c r="D30" s="624"/>
      <c r="E30" s="167">
        <v>3.53</v>
      </c>
      <c r="F30" s="167">
        <v>3.35</v>
      </c>
      <c r="G30" s="411">
        <f t="shared" si="1"/>
        <v>-0.17999999999999972</v>
      </c>
      <c r="H30" s="625"/>
      <c r="I30" s="626"/>
      <c r="J30" s="626"/>
      <c r="K30" s="626"/>
      <c r="L30" s="627"/>
      <c r="M30" s="223"/>
      <c r="N30" s="224"/>
      <c r="O30" s="366" t="s">
        <v>65</v>
      </c>
    </row>
    <row r="31" spans="1:19" ht="75.75" customHeight="1" thickBot="1">
      <c r="A31" s="372" t="s">
        <v>66</v>
      </c>
      <c r="B31" s="622" t="str">
        <f t="shared" si="3"/>
        <v>☆</v>
      </c>
      <c r="C31" s="623"/>
      <c r="D31" s="624"/>
      <c r="E31" s="384">
        <v>1.54</v>
      </c>
      <c r="F31" s="384">
        <v>2.4</v>
      </c>
      <c r="G31" s="411">
        <f t="shared" si="1"/>
        <v>0.85999999999999988</v>
      </c>
      <c r="H31" s="625"/>
      <c r="I31" s="626"/>
      <c r="J31" s="626"/>
      <c r="K31" s="626"/>
      <c r="L31" s="627"/>
      <c r="M31" s="223"/>
      <c r="N31" s="224"/>
      <c r="O31" s="366" t="s">
        <v>66</v>
      </c>
    </row>
    <row r="32" spans="1:19" ht="90" customHeight="1" thickBot="1">
      <c r="A32" s="373" t="s">
        <v>67</v>
      </c>
      <c r="B32" s="622" t="str">
        <f t="shared" si="3"/>
        <v>☆</v>
      </c>
      <c r="C32" s="623"/>
      <c r="D32" s="624"/>
      <c r="E32" s="167">
        <v>3.83</v>
      </c>
      <c r="F32" s="167">
        <v>4.1500000000000004</v>
      </c>
      <c r="G32" s="411">
        <f t="shared" si="1"/>
        <v>0.32000000000000028</v>
      </c>
      <c r="H32" s="641" t="s">
        <v>324</v>
      </c>
      <c r="I32" s="642"/>
      <c r="J32" s="642"/>
      <c r="K32" s="642"/>
      <c r="L32" s="643"/>
      <c r="M32" s="532" t="s">
        <v>325</v>
      </c>
      <c r="N32" s="533">
        <v>44939</v>
      </c>
      <c r="O32" s="366" t="s">
        <v>67</v>
      </c>
    </row>
    <row r="33" spans="1:16" ht="94.95" customHeight="1" thickBot="1">
      <c r="A33" s="374" t="s">
        <v>68</v>
      </c>
      <c r="B33" s="622" t="str">
        <f t="shared" si="3"/>
        <v>★</v>
      </c>
      <c r="C33" s="623"/>
      <c r="D33" s="624"/>
      <c r="E33" s="453">
        <v>6.06</v>
      </c>
      <c r="F33" s="167">
        <v>5.61</v>
      </c>
      <c r="G33" s="411">
        <f t="shared" si="1"/>
        <v>-0.44999999999999929</v>
      </c>
      <c r="H33" s="625"/>
      <c r="I33" s="626"/>
      <c r="J33" s="626"/>
      <c r="K33" s="626"/>
      <c r="L33" s="627"/>
      <c r="M33" s="223"/>
      <c r="N33" s="224"/>
      <c r="O33" s="366" t="s">
        <v>68</v>
      </c>
    </row>
    <row r="34" spans="1:16" ht="81" customHeight="1" thickBot="1">
      <c r="A34" s="303" t="s">
        <v>69</v>
      </c>
      <c r="B34" s="622" t="str">
        <f t="shared" si="3"/>
        <v>★</v>
      </c>
      <c r="C34" s="623"/>
      <c r="D34" s="624"/>
      <c r="E34" s="167">
        <v>5.93</v>
      </c>
      <c r="F34" s="167">
        <v>4.93</v>
      </c>
      <c r="G34" s="411">
        <f t="shared" si="1"/>
        <v>-1</v>
      </c>
      <c r="H34" s="625"/>
      <c r="I34" s="626"/>
      <c r="J34" s="626"/>
      <c r="K34" s="626"/>
      <c r="L34" s="627"/>
      <c r="M34" s="498"/>
      <c r="N34" s="499"/>
      <c r="O34" s="366" t="s">
        <v>69</v>
      </c>
    </row>
    <row r="35" spans="1:16" ht="94.5" customHeight="1" thickBot="1">
      <c r="A35" s="373" t="s">
        <v>70</v>
      </c>
      <c r="B35" s="622" t="str">
        <f t="shared" si="3"/>
        <v>★★★</v>
      </c>
      <c r="C35" s="623"/>
      <c r="D35" s="624"/>
      <c r="E35" s="453">
        <v>7.14</v>
      </c>
      <c r="F35" s="167">
        <v>4.7300000000000004</v>
      </c>
      <c r="G35" s="411">
        <f t="shared" si="1"/>
        <v>-2.4099999999999993</v>
      </c>
      <c r="H35" s="655"/>
      <c r="I35" s="656"/>
      <c r="J35" s="656"/>
      <c r="K35" s="656"/>
      <c r="L35" s="657"/>
      <c r="M35" s="500"/>
      <c r="N35" s="501"/>
      <c r="O35" s="366" t="s">
        <v>70</v>
      </c>
    </row>
    <row r="36" spans="1:16" ht="92.4" customHeight="1" thickBot="1">
      <c r="A36" s="375" t="s">
        <v>71</v>
      </c>
      <c r="B36" s="622" t="str">
        <f t="shared" si="3"/>
        <v>★</v>
      </c>
      <c r="C36" s="623"/>
      <c r="D36" s="624"/>
      <c r="E36" s="167">
        <v>4.92</v>
      </c>
      <c r="F36" s="167">
        <v>3.84</v>
      </c>
      <c r="G36" s="411">
        <f t="shared" si="1"/>
        <v>-1.08</v>
      </c>
      <c r="H36" s="625" t="s">
        <v>284</v>
      </c>
      <c r="I36" s="626"/>
      <c r="J36" s="626"/>
      <c r="K36" s="626"/>
      <c r="L36" s="627"/>
      <c r="M36" s="502" t="s">
        <v>283</v>
      </c>
      <c r="N36" s="503">
        <v>44925</v>
      </c>
      <c r="O36" s="366" t="s">
        <v>71</v>
      </c>
    </row>
    <row r="37" spans="1:16" ht="87.75" customHeight="1" thickBot="1">
      <c r="A37" s="372" t="s">
        <v>72</v>
      </c>
      <c r="B37" s="622" t="str">
        <f t="shared" si="3"/>
        <v>★</v>
      </c>
      <c r="C37" s="623"/>
      <c r="D37" s="624"/>
      <c r="E37" s="167">
        <v>3.3</v>
      </c>
      <c r="F37" s="384">
        <v>2.5499999999999998</v>
      </c>
      <c r="G37" s="411">
        <f t="shared" si="1"/>
        <v>-0.75</v>
      </c>
      <c r="H37" s="625"/>
      <c r="I37" s="626"/>
      <c r="J37" s="626"/>
      <c r="K37" s="626"/>
      <c r="L37" s="627"/>
      <c r="M37" s="223"/>
      <c r="N37" s="224"/>
      <c r="O37" s="366" t="s">
        <v>72</v>
      </c>
    </row>
    <row r="38" spans="1:16" ht="75.75" customHeight="1" thickBot="1">
      <c r="A38" s="372" t="s">
        <v>73</v>
      </c>
      <c r="B38" s="622" t="str">
        <f t="shared" si="3"/>
        <v>★</v>
      </c>
      <c r="C38" s="623"/>
      <c r="D38" s="624"/>
      <c r="E38" s="167">
        <v>3</v>
      </c>
      <c r="F38" s="384">
        <v>2.72</v>
      </c>
      <c r="G38" s="411">
        <f t="shared" si="1"/>
        <v>-0.2799999999999998</v>
      </c>
      <c r="H38" s="625"/>
      <c r="I38" s="626"/>
      <c r="J38" s="626"/>
      <c r="K38" s="626"/>
      <c r="L38" s="627"/>
      <c r="M38" s="504"/>
      <c r="N38" s="505"/>
      <c r="O38" s="366" t="s">
        <v>73</v>
      </c>
    </row>
    <row r="39" spans="1:16" ht="70.2" customHeight="1" thickBot="1">
      <c r="A39" s="372" t="s">
        <v>74</v>
      </c>
      <c r="B39" s="622" t="str">
        <f t="shared" si="3"/>
        <v>★</v>
      </c>
      <c r="C39" s="623"/>
      <c r="D39" s="624"/>
      <c r="E39" s="167">
        <v>5.62</v>
      </c>
      <c r="F39" s="167">
        <v>5.48</v>
      </c>
      <c r="G39" s="411">
        <f t="shared" si="1"/>
        <v>-0.13999999999999968</v>
      </c>
      <c r="H39" s="625"/>
      <c r="I39" s="626"/>
      <c r="J39" s="626"/>
      <c r="K39" s="626"/>
      <c r="L39" s="627"/>
      <c r="M39" s="502"/>
      <c r="N39" s="503"/>
      <c r="O39" s="366" t="s">
        <v>74</v>
      </c>
    </row>
    <row r="40" spans="1:16" ht="78.75" customHeight="1" thickBot="1">
      <c r="A40" s="372" t="s">
        <v>75</v>
      </c>
      <c r="B40" s="622" t="b">
        <f t="shared" si="3"/>
        <v>0</v>
      </c>
      <c r="C40" s="623"/>
      <c r="D40" s="624"/>
      <c r="E40" s="453">
        <v>9.7799999999999994</v>
      </c>
      <c r="F40" s="167">
        <v>5.3</v>
      </c>
      <c r="G40" s="411">
        <f t="shared" si="1"/>
        <v>-4.4799999999999995</v>
      </c>
      <c r="H40" s="625" t="s">
        <v>285</v>
      </c>
      <c r="I40" s="626"/>
      <c r="J40" s="626"/>
      <c r="K40" s="626"/>
      <c r="L40" s="627"/>
      <c r="M40" s="223" t="s">
        <v>286</v>
      </c>
      <c r="N40" s="224">
        <v>44932</v>
      </c>
      <c r="O40" s="366" t="s">
        <v>75</v>
      </c>
    </row>
    <row r="41" spans="1:16" ht="66" customHeight="1" thickBot="1">
      <c r="A41" s="372" t="s">
        <v>76</v>
      </c>
      <c r="B41" s="622" t="str">
        <f t="shared" si="3"/>
        <v>☆</v>
      </c>
      <c r="C41" s="623"/>
      <c r="D41" s="624"/>
      <c r="E41" s="384">
        <v>2.54</v>
      </c>
      <c r="F41" s="384">
        <v>2.63</v>
      </c>
      <c r="G41" s="411">
        <f t="shared" si="1"/>
        <v>8.9999999999999858E-2</v>
      </c>
      <c r="H41" s="625"/>
      <c r="I41" s="626"/>
      <c r="J41" s="626"/>
      <c r="K41" s="626"/>
      <c r="L41" s="627"/>
      <c r="M41" s="223"/>
      <c r="N41" s="224"/>
      <c r="O41" s="366" t="s">
        <v>76</v>
      </c>
    </row>
    <row r="42" spans="1:16" ht="77.25" customHeight="1" thickBot="1">
      <c r="A42" s="372" t="s">
        <v>77</v>
      </c>
      <c r="B42" s="622" t="str">
        <f t="shared" si="3"/>
        <v>★</v>
      </c>
      <c r="C42" s="623"/>
      <c r="D42" s="624"/>
      <c r="E42" s="167">
        <v>3.41</v>
      </c>
      <c r="F42" s="167">
        <v>3.06</v>
      </c>
      <c r="G42" s="411">
        <f t="shared" si="1"/>
        <v>-0.35000000000000009</v>
      </c>
      <c r="H42" s="625"/>
      <c r="I42" s="626"/>
      <c r="J42" s="626"/>
      <c r="K42" s="626"/>
      <c r="L42" s="627"/>
      <c r="M42" s="502"/>
      <c r="N42" s="224"/>
      <c r="O42" s="366" t="s">
        <v>77</v>
      </c>
      <c r="P42" s="61" t="s">
        <v>214</v>
      </c>
    </row>
    <row r="43" spans="1:16" ht="69.75" customHeight="1" thickBot="1">
      <c r="A43" s="372" t="s">
        <v>78</v>
      </c>
      <c r="B43" s="622" t="str">
        <f t="shared" si="3"/>
        <v>★</v>
      </c>
      <c r="C43" s="623"/>
      <c r="D43" s="624"/>
      <c r="E43" s="384">
        <v>1.38</v>
      </c>
      <c r="F43" s="384">
        <v>1.06</v>
      </c>
      <c r="G43" s="411">
        <f t="shared" si="1"/>
        <v>-0.31999999999999984</v>
      </c>
      <c r="H43" s="625"/>
      <c r="I43" s="626"/>
      <c r="J43" s="626"/>
      <c r="K43" s="626"/>
      <c r="L43" s="627"/>
      <c r="M43" s="223"/>
      <c r="N43" s="224"/>
      <c r="O43" s="366" t="s">
        <v>78</v>
      </c>
    </row>
    <row r="44" spans="1:16" ht="77.25" customHeight="1" thickBot="1">
      <c r="A44" s="376" t="s">
        <v>79</v>
      </c>
      <c r="B44" s="622" t="str">
        <f t="shared" si="3"/>
        <v>★</v>
      </c>
      <c r="C44" s="623"/>
      <c r="D44" s="624"/>
      <c r="E44" s="384">
        <v>2.6</v>
      </c>
      <c r="F44" s="384">
        <v>2.35</v>
      </c>
      <c r="G44" s="411">
        <f t="shared" si="1"/>
        <v>-0.25</v>
      </c>
      <c r="H44" s="658" t="s">
        <v>281</v>
      </c>
      <c r="I44" s="659"/>
      <c r="J44" s="659"/>
      <c r="K44" s="659"/>
      <c r="L44" s="659"/>
      <c r="M44" s="532" t="s">
        <v>282</v>
      </c>
      <c r="N44" s="583">
        <v>45287</v>
      </c>
      <c r="O44" s="366" t="s">
        <v>79</v>
      </c>
    </row>
    <row r="45" spans="1:16" ht="81.75" customHeight="1" thickBot="1">
      <c r="A45" s="372" t="s">
        <v>80</v>
      </c>
      <c r="B45" s="622" t="str">
        <f t="shared" si="3"/>
        <v>★</v>
      </c>
      <c r="C45" s="623"/>
      <c r="D45" s="624"/>
      <c r="E45" s="167">
        <v>3.45</v>
      </c>
      <c r="F45" s="384">
        <v>2.84</v>
      </c>
      <c r="G45" s="411">
        <f t="shared" si="1"/>
        <v>-0.61000000000000032</v>
      </c>
      <c r="H45" s="625"/>
      <c r="I45" s="626"/>
      <c r="J45" s="626"/>
      <c r="K45" s="626"/>
      <c r="L45" s="627"/>
      <c r="M45" s="223"/>
      <c r="N45" s="506"/>
      <c r="O45" s="366" t="s">
        <v>80</v>
      </c>
    </row>
    <row r="46" spans="1:16" ht="72.75" customHeight="1" thickBot="1">
      <c r="A46" s="372" t="s">
        <v>81</v>
      </c>
      <c r="B46" s="622" t="str">
        <f t="shared" si="3"/>
        <v>★★</v>
      </c>
      <c r="C46" s="623"/>
      <c r="D46" s="624"/>
      <c r="E46" s="167">
        <v>5.27</v>
      </c>
      <c r="F46" s="167">
        <v>3.53</v>
      </c>
      <c r="G46" s="411">
        <f t="shared" si="1"/>
        <v>-1.7399999999999998</v>
      </c>
      <c r="H46" s="625"/>
      <c r="I46" s="626"/>
      <c r="J46" s="626"/>
      <c r="K46" s="626"/>
      <c r="L46" s="627"/>
      <c r="M46" s="223"/>
      <c r="N46" s="224"/>
      <c r="O46" s="366" t="s">
        <v>81</v>
      </c>
    </row>
    <row r="47" spans="1:16" ht="81.75" customHeight="1" thickBot="1">
      <c r="A47" s="372" t="s">
        <v>82</v>
      </c>
      <c r="B47" s="622" t="str">
        <f t="shared" si="3"/>
        <v>★</v>
      </c>
      <c r="C47" s="623"/>
      <c r="D47" s="624"/>
      <c r="E47" s="167">
        <v>3.42</v>
      </c>
      <c r="F47" s="167">
        <v>3.11</v>
      </c>
      <c r="G47" s="411">
        <f t="shared" si="1"/>
        <v>-0.31000000000000005</v>
      </c>
      <c r="H47" s="625"/>
      <c r="I47" s="626"/>
      <c r="J47" s="626"/>
      <c r="K47" s="626"/>
      <c r="L47" s="627"/>
      <c r="M47" s="507"/>
      <c r="N47" s="224"/>
      <c r="O47" s="366" t="s">
        <v>82</v>
      </c>
    </row>
    <row r="48" spans="1:16" ht="78.75" customHeight="1" thickBot="1">
      <c r="A48" s="372" t="s">
        <v>83</v>
      </c>
      <c r="B48" s="622" t="str">
        <f t="shared" si="3"/>
        <v>★</v>
      </c>
      <c r="C48" s="623"/>
      <c r="D48" s="624"/>
      <c r="E48" s="384">
        <v>2.42</v>
      </c>
      <c r="F48" s="384">
        <v>2.29</v>
      </c>
      <c r="G48" s="411">
        <f t="shared" si="1"/>
        <v>-0.12999999999999989</v>
      </c>
      <c r="H48" s="660" t="s">
        <v>328</v>
      </c>
      <c r="I48" s="661"/>
      <c r="J48" s="661"/>
      <c r="K48" s="661"/>
      <c r="L48" s="662"/>
      <c r="M48" s="223" t="s">
        <v>329</v>
      </c>
      <c r="N48" s="224">
        <v>44938</v>
      </c>
      <c r="O48" s="366" t="s">
        <v>83</v>
      </c>
    </row>
    <row r="49" spans="1:15" ht="74.25" customHeight="1" thickBot="1">
      <c r="A49" s="372" t="s">
        <v>84</v>
      </c>
      <c r="B49" s="622" t="str">
        <f t="shared" si="3"/>
        <v>★</v>
      </c>
      <c r="C49" s="623"/>
      <c r="D49" s="624"/>
      <c r="E49" s="167">
        <v>3.21</v>
      </c>
      <c r="F49" s="384">
        <v>2.88</v>
      </c>
      <c r="G49" s="411">
        <f t="shared" si="1"/>
        <v>-0.33000000000000007</v>
      </c>
      <c r="H49" s="641" t="s">
        <v>330</v>
      </c>
      <c r="I49" s="642"/>
      <c r="J49" s="642"/>
      <c r="K49" s="642"/>
      <c r="L49" s="643"/>
      <c r="M49" s="584" t="s">
        <v>331</v>
      </c>
      <c r="N49" s="533">
        <v>44938</v>
      </c>
      <c r="O49" s="366" t="s">
        <v>84</v>
      </c>
    </row>
    <row r="50" spans="1:15" ht="73.2" customHeight="1" thickBot="1">
      <c r="A50" s="372" t="s">
        <v>85</v>
      </c>
      <c r="B50" s="622" t="str">
        <f t="shared" si="3"/>
        <v>★</v>
      </c>
      <c r="C50" s="623"/>
      <c r="D50" s="624"/>
      <c r="E50" s="167">
        <v>3.95</v>
      </c>
      <c r="F50" s="167">
        <v>3.29</v>
      </c>
      <c r="G50" s="411">
        <f t="shared" si="1"/>
        <v>-0.66000000000000014</v>
      </c>
      <c r="H50" s="660"/>
      <c r="I50" s="661"/>
      <c r="J50" s="661"/>
      <c r="K50" s="661"/>
      <c r="L50" s="662"/>
      <c r="M50" s="223"/>
      <c r="N50" s="224"/>
      <c r="O50" s="366" t="s">
        <v>85</v>
      </c>
    </row>
    <row r="51" spans="1:15" ht="73.5" customHeight="1" thickBot="1">
      <c r="A51" s="372" t="s">
        <v>86</v>
      </c>
      <c r="B51" s="622" t="str">
        <f t="shared" si="3"/>
        <v>★</v>
      </c>
      <c r="C51" s="623"/>
      <c r="D51" s="624"/>
      <c r="E51" s="167">
        <v>3.12</v>
      </c>
      <c r="F51" s="384">
        <v>2.06</v>
      </c>
      <c r="G51" s="411">
        <f t="shared" si="1"/>
        <v>-1.06</v>
      </c>
      <c r="H51" s="625"/>
      <c r="I51" s="626"/>
      <c r="J51" s="626"/>
      <c r="K51" s="626"/>
      <c r="L51" s="627"/>
      <c r="M51" s="504"/>
      <c r="N51" s="505"/>
      <c r="O51" s="366" t="s">
        <v>86</v>
      </c>
    </row>
    <row r="52" spans="1:15" ht="75" customHeight="1" thickBot="1">
      <c r="A52" s="372" t="s">
        <v>87</v>
      </c>
      <c r="B52" s="622" t="str">
        <f t="shared" si="3"/>
        <v>★</v>
      </c>
      <c r="C52" s="623"/>
      <c r="D52" s="624"/>
      <c r="E52" s="384">
        <v>2.77</v>
      </c>
      <c r="F52" s="384">
        <v>2.0699999999999998</v>
      </c>
      <c r="G52" s="411">
        <f t="shared" si="1"/>
        <v>-0.70000000000000018</v>
      </c>
      <c r="H52" s="625"/>
      <c r="I52" s="626"/>
      <c r="J52" s="626"/>
      <c r="K52" s="626"/>
      <c r="L52" s="627"/>
      <c r="M52" s="223"/>
      <c r="N52" s="224"/>
      <c r="O52" s="366" t="s">
        <v>87</v>
      </c>
    </row>
    <row r="53" spans="1:15" ht="77.25" customHeight="1" thickBot="1">
      <c r="A53" s="372" t="s">
        <v>88</v>
      </c>
      <c r="B53" s="622" t="str">
        <f t="shared" si="3"/>
        <v>☆</v>
      </c>
      <c r="C53" s="623"/>
      <c r="D53" s="624"/>
      <c r="E53" s="384">
        <v>1</v>
      </c>
      <c r="F53" s="384">
        <v>2.16</v>
      </c>
      <c r="G53" s="411">
        <f t="shared" si="1"/>
        <v>1.1600000000000001</v>
      </c>
      <c r="H53" s="663"/>
      <c r="I53" s="664"/>
      <c r="J53" s="664"/>
      <c r="K53" s="664"/>
      <c r="L53" s="665"/>
      <c r="M53" s="465"/>
      <c r="N53" s="466"/>
      <c r="O53" s="366" t="s">
        <v>88</v>
      </c>
    </row>
    <row r="54" spans="1:15" ht="63.75" customHeight="1" thickBot="1">
      <c r="A54" s="372" t="s">
        <v>89</v>
      </c>
      <c r="B54" s="622" t="str">
        <f t="shared" si="3"/>
        <v>★★</v>
      </c>
      <c r="C54" s="623"/>
      <c r="D54" s="624"/>
      <c r="E54" s="167">
        <v>4.13</v>
      </c>
      <c r="F54" s="384">
        <v>2.2999999999999998</v>
      </c>
      <c r="G54" s="411">
        <f t="shared" si="1"/>
        <v>-1.83</v>
      </c>
      <c r="H54" s="663"/>
      <c r="I54" s="664"/>
      <c r="J54" s="664"/>
      <c r="K54" s="664"/>
      <c r="L54" s="665"/>
      <c r="M54" s="465"/>
      <c r="N54" s="466"/>
      <c r="O54" s="366" t="s">
        <v>89</v>
      </c>
    </row>
    <row r="55" spans="1:15" ht="93.6" customHeight="1" thickBot="1">
      <c r="A55" s="372" t="s">
        <v>90</v>
      </c>
      <c r="B55" s="622" t="str">
        <f t="shared" si="3"/>
        <v>★</v>
      </c>
      <c r="C55" s="623"/>
      <c r="D55" s="624"/>
      <c r="E55" s="167">
        <v>5.3</v>
      </c>
      <c r="F55" s="167">
        <v>4.93</v>
      </c>
      <c r="G55" s="411">
        <f t="shared" si="1"/>
        <v>-0.37000000000000011</v>
      </c>
      <c r="H55" s="663"/>
      <c r="I55" s="664"/>
      <c r="J55" s="664"/>
      <c r="K55" s="664"/>
      <c r="L55" s="665"/>
      <c r="M55" s="465"/>
      <c r="N55" s="466"/>
      <c r="O55" s="366" t="s">
        <v>90</v>
      </c>
    </row>
    <row r="56" spans="1:15" ht="80.25" customHeight="1" thickBot="1">
      <c r="A56" s="372" t="s">
        <v>91</v>
      </c>
      <c r="B56" s="622" t="str">
        <f t="shared" si="3"/>
        <v>★</v>
      </c>
      <c r="C56" s="623"/>
      <c r="D56" s="624"/>
      <c r="E56" s="167">
        <v>5.81</v>
      </c>
      <c r="F56" s="167">
        <v>5.62</v>
      </c>
      <c r="G56" s="411">
        <f t="shared" si="1"/>
        <v>-0.1899999999999995</v>
      </c>
      <c r="H56" s="663"/>
      <c r="I56" s="664"/>
      <c r="J56" s="664"/>
      <c r="K56" s="664"/>
      <c r="L56" s="665"/>
      <c r="M56" s="465"/>
      <c r="N56" s="466"/>
      <c r="O56" s="366" t="s">
        <v>91</v>
      </c>
    </row>
    <row r="57" spans="1:15" ht="63.75" customHeight="1" thickBot="1">
      <c r="A57" s="372" t="s">
        <v>92</v>
      </c>
      <c r="B57" s="622" t="str">
        <f t="shared" si="3"/>
        <v>★</v>
      </c>
      <c r="C57" s="623"/>
      <c r="D57" s="624"/>
      <c r="E57" s="167">
        <v>3.31</v>
      </c>
      <c r="F57" s="167">
        <v>3.18</v>
      </c>
      <c r="G57" s="411">
        <f t="shared" si="1"/>
        <v>-0.12999999999999989</v>
      </c>
      <c r="H57" s="666"/>
      <c r="I57" s="667"/>
      <c r="J57" s="667"/>
      <c r="K57" s="667"/>
      <c r="L57" s="668"/>
      <c r="M57" s="465"/>
      <c r="N57" s="466"/>
      <c r="O57" s="366" t="s">
        <v>92</v>
      </c>
    </row>
    <row r="58" spans="1:15" ht="69.75" customHeight="1" thickBot="1">
      <c r="A58" s="372" t="s">
        <v>93</v>
      </c>
      <c r="B58" s="622" t="str">
        <f t="shared" si="3"/>
        <v>☆</v>
      </c>
      <c r="C58" s="623"/>
      <c r="D58" s="624"/>
      <c r="E58" s="167">
        <v>3.04</v>
      </c>
      <c r="F58" s="167">
        <v>4.3899999999999997</v>
      </c>
      <c r="G58" s="411">
        <f t="shared" si="1"/>
        <v>1.3499999999999996</v>
      </c>
      <c r="H58" s="663"/>
      <c r="I58" s="664"/>
      <c r="J58" s="664"/>
      <c r="K58" s="664"/>
      <c r="L58" s="665"/>
      <c r="M58" s="465"/>
      <c r="N58" s="466"/>
      <c r="O58" s="366" t="s">
        <v>93</v>
      </c>
    </row>
    <row r="59" spans="1:15" ht="76.2" customHeight="1" thickBot="1">
      <c r="A59" s="372" t="s">
        <v>94</v>
      </c>
      <c r="B59" s="622" t="str">
        <f t="shared" si="3"/>
        <v>☆☆☆</v>
      </c>
      <c r="C59" s="623"/>
      <c r="D59" s="624"/>
      <c r="E59" s="167">
        <v>5.07</v>
      </c>
      <c r="F59" s="453">
        <v>7.46</v>
      </c>
      <c r="G59" s="411">
        <f t="shared" si="1"/>
        <v>2.3899999999999997</v>
      </c>
      <c r="H59" s="625" t="s">
        <v>308</v>
      </c>
      <c r="I59" s="626"/>
      <c r="J59" s="626"/>
      <c r="K59" s="626"/>
      <c r="L59" s="627"/>
      <c r="M59" s="504" t="s">
        <v>309</v>
      </c>
      <c r="N59" s="505">
        <v>44934</v>
      </c>
      <c r="O59" s="366" t="s">
        <v>94</v>
      </c>
    </row>
    <row r="60" spans="1:15" ht="91.95" customHeight="1" thickBot="1">
      <c r="A60" s="372" t="s">
        <v>95</v>
      </c>
      <c r="B60" s="622" t="str">
        <f t="shared" si="3"/>
        <v>☆</v>
      </c>
      <c r="C60" s="623"/>
      <c r="D60" s="624"/>
      <c r="E60" s="167">
        <v>3.81</v>
      </c>
      <c r="F60" s="167">
        <v>4.3499999999999996</v>
      </c>
      <c r="G60" s="411">
        <f t="shared" si="1"/>
        <v>0.53999999999999959</v>
      </c>
      <c r="H60" s="663"/>
      <c r="I60" s="664"/>
      <c r="J60" s="664"/>
      <c r="K60" s="664"/>
      <c r="L60" s="665"/>
      <c r="M60" s="465"/>
      <c r="N60" s="466"/>
      <c r="O60" s="366" t="s">
        <v>95</v>
      </c>
    </row>
    <row r="61" spans="1:15" ht="81" customHeight="1" thickBot="1">
      <c r="A61" s="372" t="s">
        <v>96</v>
      </c>
      <c r="B61" s="622" t="str">
        <f t="shared" si="3"/>
        <v>☆☆</v>
      </c>
      <c r="C61" s="623"/>
      <c r="D61" s="624"/>
      <c r="E61" s="384">
        <v>2.04</v>
      </c>
      <c r="F61" s="167">
        <v>3.78</v>
      </c>
      <c r="G61" s="411">
        <f t="shared" si="1"/>
        <v>1.7399999999999998</v>
      </c>
      <c r="H61" s="663"/>
      <c r="I61" s="664"/>
      <c r="J61" s="664"/>
      <c r="K61" s="664"/>
      <c r="L61" s="665"/>
      <c r="M61" s="465"/>
      <c r="N61" s="466"/>
      <c r="O61" s="366" t="s">
        <v>96</v>
      </c>
    </row>
    <row r="62" spans="1:15" ht="75.599999999999994" customHeight="1" thickBot="1">
      <c r="A62" s="372" t="s">
        <v>97</v>
      </c>
      <c r="B62" s="622" t="str">
        <f t="shared" si="3"/>
        <v>★</v>
      </c>
      <c r="C62" s="623"/>
      <c r="D62" s="624"/>
      <c r="E62" s="167">
        <v>5.43</v>
      </c>
      <c r="F62" s="167">
        <v>4.43</v>
      </c>
      <c r="G62" s="411">
        <f t="shared" si="1"/>
        <v>-1</v>
      </c>
      <c r="H62" s="663"/>
      <c r="I62" s="664"/>
      <c r="J62" s="664"/>
      <c r="K62" s="664"/>
      <c r="L62" s="665"/>
      <c r="M62" s="468"/>
      <c r="N62" s="466"/>
      <c r="O62" s="366" t="s">
        <v>97</v>
      </c>
    </row>
    <row r="63" spans="1:15" ht="87" customHeight="1" thickBot="1">
      <c r="A63" s="372" t="s">
        <v>98</v>
      </c>
      <c r="B63" s="622" t="str">
        <f t="shared" si="3"/>
        <v>☆</v>
      </c>
      <c r="C63" s="623"/>
      <c r="D63" s="624"/>
      <c r="E63" s="384">
        <v>2.04</v>
      </c>
      <c r="F63" s="384">
        <v>2.09</v>
      </c>
      <c r="G63" s="411">
        <f t="shared" si="1"/>
        <v>4.9999999999999822E-2</v>
      </c>
      <c r="H63" s="663"/>
      <c r="I63" s="664"/>
      <c r="J63" s="664"/>
      <c r="K63" s="664"/>
      <c r="L63" s="665"/>
      <c r="M63" s="469"/>
      <c r="N63" s="466"/>
      <c r="O63" s="366" t="s">
        <v>98</v>
      </c>
    </row>
    <row r="64" spans="1:15" ht="73.2" customHeight="1" thickBot="1">
      <c r="A64" s="372" t="s">
        <v>99</v>
      </c>
      <c r="B64" s="622" t="str">
        <f t="shared" si="3"/>
        <v>★</v>
      </c>
      <c r="C64" s="623"/>
      <c r="D64" s="624"/>
      <c r="E64" s="167">
        <v>3.93</v>
      </c>
      <c r="F64" s="167">
        <v>3.23</v>
      </c>
      <c r="G64" s="411">
        <f t="shared" si="1"/>
        <v>-0.70000000000000018</v>
      </c>
      <c r="H64" s="708"/>
      <c r="I64" s="709"/>
      <c r="J64" s="709"/>
      <c r="K64" s="709"/>
      <c r="L64" s="710"/>
      <c r="M64" s="465"/>
      <c r="N64" s="466"/>
      <c r="O64" s="366" t="s">
        <v>99</v>
      </c>
    </row>
    <row r="65" spans="1:18" ht="80.25" customHeight="1" thickBot="1">
      <c r="A65" s="372" t="s">
        <v>100</v>
      </c>
      <c r="B65" s="622" t="str">
        <f t="shared" si="3"/>
        <v>★★</v>
      </c>
      <c r="C65" s="623"/>
      <c r="D65" s="624"/>
      <c r="E65" s="453">
        <v>6.76</v>
      </c>
      <c r="F65" s="167">
        <v>4.66</v>
      </c>
      <c r="G65" s="411">
        <f t="shared" si="1"/>
        <v>-2.0999999999999996</v>
      </c>
      <c r="H65" s="666"/>
      <c r="I65" s="667"/>
      <c r="J65" s="667"/>
      <c r="K65" s="667"/>
      <c r="L65" s="668"/>
      <c r="M65" s="470"/>
      <c r="N65" s="466"/>
      <c r="O65" s="366" t="s">
        <v>100</v>
      </c>
    </row>
    <row r="66" spans="1:18" ht="88.5" customHeight="1" thickBot="1">
      <c r="A66" s="372" t="s">
        <v>101</v>
      </c>
      <c r="B66" s="622" t="str">
        <f t="shared" si="3"/>
        <v>★★</v>
      </c>
      <c r="C66" s="623"/>
      <c r="D66" s="624"/>
      <c r="E66" s="453">
        <v>7.44</v>
      </c>
      <c r="F66" s="167">
        <v>5.67</v>
      </c>
      <c r="G66" s="411">
        <f t="shared" si="1"/>
        <v>-1.7700000000000005</v>
      </c>
      <c r="H66" s="666"/>
      <c r="I66" s="667"/>
      <c r="J66" s="667"/>
      <c r="K66" s="667"/>
      <c r="L66" s="668"/>
      <c r="M66" s="465"/>
      <c r="N66" s="466"/>
      <c r="O66" s="366" t="s">
        <v>101</v>
      </c>
    </row>
    <row r="67" spans="1:18" ht="78.75" customHeight="1" thickBot="1">
      <c r="A67" s="372" t="s">
        <v>102</v>
      </c>
      <c r="B67" s="622" t="str">
        <f t="shared" si="3"/>
        <v>☆</v>
      </c>
      <c r="C67" s="623"/>
      <c r="D67" s="624"/>
      <c r="E67" s="167">
        <v>4.22</v>
      </c>
      <c r="F67" s="167">
        <v>4.8600000000000003</v>
      </c>
      <c r="G67" s="411">
        <f t="shared" si="1"/>
        <v>0.64000000000000057</v>
      </c>
      <c r="H67" s="663"/>
      <c r="I67" s="664"/>
      <c r="J67" s="664"/>
      <c r="K67" s="664"/>
      <c r="L67" s="665"/>
      <c r="M67" s="465"/>
      <c r="N67" s="466"/>
      <c r="O67" s="366" t="s">
        <v>102</v>
      </c>
    </row>
    <row r="68" spans="1:18" ht="63" customHeight="1" thickBot="1">
      <c r="A68" s="375" t="s">
        <v>103</v>
      </c>
      <c r="B68" s="622" t="str">
        <f t="shared" si="3"/>
        <v>★</v>
      </c>
      <c r="C68" s="623"/>
      <c r="D68" s="624"/>
      <c r="E68" s="167">
        <v>3.44</v>
      </c>
      <c r="F68" s="167">
        <v>3.41</v>
      </c>
      <c r="G68" s="411">
        <f t="shared" si="1"/>
        <v>-2.9999999999999805E-2</v>
      </c>
      <c r="H68" s="663"/>
      <c r="I68" s="664"/>
      <c r="J68" s="664"/>
      <c r="K68" s="664"/>
      <c r="L68" s="665"/>
      <c r="M68" s="467"/>
      <c r="N68" s="466"/>
      <c r="O68" s="366" t="s">
        <v>103</v>
      </c>
    </row>
    <row r="69" spans="1:18" ht="72.75" customHeight="1" thickBot="1">
      <c r="A69" s="373" t="s">
        <v>104</v>
      </c>
      <c r="B69" s="622" t="str">
        <f t="shared" si="3"/>
        <v>★★</v>
      </c>
      <c r="C69" s="623"/>
      <c r="D69" s="624"/>
      <c r="E69" s="463">
        <v>2.67</v>
      </c>
      <c r="F69" s="463">
        <v>1.0900000000000001</v>
      </c>
      <c r="G69" s="411">
        <f t="shared" si="1"/>
        <v>-1.5799999999999998</v>
      </c>
      <c r="H69" s="660"/>
      <c r="I69" s="661"/>
      <c r="J69" s="661"/>
      <c r="K69" s="661"/>
      <c r="L69" s="662"/>
      <c r="M69" s="223"/>
      <c r="N69" s="224"/>
      <c r="O69" s="366" t="s">
        <v>104</v>
      </c>
    </row>
    <row r="70" spans="1:18" ht="58.5" customHeight="1" thickBot="1">
      <c r="A70" s="304" t="s">
        <v>105</v>
      </c>
      <c r="B70" s="622" t="str">
        <f t="shared" si="3"/>
        <v>★</v>
      </c>
      <c r="C70" s="623"/>
      <c r="D70" s="624"/>
      <c r="E70" s="167">
        <v>4.08</v>
      </c>
      <c r="F70" s="167">
        <v>3.5</v>
      </c>
      <c r="G70" s="411">
        <f t="shared" si="1"/>
        <v>-0.58000000000000007</v>
      </c>
      <c r="H70" s="625"/>
      <c r="I70" s="626"/>
      <c r="J70" s="626"/>
      <c r="K70" s="626"/>
      <c r="L70" s="627"/>
      <c r="M70" s="305"/>
      <c r="N70" s="224"/>
      <c r="O70" s="366"/>
    </row>
    <row r="71" spans="1:18" ht="42.75" customHeight="1" thickBot="1">
      <c r="A71" s="306"/>
      <c r="B71" s="306"/>
      <c r="C71" s="306"/>
      <c r="D71" s="306"/>
      <c r="E71" s="699"/>
      <c r="F71" s="699"/>
      <c r="G71" s="699"/>
      <c r="H71" s="699"/>
      <c r="I71" s="699"/>
      <c r="J71" s="699"/>
      <c r="K71" s="699"/>
      <c r="L71" s="699"/>
      <c r="M71" s="62">
        <f>COUNTIF(E23:E69,"&gt;=10")</f>
        <v>0</v>
      </c>
      <c r="N71" s="62">
        <f>COUNTIF(F23:F69,"&gt;=10")</f>
        <v>0</v>
      </c>
      <c r="O71" s="62" t="s">
        <v>29</v>
      </c>
    </row>
    <row r="72" spans="1:18" ht="36.75" customHeight="1" thickBot="1">
      <c r="A72" s="83" t="s">
        <v>21</v>
      </c>
      <c r="B72" s="84"/>
      <c r="C72" s="148"/>
      <c r="D72" s="148"/>
      <c r="E72" s="700" t="s">
        <v>20</v>
      </c>
      <c r="F72" s="700"/>
      <c r="G72" s="700"/>
      <c r="H72" s="701" t="s">
        <v>244</v>
      </c>
      <c r="I72" s="702"/>
      <c r="J72" s="84"/>
      <c r="K72" s="85"/>
      <c r="L72" s="85"/>
      <c r="M72" s="86"/>
      <c r="N72" s="87"/>
    </row>
    <row r="73" spans="1:18" ht="36.75" customHeight="1" thickBot="1">
      <c r="A73" s="88"/>
      <c r="B73" s="307"/>
      <c r="C73" s="703" t="s">
        <v>106</v>
      </c>
      <c r="D73" s="704"/>
      <c r="E73" s="704"/>
      <c r="F73" s="705"/>
      <c r="G73" s="89">
        <f>+F70</f>
        <v>3.5</v>
      </c>
      <c r="H73" s="90" t="s">
        <v>107</v>
      </c>
      <c r="I73" s="706">
        <f>+G70</f>
        <v>-0.58000000000000007</v>
      </c>
      <c r="J73" s="707"/>
      <c r="K73" s="308"/>
      <c r="L73" s="308"/>
      <c r="M73" s="309"/>
      <c r="N73" s="91"/>
    </row>
    <row r="74" spans="1:18" ht="36.75" customHeight="1" thickBot="1">
      <c r="A74" s="88"/>
      <c r="B74" s="307"/>
      <c r="C74" s="669" t="s">
        <v>108</v>
      </c>
      <c r="D74" s="670"/>
      <c r="E74" s="670"/>
      <c r="F74" s="671"/>
      <c r="G74" s="92">
        <f>+F35</f>
        <v>4.7300000000000004</v>
      </c>
      <c r="H74" s="93" t="s">
        <v>107</v>
      </c>
      <c r="I74" s="672">
        <f>+G35</f>
        <v>-2.4099999999999993</v>
      </c>
      <c r="J74" s="673"/>
      <c r="K74" s="308"/>
      <c r="L74" s="308"/>
      <c r="M74" s="309"/>
      <c r="N74" s="91"/>
      <c r="R74" s="347" t="s">
        <v>21</v>
      </c>
    </row>
    <row r="75" spans="1:18" ht="36.75" customHeight="1" thickBot="1">
      <c r="A75" s="88"/>
      <c r="B75" s="307"/>
      <c r="C75" s="674" t="s">
        <v>109</v>
      </c>
      <c r="D75" s="675"/>
      <c r="E75" s="675"/>
      <c r="F75" s="94" t="str">
        <f>VLOOKUP(G75,F:P,10,0)</f>
        <v>香川県</v>
      </c>
      <c r="G75" s="95">
        <f>MAX(F23:F70)</f>
        <v>7.46</v>
      </c>
      <c r="H75" s="676" t="s">
        <v>110</v>
      </c>
      <c r="I75" s="677"/>
      <c r="J75" s="677"/>
      <c r="K75" s="96">
        <f>+N71</f>
        <v>0</v>
      </c>
      <c r="L75" s="97" t="s">
        <v>111</v>
      </c>
      <c r="M75" s="98">
        <f>N71-M71</f>
        <v>0</v>
      </c>
      <c r="N75" s="91"/>
      <c r="R75" s="348"/>
    </row>
    <row r="76" spans="1:18" ht="36.75" customHeight="1" thickBot="1">
      <c r="A76" s="99"/>
      <c r="B76" s="100"/>
      <c r="C76" s="100"/>
      <c r="D76" s="100"/>
      <c r="E76" s="100"/>
      <c r="F76" s="100"/>
      <c r="G76" s="100"/>
      <c r="H76" s="100"/>
      <c r="I76" s="100"/>
      <c r="J76" s="100"/>
      <c r="K76" s="101"/>
      <c r="L76" s="101"/>
      <c r="M76" s="102"/>
      <c r="N76" s="103"/>
      <c r="R76" s="348"/>
    </row>
    <row r="77" spans="1:18" ht="30.75" customHeight="1">
      <c r="A77" s="132"/>
      <c r="B77" s="132"/>
      <c r="C77" s="132"/>
      <c r="D77" s="132"/>
      <c r="E77" s="132"/>
      <c r="F77" s="132"/>
      <c r="G77" s="132"/>
      <c r="H77" s="132"/>
      <c r="I77" s="132"/>
      <c r="J77" s="132"/>
      <c r="K77" s="310"/>
      <c r="L77" s="310"/>
      <c r="M77" s="311"/>
      <c r="N77" s="312"/>
      <c r="R77" s="349"/>
    </row>
    <row r="78" spans="1:18" ht="30.75" customHeight="1" thickBot="1">
      <c r="A78" s="313"/>
      <c r="B78" s="313"/>
      <c r="C78" s="313"/>
      <c r="D78" s="313"/>
      <c r="E78" s="313"/>
      <c r="F78" s="313"/>
      <c r="G78" s="313"/>
      <c r="H78" s="313"/>
      <c r="I78" s="313"/>
      <c r="J78" s="313"/>
      <c r="K78" s="314"/>
      <c r="L78" s="314"/>
      <c r="M78" s="315"/>
      <c r="N78" s="313"/>
    </row>
    <row r="79" spans="1:18" ht="24.75" customHeight="1" thickTop="1">
      <c r="A79" s="678">
        <v>2</v>
      </c>
      <c r="B79" s="681" t="s">
        <v>278</v>
      </c>
      <c r="C79" s="682"/>
      <c r="D79" s="682"/>
      <c r="E79" s="682"/>
      <c r="F79" s="683"/>
      <c r="G79" s="690" t="s">
        <v>279</v>
      </c>
      <c r="H79" s="691"/>
      <c r="I79" s="691"/>
      <c r="J79" s="691"/>
      <c r="K79" s="691"/>
      <c r="L79" s="691"/>
      <c r="M79" s="691"/>
      <c r="N79" s="692"/>
    </row>
    <row r="80" spans="1:18" ht="24.75" customHeight="1">
      <c r="A80" s="679"/>
      <c r="B80" s="684"/>
      <c r="C80" s="685"/>
      <c r="D80" s="685"/>
      <c r="E80" s="685"/>
      <c r="F80" s="686"/>
      <c r="G80" s="693"/>
      <c r="H80" s="694"/>
      <c r="I80" s="694"/>
      <c r="J80" s="694"/>
      <c r="K80" s="694"/>
      <c r="L80" s="694"/>
      <c r="M80" s="694"/>
      <c r="N80" s="695"/>
      <c r="O80" s="316" t="s">
        <v>29</v>
      </c>
      <c r="P80" s="316"/>
    </row>
    <row r="81" spans="1:16" ht="24.75" customHeight="1">
      <c r="A81" s="679"/>
      <c r="B81" s="684"/>
      <c r="C81" s="685"/>
      <c r="D81" s="685"/>
      <c r="E81" s="685"/>
      <c r="F81" s="686"/>
      <c r="G81" s="693"/>
      <c r="H81" s="694"/>
      <c r="I81" s="694"/>
      <c r="J81" s="694"/>
      <c r="K81" s="694"/>
      <c r="L81" s="694"/>
      <c r="M81" s="694"/>
      <c r="N81" s="695"/>
      <c r="O81" s="316" t="s">
        <v>21</v>
      </c>
      <c r="P81" s="316" t="s">
        <v>112</v>
      </c>
    </row>
    <row r="82" spans="1:16" ht="24.75" customHeight="1">
      <c r="A82" s="679"/>
      <c r="B82" s="684"/>
      <c r="C82" s="685"/>
      <c r="D82" s="685"/>
      <c r="E82" s="685"/>
      <c r="F82" s="686"/>
      <c r="G82" s="693"/>
      <c r="H82" s="694"/>
      <c r="I82" s="694"/>
      <c r="J82" s="694"/>
      <c r="K82" s="694"/>
      <c r="L82" s="694"/>
      <c r="M82" s="694"/>
      <c r="N82" s="695"/>
      <c r="O82" s="317"/>
      <c r="P82" s="316"/>
    </row>
    <row r="83" spans="1:16" ht="46.2" customHeight="1" thickBot="1">
      <c r="A83" s="680"/>
      <c r="B83" s="687"/>
      <c r="C83" s="688"/>
      <c r="D83" s="688"/>
      <c r="E83" s="688"/>
      <c r="F83" s="689"/>
      <c r="G83" s="696"/>
      <c r="H83" s="697"/>
      <c r="I83" s="697"/>
      <c r="J83" s="697"/>
      <c r="K83" s="697"/>
      <c r="L83" s="697"/>
      <c r="M83" s="697"/>
      <c r="N83" s="698"/>
    </row>
    <row r="84" spans="1:16" ht="13.8" thickTop="1"/>
  </sheetData>
  <sheetProtection formatCells="0" formatColumns="0" formatRows="0" insertColumns="0" insertRows="0" insertHyperlinks="0" deleteColumns="0" deleteRows="0" sort="0" autoFilter="0" pivotTables="0"/>
  <autoFilter ref="A22:G75" xr:uid="{00000000-0009-0000-0000-000002000000}">
    <filterColumn colId="1" showButton="0"/>
    <filterColumn colId="2" showButton="0"/>
  </autoFilter>
  <mergeCells count="118">
    <mergeCell ref="B67:D67"/>
    <mergeCell ref="H67:L67"/>
    <mergeCell ref="B68:D68"/>
    <mergeCell ref="H68:L68"/>
    <mergeCell ref="B69:D69"/>
    <mergeCell ref="H69:L69"/>
    <mergeCell ref="B64:D64"/>
    <mergeCell ref="H64:L64"/>
    <mergeCell ref="B65:D65"/>
    <mergeCell ref="B66:D66"/>
    <mergeCell ref="H66:L66"/>
    <mergeCell ref="H65:L65"/>
    <mergeCell ref="C74:F74"/>
    <mergeCell ref="I74:J74"/>
    <mergeCell ref="C75:E75"/>
    <mergeCell ref="H75:J75"/>
    <mergeCell ref="A79:A83"/>
    <mergeCell ref="B79:F83"/>
    <mergeCell ref="G79:N83"/>
    <mergeCell ref="B70:D70"/>
    <mergeCell ref="H70:L70"/>
    <mergeCell ref="E71:L71"/>
    <mergeCell ref="E72:G72"/>
    <mergeCell ref="H72:I72"/>
    <mergeCell ref="C73:F73"/>
    <mergeCell ref="I73:J73"/>
    <mergeCell ref="B61:D61"/>
    <mergeCell ref="H61:L61"/>
    <mergeCell ref="B62:D62"/>
    <mergeCell ref="H62:L62"/>
    <mergeCell ref="B63:D63"/>
    <mergeCell ref="H63:L63"/>
    <mergeCell ref="B58:D58"/>
    <mergeCell ref="H58:L58"/>
    <mergeCell ref="B59:D59"/>
    <mergeCell ref="H59:L59"/>
    <mergeCell ref="B60:D60"/>
    <mergeCell ref="H60:L60"/>
    <mergeCell ref="B55:D55"/>
    <mergeCell ref="H55:L55"/>
    <mergeCell ref="B56:D56"/>
    <mergeCell ref="H56:L56"/>
    <mergeCell ref="B57:D57"/>
    <mergeCell ref="B52:D52"/>
    <mergeCell ref="H52:L52"/>
    <mergeCell ref="B53:D53"/>
    <mergeCell ref="H53:L53"/>
    <mergeCell ref="B54:D54"/>
    <mergeCell ref="H54:L54"/>
    <mergeCell ref="H57:L57"/>
    <mergeCell ref="B49:D49"/>
    <mergeCell ref="H49:L49"/>
    <mergeCell ref="B50:D50"/>
    <mergeCell ref="H50:L50"/>
    <mergeCell ref="B51:D51"/>
    <mergeCell ref="H51:L51"/>
    <mergeCell ref="B46:D46"/>
    <mergeCell ref="H46:L46"/>
    <mergeCell ref="B47:D47"/>
    <mergeCell ref="H47:L47"/>
    <mergeCell ref="B48:D48"/>
    <mergeCell ref="H48:L48"/>
    <mergeCell ref="B43:D43"/>
    <mergeCell ref="H43:L43"/>
    <mergeCell ref="B44:D44"/>
    <mergeCell ref="H44:L44"/>
    <mergeCell ref="B45:D45"/>
    <mergeCell ref="H45:L45"/>
    <mergeCell ref="B40:D40"/>
    <mergeCell ref="H40:L40"/>
    <mergeCell ref="B41:D41"/>
    <mergeCell ref="H41:L41"/>
    <mergeCell ref="B42:D42"/>
    <mergeCell ref="H42:L42"/>
    <mergeCell ref="B37:D37"/>
    <mergeCell ref="H37:L37"/>
    <mergeCell ref="B38:D38"/>
    <mergeCell ref="H38:L38"/>
    <mergeCell ref="B39:D39"/>
    <mergeCell ref="H39:L39"/>
    <mergeCell ref="B35:D35"/>
    <mergeCell ref="H35:L35"/>
    <mergeCell ref="B36:D36"/>
    <mergeCell ref="H36:L36"/>
    <mergeCell ref="B31:D31"/>
    <mergeCell ref="H31:L31"/>
    <mergeCell ref="B32:D32"/>
    <mergeCell ref="H32:L32"/>
    <mergeCell ref="B33:D33"/>
    <mergeCell ref="H33:L33"/>
    <mergeCell ref="B29:D29"/>
    <mergeCell ref="H29:L29"/>
    <mergeCell ref="B30:D30"/>
    <mergeCell ref="H30:L30"/>
    <mergeCell ref="B26:D26"/>
    <mergeCell ref="H26:L26"/>
    <mergeCell ref="B27:D27"/>
    <mergeCell ref="H27:L27"/>
    <mergeCell ref="B34:D34"/>
    <mergeCell ref="H34:L34"/>
    <mergeCell ref="A17:C17"/>
    <mergeCell ref="F17:G17"/>
    <mergeCell ref="A18:C18"/>
    <mergeCell ref="F18:G18"/>
    <mergeCell ref="A19:G19"/>
    <mergeCell ref="B21:C21"/>
    <mergeCell ref="E21:F21"/>
    <mergeCell ref="B28:D28"/>
    <mergeCell ref="H28:L28"/>
    <mergeCell ref="B25:D25"/>
    <mergeCell ref="H25:L25"/>
    <mergeCell ref="H21:L21"/>
    <mergeCell ref="B22:D22"/>
    <mergeCell ref="H22:L22"/>
    <mergeCell ref="B23:D23"/>
    <mergeCell ref="H23:L23"/>
    <mergeCell ref="B24:D24"/>
    <mergeCell ref="H24:L24"/>
  </mergeCells>
  <phoneticPr fontId="106"/>
  <conditionalFormatting sqref="N77">
    <cfRule type="cellIs" dxfId="5" priority="4" stopIfTrue="1" operator="between">
      <formula>10.1</formula>
      <formula>20</formula>
    </cfRule>
    <cfRule type="cellIs" dxfId="4" priority="5" stopIfTrue="1" operator="between">
      <formula>1.01</formula>
      <formula>10</formula>
    </cfRule>
    <cfRule type="cellIs" dxfId="3" priority="6" stopIfTrue="1" operator="between">
      <formula>0.01</formula>
      <formula>1</formula>
    </cfRule>
  </conditionalFormatting>
  <conditionalFormatting sqref="G23:G70">
    <cfRule type="cellIs" dxfId="2" priority="1" stopIfTrue="1" operator="between">
      <formula>10.1</formula>
      <formula>20</formula>
    </cfRule>
    <cfRule type="cellIs" dxfId="1" priority="2" stopIfTrue="1" operator="between">
      <formula>1.01</formula>
      <formula>10</formula>
    </cfRule>
    <cfRule type="cellIs" dxfId="0" priority="3" stopIfTrue="1" operator="between">
      <formula>0.01</formula>
      <formula>1</formula>
    </cfRule>
  </conditionalFormatting>
  <hyperlinks>
    <hyperlink ref="I19" r:id="rId1" xr:uid="{C7424B07-D1FE-44F6-B79C-EFD9D50A5CA1}"/>
  </hyperlinks>
  <printOptions horizontalCentered="1" verticalCentered="1"/>
  <pageMargins left="0" right="0.23622047244094491" top="0.74803149606299213" bottom="0.74803149606299213" header="0.31496062992125984" footer="0.31496062992125984"/>
  <pageSetup paperSize="8" scale="17" orientation="portrait" horizontalDpi="300" verticalDpi="300" r:id="rId2"/>
  <headerFooter scaleWithDoc="0"/>
  <rowBreaks count="1" manualBreakCount="1">
    <brk id="7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EAEBD-73B8-4AC0-8C77-0E3827E7ADDB}">
  <dimension ref="A1:P32"/>
  <sheetViews>
    <sheetView view="pageBreakPreview" zoomScaleNormal="75" zoomScaleSheetLayoutView="100" workbookViewId="0">
      <selection activeCell="P25" sqref="P25"/>
    </sheetView>
  </sheetViews>
  <sheetFormatPr defaultColWidth="9" defaultRowHeight="13.2"/>
  <cols>
    <col min="1" max="1" width="4.88671875" style="552" customWidth="1"/>
    <col min="2" max="5" width="9" style="552"/>
    <col min="6" max="7" width="12.77734375" style="552" customWidth="1"/>
    <col min="8" max="11" width="9" style="552"/>
    <col min="12" max="12" width="16.33203125" style="552" customWidth="1"/>
    <col min="13" max="13" width="4.109375" style="552" customWidth="1"/>
    <col min="14" max="16384" width="9" style="552"/>
  </cols>
  <sheetData>
    <row r="1" spans="1:16" ht="23.4">
      <c r="A1" s="724" t="s">
        <v>300</v>
      </c>
      <c r="B1" s="724"/>
      <c r="C1" s="724"/>
      <c r="D1" s="724"/>
      <c r="E1" s="724"/>
      <c r="F1" s="724"/>
      <c r="G1" s="724"/>
      <c r="H1" s="724"/>
      <c r="I1" s="724"/>
      <c r="J1" s="725"/>
      <c r="K1" s="725"/>
      <c r="L1" s="725"/>
      <c r="M1" s="725"/>
    </row>
    <row r="2" spans="1:16" ht="19.2">
      <c r="A2" s="726" t="s">
        <v>462</v>
      </c>
      <c r="B2" s="726"/>
      <c r="C2" s="726"/>
      <c r="D2" s="726"/>
      <c r="E2" s="726"/>
      <c r="F2" s="726"/>
      <c r="G2" s="726"/>
      <c r="H2" s="726"/>
      <c r="I2" s="726"/>
      <c r="J2" s="727"/>
      <c r="K2" s="727"/>
      <c r="L2" s="727"/>
      <c r="M2" s="727"/>
      <c r="N2" s="587"/>
    </row>
    <row r="3" spans="1:16" ht="19.2">
      <c r="A3" s="726" t="s">
        <v>463</v>
      </c>
      <c r="B3" s="726"/>
      <c r="C3" s="726"/>
      <c r="D3" s="726"/>
      <c r="E3" s="726"/>
      <c r="F3" s="726"/>
      <c r="G3" s="726"/>
      <c r="H3" s="726"/>
      <c r="I3" s="726"/>
      <c r="J3" s="727"/>
      <c r="K3" s="727"/>
      <c r="L3" s="727"/>
      <c r="M3" s="727"/>
      <c r="N3" s="728"/>
    </row>
    <row r="4" spans="1:16" ht="16.2">
      <c r="A4" s="729" t="s">
        <v>301</v>
      </c>
      <c r="B4" s="729"/>
      <c r="C4" s="729"/>
      <c r="D4" s="729"/>
      <c r="E4" s="729"/>
      <c r="F4" s="729"/>
      <c r="G4" s="729"/>
      <c r="H4" s="729"/>
      <c r="I4" s="729"/>
      <c r="J4" s="730"/>
      <c r="K4" s="730"/>
      <c r="L4" s="730"/>
      <c r="M4" s="730"/>
      <c r="N4" s="728"/>
    </row>
    <row r="5" spans="1:16" ht="16.2">
      <c r="A5" s="731" t="s">
        <v>21</v>
      </c>
      <c r="B5" s="731"/>
      <c r="C5" s="731"/>
      <c r="D5" s="731"/>
      <c r="E5" s="731"/>
      <c r="F5" s="731"/>
      <c r="G5" s="731"/>
      <c r="H5" s="731"/>
      <c r="I5" s="731"/>
      <c r="J5" s="725"/>
      <c r="K5" s="725"/>
      <c r="L5" s="725"/>
      <c r="M5" s="725"/>
      <c r="N5" s="728"/>
    </row>
    <row r="6" spans="1:16" ht="16.2">
      <c r="A6" s="588"/>
      <c r="B6" s="589"/>
      <c r="C6" s="589"/>
      <c r="D6" s="589"/>
      <c r="E6" s="589"/>
      <c r="F6" s="589"/>
      <c r="G6" s="589"/>
      <c r="H6" s="589"/>
      <c r="I6" s="589"/>
      <c r="J6" s="589"/>
      <c r="K6" s="589"/>
      <c r="L6" s="589"/>
      <c r="M6" s="589"/>
      <c r="N6" s="728"/>
    </row>
    <row r="7" spans="1:16" ht="16.2">
      <c r="A7" s="589"/>
      <c r="B7" s="711" t="s">
        <v>464</v>
      </c>
      <c r="C7" s="712"/>
      <c r="D7" s="712"/>
      <c r="E7" s="712"/>
      <c r="F7" s="589"/>
      <c r="G7" s="589"/>
      <c r="H7" s="594" t="s">
        <v>465</v>
      </c>
      <c r="I7" s="595"/>
      <c r="J7" s="595"/>
      <c r="K7" s="595"/>
      <c r="L7" s="595"/>
      <c r="M7" s="589"/>
      <c r="N7" s="728"/>
    </row>
    <row r="8" spans="1:16" ht="16.2">
      <c r="A8" s="589"/>
      <c r="B8" s="601"/>
      <c r="C8" s="601"/>
      <c r="D8" s="601" t="s">
        <v>29</v>
      </c>
      <c r="E8" s="601"/>
      <c r="F8" s="589"/>
      <c r="G8" s="589"/>
      <c r="H8" s="594" t="s">
        <v>466</v>
      </c>
      <c r="I8" s="595"/>
      <c r="J8" s="595"/>
      <c r="K8" s="595"/>
      <c r="L8" s="595"/>
      <c r="M8" s="589"/>
      <c r="N8" s="728"/>
      <c r="O8" s="552" t="s">
        <v>21</v>
      </c>
    </row>
    <row r="9" spans="1:16" ht="16.2">
      <c r="A9" s="589"/>
      <c r="B9" s="601" t="s">
        <v>467</v>
      </c>
      <c r="C9" s="601"/>
      <c r="D9" s="601"/>
      <c r="E9" s="601"/>
      <c r="F9" s="589"/>
      <c r="G9" s="589"/>
      <c r="H9" s="596" t="s">
        <v>468</v>
      </c>
      <c r="I9" s="597"/>
      <c r="J9" s="597"/>
      <c r="K9" s="597"/>
      <c r="L9" s="597"/>
      <c r="M9" s="589"/>
    </row>
    <row r="10" spans="1:16" ht="16.2">
      <c r="A10" s="589"/>
      <c r="B10" s="711" t="s">
        <v>469</v>
      </c>
      <c r="C10" s="712"/>
      <c r="D10" s="712"/>
      <c r="E10" s="712"/>
      <c r="F10" s="589"/>
      <c r="G10" s="589"/>
      <c r="H10" s="596"/>
      <c r="I10" s="597" t="s">
        <v>470</v>
      </c>
      <c r="J10" s="597"/>
      <c r="K10" s="597"/>
      <c r="L10" s="597"/>
      <c r="M10" s="589"/>
    </row>
    <row r="11" spans="1:16" ht="16.2">
      <c r="A11" s="589"/>
      <c r="B11" s="601"/>
      <c r="C11" s="601"/>
      <c r="D11" s="601"/>
      <c r="E11" s="601"/>
      <c r="F11" s="589"/>
      <c r="G11" s="589"/>
      <c r="H11" s="596" t="s">
        <v>471</v>
      </c>
      <c r="I11" s="597"/>
      <c r="J11" s="597"/>
      <c r="K11" s="597"/>
      <c r="L11" s="597"/>
      <c r="M11" s="589"/>
    </row>
    <row r="12" spans="1:16" ht="16.2">
      <c r="A12" s="589"/>
      <c r="B12" s="711" t="s">
        <v>472</v>
      </c>
      <c r="C12" s="712"/>
      <c r="D12" s="712"/>
      <c r="E12" s="712"/>
      <c r="F12" s="590"/>
      <c r="G12" s="590"/>
      <c r="H12" s="596"/>
      <c r="I12" s="597" t="s">
        <v>470</v>
      </c>
      <c r="J12" s="597"/>
      <c r="K12" s="597"/>
      <c r="L12" s="597"/>
      <c r="M12" s="589"/>
    </row>
    <row r="13" spans="1:16" ht="16.2">
      <c r="A13" s="589"/>
      <c r="B13" s="601"/>
      <c r="C13" s="601"/>
      <c r="D13" s="601" t="s">
        <v>29</v>
      </c>
      <c r="E13" s="601"/>
      <c r="F13" s="591"/>
      <c r="G13" s="591"/>
      <c r="H13" s="598" t="s">
        <v>473</v>
      </c>
      <c r="I13" s="599"/>
      <c r="J13" s="599"/>
      <c r="K13" s="599"/>
      <c r="L13" s="599"/>
      <c r="M13" s="589"/>
    </row>
    <row r="14" spans="1:16" ht="17.399999999999999">
      <c r="A14" s="589"/>
      <c r="B14" s="589"/>
      <c r="C14" s="589"/>
      <c r="D14" s="591" t="s">
        <v>29</v>
      </c>
      <c r="E14" s="591"/>
      <c r="F14" s="591"/>
      <c r="G14" s="591"/>
      <c r="H14" s="600"/>
      <c r="I14" s="600"/>
      <c r="J14" s="600"/>
      <c r="K14" s="600"/>
      <c r="L14" s="600"/>
      <c r="M14" s="589"/>
      <c r="P14" s="592"/>
    </row>
    <row r="15" spans="1:16" ht="10.8" customHeight="1">
      <c r="A15" s="589"/>
      <c r="B15" s="589"/>
      <c r="C15" s="589"/>
      <c r="D15" s="590"/>
      <c r="E15" s="590"/>
      <c r="F15" s="590"/>
      <c r="G15" s="590"/>
      <c r="H15" s="590"/>
      <c r="I15" s="590"/>
      <c r="J15" s="590"/>
      <c r="K15" s="590"/>
      <c r="L15" s="590"/>
      <c r="M15" s="589"/>
      <c r="P15" s="593" t="s">
        <v>21</v>
      </c>
    </row>
    <row r="16" spans="1:16" ht="10.8" customHeight="1">
      <c r="A16" s="589"/>
      <c r="B16" s="589"/>
      <c r="C16" s="589"/>
      <c r="D16" s="589"/>
      <c r="E16" s="589"/>
      <c r="F16" s="589"/>
      <c r="G16" s="589"/>
      <c r="H16" s="589"/>
      <c r="I16" s="589"/>
      <c r="J16" s="589"/>
      <c r="K16" s="589"/>
      <c r="L16" s="589"/>
      <c r="M16" s="589"/>
    </row>
    <row r="17" spans="1:14" ht="10.8" customHeight="1" thickBot="1">
      <c r="A17" s="602"/>
      <c r="B17" s="603"/>
      <c r="C17" s="603"/>
      <c r="D17" s="603"/>
      <c r="E17" s="603"/>
      <c r="F17" s="603"/>
      <c r="G17" s="603"/>
      <c r="H17" s="603"/>
      <c r="I17" s="603"/>
      <c r="J17" s="603"/>
      <c r="K17" s="603"/>
      <c r="L17" s="603"/>
      <c r="M17" s="603"/>
    </row>
    <row r="18" spans="1:14" ht="13.8" thickTop="1">
      <c r="A18" s="603"/>
      <c r="B18" s="713" t="s">
        <v>474</v>
      </c>
      <c r="C18" s="714"/>
      <c r="D18" s="714"/>
      <c r="E18" s="714"/>
      <c r="F18" s="714"/>
      <c r="G18" s="714"/>
      <c r="H18" s="714"/>
      <c r="I18" s="714"/>
      <c r="J18" s="714"/>
      <c r="K18" s="714"/>
      <c r="L18" s="715"/>
      <c r="M18" s="603"/>
    </row>
    <row r="19" spans="1:14">
      <c r="A19" s="603"/>
      <c r="B19" s="716"/>
      <c r="C19" s="717"/>
      <c r="D19" s="717"/>
      <c r="E19" s="717"/>
      <c r="F19" s="717"/>
      <c r="G19" s="717"/>
      <c r="H19" s="717"/>
      <c r="I19" s="717"/>
      <c r="J19" s="717"/>
      <c r="K19" s="717"/>
      <c r="L19" s="718"/>
      <c r="M19" s="603"/>
    </row>
    <row r="20" spans="1:14">
      <c r="A20" s="603"/>
      <c r="B20" s="716"/>
      <c r="C20" s="717"/>
      <c r="D20" s="717"/>
      <c r="E20" s="717"/>
      <c r="F20" s="717"/>
      <c r="G20" s="717"/>
      <c r="H20" s="717"/>
      <c r="I20" s="717"/>
      <c r="J20" s="717"/>
      <c r="K20" s="717"/>
      <c r="L20" s="718"/>
      <c r="M20" s="603"/>
    </row>
    <row r="21" spans="1:14">
      <c r="A21" s="603"/>
      <c r="B21" s="716"/>
      <c r="C21" s="717"/>
      <c r="D21" s="717"/>
      <c r="E21" s="717"/>
      <c r="F21" s="717"/>
      <c r="G21" s="717"/>
      <c r="H21" s="717"/>
      <c r="I21" s="717"/>
      <c r="J21" s="717"/>
      <c r="K21" s="717"/>
      <c r="L21" s="718"/>
      <c r="M21" s="603"/>
    </row>
    <row r="22" spans="1:14">
      <c r="A22" s="603"/>
      <c r="B22" s="716"/>
      <c r="C22" s="717"/>
      <c r="D22" s="717"/>
      <c r="E22" s="717"/>
      <c r="F22" s="717"/>
      <c r="G22" s="717"/>
      <c r="H22" s="717"/>
      <c r="I22" s="717"/>
      <c r="J22" s="717"/>
      <c r="K22" s="717"/>
      <c r="L22" s="718"/>
      <c r="M22" s="603"/>
    </row>
    <row r="23" spans="1:14">
      <c r="A23" s="603"/>
      <c r="B23" s="716"/>
      <c r="C23" s="717"/>
      <c r="D23" s="717"/>
      <c r="E23" s="717"/>
      <c r="F23" s="717"/>
      <c r="G23" s="717"/>
      <c r="H23" s="717"/>
      <c r="I23" s="717"/>
      <c r="J23" s="717"/>
      <c r="K23" s="717"/>
      <c r="L23" s="718"/>
      <c r="M23" s="603"/>
    </row>
    <row r="24" spans="1:14">
      <c r="A24" s="603"/>
      <c r="B24" s="716"/>
      <c r="C24" s="717"/>
      <c r="D24" s="717"/>
      <c r="E24" s="717"/>
      <c r="F24" s="717"/>
      <c r="G24" s="717"/>
      <c r="H24" s="717"/>
      <c r="I24" s="717"/>
      <c r="J24" s="717"/>
      <c r="K24" s="717"/>
      <c r="L24" s="718"/>
      <c r="M24" s="603"/>
    </row>
    <row r="25" spans="1:14" ht="13.8" thickBot="1">
      <c r="A25" s="603"/>
      <c r="B25" s="719"/>
      <c r="C25" s="720"/>
      <c r="D25" s="720"/>
      <c r="E25" s="720"/>
      <c r="F25" s="720"/>
      <c r="G25" s="720"/>
      <c r="H25" s="720"/>
      <c r="I25" s="720"/>
      <c r="J25" s="720"/>
      <c r="K25" s="720"/>
      <c r="L25" s="721"/>
      <c r="M25" s="603"/>
    </row>
    <row r="26" spans="1:14" ht="8.4" customHeight="1" thickTop="1">
      <c r="A26" s="603"/>
      <c r="B26" s="603"/>
      <c r="C26" s="603"/>
      <c r="D26" s="603"/>
      <c r="E26" s="603"/>
      <c r="F26" s="603"/>
      <c r="G26" s="603"/>
      <c r="H26" s="603"/>
      <c r="I26" s="603"/>
      <c r="J26" s="603"/>
      <c r="K26" s="603"/>
      <c r="L26" s="603"/>
      <c r="M26" s="603"/>
    </row>
    <row r="27" spans="1:14" ht="8.4" customHeight="1">
      <c r="A27" s="603"/>
      <c r="B27" s="603"/>
      <c r="C27" s="603"/>
      <c r="D27" s="603"/>
      <c r="E27" s="603"/>
      <c r="F27" s="603"/>
      <c r="G27" s="603"/>
      <c r="H27" s="603"/>
      <c r="I27" s="603"/>
      <c r="J27" s="603"/>
      <c r="K27" s="603"/>
      <c r="L27" s="603"/>
      <c r="M27" s="603"/>
    </row>
    <row r="28" spans="1:14">
      <c r="A28" s="722"/>
      <c r="B28" s="723"/>
      <c r="C28" s="723"/>
      <c r="D28" s="723"/>
      <c r="E28" s="723"/>
      <c r="F28" s="723"/>
      <c r="G28" s="723"/>
      <c r="H28" s="723"/>
      <c r="I28" s="723"/>
      <c r="J28" s="723"/>
      <c r="K28" s="723"/>
      <c r="L28" s="723"/>
      <c r="M28" s="723"/>
      <c r="N28" s="723"/>
    </row>
    <row r="29" spans="1:14">
      <c r="A29" s="723"/>
      <c r="B29" s="723"/>
      <c r="C29" s="723"/>
      <c r="D29" s="723"/>
      <c r="E29" s="723"/>
      <c r="F29" s="723"/>
      <c r="G29" s="723"/>
      <c r="H29" s="723"/>
      <c r="I29" s="723"/>
      <c r="J29" s="723"/>
      <c r="K29" s="723"/>
      <c r="L29" s="723"/>
      <c r="M29" s="723"/>
      <c r="N29" s="723"/>
    </row>
    <row r="30" spans="1:14">
      <c r="A30" s="723"/>
      <c r="B30" s="723"/>
      <c r="C30" s="723"/>
      <c r="D30" s="723"/>
      <c r="E30" s="723"/>
      <c r="F30" s="723"/>
      <c r="G30" s="723"/>
      <c r="H30" s="723"/>
      <c r="I30" s="723"/>
      <c r="J30" s="723"/>
      <c r="K30" s="723"/>
      <c r="L30" s="723"/>
      <c r="M30" s="723"/>
      <c r="N30" s="723"/>
    </row>
    <row r="31" spans="1:14">
      <c r="A31" s="723"/>
      <c r="B31" s="723"/>
      <c r="C31" s="723"/>
      <c r="D31" s="723"/>
      <c r="E31" s="723"/>
      <c r="F31" s="723"/>
      <c r="G31" s="723"/>
      <c r="H31" s="723"/>
      <c r="I31" s="723"/>
      <c r="J31" s="723"/>
      <c r="K31" s="723"/>
      <c r="L31" s="723"/>
      <c r="M31" s="723"/>
      <c r="N31" s="723"/>
    </row>
    <row r="32" spans="1:14">
      <c r="A32" s="723"/>
      <c r="B32" s="723"/>
      <c r="C32" s="723"/>
      <c r="D32" s="723"/>
      <c r="E32" s="723"/>
      <c r="F32" s="723"/>
      <c r="G32" s="723"/>
      <c r="H32" s="723"/>
      <c r="I32" s="723"/>
      <c r="J32" s="723"/>
      <c r="K32" s="723"/>
      <c r="L32" s="723"/>
      <c r="M32" s="723"/>
      <c r="N32" s="723"/>
    </row>
  </sheetData>
  <mergeCells count="11">
    <mergeCell ref="B10:E10"/>
    <mergeCell ref="B12:E12"/>
    <mergeCell ref="B18:L25"/>
    <mergeCell ref="A28:N32"/>
    <mergeCell ref="A1:M1"/>
    <mergeCell ref="A2:M2"/>
    <mergeCell ref="A3:M3"/>
    <mergeCell ref="N3:N8"/>
    <mergeCell ref="A4:M4"/>
    <mergeCell ref="A5:M5"/>
    <mergeCell ref="B7:E7"/>
  </mergeCells>
  <phoneticPr fontId="106"/>
  <pageMargins left="0.74803149606299213" right="0.74803149606299213" top="0.98425196850393704" bottom="0.98425196850393704" header="0.51181102362204722" footer="0.51181102362204722"/>
  <pageSetup paperSize="9" scale="105" orientation="landscape" horizontalDpi="200" verticalDpi="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A2299-21BE-4E18-BA7E-3ED3CD9DEC87}">
  <dimension ref="A1:S99"/>
  <sheetViews>
    <sheetView tabSelected="1" topLeftCell="B1" zoomScale="75" zoomScaleNormal="75" workbookViewId="0">
      <selection activeCell="O3" sqref="O3"/>
    </sheetView>
  </sheetViews>
  <sheetFormatPr defaultColWidth="8.88671875" defaultRowHeight="14.4"/>
  <cols>
    <col min="1" max="1" width="12.77734375" style="128" customWidth="1"/>
    <col min="2" max="2" width="25" customWidth="1"/>
    <col min="3" max="3" width="9.109375" customWidth="1"/>
    <col min="4" max="4" width="23" customWidth="1"/>
    <col min="5" max="5" width="19.44140625" customWidth="1"/>
    <col min="6" max="6" width="12.21875" customWidth="1"/>
    <col min="7" max="7" width="14.77734375" customWidth="1"/>
    <col min="8" max="8" width="20.88671875" customWidth="1"/>
    <col min="9" max="9" width="19" customWidth="1"/>
    <col min="10" max="10" width="13.21875" customWidth="1"/>
    <col min="11" max="11" width="10.88671875" customWidth="1"/>
    <col min="12" max="12" width="13" customWidth="1"/>
    <col min="13" max="13" width="16.109375" customWidth="1"/>
    <col min="14" max="14" width="28.77734375" customWidth="1"/>
    <col min="15" max="15" width="7.88671875" customWidth="1"/>
    <col min="16" max="16" width="40.44140625" style="235" customWidth="1"/>
    <col min="17" max="17" width="40.44140625" customWidth="1"/>
  </cols>
  <sheetData>
    <row r="1" spans="2:19" ht="31.2" customHeight="1">
      <c r="B1" s="134"/>
      <c r="C1" s="351" t="s">
        <v>335</v>
      </c>
      <c r="D1" s="183"/>
      <c r="E1" s="183"/>
      <c r="F1" s="183"/>
      <c r="G1" s="183" t="s">
        <v>248</v>
      </c>
      <c r="H1" s="183"/>
      <c r="I1" s="183"/>
      <c r="J1" s="183"/>
      <c r="K1" s="183"/>
      <c r="L1" s="183"/>
      <c r="M1" s="183"/>
      <c r="N1" s="183"/>
      <c r="O1" s="128"/>
      <c r="P1" s="234"/>
    </row>
    <row r="2" spans="2:19" ht="31.2" customHeight="1">
      <c r="B2" s="134"/>
      <c r="C2" s="183"/>
      <c r="D2" s="183"/>
      <c r="E2" s="183"/>
      <c r="F2" s="183"/>
      <c r="G2" s="183"/>
      <c r="H2" s="183"/>
      <c r="I2" s="183"/>
      <c r="J2" s="183"/>
      <c r="K2" s="183"/>
      <c r="L2" s="183"/>
      <c r="M2" s="183"/>
      <c r="N2" s="183"/>
      <c r="O2" s="128"/>
      <c r="P2" s="234"/>
    </row>
    <row r="3" spans="2:19" ht="298.8" customHeight="1">
      <c r="B3" s="753"/>
      <c r="C3" s="753"/>
      <c r="D3" s="753"/>
      <c r="E3" s="753"/>
      <c r="F3" s="753"/>
      <c r="G3" s="753"/>
      <c r="H3" s="753"/>
      <c r="I3" s="753"/>
      <c r="J3" s="753"/>
      <c r="K3" s="753"/>
      <c r="L3" s="753"/>
      <c r="M3" s="753"/>
      <c r="N3" s="753"/>
      <c r="O3" s="128" t="s">
        <v>205</v>
      </c>
      <c r="P3" s="234"/>
    </row>
    <row r="4" spans="2:19" ht="29.25" customHeight="1">
      <c r="B4" s="201"/>
      <c r="C4" s="202" t="s">
        <v>333</v>
      </c>
      <c r="D4" s="203"/>
      <c r="E4" s="203"/>
      <c r="F4" s="203"/>
      <c r="G4" s="204"/>
      <c r="H4" s="203"/>
      <c r="I4" s="203"/>
      <c r="J4" s="205"/>
      <c r="K4" s="205"/>
      <c r="L4" s="205"/>
      <c r="M4" s="205"/>
      <c r="N4" s="206"/>
      <c r="O4" s="128"/>
      <c r="P4" s="225"/>
    </row>
    <row r="5" spans="2:19" ht="267" customHeight="1">
      <c r="B5" s="757" t="s">
        <v>334</v>
      </c>
      <c r="C5" s="758"/>
      <c r="D5" s="758"/>
      <c r="E5" s="758"/>
      <c r="F5" s="758"/>
      <c r="G5" s="758"/>
      <c r="H5" s="758"/>
      <c r="I5" s="758"/>
      <c r="J5" s="758"/>
      <c r="K5" s="758"/>
      <c r="L5" s="758"/>
      <c r="M5" s="758"/>
      <c r="N5" s="758"/>
      <c r="O5" s="128"/>
      <c r="P5" s="390" t="s">
        <v>205</v>
      </c>
    </row>
    <row r="6" spans="2:19" ht="32.4" customHeight="1">
      <c r="B6" s="761" t="s">
        <v>239</v>
      </c>
      <c r="C6" s="762"/>
      <c r="D6" s="762"/>
      <c r="E6" s="762"/>
      <c r="F6" s="762"/>
      <c r="G6" s="762"/>
      <c r="H6" s="762"/>
      <c r="I6" s="762"/>
      <c r="J6" s="762"/>
      <c r="K6" s="762"/>
      <c r="L6" s="762"/>
      <c r="M6" s="762"/>
      <c r="N6" s="762"/>
      <c r="O6" s="128"/>
      <c r="P6" s="222"/>
    </row>
    <row r="7" spans="2:19" ht="11.4" customHeight="1">
      <c r="B7" s="759"/>
      <c r="C7" s="760"/>
      <c r="D7" s="760"/>
      <c r="E7" s="760"/>
      <c r="F7" s="760"/>
      <c r="G7" s="760"/>
      <c r="H7" s="760"/>
      <c r="I7" s="760"/>
      <c r="J7" s="760"/>
      <c r="K7" s="760"/>
      <c r="L7" s="760"/>
      <c r="M7" s="760"/>
      <c r="N7" s="760"/>
      <c r="O7" s="128"/>
      <c r="P7" s="222"/>
      <c r="R7" t="s">
        <v>222</v>
      </c>
    </row>
    <row r="8" spans="2:19" ht="21.6" customHeight="1">
      <c r="B8" s="209"/>
      <c r="C8" s="754" t="s">
        <v>332</v>
      </c>
      <c r="D8" s="754"/>
      <c r="E8" s="754"/>
      <c r="F8" s="754"/>
      <c r="G8" s="754"/>
      <c r="H8" s="754"/>
      <c r="I8" s="754"/>
      <c r="J8" s="754"/>
      <c r="K8" s="754"/>
      <c r="L8" s="754"/>
      <c r="M8" s="135" t="s">
        <v>205</v>
      </c>
      <c r="N8" s="135"/>
      <c r="O8" s="128"/>
      <c r="P8" s="245"/>
      <c r="Q8" s="406" t="s">
        <v>205</v>
      </c>
    </row>
    <row r="9" spans="2:19" ht="21.6" customHeight="1">
      <c r="B9" s="209"/>
      <c r="C9" s="755" t="s">
        <v>175</v>
      </c>
      <c r="D9" s="755"/>
      <c r="E9" s="755"/>
      <c r="F9" s="755"/>
      <c r="G9" s="755"/>
      <c r="H9" s="755"/>
      <c r="I9" s="755"/>
      <c r="J9" s="755"/>
      <c r="K9" s="755"/>
      <c r="L9" s="755"/>
      <c r="M9" s="135"/>
      <c r="N9" s="160"/>
      <c r="O9" s="128"/>
      <c r="P9" s="246"/>
    </row>
    <row r="10" spans="2:19" ht="21.6" customHeight="1">
      <c r="B10" s="135"/>
      <c r="C10" s="135"/>
      <c r="D10" s="160"/>
      <c r="E10" s="160"/>
      <c r="F10" s="160"/>
      <c r="G10" s="175"/>
      <c r="H10" s="160"/>
      <c r="I10" s="160"/>
      <c r="J10" s="160"/>
      <c r="K10" s="160"/>
      <c r="L10" s="160"/>
      <c r="M10" s="160"/>
      <c r="N10" s="160"/>
      <c r="O10" s="128"/>
      <c r="P10" s="249"/>
    </row>
    <row r="11" spans="2:19" ht="15" customHeight="1">
      <c r="B11" s="128"/>
      <c r="C11" s="128"/>
      <c r="D11" s="176"/>
      <c r="E11" s="176"/>
      <c r="F11" s="176"/>
      <c r="G11" s="177"/>
      <c r="H11" s="176"/>
      <c r="I11" s="176"/>
      <c r="J11" s="176"/>
      <c r="K11" s="176"/>
      <c r="L11" s="176"/>
      <c r="M11" s="176"/>
      <c r="N11" s="176"/>
      <c r="O11" s="128"/>
      <c r="P11" s="401">
        <f>+H13-G13</f>
        <v>2872952</v>
      </c>
      <c r="Q11" s="395"/>
      <c r="R11" s="395"/>
      <c r="S11" s="395"/>
    </row>
    <row r="12" spans="2:19" ht="13.5" customHeight="1">
      <c r="B12" s="128"/>
      <c r="C12" s="128"/>
      <c r="D12" s="178" t="s">
        <v>176</v>
      </c>
      <c r="E12" s="178"/>
      <c r="F12" s="178"/>
      <c r="G12" s="179" t="s">
        <v>177</v>
      </c>
      <c r="H12" s="180" t="s">
        <v>178</v>
      </c>
      <c r="I12" s="181" t="s">
        <v>179</v>
      </c>
      <c r="J12" s="180" t="s">
        <v>180</v>
      </c>
      <c r="K12" s="180" t="s">
        <v>181</v>
      </c>
      <c r="L12" s="182" t="s">
        <v>194</v>
      </c>
      <c r="M12" s="176"/>
      <c r="N12" s="176"/>
      <c r="O12" s="128"/>
      <c r="P12" s="249"/>
      <c r="Q12" s="395"/>
      <c r="R12" s="395"/>
      <c r="S12" s="395"/>
    </row>
    <row r="13" spans="2:19" ht="18" customHeight="1" thickBot="1">
      <c r="B13" s="128"/>
      <c r="C13" s="128"/>
      <c r="D13" s="178"/>
      <c r="E13" s="178"/>
      <c r="F13" s="211" t="s">
        <v>182</v>
      </c>
      <c r="G13" s="423">
        <v>663910823</v>
      </c>
      <c r="H13" s="423">
        <v>666783775</v>
      </c>
      <c r="I13" s="208">
        <f t="shared" ref="I13:I23" si="0">+H13/$H$13</f>
        <v>1</v>
      </c>
      <c r="J13" s="419">
        <v>6722679</v>
      </c>
      <c r="K13" s="353">
        <f>+J13/G13</f>
        <v>1.0125876498928531E-2</v>
      </c>
      <c r="L13" s="208">
        <f t="shared" ref="L13:L29" si="1">+H13/G13</f>
        <v>1.0043273161100432</v>
      </c>
      <c r="M13" s="756" t="s">
        <v>183</v>
      </c>
      <c r="N13" s="756"/>
      <c r="O13" s="402"/>
      <c r="P13" s="454"/>
      <c r="Q13" s="395"/>
      <c r="R13" s="395"/>
      <c r="S13" s="395"/>
    </row>
    <row r="14" spans="2:19" ht="17.25" customHeight="1">
      <c r="B14" s="128"/>
      <c r="C14" s="128"/>
      <c r="D14" s="178"/>
      <c r="E14" s="766" t="s">
        <v>214</v>
      </c>
      <c r="F14" s="487" t="s">
        <v>263</v>
      </c>
      <c r="G14" s="457">
        <v>101239724</v>
      </c>
      <c r="H14" s="457">
        <v>101646108</v>
      </c>
      <c r="I14" s="458">
        <f>+H14/$H$13</f>
        <v>0.15244238358979265</v>
      </c>
      <c r="J14" s="477">
        <v>1099860</v>
      </c>
      <c r="K14" s="459">
        <f>+J14/H14</f>
        <v>1.0820483161047346E-2</v>
      </c>
      <c r="L14" s="528">
        <f t="shared" si="1"/>
        <v>1.0040140765298806</v>
      </c>
      <c r="M14" s="767" t="s">
        <v>214</v>
      </c>
      <c r="N14" s="403">
        <f>+H13-G13</f>
        <v>2872952</v>
      </c>
      <c r="O14" s="402"/>
      <c r="P14" s="509"/>
      <c r="Q14" s="395"/>
      <c r="R14" s="395"/>
      <c r="S14" s="395"/>
    </row>
    <row r="15" spans="2:19" ht="17.25" customHeight="1">
      <c r="B15" s="128"/>
      <c r="C15" s="128"/>
      <c r="D15" s="178"/>
      <c r="E15" s="766"/>
      <c r="F15" s="488" t="s">
        <v>236</v>
      </c>
      <c r="G15" s="251">
        <v>4524457</v>
      </c>
      <c r="H15" s="251">
        <v>4538048</v>
      </c>
      <c r="I15" s="208">
        <f t="shared" si="0"/>
        <v>6.8058764627258661E-3</v>
      </c>
      <c r="J15" s="250">
        <v>49969</v>
      </c>
      <c r="K15" s="236">
        <f>+J15/G15</f>
        <v>1.1044198231964631E-2</v>
      </c>
      <c r="L15" s="512">
        <f t="shared" si="1"/>
        <v>1.0030038963791676</v>
      </c>
      <c r="M15" s="767"/>
      <c r="N15" s="408" t="s">
        <v>205</v>
      </c>
      <c r="O15" s="402"/>
      <c r="P15" s="509"/>
      <c r="Q15" s="248"/>
      <c r="R15" s="395"/>
      <c r="S15" s="395"/>
    </row>
    <row r="16" spans="2:19" ht="17.25" customHeight="1">
      <c r="B16" s="128"/>
      <c r="C16" s="128"/>
      <c r="D16" s="178"/>
      <c r="E16" s="766"/>
      <c r="F16" s="529" t="s">
        <v>265</v>
      </c>
      <c r="G16" s="250">
        <v>7271010</v>
      </c>
      <c r="H16" s="250">
        <v>7309154</v>
      </c>
      <c r="I16" s="208">
        <f t="shared" si="0"/>
        <v>1.0961805421855084E-2</v>
      </c>
      <c r="J16" s="210">
        <v>331510</v>
      </c>
      <c r="K16" s="510">
        <f t="shared" ref="K16:K23" si="2">+J16/H16</f>
        <v>4.5355454270083785E-2</v>
      </c>
      <c r="L16" s="512">
        <f t="shared" si="1"/>
        <v>1.005246038720893</v>
      </c>
      <c r="M16" s="404"/>
      <c r="N16" s="404"/>
      <c r="O16" s="402"/>
      <c r="P16" s="509"/>
      <c r="Q16" s="249"/>
      <c r="R16" s="395"/>
      <c r="S16" s="395"/>
    </row>
    <row r="17" spans="2:19" ht="17.25" customHeight="1">
      <c r="B17" s="128"/>
      <c r="C17" s="128"/>
      <c r="D17" s="178"/>
      <c r="E17" s="178"/>
      <c r="F17" s="529" t="s">
        <v>273</v>
      </c>
      <c r="G17" s="250">
        <v>36477214</v>
      </c>
      <c r="H17" s="250">
        <v>36624562</v>
      </c>
      <c r="I17" s="208">
        <f t="shared" si="0"/>
        <v>5.4927194351722192E-2</v>
      </c>
      <c r="J17" s="210">
        <v>695341</v>
      </c>
      <c r="K17" s="489">
        <f t="shared" si="2"/>
        <v>1.8985646845414834E-2</v>
      </c>
      <c r="L17" s="512">
        <f t="shared" si="1"/>
        <v>1.0040394532323658</v>
      </c>
      <c r="M17" s="404"/>
      <c r="N17" s="404"/>
      <c r="O17" s="402"/>
      <c r="P17" s="509"/>
      <c r="Q17" s="396"/>
      <c r="R17" s="395"/>
      <c r="S17" s="395"/>
    </row>
    <row r="18" spans="2:19" ht="17.25" customHeight="1">
      <c r="B18" s="128"/>
      <c r="C18" s="128"/>
      <c r="D18" s="178"/>
      <c r="E18" s="766" t="s">
        <v>266</v>
      </c>
      <c r="F18" s="488" t="s">
        <v>184</v>
      </c>
      <c r="G18" s="511">
        <v>9963697</v>
      </c>
      <c r="H18" s="511">
        <v>10004679</v>
      </c>
      <c r="I18" s="208">
        <f>+H18/H13</f>
        <v>1.5004382792607693E-2</v>
      </c>
      <c r="J18" s="210">
        <v>130249</v>
      </c>
      <c r="K18" s="236">
        <f t="shared" si="2"/>
        <v>1.3018808499503083E-2</v>
      </c>
      <c r="L18" s="512">
        <f t="shared" si="1"/>
        <v>1.0041131319027465</v>
      </c>
      <c r="M18" s="404"/>
      <c r="N18" s="422"/>
      <c r="O18" s="402"/>
      <c r="P18" s="509"/>
      <c r="Q18" s="248"/>
      <c r="R18" s="395"/>
      <c r="S18" s="395"/>
    </row>
    <row r="19" spans="2:19" ht="17.25" customHeight="1">
      <c r="B19" s="128"/>
      <c r="C19" s="128"/>
      <c r="D19" s="178"/>
      <c r="E19" s="766"/>
      <c r="F19" s="483" t="s">
        <v>256</v>
      </c>
      <c r="G19" s="250">
        <v>5062734</v>
      </c>
      <c r="H19" s="250">
        <v>5084978</v>
      </c>
      <c r="I19" s="208">
        <f t="shared" si="0"/>
        <v>7.6261273753999185E-3</v>
      </c>
      <c r="J19" s="210">
        <v>63496</v>
      </c>
      <c r="K19" s="236">
        <f t="shared" si="2"/>
        <v>1.2486976344833743E-2</v>
      </c>
      <c r="L19" s="512">
        <f t="shared" si="1"/>
        <v>1.0043936734578589</v>
      </c>
      <c r="M19" s="404"/>
      <c r="N19" s="404"/>
      <c r="O19" s="402"/>
      <c r="P19" s="509"/>
      <c r="Q19" s="249"/>
      <c r="R19" s="395"/>
      <c r="S19" s="395"/>
    </row>
    <row r="20" spans="2:19" ht="17.25" customHeight="1">
      <c r="B20" s="128"/>
      <c r="C20" s="128"/>
      <c r="D20" s="178"/>
      <c r="E20" s="766"/>
      <c r="F20" s="484" t="s">
        <v>257</v>
      </c>
      <c r="G20" s="250">
        <v>4050050</v>
      </c>
      <c r="H20" s="250">
        <v>4051243</v>
      </c>
      <c r="I20" s="208">
        <f t="shared" si="0"/>
        <v>6.0757972102725502E-3</v>
      </c>
      <c r="J20" s="210">
        <v>102568</v>
      </c>
      <c r="K20" s="495">
        <f t="shared" si="2"/>
        <v>2.5317661764549793E-2</v>
      </c>
      <c r="L20" s="512">
        <f t="shared" si="1"/>
        <v>1.0002945642646388</v>
      </c>
      <c r="M20" s="404"/>
      <c r="N20" s="404"/>
      <c r="O20" s="402"/>
      <c r="P20" s="509"/>
      <c r="Q20" s="396"/>
      <c r="R20" s="395"/>
      <c r="S20" s="395"/>
    </row>
    <row r="21" spans="2:19" ht="17.25" customHeight="1">
      <c r="B21" s="128"/>
      <c r="C21" s="128"/>
      <c r="D21" s="178"/>
      <c r="E21" s="766"/>
      <c r="F21" s="483" t="s">
        <v>258</v>
      </c>
      <c r="G21" s="251">
        <v>17042722</v>
      </c>
      <c r="H21" s="251">
        <v>17042722</v>
      </c>
      <c r="I21" s="208">
        <f t="shared" si="0"/>
        <v>2.5559593137970401E-2</v>
      </c>
      <c r="J21" s="479">
        <v>101492</v>
      </c>
      <c r="K21" s="236">
        <f t="shared" si="2"/>
        <v>5.9551519997803164E-3</v>
      </c>
      <c r="L21" s="512">
        <f t="shared" si="1"/>
        <v>1</v>
      </c>
      <c r="M21" s="404"/>
      <c r="N21" s="404"/>
      <c r="O21" s="402"/>
      <c r="P21" s="509"/>
      <c r="Q21" s="248"/>
      <c r="R21" s="395"/>
      <c r="S21" s="395"/>
    </row>
    <row r="22" spans="2:19" ht="17.25" customHeight="1">
      <c r="B22" s="128"/>
      <c r="C22" s="128"/>
      <c r="D22" s="178"/>
      <c r="E22" s="766"/>
      <c r="F22" s="483" t="s">
        <v>259</v>
      </c>
      <c r="G22" s="460">
        <v>7561808</v>
      </c>
      <c r="H22" s="460">
        <v>7562495</v>
      </c>
      <c r="I22" s="208">
        <f t="shared" si="0"/>
        <v>1.1341750179809039E-2</v>
      </c>
      <c r="J22" s="210">
        <v>144724</v>
      </c>
      <c r="K22" s="489">
        <f t="shared" si="2"/>
        <v>1.9137070503848268E-2</v>
      </c>
      <c r="L22" s="512">
        <f t="shared" si="1"/>
        <v>1.000090851288475</v>
      </c>
      <c r="M22" s="404"/>
      <c r="N22" s="404"/>
      <c r="O22" s="402"/>
      <c r="P22" s="509"/>
      <c r="Q22" s="249"/>
      <c r="R22" s="395"/>
      <c r="S22" s="395"/>
    </row>
    <row r="23" spans="2:19" ht="17.25" customHeight="1">
      <c r="B23" s="128"/>
      <c r="C23" s="128"/>
      <c r="D23" s="178"/>
      <c r="E23" s="766"/>
      <c r="F23" s="483" t="s">
        <v>260</v>
      </c>
      <c r="G23" s="460">
        <v>44680985</v>
      </c>
      <c r="H23" s="460">
        <v>44682160</v>
      </c>
      <c r="I23" s="208">
        <f t="shared" si="0"/>
        <v>6.7011468597897417E-2</v>
      </c>
      <c r="J23" s="461">
        <v>530726</v>
      </c>
      <c r="K23" s="236">
        <f t="shared" si="2"/>
        <v>1.1877805370196965E-2</v>
      </c>
      <c r="L23" s="512">
        <f t="shared" si="1"/>
        <v>1.0000262975402177</v>
      </c>
      <c r="M23" s="404"/>
      <c r="N23" s="404"/>
      <c r="O23" s="402"/>
      <c r="P23" s="509"/>
      <c r="Q23" s="396"/>
      <c r="R23" s="395"/>
      <c r="S23" s="395"/>
    </row>
    <row r="24" spans="2:19" ht="17.25" customHeight="1">
      <c r="B24" s="128"/>
      <c r="C24" s="128"/>
      <c r="D24" s="178"/>
      <c r="E24" s="766"/>
      <c r="F24" s="485" t="s">
        <v>261</v>
      </c>
      <c r="G24" s="480">
        <v>1575910</v>
      </c>
      <c r="H24" s="480">
        <v>1576037</v>
      </c>
      <c r="I24" s="208">
        <f>+G24/$H$13</f>
        <v>2.363449830494151E-3</v>
      </c>
      <c r="J24" s="481">
        <v>30639</v>
      </c>
      <c r="K24" s="489">
        <f>+J24/G24</f>
        <v>1.9442100119930708E-2</v>
      </c>
      <c r="L24" s="512">
        <f t="shared" si="1"/>
        <v>1.0000805883584722</v>
      </c>
      <c r="M24" s="404"/>
      <c r="N24" s="168"/>
      <c r="O24" s="402"/>
      <c r="P24" s="509"/>
      <c r="Q24" s="248"/>
      <c r="R24" s="395"/>
      <c r="S24" s="395"/>
    </row>
    <row r="25" spans="2:19" ht="17.25" customHeight="1">
      <c r="B25" s="128"/>
      <c r="C25" s="128"/>
      <c r="D25" s="178"/>
      <c r="E25" s="766"/>
      <c r="F25" s="486" t="s">
        <v>264</v>
      </c>
      <c r="G25" s="354">
        <v>21515655</v>
      </c>
      <c r="H25" s="354">
        <v>21543375</v>
      </c>
      <c r="I25" s="208">
        <f t="shared" ref="I25:I29" si="3">+H25/$H$13</f>
        <v>3.2309386952314487E-2</v>
      </c>
      <c r="J25" s="210">
        <v>386419</v>
      </c>
      <c r="K25" s="489">
        <f t="shared" ref="K25:K29" si="4">+J25/H25</f>
        <v>1.7936790312567088E-2</v>
      </c>
      <c r="L25" s="512">
        <f t="shared" si="1"/>
        <v>1.0012883642166599</v>
      </c>
      <c r="M25" s="764" t="s">
        <v>205</v>
      </c>
      <c r="N25" s="764"/>
      <c r="O25" s="402"/>
      <c r="P25" s="509"/>
      <c r="Q25" s="249"/>
      <c r="R25" s="395"/>
      <c r="S25" s="395"/>
    </row>
    <row r="26" spans="2:19" ht="17.25" customHeight="1">
      <c r="B26" s="128"/>
      <c r="C26" s="128"/>
      <c r="D26" s="178"/>
      <c r="E26" s="766"/>
      <c r="F26" s="525" t="s">
        <v>262</v>
      </c>
      <c r="G26" s="354">
        <v>13693478</v>
      </c>
      <c r="H26" s="354">
        <v>13711251</v>
      </c>
      <c r="I26" s="208">
        <f t="shared" si="3"/>
        <v>2.0563264305583921E-2</v>
      </c>
      <c r="J26" s="210">
        <v>117759</v>
      </c>
      <c r="K26" s="236">
        <f t="shared" si="4"/>
        <v>8.5884942227372248E-3</v>
      </c>
      <c r="L26" s="512">
        <f t="shared" si="1"/>
        <v>1.0012979171544292</v>
      </c>
      <c r="M26" s="404"/>
      <c r="N26" s="404"/>
      <c r="O26" s="402"/>
      <c r="P26" s="509"/>
      <c r="Q26" s="396"/>
      <c r="R26" s="395"/>
      <c r="S26" s="395"/>
    </row>
    <row r="27" spans="2:19" ht="17.25" customHeight="1">
      <c r="B27" s="128"/>
      <c r="C27" s="128"/>
      <c r="D27" s="178"/>
      <c r="E27" s="178"/>
      <c r="F27" s="530" t="s">
        <v>237</v>
      </c>
      <c r="G27" s="354">
        <v>39596671</v>
      </c>
      <c r="H27" s="354">
        <v>39646833</v>
      </c>
      <c r="I27" s="208">
        <f t="shared" si="3"/>
        <v>5.9459804642067064E-2</v>
      </c>
      <c r="J27" s="210">
        <v>164388</v>
      </c>
      <c r="K27" s="236">
        <f t="shared" si="4"/>
        <v>4.1463084832021766E-3</v>
      </c>
      <c r="L27" s="512">
        <f t="shared" si="1"/>
        <v>1.0012668236680806</v>
      </c>
      <c r="M27" s="404"/>
      <c r="N27" s="404"/>
      <c r="O27" s="402"/>
      <c r="P27" s="509"/>
      <c r="Q27" s="248"/>
      <c r="R27" s="395"/>
      <c r="S27" s="395"/>
    </row>
    <row r="28" spans="2:19" ht="22.2" customHeight="1" thickBot="1">
      <c r="B28" s="128"/>
      <c r="C28" s="128"/>
      <c r="D28" s="178"/>
      <c r="E28" s="178"/>
      <c r="F28" s="531" t="s">
        <v>193</v>
      </c>
      <c r="G28" s="478">
        <v>37509539</v>
      </c>
      <c r="H28" s="478">
        <v>37605135</v>
      </c>
      <c r="I28" s="462">
        <f t="shared" si="3"/>
        <v>5.6397795522244075E-2</v>
      </c>
      <c r="J28" s="526">
        <v>163775</v>
      </c>
      <c r="K28" s="482">
        <f t="shared" si="4"/>
        <v>4.3551233096224759E-3</v>
      </c>
      <c r="L28" s="527">
        <f t="shared" si="1"/>
        <v>1.0025485783762897</v>
      </c>
      <c r="M28" s="435"/>
      <c r="N28" s="404"/>
      <c r="O28" s="402"/>
      <c r="P28" s="509"/>
      <c r="Q28" s="249"/>
      <c r="R28" s="395"/>
      <c r="S28" s="395"/>
    </row>
    <row r="29" spans="2:19" ht="22.2" customHeight="1">
      <c r="B29" s="128"/>
      <c r="C29" s="128"/>
      <c r="D29" s="490"/>
      <c r="E29" s="765" t="s">
        <v>267</v>
      </c>
      <c r="F29" s="513" t="s">
        <v>203</v>
      </c>
      <c r="G29" s="514">
        <v>30305173</v>
      </c>
      <c r="H29" s="514">
        <v>31330494</v>
      </c>
      <c r="I29" s="515">
        <f t="shared" si="3"/>
        <v>4.6987487060554223E-2</v>
      </c>
      <c r="J29" s="516">
        <v>62272</v>
      </c>
      <c r="K29" s="517">
        <f t="shared" si="4"/>
        <v>1.9875843642937771E-3</v>
      </c>
      <c r="L29" s="518">
        <f t="shared" si="1"/>
        <v>1.0338332006882125</v>
      </c>
      <c r="M29" s="763" t="s">
        <v>280</v>
      </c>
      <c r="N29" s="763"/>
      <c r="O29" s="402"/>
      <c r="P29" s="509"/>
      <c r="Q29" s="396"/>
      <c r="R29" s="395"/>
      <c r="S29" s="395"/>
    </row>
    <row r="30" spans="2:19" ht="24.6" customHeight="1" thickBot="1">
      <c r="B30" s="133"/>
      <c r="C30" s="128"/>
      <c r="D30" s="233"/>
      <c r="E30" s="765"/>
      <c r="F30" s="519" t="s">
        <v>272</v>
      </c>
      <c r="G30" s="520">
        <v>4667301</v>
      </c>
      <c r="H30" s="520">
        <v>4852776</v>
      </c>
      <c r="I30" s="521">
        <f>+H30/$H$13</f>
        <v>7.2778855484298488E-3</v>
      </c>
      <c r="J30" s="522">
        <v>18126</v>
      </c>
      <c r="K30" s="523">
        <f>+J30/H30</f>
        <v>3.7351816774563672E-3</v>
      </c>
      <c r="L30" s="524">
        <f>+H30/G30</f>
        <v>1.0397392411588624</v>
      </c>
      <c r="M30" s="763"/>
      <c r="N30" s="763"/>
      <c r="O30" s="402"/>
      <c r="P30" s="509"/>
      <c r="Q30" s="248"/>
      <c r="R30" s="395"/>
      <c r="S30" s="395"/>
    </row>
    <row r="31" spans="2:19" ht="17.399999999999999" customHeight="1">
      <c r="B31" s="128"/>
      <c r="C31" s="128"/>
      <c r="D31" s="128"/>
      <c r="E31" s="128"/>
      <c r="F31" s="128"/>
      <c r="G31" s="128"/>
      <c r="H31" s="128"/>
      <c r="I31" s="128"/>
      <c r="J31" s="128"/>
      <c r="K31" s="128"/>
      <c r="L31" s="128"/>
      <c r="M31" s="402"/>
      <c r="N31" s="402"/>
      <c r="O31" s="402"/>
      <c r="P31" s="509"/>
      <c r="Q31" s="249"/>
      <c r="R31" s="395"/>
      <c r="S31" s="395"/>
    </row>
    <row r="32" spans="2:19" ht="21.6" customHeight="1">
      <c r="B32" s="168"/>
      <c r="C32" s="168"/>
      <c r="D32" s="168"/>
      <c r="E32" s="168"/>
      <c r="F32" s="168"/>
      <c r="G32" s="168"/>
      <c r="H32" s="168"/>
      <c r="I32" s="168"/>
      <c r="J32" s="168"/>
      <c r="K32" s="168"/>
      <c r="L32" s="735"/>
      <c r="M32" s="735"/>
      <c r="N32" s="735"/>
      <c r="O32" s="402"/>
      <c r="P32" s="509"/>
      <c r="Q32" s="396"/>
      <c r="R32" s="395"/>
      <c r="S32" s="395"/>
    </row>
    <row r="33" spans="2:19" ht="21.6" customHeight="1">
      <c r="B33" s="168"/>
      <c r="C33" s="168"/>
      <c r="D33" s="168"/>
      <c r="E33" s="168"/>
      <c r="F33" s="168"/>
      <c r="G33" s="168"/>
      <c r="H33" s="168"/>
      <c r="I33" s="168"/>
      <c r="J33" s="168"/>
      <c r="K33" s="168"/>
      <c r="L33" s="735"/>
      <c r="M33" s="735"/>
      <c r="N33" s="735"/>
      <c r="O33" s="402" t="s">
        <v>205</v>
      </c>
      <c r="P33" s="509"/>
      <c r="Q33" s="248"/>
      <c r="R33" s="395"/>
      <c r="S33" s="395"/>
    </row>
    <row r="34" spans="2:19" ht="21.6" customHeight="1">
      <c r="B34" s="168"/>
      <c r="C34" s="168"/>
      <c r="D34" s="168"/>
      <c r="E34" s="168"/>
      <c r="F34" s="168"/>
      <c r="G34" s="168"/>
      <c r="H34" s="168"/>
      <c r="I34" s="168"/>
      <c r="J34" s="168"/>
      <c r="K34" s="168"/>
      <c r="L34" s="735"/>
      <c r="M34" s="735"/>
      <c r="N34" s="735"/>
      <c r="O34" s="405"/>
      <c r="P34" s="509"/>
      <c r="Q34" s="249"/>
      <c r="R34" s="395"/>
      <c r="S34" s="395"/>
    </row>
    <row r="35" spans="2:19" ht="21.6" customHeight="1">
      <c r="B35" s="168"/>
      <c r="C35" s="168"/>
      <c r="D35" s="168"/>
      <c r="E35" s="168"/>
      <c r="F35" s="168"/>
      <c r="G35" s="168"/>
      <c r="H35" s="168"/>
      <c r="I35" s="168"/>
      <c r="J35" s="168"/>
      <c r="K35" s="168"/>
      <c r="L35" s="735"/>
      <c r="M35" s="735"/>
      <c r="N35" s="735"/>
      <c r="O35" s="405"/>
      <c r="P35" s="509"/>
      <c r="Q35" s="396"/>
      <c r="R35" s="395"/>
      <c r="S35" s="395"/>
    </row>
    <row r="36" spans="2:19" ht="21.6" customHeight="1">
      <c r="B36" s="168"/>
      <c r="C36" s="168"/>
      <c r="D36" s="168"/>
      <c r="E36" s="168"/>
      <c r="F36" s="168"/>
      <c r="G36" s="168"/>
      <c r="H36" s="168"/>
      <c r="I36" s="168"/>
      <c r="J36" s="168"/>
      <c r="K36" s="168"/>
      <c r="L36" s="735"/>
      <c r="M36" s="735"/>
      <c r="N36" s="735"/>
      <c r="O36" s="405"/>
      <c r="P36" s="509"/>
      <c r="Q36" s="248"/>
      <c r="R36" s="395"/>
      <c r="S36" s="395"/>
    </row>
    <row r="37" spans="2:19" ht="21.6" customHeight="1">
      <c r="B37" s="389"/>
      <c r="C37" s="168"/>
      <c r="D37" s="168"/>
      <c r="E37" s="168"/>
      <c r="F37" s="168"/>
      <c r="G37" s="168"/>
      <c r="H37" s="168"/>
      <c r="I37" s="168"/>
      <c r="J37" s="168"/>
      <c r="K37" s="168"/>
      <c r="L37" s="735"/>
      <c r="M37" s="735"/>
      <c r="N37" s="735"/>
      <c r="O37" s="405"/>
      <c r="P37" s="509"/>
      <c r="Q37" s="249"/>
      <c r="R37" s="395"/>
      <c r="S37" s="395"/>
    </row>
    <row r="38" spans="2:19" ht="21.6" customHeight="1">
      <c r="B38" s="168"/>
      <c r="C38" s="168"/>
      <c r="D38" s="168"/>
      <c r="E38" s="168"/>
      <c r="F38" s="168"/>
      <c r="G38" s="168"/>
      <c r="H38" s="168"/>
      <c r="I38" s="168"/>
      <c r="J38" s="168"/>
      <c r="K38" s="168"/>
      <c r="L38" s="735"/>
      <c r="M38" s="735"/>
      <c r="N38" s="735"/>
      <c r="O38" s="405"/>
      <c r="P38" s="509"/>
      <c r="Q38" s="396"/>
      <c r="R38" s="395"/>
      <c r="S38" s="395"/>
    </row>
    <row r="39" spans="2:19" ht="21.6" customHeight="1">
      <c r="B39" s="168"/>
      <c r="C39" s="168"/>
      <c r="D39" s="168"/>
      <c r="E39" s="168"/>
      <c r="F39" s="168"/>
      <c r="G39" s="168"/>
      <c r="H39" s="168"/>
      <c r="I39" s="168"/>
      <c r="J39" s="168"/>
      <c r="K39" s="168"/>
      <c r="L39" s="735"/>
      <c r="M39" s="735"/>
      <c r="N39" s="735"/>
      <c r="O39" s="405"/>
      <c r="P39" s="509"/>
      <c r="Q39" s="248"/>
      <c r="R39" s="395"/>
      <c r="S39" s="395"/>
    </row>
    <row r="40" spans="2:19" ht="21.6" customHeight="1">
      <c r="B40" s="168"/>
      <c r="C40" s="168"/>
      <c r="D40" s="168"/>
      <c r="E40" s="168"/>
      <c r="F40" s="168"/>
      <c r="G40" s="168"/>
      <c r="H40" s="168"/>
      <c r="I40" s="168"/>
      <c r="J40" s="168"/>
      <c r="K40" s="168"/>
      <c r="L40" s="735"/>
      <c r="M40" s="735"/>
      <c r="N40" s="735"/>
      <c r="O40" s="405"/>
      <c r="P40" s="509"/>
      <c r="Q40" s="249"/>
      <c r="R40" s="395"/>
      <c r="S40" s="395"/>
    </row>
    <row r="41" spans="2:19" ht="21.6" customHeight="1">
      <c r="B41" s="168"/>
      <c r="C41" s="168"/>
      <c r="D41" s="168"/>
      <c r="E41" s="168"/>
      <c r="F41" s="168"/>
      <c r="G41" s="168"/>
      <c r="H41" s="168"/>
      <c r="I41" s="168"/>
      <c r="J41" s="168"/>
      <c r="K41" s="168"/>
      <c r="L41" s="735"/>
      <c r="M41" s="735"/>
      <c r="N41" s="735"/>
      <c r="O41" s="405"/>
      <c r="P41" s="509"/>
      <c r="Q41" s="396"/>
      <c r="R41" s="395"/>
      <c r="S41" s="395"/>
    </row>
    <row r="42" spans="2:19" ht="21.6" customHeight="1">
      <c r="B42" s="168"/>
      <c r="C42" s="168"/>
      <c r="D42" s="168"/>
      <c r="E42" s="168"/>
      <c r="F42" s="168"/>
      <c r="G42" s="168"/>
      <c r="H42" s="168"/>
      <c r="I42" s="168"/>
      <c r="J42" s="168"/>
      <c r="K42" s="168"/>
      <c r="L42" s="735"/>
      <c r="M42" s="735"/>
      <c r="N42" s="735"/>
      <c r="O42" s="405"/>
      <c r="P42" s="509"/>
      <c r="Q42" s="248"/>
      <c r="R42" s="395"/>
      <c r="S42" s="395"/>
    </row>
    <row r="43" spans="2:19" ht="21.6" customHeight="1">
      <c r="B43" s="128"/>
      <c r="C43" s="128"/>
      <c r="D43" s="128"/>
      <c r="E43" s="128"/>
      <c r="F43" s="128"/>
      <c r="G43" s="128"/>
      <c r="H43" s="128"/>
      <c r="I43" s="128"/>
      <c r="J43" s="128" t="s">
        <v>247</v>
      </c>
      <c r="K43" s="128"/>
      <c r="L43" s="735"/>
      <c r="M43" s="735"/>
      <c r="N43" s="735"/>
      <c r="O43" s="405"/>
      <c r="P43" s="509"/>
      <c r="Q43" s="249"/>
      <c r="R43" s="395"/>
      <c r="S43" s="395"/>
    </row>
    <row r="44" spans="2:19" ht="21.6" customHeight="1">
      <c r="B44" s="128"/>
      <c r="C44" s="128"/>
      <c r="D44" s="128"/>
      <c r="E44" s="128"/>
      <c r="F44" s="128"/>
      <c r="G44" s="128"/>
      <c r="H44" s="128"/>
      <c r="I44" s="128"/>
      <c r="J44" s="128"/>
      <c r="K44" s="128"/>
      <c r="L44" s="735"/>
      <c r="M44" s="735"/>
      <c r="N44" s="735"/>
      <c r="O44" s="405"/>
      <c r="P44" s="509"/>
      <c r="Q44" s="396"/>
      <c r="R44" s="395"/>
      <c r="S44" s="395"/>
    </row>
    <row r="45" spans="2:19" ht="32.4">
      <c r="B45" s="732" t="s">
        <v>185</v>
      </c>
      <c r="C45" s="732"/>
      <c r="D45" s="732"/>
      <c r="E45" s="732"/>
      <c r="F45" s="732"/>
      <c r="G45" s="732"/>
      <c r="H45" s="732"/>
      <c r="I45" s="139"/>
      <c r="J45" s="138"/>
      <c r="K45" s="128"/>
      <c r="L45" s="128"/>
      <c r="M45" s="128"/>
      <c r="N45" s="128"/>
      <c r="O45" s="128"/>
      <c r="P45" s="509"/>
      <c r="Q45" s="249"/>
    </row>
    <row r="46" spans="2:19" ht="18">
      <c r="B46" s="169" t="s">
        <v>138</v>
      </c>
      <c r="C46" s="128"/>
      <c r="D46" s="128"/>
      <c r="E46" s="128"/>
      <c r="F46" s="128"/>
      <c r="G46" s="128"/>
      <c r="H46" s="128"/>
      <c r="I46" s="128"/>
      <c r="J46" s="128"/>
      <c r="K46" s="128"/>
      <c r="L46" s="128"/>
      <c r="M46" s="128"/>
      <c r="N46" s="128"/>
      <c r="O46" s="128"/>
      <c r="P46" s="509"/>
      <c r="Q46" s="396"/>
    </row>
    <row r="47" spans="2:19" ht="18">
      <c r="B47" s="733" t="s">
        <v>139</v>
      </c>
      <c r="C47" s="733"/>
      <c r="D47" s="733"/>
      <c r="E47" s="733"/>
      <c r="F47" s="733"/>
      <c r="G47" s="733"/>
      <c r="H47" s="733"/>
      <c r="I47" s="733"/>
      <c r="J47" s="733"/>
      <c r="K47" s="733"/>
      <c r="L47" s="733"/>
      <c r="M47" s="733"/>
      <c r="N47" s="128"/>
      <c r="O47" s="128"/>
    </row>
    <row r="48" spans="2:19" ht="18">
      <c r="B48" s="734" t="s">
        <v>140</v>
      </c>
      <c r="C48" s="734"/>
      <c r="D48" s="734"/>
      <c r="E48" s="734"/>
      <c r="F48" s="734"/>
      <c r="G48" s="734"/>
      <c r="H48" s="734"/>
      <c r="I48" s="734"/>
      <c r="J48" s="734"/>
      <c r="K48" s="734"/>
      <c r="L48" s="734"/>
      <c r="M48" s="734"/>
      <c r="N48" s="128"/>
      <c r="O48" s="128"/>
    </row>
    <row r="49" spans="2:15" ht="22.5" customHeight="1">
      <c r="B49" s="740" t="s">
        <v>200</v>
      </c>
      <c r="C49" s="741"/>
      <c r="D49" s="741"/>
      <c r="E49" s="741"/>
      <c r="F49" s="741"/>
      <c r="G49" s="741"/>
      <c r="H49" s="741"/>
      <c r="I49" s="741"/>
      <c r="J49" s="741"/>
      <c r="K49" s="741"/>
      <c r="L49" s="741"/>
      <c r="M49" s="742"/>
      <c r="N49" s="736" t="s">
        <v>186</v>
      </c>
      <c r="O49" s="128"/>
    </row>
    <row r="50" spans="2:15" ht="22.5" customHeight="1">
      <c r="B50" s="196" t="s">
        <v>206</v>
      </c>
      <c r="C50" s="194"/>
      <c r="D50" s="194"/>
      <c r="E50" s="194"/>
      <c r="F50" s="194"/>
      <c r="G50" s="194"/>
      <c r="H50" s="194"/>
      <c r="I50" s="194"/>
      <c r="J50" s="194"/>
      <c r="K50" s="194"/>
      <c r="L50" s="194"/>
      <c r="M50" s="195"/>
      <c r="N50" s="736"/>
      <c r="O50" s="128"/>
    </row>
    <row r="51" spans="2:15" ht="18">
      <c r="B51" s="733" t="s">
        <v>196</v>
      </c>
      <c r="C51" s="733"/>
      <c r="D51" s="733"/>
      <c r="E51" s="733"/>
      <c r="F51" s="733"/>
      <c r="G51" s="733"/>
      <c r="H51" s="733"/>
      <c r="I51" s="733"/>
      <c r="J51" s="733"/>
      <c r="K51" s="733"/>
      <c r="L51" s="733"/>
      <c r="M51" s="733"/>
      <c r="N51" s="736"/>
      <c r="O51" s="128"/>
    </row>
    <row r="52" spans="2:15" ht="18">
      <c r="B52" s="734" t="s">
        <v>197</v>
      </c>
      <c r="C52" s="734"/>
      <c r="D52" s="734"/>
      <c r="E52" s="734"/>
      <c r="F52" s="734"/>
      <c r="G52" s="734"/>
      <c r="H52" s="734"/>
      <c r="I52" s="734"/>
      <c r="J52" s="734"/>
      <c r="K52" s="734"/>
      <c r="L52" s="734"/>
      <c r="M52" s="734"/>
      <c r="N52" s="736"/>
      <c r="O52" s="128"/>
    </row>
    <row r="53" spans="2:15" ht="18">
      <c r="B53" s="733" t="s">
        <v>198</v>
      </c>
      <c r="C53" s="733"/>
      <c r="D53" s="733"/>
      <c r="E53" s="733"/>
      <c r="F53" s="733"/>
      <c r="G53" s="733"/>
      <c r="H53" s="733"/>
      <c r="I53" s="733"/>
      <c r="J53" s="733"/>
      <c r="K53" s="733"/>
      <c r="L53" s="733"/>
      <c r="M53" s="733"/>
      <c r="N53" s="736"/>
      <c r="O53" s="128"/>
    </row>
    <row r="54" spans="2:15" ht="18">
      <c r="B54" s="733" t="s">
        <v>199</v>
      </c>
      <c r="C54" s="733"/>
      <c r="D54" s="733"/>
      <c r="E54" s="733"/>
      <c r="F54" s="733"/>
      <c r="G54" s="733"/>
      <c r="H54" s="733"/>
      <c r="I54" s="733"/>
      <c r="J54" s="733"/>
      <c r="K54" s="733"/>
      <c r="L54" s="733"/>
      <c r="M54" s="733"/>
      <c r="N54" s="736"/>
      <c r="O54" s="128"/>
    </row>
    <row r="55" spans="2:15" ht="18">
      <c r="B55" s="141"/>
      <c r="M55" s="128"/>
      <c r="N55" s="736"/>
      <c r="O55" s="128"/>
    </row>
    <row r="56" spans="2:15" ht="17.25" customHeight="1">
      <c r="B56" s="737" t="s">
        <v>141</v>
      </c>
      <c r="C56" s="738"/>
      <c r="D56" s="738"/>
      <c r="E56" s="738"/>
      <c r="F56" s="738"/>
      <c r="G56" s="738"/>
      <c r="H56" s="738"/>
      <c r="I56" s="738"/>
      <c r="J56" s="738"/>
      <c r="K56" s="738"/>
      <c r="L56" s="738"/>
      <c r="M56" s="739"/>
      <c r="N56" s="736"/>
      <c r="O56" s="128"/>
    </row>
    <row r="57" spans="2:15" ht="17.25" customHeight="1">
      <c r="B57" s="737" t="s">
        <v>142</v>
      </c>
      <c r="C57" s="738"/>
      <c r="D57" s="738"/>
      <c r="E57" s="738"/>
      <c r="F57" s="738"/>
      <c r="G57" s="738"/>
      <c r="H57" s="738"/>
      <c r="I57" s="738"/>
      <c r="J57" s="738"/>
      <c r="K57" s="738"/>
      <c r="L57" s="738"/>
      <c r="M57" s="739"/>
      <c r="N57" s="736"/>
      <c r="O57" s="128"/>
    </row>
    <row r="58" spans="2:15" ht="17.25" customHeight="1">
      <c r="B58" s="737" t="s">
        <v>143</v>
      </c>
      <c r="C58" s="738"/>
      <c r="D58" s="738"/>
      <c r="E58" s="738"/>
      <c r="F58" s="738"/>
      <c r="G58" s="738"/>
      <c r="H58" s="738"/>
      <c r="I58" s="738"/>
      <c r="J58" s="738"/>
      <c r="K58" s="738"/>
      <c r="L58" s="738"/>
      <c r="M58" s="739"/>
      <c r="N58" s="736"/>
      <c r="O58" s="128"/>
    </row>
    <row r="59" spans="2:15" ht="18">
      <c r="B59" s="737" t="s">
        <v>144</v>
      </c>
      <c r="C59" s="738"/>
      <c r="D59" s="738"/>
      <c r="E59" s="738"/>
      <c r="F59" s="738"/>
      <c r="G59" s="738"/>
      <c r="H59" s="738"/>
      <c r="I59" s="738"/>
      <c r="J59" s="738"/>
      <c r="K59" s="738"/>
      <c r="L59" s="738"/>
      <c r="M59" s="739"/>
      <c r="N59" s="736"/>
      <c r="O59" s="128"/>
    </row>
    <row r="60" spans="2:15" ht="18">
      <c r="B60" s="737" t="s">
        <v>145</v>
      </c>
      <c r="C60" s="738"/>
      <c r="D60" s="738"/>
      <c r="E60" s="738"/>
      <c r="F60" s="738"/>
      <c r="G60" s="738"/>
      <c r="H60" s="738"/>
      <c r="I60" s="738"/>
      <c r="J60" s="738"/>
      <c r="K60" s="738"/>
      <c r="L60" s="738"/>
      <c r="M60" s="739"/>
      <c r="N60" s="736"/>
      <c r="O60" s="128"/>
    </row>
    <row r="61" spans="2:15" ht="18">
      <c r="B61" s="743" t="s">
        <v>146</v>
      </c>
      <c r="C61" s="744"/>
      <c r="D61" s="744"/>
      <c r="E61" s="744"/>
      <c r="F61" s="744"/>
      <c r="G61" s="744"/>
      <c r="H61" s="744"/>
      <c r="I61" s="744"/>
      <c r="J61" s="744"/>
      <c r="K61" s="744"/>
      <c r="L61" s="744"/>
      <c r="M61" s="745"/>
      <c r="N61" s="128"/>
      <c r="O61" s="128"/>
    </row>
    <row r="62" spans="2:15" ht="18">
      <c r="B62" s="746" t="s">
        <v>147</v>
      </c>
      <c r="C62" s="747"/>
      <c r="D62" s="747"/>
      <c r="E62" s="747"/>
      <c r="F62" s="747"/>
      <c r="G62" s="747"/>
      <c r="H62" s="747"/>
      <c r="I62" s="747"/>
      <c r="J62" s="747"/>
      <c r="K62" s="747"/>
      <c r="L62" s="747"/>
      <c r="M62" s="748"/>
      <c r="N62" s="128"/>
      <c r="O62" s="128"/>
    </row>
    <row r="63" spans="2:15" ht="18">
      <c r="B63" s="737" t="s">
        <v>204</v>
      </c>
      <c r="C63" s="738"/>
      <c r="D63" s="738"/>
      <c r="E63" s="738"/>
      <c r="F63" s="738"/>
      <c r="G63" s="738"/>
      <c r="H63" s="738"/>
      <c r="I63" s="738"/>
      <c r="J63" s="738"/>
      <c r="K63" s="738"/>
      <c r="L63" s="738"/>
      <c r="M63" s="739"/>
      <c r="N63" s="128"/>
      <c r="O63" s="128"/>
    </row>
    <row r="64" spans="2:15" ht="18">
      <c r="B64" s="141"/>
      <c r="M64" s="128"/>
      <c r="N64" s="128"/>
      <c r="O64" s="128"/>
    </row>
    <row r="65" spans="1:16" ht="18.600000000000001" thickBot="1">
      <c r="B65" s="141"/>
      <c r="M65" s="128"/>
      <c r="N65" s="128"/>
      <c r="O65" s="128"/>
    </row>
    <row r="66" spans="1:16" ht="20.25" customHeight="1">
      <c r="B66" s="749" t="s">
        <v>148</v>
      </c>
      <c r="C66" s="749" t="s">
        <v>149</v>
      </c>
      <c r="D66" s="749" t="s">
        <v>150</v>
      </c>
      <c r="E66" s="749" t="s">
        <v>151</v>
      </c>
      <c r="F66" s="142" t="s">
        <v>152</v>
      </c>
      <c r="G66" s="162" t="s">
        <v>212</v>
      </c>
      <c r="H66" s="751" t="s">
        <v>211</v>
      </c>
      <c r="I66" s="751" t="s">
        <v>154</v>
      </c>
      <c r="J66" s="751" t="s">
        <v>155</v>
      </c>
      <c r="K66" s="751" t="s">
        <v>187</v>
      </c>
      <c r="L66" s="749" t="s">
        <v>156</v>
      </c>
      <c r="M66" s="749" t="s">
        <v>207</v>
      </c>
      <c r="N66" s="128"/>
      <c r="O66" s="128"/>
    </row>
    <row r="67" spans="1:16" ht="18.600000000000001" thickBot="1">
      <c r="B67" s="750"/>
      <c r="C67" s="750"/>
      <c r="D67" s="750"/>
      <c r="E67" s="750"/>
      <c r="F67" s="143" t="s">
        <v>153</v>
      </c>
      <c r="G67" s="163"/>
      <c r="H67" s="752"/>
      <c r="I67" s="752"/>
      <c r="J67" s="752"/>
      <c r="K67" s="752"/>
      <c r="L67" s="750"/>
      <c r="M67" s="750"/>
      <c r="N67" s="128"/>
      <c r="O67" s="128"/>
    </row>
    <row r="68" spans="1:16" ht="18.600000000000001" thickBot="1">
      <c r="B68" s="144">
        <v>1</v>
      </c>
      <c r="C68" s="145" t="s">
        <v>157</v>
      </c>
      <c r="D68" s="146"/>
      <c r="E68" s="146"/>
      <c r="F68" s="146"/>
      <c r="G68" s="164"/>
      <c r="H68" s="146"/>
      <c r="I68" s="146"/>
      <c r="J68" s="146"/>
      <c r="K68" s="147" t="s">
        <v>157</v>
      </c>
      <c r="L68" s="146"/>
      <c r="M68" s="146"/>
      <c r="N68" s="128"/>
      <c r="O68" s="128"/>
    </row>
    <row r="69" spans="1:16" ht="18.600000000000001" thickBot="1">
      <c r="A69" s="156" t="s">
        <v>29</v>
      </c>
      <c r="B69" s="157">
        <v>2</v>
      </c>
      <c r="C69" s="158" t="s">
        <v>157</v>
      </c>
      <c r="D69" s="159" t="s">
        <v>157</v>
      </c>
      <c r="E69" s="159" t="s">
        <v>157</v>
      </c>
      <c r="F69" s="159" t="s">
        <v>188</v>
      </c>
      <c r="G69" s="164"/>
      <c r="H69" s="146"/>
      <c r="I69" s="146"/>
      <c r="J69" s="159" t="s">
        <v>189</v>
      </c>
      <c r="K69" s="159" t="s">
        <v>157</v>
      </c>
      <c r="L69" s="146"/>
      <c r="M69" s="146"/>
      <c r="N69" s="128" t="s">
        <v>190</v>
      </c>
      <c r="O69" s="128"/>
    </row>
    <row r="70" spans="1:16" ht="18.600000000000001" thickBot="1">
      <c r="A70" s="156" t="s">
        <v>21</v>
      </c>
      <c r="B70" s="157">
        <v>3</v>
      </c>
      <c r="C70" s="158" t="s">
        <v>157</v>
      </c>
      <c r="D70" s="159" t="s">
        <v>157</v>
      </c>
      <c r="E70" s="159" t="s">
        <v>157</v>
      </c>
      <c r="F70" s="159" t="s">
        <v>157</v>
      </c>
      <c r="G70" s="164"/>
      <c r="H70" s="146"/>
      <c r="I70" s="146"/>
      <c r="J70" s="159" t="s">
        <v>157</v>
      </c>
      <c r="K70" s="159" t="s">
        <v>157</v>
      </c>
      <c r="L70" s="159" t="s">
        <v>157</v>
      </c>
      <c r="M70" s="146"/>
      <c r="N70" s="128"/>
      <c r="O70" s="128"/>
    </row>
    <row r="71" spans="1:16" ht="18.600000000000001" thickBot="1">
      <c r="A71" s="156" t="s">
        <v>191</v>
      </c>
      <c r="B71" s="153">
        <v>4</v>
      </c>
      <c r="C71" s="154" t="s">
        <v>157</v>
      </c>
      <c r="D71" s="155" t="s">
        <v>157</v>
      </c>
      <c r="E71" s="155" t="s">
        <v>157</v>
      </c>
      <c r="F71" s="155" t="s">
        <v>157</v>
      </c>
      <c r="G71" s="155" t="s">
        <v>157</v>
      </c>
      <c r="H71" s="155" t="s">
        <v>157</v>
      </c>
      <c r="I71" s="146" t="s">
        <v>209</v>
      </c>
      <c r="J71" s="155" t="s">
        <v>157</v>
      </c>
      <c r="K71" s="155" t="s">
        <v>157</v>
      </c>
      <c r="L71" s="155" t="s">
        <v>157</v>
      </c>
      <c r="M71" s="155" t="s">
        <v>157</v>
      </c>
      <c r="N71" t="s">
        <v>208</v>
      </c>
      <c r="O71" s="128"/>
    </row>
    <row r="72" spans="1:16" ht="18.600000000000001" thickBot="1">
      <c r="A72" s="156"/>
      <c r="B72" s="157">
        <v>5</v>
      </c>
      <c r="C72" s="158" t="s">
        <v>157</v>
      </c>
      <c r="D72" s="159" t="s">
        <v>157</v>
      </c>
      <c r="E72" s="159" t="s">
        <v>157</v>
      </c>
      <c r="F72" s="159" t="s">
        <v>157</v>
      </c>
      <c r="G72" s="159" t="s">
        <v>157</v>
      </c>
      <c r="H72" s="159" t="s">
        <v>157</v>
      </c>
      <c r="I72" s="159" t="s">
        <v>157</v>
      </c>
      <c r="J72" s="159" t="s">
        <v>157</v>
      </c>
      <c r="K72" s="159" t="s">
        <v>157</v>
      </c>
      <c r="L72" s="159" t="s">
        <v>157</v>
      </c>
      <c r="M72" s="159" t="s">
        <v>157</v>
      </c>
      <c r="N72" s="128"/>
      <c r="O72" s="128"/>
    </row>
    <row r="73" spans="1:16" ht="18.600000000000001" thickBot="1">
      <c r="B73" s="144">
        <v>6</v>
      </c>
      <c r="C73" s="145" t="s">
        <v>157</v>
      </c>
      <c r="D73" s="147" t="s">
        <v>157</v>
      </c>
      <c r="E73" s="147" t="s">
        <v>157</v>
      </c>
      <c r="F73" s="147" t="s">
        <v>157</v>
      </c>
      <c r="G73" s="147" t="s">
        <v>157</v>
      </c>
      <c r="H73" s="147" t="s">
        <v>157</v>
      </c>
      <c r="I73" s="147" t="s">
        <v>157</v>
      </c>
      <c r="J73" s="147" t="s">
        <v>157</v>
      </c>
      <c r="K73" s="147" t="s">
        <v>157</v>
      </c>
      <c r="L73" s="147" t="s">
        <v>157</v>
      </c>
      <c r="M73" s="147" t="s">
        <v>157</v>
      </c>
      <c r="N73" s="128"/>
      <c r="O73" s="128"/>
    </row>
    <row r="74" spans="1:16" ht="18.600000000000001" thickBot="1">
      <c r="B74" s="144">
        <v>7</v>
      </c>
      <c r="C74" s="145" t="s">
        <v>157</v>
      </c>
      <c r="D74" s="147" t="s">
        <v>157</v>
      </c>
      <c r="E74" s="147" t="s">
        <v>157</v>
      </c>
      <c r="F74" s="147" t="s">
        <v>157</v>
      </c>
      <c r="G74" s="147" t="s">
        <v>157</v>
      </c>
      <c r="H74" s="147" t="s">
        <v>157</v>
      </c>
      <c r="I74" s="147" t="s">
        <v>157</v>
      </c>
      <c r="J74" s="147" t="s">
        <v>157</v>
      </c>
      <c r="K74" s="147" t="s">
        <v>157</v>
      </c>
      <c r="L74" s="147" t="s">
        <v>157</v>
      </c>
      <c r="M74" s="147" t="s">
        <v>157</v>
      </c>
      <c r="N74" s="128"/>
      <c r="O74" s="128"/>
    </row>
    <row r="75" spans="1:16">
      <c r="N75" s="128"/>
      <c r="O75" s="128"/>
    </row>
    <row r="76" spans="1:16">
      <c r="I76" t="s">
        <v>210</v>
      </c>
      <c r="N76" s="128"/>
      <c r="O76" s="128"/>
    </row>
    <row r="77" spans="1:16">
      <c r="N77" s="128"/>
      <c r="O77" s="128"/>
    </row>
    <row r="79" spans="1:16">
      <c r="P79" s="509"/>
    </row>
    <row r="89" spans="16:16" ht="15.6">
      <c r="P89" s="424"/>
    </row>
    <row r="90" spans="16:16" ht="15.6">
      <c r="P90" s="424"/>
    </row>
    <row r="91" spans="16:16" ht="15.6">
      <c r="P91" s="424"/>
    </row>
    <row r="92" spans="16:16" ht="15.6">
      <c r="P92" s="424"/>
    </row>
    <row r="93" spans="16:16" ht="15.6">
      <c r="P93" s="424"/>
    </row>
    <row r="94" spans="16:16" ht="15.6">
      <c r="P94" s="424"/>
    </row>
    <row r="95" spans="16:16" ht="15.6">
      <c r="P95" s="424"/>
    </row>
    <row r="96" spans="16:16" ht="15.6">
      <c r="P96" s="424"/>
    </row>
    <row r="97" spans="16:16" ht="15.6">
      <c r="P97" s="424"/>
    </row>
    <row r="98" spans="16:16" ht="15.6">
      <c r="P98" s="424"/>
    </row>
    <row r="99" spans="16:16" ht="15.6">
      <c r="P99" s="424"/>
    </row>
  </sheetData>
  <mergeCells count="41">
    <mergeCell ref="M29:N30"/>
    <mergeCell ref="M25:N25"/>
    <mergeCell ref="E29:E30"/>
    <mergeCell ref="E18:E26"/>
    <mergeCell ref="E14:E16"/>
    <mergeCell ref="M14:M15"/>
    <mergeCell ref="B3:N3"/>
    <mergeCell ref="C8:L8"/>
    <mergeCell ref="C9:L9"/>
    <mergeCell ref="M13:N13"/>
    <mergeCell ref="B5:N5"/>
    <mergeCell ref="B7:N7"/>
    <mergeCell ref="B6:N6"/>
    <mergeCell ref="B61:M61"/>
    <mergeCell ref="B62:M62"/>
    <mergeCell ref="B63:M63"/>
    <mergeCell ref="B66:B67"/>
    <mergeCell ref="C66:C67"/>
    <mergeCell ref="D66:D67"/>
    <mergeCell ref="E66:E67"/>
    <mergeCell ref="H66:H67"/>
    <mergeCell ref="I66:I67"/>
    <mergeCell ref="J66:J67"/>
    <mergeCell ref="K66:K67"/>
    <mergeCell ref="L66:L67"/>
    <mergeCell ref="M66:M67"/>
    <mergeCell ref="B53:M53"/>
    <mergeCell ref="N49:N60"/>
    <mergeCell ref="B51:M51"/>
    <mergeCell ref="B58:M58"/>
    <mergeCell ref="B59:M59"/>
    <mergeCell ref="B60:M60"/>
    <mergeCell ref="B49:M49"/>
    <mergeCell ref="B54:M54"/>
    <mergeCell ref="B56:M56"/>
    <mergeCell ref="B57:M57"/>
    <mergeCell ref="B45:H45"/>
    <mergeCell ref="B47:M47"/>
    <mergeCell ref="B48:M48"/>
    <mergeCell ref="B52:M52"/>
    <mergeCell ref="L32:N44"/>
  </mergeCells>
  <phoneticPr fontId="106"/>
  <hyperlinks>
    <hyperlink ref="C9" r:id="rId1" location="/bda7594740fd40299423467b48e9ecf6" xr:uid="{4EEFA40F-6E32-47D8-85D5-18F9796AA839}"/>
  </hyperlinks>
  <pageMargins left="0.75" right="0.75" top="1" bottom="1" header="0.51200000000000001" footer="0.51200000000000001"/>
  <pageSetup paperSize="9"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30"/>
  <sheetViews>
    <sheetView showGridLines="0" zoomScale="80" zoomScaleNormal="80" zoomScaleSheetLayoutView="79" workbookViewId="0">
      <selection activeCell="C35" sqref="C35"/>
    </sheetView>
  </sheetViews>
  <sheetFormatPr defaultColWidth="9" defaultRowHeight="19.2"/>
  <cols>
    <col min="1" max="1" width="201.109375" style="394" customWidth="1"/>
    <col min="2" max="2" width="11.21875" style="392" customWidth="1"/>
    <col min="3" max="3" width="27.44140625" style="392" customWidth="1"/>
    <col min="4" max="4" width="17.88671875" style="393" customWidth="1"/>
    <col min="5" max="16384" width="9" style="1"/>
  </cols>
  <sheetData>
    <row r="1" spans="1:4" s="42" customFormat="1" ht="44.25" customHeight="1" thickBot="1">
      <c r="A1" s="253" t="s">
        <v>311</v>
      </c>
      <c r="B1" s="254" t="s">
        <v>0</v>
      </c>
      <c r="C1" s="255" t="s">
        <v>1</v>
      </c>
      <c r="D1" s="391" t="s">
        <v>2</v>
      </c>
    </row>
    <row r="2" spans="1:4" s="42" customFormat="1" ht="44.25" customHeight="1" thickTop="1">
      <c r="A2" s="242" t="s">
        <v>393</v>
      </c>
      <c r="B2" s="429"/>
      <c r="C2" s="789" t="s">
        <v>396</v>
      </c>
      <c r="D2" s="430"/>
    </row>
    <row r="3" spans="1:4" s="42" customFormat="1" ht="171" customHeight="1">
      <c r="A3" s="436" t="s">
        <v>394</v>
      </c>
      <c r="B3" s="464" t="s">
        <v>395</v>
      </c>
      <c r="C3" s="790"/>
      <c r="D3" s="432">
        <v>44938</v>
      </c>
    </row>
    <row r="4" spans="1:4" s="42" customFormat="1" ht="36.6" customHeight="1" thickBot="1">
      <c r="A4" s="243" t="s">
        <v>397</v>
      </c>
      <c r="B4" s="426"/>
      <c r="C4" s="791"/>
      <c r="D4" s="434"/>
    </row>
    <row r="5" spans="1:4" s="42" customFormat="1" ht="37.950000000000003" customHeight="1" thickTop="1">
      <c r="A5" s="428" t="s">
        <v>398</v>
      </c>
      <c r="B5" s="429"/>
      <c r="C5" s="789" t="s">
        <v>400</v>
      </c>
      <c r="D5" s="438"/>
    </row>
    <row r="6" spans="1:4" s="42" customFormat="1" ht="92.4" customHeight="1">
      <c r="A6" s="431" t="s">
        <v>401</v>
      </c>
      <c r="B6" s="442" t="s">
        <v>399</v>
      </c>
      <c r="C6" s="790"/>
      <c r="D6" s="432">
        <v>44935</v>
      </c>
    </row>
    <row r="7" spans="1:4" s="42" customFormat="1" ht="37.200000000000003" customHeight="1" thickBot="1">
      <c r="A7" s="433" t="s">
        <v>402</v>
      </c>
      <c r="B7" s="426"/>
      <c r="C7" s="791"/>
      <c r="D7" s="434"/>
    </row>
    <row r="8" spans="1:4" s="42" customFormat="1" ht="44.25" customHeight="1" thickTop="1">
      <c r="A8" s="242" t="s">
        <v>404</v>
      </c>
      <c r="B8" s="798" t="s">
        <v>405</v>
      </c>
      <c r="C8" s="783" t="s">
        <v>407</v>
      </c>
      <c r="D8" s="795">
        <v>44938</v>
      </c>
    </row>
    <row r="9" spans="1:4" s="42" customFormat="1" ht="245.4" customHeight="1">
      <c r="A9" s="414" t="s">
        <v>406</v>
      </c>
      <c r="B9" s="781"/>
      <c r="C9" s="784"/>
      <c r="D9" s="796"/>
    </row>
    <row r="10" spans="1:4" s="42" customFormat="1" ht="36.6" customHeight="1" thickBot="1">
      <c r="A10" s="441" t="s">
        <v>403</v>
      </c>
      <c r="B10" s="782"/>
      <c r="C10" s="785"/>
      <c r="D10" s="797"/>
    </row>
    <row r="11" spans="1:4" s="42" customFormat="1" ht="44.25" customHeight="1">
      <c r="A11" s="242" t="s">
        <v>408</v>
      </c>
      <c r="B11" s="798" t="s">
        <v>410</v>
      </c>
      <c r="C11" s="783" t="s">
        <v>411</v>
      </c>
      <c r="D11" s="795">
        <v>44939</v>
      </c>
    </row>
    <row r="12" spans="1:4" s="42" customFormat="1" ht="172.2" customHeight="1" thickBot="1">
      <c r="A12" s="443" t="s">
        <v>409</v>
      </c>
      <c r="B12" s="781"/>
      <c r="C12" s="784"/>
      <c r="D12" s="796"/>
    </row>
    <row r="13" spans="1:4" s="42" customFormat="1" ht="36.6" customHeight="1" thickBot="1">
      <c r="A13" s="444" t="s">
        <v>412</v>
      </c>
      <c r="B13" s="782"/>
      <c r="C13" s="785"/>
      <c r="D13" s="797"/>
    </row>
    <row r="14" spans="1:4" s="42" customFormat="1" ht="46.2" customHeight="1" thickBot="1">
      <c r="A14" s="242" t="s">
        <v>413</v>
      </c>
      <c r="B14" s="238"/>
      <c r="C14" s="783" t="s">
        <v>415</v>
      </c>
      <c r="D14" s="768">
        <v>44939</v>
      </c>
    </row>
    <row r="15" spans="1:4" s="42" customFormat="1" ht="126.6" customHeight="1" thickBot="1">
      <c r="A15" s="445" t="s">
        <v>414</v>
      </c>
      <c r="B15" s="412" t="s">
        <v>274</v>
      </c>
      <c r="C15" s="784"/>
      <c r="D15" s="769"/>
    </row>
    <row r="16" spans="1:4" s="42" customFormat="1" ht="34.950000000000003" customHeight="1" thickBot="1">
      <c r="A16" s="585" t="s">
        <v>416</v>
      </c>
      <c r="B16" s="240"/>
      <c r="C16" s="785"/>
      <c r="D16" s="769"/>
    </row>
    <row r="17" spans="1:4" s="42" customFormat="1" ht="43.8" customHeight="1" thickTop="1">
      <c r="A17" s="446" t="s">
        <v>417</v>
      </c>
      <c r="B17" s="238"/>
      <c r="C17" s="789" t="s">
        <v>421</v>
      </c>
      <c r="D17" s="795">
        <v>44938</v>
      </c>
    </row>
    <row r="18" spans="1:4" s="42" customFormat="1" ht="195.6" customHeight="1">
      <c r="A18" s="436" t="s">
        <v>418</v>
      </c>
      <c r="B18" s="239" t="s">
        <v>420</v>
      </c>
      <c r="C18" s="790"/>
      <c r="D18" s="796"/>
    </row>
    <row r="19" spans="1:4" s="42" customFormat="1" ht="34.950000000000003" customHeight="1" thickBot="1">
      <c r="A19" s="243" t="s">
        <v>419</v>
      </c>
      <c r="B19" s="240"/>
      <c r="C19" s="791"/>
      <c r="D19" s="797"/>
    </row>
    <row r="20" spans="1:4" s="42" customFormat="1" ht="48.6" customHeight="1" thickTop="1">
      <c r="A20" s="399" t="s">
        <v>422</v>
      </c>
      <c r="B20" s="780" t="s">
        <v>423</v>
      </c>
      <c r="C20" s="783"/>
      <c r="D20" s="775"/>
    </row>
    <row r="21" spans="1:4" s="42" customFormat="1" ht="330.6" customHeight="1">
      <c r="A21" s="448" t="s">
        <v>424</v>
      </c>
      <c r="B21" s="781"/>
      <c r="C21" s="784"/>
      <c r="D21" s="776"/>
    </row>
    <row r="22" spans="1:4" s="42" customFormat="1" ht="43.2" customHeight="1" thickBot="1">
      <c r="A22" s="586" t="s">
        <v>425</v>
      </c>
      <c r="B22" s="782"/>
      <c r="C22" s="785"/>
      <c r="D22" s="777"/>
    </row>
    <row r="23" spans="1:4" s="42" customFormat="1" ht="63.6" hidden="1" customHeight="1" thickTop="1" thickBot="1">
      <c r="A23" s="439"/>
      <c r="B23" s="792"/>
      <c r="C23" s="792"/>
      <c r="D23" s="768"/>
    </row>
    <row r="24" spans="1:4" s="42" customFormat="1" ht="244.8" hidden="1" customHeight="1" thickBot="1">
      <c r="A24" s="427"/>
      <c r="B24" s="793"/>
      <c r="C24" s="793"/>
      <c r="D24" s="769"/>
    </row>
    <row r="25" spans="1:4" s="42" customFormat="1" ht="43.2" hidden="1" customHeight="1" thickBot="1">
      <c r="A25" s="413"/>
      <c r="B25" s="794"/>
      <c r="C25" s="794"/>
      <c r="D25" s="769"/>
    </row>
    <row r="26" spans="1:4" s="42" customFormat="1" ht="48.6" hidden="1" customHeight="1" thickTop="1" thickBot="1">
      <c r="A26" s="244"/>
      <c r="B26" s="786"/>
      <c r="C26" s="772"/>
      <c r="D26" s="768"/>
    </row>
    <row r="27" spans="1:4" s="42" customFormat="1" ht="97.2" hidden="1" customHeight="1" thickBot="1">
      <c r="A27" s="778"/>
      <c r="B27" s="787"/>
      <c r="C27" s="773"/>
      <c r="D27" s="769"/>
    </row>
    <row r="28" spans="1:4" s="42" customFormat="1" ht="60.6" hidden="1" customHeight="1" thickBot="1">
      <c r="A28" s="779"/>
      <c r="B28" s="787"/>
      <c r="C28" s="773"/>
      <c r="D28" s="770"/>
    </row>
    <row r="29" spans="1:4" s="42" customFormat="1" ht="40.950000000000003" hidden="1" customHeight="1" thickBot="1">
      <c r="A29" s="409"/>
      <c r="B29" s="788"/>
      <c r="C29" s="774"/>
      <c r="D29" s="771"/>
    </row>
    <row r="30" spans="1:4" ht="19.8" thickTop="1"/>
  </sheetData>
  <mergeCells count="22">
    <mergeCell ref="C2:C4"/>
    <mergeCell ref="D8:D10"/>
    <mergeCell ref="C14:C16"/>
    <mergeCell ref="D14:D16"/>
    <mergeCell ref="B11:B13"/>
    <mergeCell ref="C11:C13"/>
    <mergeCell ref="D11:D13"/>
    <mergeCell ref="C5:C7"/>
    <mergeCell ref="B8:B10"/>
    <mergeCell ref="C8:C10"/>
    <mergeCell ref="C17:C19"/>
    <mergeCell ref="B23:B25"/>
    <mergeCell ref="C23:C25"/>
    <mergeCell ref="D23:D25"/>
    <mergeCell ref="D17:D19"/>
    <mergeCell ref="D26:D29"/>
    <mergeCell ref="C26:C29"/>
    <mergeCell ref="D20:D22"/>
    <mergeCell ref="A27:A28"/>
    <mergeCell ref="B20:B22"/>
    <mergeCell ref="C20:C22"/>
    <mergeCell ref="B26:B29"/>
  </mergeCells>
  <phoneticPr fontId="16"/>
  <hyperlinks>
    <hyperlink ref="A4" r:id="rId1" xr:uid="{924D76A5-4947-43C0-AD77-F5A075000D1D}"/>
    <hyperlink ref="A7" r:id="rId2" xr:uid="{9F17BBBB-E03E-44C3-AA6F-290606D7C7B7}"/>
    <hyperlink ref="A10" r:id="rId3" xr:uid="{D03DB5A7-F09E-4AEB-8B70-55BC389A46AB}"/>
    <hyperlink ref="A13" r:id="rId4" xr:uid="{FFE0C661-4067-4CE9-9868-68028558CCC3}"/>
    <hyperlink ref="A16" r:id="rId5" xr:uid="{A1758CA8-5646-48FC-B381-5EF419A3B303}"/>
    <hyperlink ref="A19" r:id="rId6" xr:uid="{3C241163-BFC4-42A2-9BB3-70A5DAF672CB}"/>
    <hyperlink ref="A22" location="'51　ノロウイルス関連情報 '!Print_Area" display="　　　　　　　1　ノロウイルス関連情報参照" xr:uid="{52855F98-754A-4DD4-B381-FC87A6F9EBAB}"/>
  </hyperlinks>
  <pageMargins left="0" right="0" top="0.19685039370078741" bottom="0.39370078740157483" header="0" footer="0.19685039370078741"/>
  <pageSetup paperSize="8" scale="28" orientation="portrait" horizontalDpi="300" verticalDpi="300" r:id="rId7"/>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0466-F7EB-45F5-8695-7CD37F285E86}">
  <dimension ref="A1:C41"/>
  <sheetViews>
    <sheetView defaultGridColor="0" view="pageBreakPreview" colorId="56" zoomScale="83" zoomScaleNormal="66" zoomScaleSheetLayoutView="83" workbookViewId="0">
      <selection activeCell="A6" sqref="A6"/>
    </sheetView>
  </sheetViews>
  <sheetFormatPr defaultColWidth="9" defaultRowHeight="19.2"/>
  <cols>
    <col min="1" max="1" width="213.21875" style="407" customWidth="1"/>
    <col min="2" max="2" width="18" style="192" customWidth="1"/>
    <col min="3" max="3" width="20.109375" style="193" customWidth="1"/>
    <col min="4" max="16384" width="9" style="38"/>
  </cols>
  <sheetData>
    <row r="1" spans="1:3" ht="58.95" customHeight="1" thickBot="1">
      <c r="A1" s="37" t="s">
        <v>312</v>
      </c>
      <c r="B1" s="386" t="s">
        <v>24</v>
      </c>
      <c r="C1" s="387" t="s">
        <v>2</v>
      </c>
    </row>
    <row r="2" spans="1:3" ht="48.6" customHeight="1">
      <c r="A2" s="171" t="s">
        <v>436</v>
      </c>
      <c r="B2" s="185"/>
      <c r="C2" s="186"/>
    </row>
    <row r="3" spans="1:3" ht="147" customHeight="1">
      <c r="A3" s="456" t="s">
        <v>445</v>
      </c>
      <c r="B3" s="415" t="s">
        <v>307</v>
      </c>
      <c r="C3" s="187">
        <v>44939</v>
      </c>
    </row>
    <row r="4" spans="1:3" ht="48.6" customHeight="1" thickBot="1">
      <c r="A4" s="410" t="s">
        <v>435</v>
      </c>
      <c r="B4" s="188"/>
      <c r="C4" s="189"/>
    </row>
    <row r="5" spans="1:3" ht="48.6" customHeight="1">
      <c r="A5" s="171" t="s">
        <v>437</v>
      </c>
      <c r="B5" s="185"/>
      <c r="C5" s="186"/>
    </row>
    <row r="6" spans="1:3" ht="329.4" customHeight="1">
      <c r="A6" s="456" t="s">
        <v>446</v>
      </c>
      <c r="B6" s="415" t="s">
        <v>459</v>
      </c>
      <c r="C6" s="187">
        <v>44939</v>
      </c>
    </row>
    <row r="7" spans="1:3" ht="48.6" customHeight="1" thickBot="1">
      <c r="A7" s="410" t="s">
        <v>434</v>
      </c>
      <c r="B7" s="188"/>
      <c r="C7" s="189"/>
    </row>
    <row r="8" spans="1:3" ht="48.6" customHeight="1">
      <c r="A8" s="171" t="s">
        <v>438</v>
      </c>
      <c r="B8" s="185"/>
      <c r="C8" s="186"/>
    </row>
    <row r="9" spans="1:3" ht="118.2" customHeight="1">
      <c r="A9" s="456" t="s">
        <v>447</v>
      </c>
      <c r="B9" s="415" t="s">
        <v>203</v>
      </c>
      <c r="C9" s="187">
        <v>44939</v>
      </c>
    </row>
    <row r="10" spans="1:3" ht="48.6" customHeight="1" thickBot="1">
      <c r="A10" s="410" t="s">
        <v>433</v>
      </c>
      <c r="B10" s="188"/>
      <c r="C10" s="189"/>
    </row>
    <row r="11" spans="1:3" ht="48.6" customHeight="1">
      <c r="A11" s="171" t="s">
        <v>439</v>
      </c>
      <c r="B11" s="185"/>
      <c r="C11" s="186"/>
    </row>
    <row r="12" spans="1:3" ht="349.2" customHeight="1">
      <c r="A12" s="556" t="s">
        <v>448</v>
      </c>
      <c r="B12" s="415" t="s">
        <v>460</v>
      </c>
      <c r="C12" s="187">
        <v>44938</v>
      </c>
    </row>
    <row r="13" spans="1:3" ht="48.6" customHeight="1" thickBot="1">
      <c r="A13" s="410" t="s">
        <v>432</v>
      </c>
      <c r="B13" s="188"/>
      <c r="C13" s="189"/>
    </row>
    <row r="14" spans="1:3" ht="48.6" customHeight="1">
      <c r="A14" s="171" t="s">
        <v>450</v>
      </c>
      <c r="B14" s="185"/>
      <c r="C14" s="186"/>
    </row>
    <row r="15" spans="1:3" ht="185.4" customHeight="1">
      <c r="A15" s="551" t="s">
        <v>449</v>
      </c>
      <c r="B15" s="415" t="s">
        <v>461</v>
      </c>
      <c r="C15" s="187">
        <v>44938</v>
      </c>
    </row>
    <row r="16" spans="1:3" ht="48.6" customHeight="1" thickBot="1">
      <c r="A16" s="410" t="s">
        <v>431</v>
      </c>
      <c r="B16" s="188"/>
      <c r="C16" s="189"/>
    </row>
    <row r="17" spans="1:3" ht="48.6" customHeight="1">
      <c r="A17" s="171" t="s">
        <v>451</v>
      </c>
      <c r="B17" s="185"/>
      <c r="C17" s="186"/>
    </row>
    <row r="18" spans="1:3" ht="204.6" customHeight="1">
      <c r="A18" s="456" t="s">
        <v>452</v>
      </c>
      <c r="B18" s="415" t="s">
        <v>459</v>
      </c>
      <c r="C18" s="187">
        <v>44938</v>
      </c>
    </row>
    <row r="19" spans="1:3" ht="48.6" customHeight="1" thickBot="1">
      <c r="A19" s="410" t="s">
        <v>453</v>
      </c>
      <c r="B19" s="188"/>
      <c r="C19" s="189"/>
    </row>
    <row r="20" spans="1:3" ht="48.6" customHeight="1">
      <c r="A20" s="171" t="s">
        <v>440</v>
      </c>
      <c r="B20" s="185"/>
      <c r="C20" s="186"/>
    </row>
    <row r="21" spans="1:3" ht="63.6" customHeight="1">
      <c r="A21" s="456" t="s">
        <v>454</v>
      </c>
      <c r="B21" s="415" t="s">
        <v>305</v>
      </c>
      <c r="C21" s="187">
        <v>44937</v>
      </c>
    </row>
    <row r="22" spans="1:3" ht="48.6" customHeight="1" thickBot="1">
      <c r="A22" s="410" t="s">
        <v>430</v>
      </c>
      <c r="B22" s="188"/>
      <c r="C22" s="189"/>
    </row>
    <row r="23" spans="1:3" ht="48.6" customHeight="1">
      <c r="A23" s="171" t="s">
        <v>441</v>
      </c>
      <c r="B23" s="185"/>
      <c r="C23" s="186"/>
    </row>
    <row r="24" spans="1:3" ht="126.6" customHeight="1">
      <c r="A24" s="456" t="s">
        <v>455</v>
      </c>
      <c r="B24" s="415" t="s">
        <v>306</v>
      </c>
      <c r="C24" s="187">
        <v>44938</v>
      </c>
    </row>
    <row r="25" spans="1:3" ht="48.6" customHeight="1" thickBot="1">
      <c r="A25" s="410" t="s">
        <v>428</v>
      </c>
      <c r="B25" s="188"/>
      <c r="C25" s="189"/>
    </row>
    <row r="26" spans="1:3" ht="48.6" customHeight="1">
      <c r="A26" s="171" t="s">
        <v>442</v>
      </c>
      <c r="B26" s="185"/>
      <c r="C26" s="186"/>
    </row>
    <row r="27" spans="1:3" ht="169.8" customHeight="1">
      <c r="A27" s="456" t="s">
        <v>456</v>
      </c>
      <c r="B27" s="415" t="s">
        <v>305</v>
      </c>
      <c r="C27" s="187">
        <v>44938</v>
      </c>
    </row>
    <row r="28" spans="1:3" ht="48.6" customHeight="1" thickBot="1">
      <c r="A28" s="410" t="s">
        <v>429</v>
      </c>
      <c r="B28" s="188"/>
      <c r="C28" s="189"/>
    </row>
    <row r="29" spans="1:3" ht="48.6" customHeight="1">
      <c r="A29" s="171" t="s">
        <v>443</v>
      </c>
      <c r="B29" s="185"/>
      <c r="C29" s="186"/>
    </row>
    <row r="30" spans="1:3" ht="201" customHeight="1">
      <c r="A30" s="456" t="s">
        <v>457</v>
      </c>
      <c r="B30" s="415" t="s">
        <v>306</v>
      </c>
      <c r="C30" s="187">
        <v>44936</v>
      </c>
    </row>
    <row r="31" spans="1:3" ht="48.6" customHeight="1" thickBot="1">
      <c r="A31" s="410" t="s">
        <v>427</v>
      </c>
      <c r="B31" s="188"/>
      <c r="C31" s="189"/>
    </row>
    <row r="32" spans="1:3" ht="48.6" customHeight="1">
      <c r="A32" s="171" t="s">
        <v>444</v>
      </c>
      <c r="B32" s="185"/>
      <c r="C32" s="186"/>
    </row>
    <row r="33" spans="1:3" ht="180.6" customHeight="1">
      <c r="A33" s="456" t="s">
        <v>458</v>
      </c>
      <c r="B33" s="415" t="s">
        <v>305</v>
      </c>
      <c r="C33" s="187">
        <v>44936</v>
      </c>
    </row>
    <row r="34" spans="1:3" ht="48.6" customHeight="1" thickBot="1">
      <c r="A34" s="410" t="s">
        <v>426</v>
      </c>
      <c r="B34" s="188"/>
      <c r="C34" s="189"/>
    </row>
    <row r="35" spans="1:3" ht="48.6" hidden="1" customHeight="1">
      <c r="A35" s="171"/>
      <c r="B35" s="185"/>
      <c r="C35" s="186"/>
    </row>
    <row r="36" spans="1:3" ht="48.6" hidden="1" customHeight="1">
      <c r="A36" s="456"/>
      <c r="B36" s="415"/>
      <c r="C36" s="187"/>
    </row>
    <row r="37" spans="1:3" ht="48.6" hidden="1" customHeight="1" thickBot="1">
      <c r="A37" s="410"/>
      <c r="B37" s="188"/>
      <c r="C37" s="189"/>
    </row>
    <row r="38" spans="1:3" ht="48.6" hidden="1" customHeight="1" thickBot="1">
      <c r="A38" s="425"/>
      <c r="B38" s="190"/>
      <c r="C38" s="191"/>
    </row>
    <row r="39" spans="1:3" ht="37.799999999999997" customHeight="1">
      <c r="A39" s="799" t="s">
        <v>28</v>
      </c>
      <c r="B39" s="799"/>
      <c r="C39" s="799"/>
    </row>
    <row r="40" spans="1:3" ht="46.2" customHeight="1">
      <c r="A40" s="800" t="s">
        <v>27</v>
      </c>
      <c r="B40" s="800"/>
      <c r="C40" s="800"/>
    </row>
    <row r="41" spans="1:3">
      <c r="A41" s="407" t="s">
        <v>21</v>
      </c>
    </row>
  </sheetData>
  <mergeCells count="2">
    <mergeCell ref="A39:C39"/>
    <mergeCell ref="A40:C40"/>
  </mergeCells>
  <phoneticPr fontId="106"/>
  <hyperlinks>
    <hyperlink ref="A34" r:id="rId1" xr:uid="{D3DD0E00-928C-4B05-AEB2-C62B2331B656}"/>
    <hyperlink ref="A31" r:id="rId2" xr:uid="{D34E265E-4080-4C71-88E4-3C2B0CAAC0E0}"/>
    <hyperlink ref="A25" r:id="rId3" xr:uid="{AAB90DE9-03DF-4721-B5AA-ED13ADE9759C}"/>
    <hyperlink ref="A28" r:id="rId4" xr:uid="{AD430982-831A-4E66-8C36-FBE5B9D818B5}"/>
    <hyperlink ref="A22" r:id="rId5" xr:uid="{A9251BD1-4C5A-43E7-A051-295DA207DD7E}"/>
    <hyperlink ref="A16" r:id="rId6" xr:uid="{99F713AA-18DB-472B-A77B-C6B5C36A7F93}"/>
    <hyperlink ref="A13" r:id="rId7" xr:uid="{0E943546-1274-4C2B-9014-8F54FE99D614}"/>
    <hyperlink ref="A10" r:id="rId8" xr:uid="{2CE6F3E0-801D-412D-B878-0966C4ACB0EB}"/>
    <hyperlink ref="A7" r:id="rId9" xr:uid="{19CE260C-D01F-451C-830A-49AA6770DC26}"/>
    <hyperlink ref="A4" r:id="rId10" xr:uid="{1C0D6735-BCCD-44D8-B7E6-BF51E90172D9}"/>
    <hyperlink ref="A19" r:id="rId11" xr:uid="{5CE0E497-2318-45CA-82B4-3ABB846E14CD}"/>
  </hyperlinks>
  <pageMargins left="0.74803149606299213" right="0.74803149606299213" top="0.98425196850393704" bottom="0.98425196850393704" header="0.51181102362204722" footer="0.51181102362204722"/>
  <pageSetup paperSize="9" scale="16" fitToHeight="3" orientation="portrait" r:id="rId12"/>
  <headerFooter alignWithMargins="0"/>
  <rowBreaks count="1" manualBreakCount="1">
    <brk id="38" max="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5B539-B7C8-4B9A-AF45-81CD3C93087E}">
  <sheetPr>
    <tabColor indexed="46"/>
  </sheetPr>
  <dimension ref="A1:AE39"/>
  <sheetViews>
    <sheetView zoomScale="75" zoomScaleNormal="75" zoomScaleSheetLayoutView="100" workbookViewId="0">
      <selection activeCell="AG45" sqref="AG45"/>
    </sheetView>
  </sheetViews>
  <sheetFormatPr defaultColWidth="9" defaultRowHeight="13.2"/>
  <cols>
    <col min="1" max="1" width="7.33203125" style="1" customWidth="1"/>
    <col min="2" max="13" width="6.77734375" style="1" customWidth="1"/>
    <col min="14" max="14" width="7.44140625" style="1" customWidth="1"/>
    <col min="15" max="15" width="5.88671875" style="1" customWidth="1"/>
    <col min="16" max="16" width="7.44140625" style="1" customWidth="1"/>
    <col min="17" max="29" width="6.77734375" style="1" customWidth="1"/>
    <col min="30" max="16384" width="9" style="1"/>
  </cols>
  <sheetData>
    <row r="1" spans="1:29" ht="15" customHeight="1">
      <c r="A1" s="803" t="s">
        <v>3</v>
      </c>
      <c r="B1" s="804"/>
      <c r="C1" s="804"/>
      <c r="D1" s="804"/>
      <c r="E1" s="804"/>
      <c r="F1" s="804"/>
      <c r="G1" s="804"/>
      <c r="H1" s="804"/>
      <c r="I1" s="804"/>
      <c r="J1" s="804"/>
      <c r="K1" s="804"/>
      <c r="L1" s="804"/>
      <c r="M1" s="804"/>
      <c r="N1" s="805"/>
      <c r="P1" s="806" t="s">
        <v>4</v>
      </c>
      <c r="Q1" s="807"/>
      <c r="R1" s="807"/>
      <c r="S1" s="807"/>
      <c r="T1" s="807"/>
      <c r="U1" s="807"/>
      <c r="V1" s="807"/>
      <c r="W1" s="807"/>
      <c r="X1" s="807"/>
      <c r="Y1" s="807"/>
      <c r="Z1" s="807"/>
      <c r="AA1" s="807"/>
      <c r="AB1" s="807"/>
      <c r="AC1" s="808"/>
    </row>
    <row r="2" spans="1:29" ht="18" customHeight="1" thickBot="1">
      <c r="A2" s="809" t="s">
        <v>5</v>
      </c>
      <c r="B2" s="810"/>
      <c r="C2" s="810"/>
      <c r="D2" s="810"/>
      <c r="E2" s="810"/>
      <c r="F2" s="810"/>
      <c r="G2" s="810"/>
      <c r="H2" s="810"/>
      <c r="I2" s="810"/>
      <c r="J2" s="810"/>
      <c r="K2" s="810"/>
      <c r="L2" s="810"/>
      <c r="M2" s="810"/>
      <c r="N2" s="811"/>
      <c r="P2" s="812" t="s">
        <v>6</v>
      </c>
      <c r="Q2" s="810"/>
      <c r="R2" s="810"/>
      <c r="S2" s="810"/>
      <c r="T2" s="810"/>
      <c r="U2" s="810"/>
      <c r="V2" s="810"/>
      <c r="W2" s="810"/>
      <c r="X2" s="810"/>
      <c r="Y2" s="810"/>
      <c r="Z2" s="810"/>
      <c r="AA2" s="810"/>
      <c r="AB2" s="810"/>
      <c r="AC2" s="813"/>
    </row>
    <row r="3" spans="1:29" ht="13.8" thickBot="1">
      <c r="A3" s="6"/>
      <c r="B3" s="198" t="s">
        <v>232</v>
      </c>
      <c r="C3" s="207" t="s">
        <v>7</v>
      </c>
      <c r="D3" s="207" t="s">
        <v>8</v>
      </c>
      <c r="E3" s="207" t="s">
        <v>9</v>
      </c>
      <c r="F3" s="207" t="s">
        <v>10</v>
      </c>
      <c r="G3" s="207" t="s">
        <v>11</v>
      </c>
      <c r="H3" s="207" t="s">
        <v>12</v>
      </c>
      <c r="I3" s="207" t="s">
        <v>13</v>
      </c>
      <c r="J3" s="207" t="s">
        <v>14</v>
      </c>
      <c r="K3" s="207" t="s">
        <v>15</v>
      </c>
      <c r="L3" s="207" t="s">
        <v>16</v>
      </c>
      <c r="M3" s="207" t="s">
        <v>17</v>
      </c>
      <c r="N3" s="7" t="s">
        <v>18</v>
      </c>
      <c r="P3" s="8"/>
      <c r="Q3" s="198" t="s">
        <v>232</v>
      </c>
      <c r="R3" s="207" t="s">
        <v>7</v>
      </c>
      <c r="S3" s="207" t="s">
        <v>8</v>
      </c>
      <c r="T3" s="207" t="s">
        <v>9</v>
      </c>
      <c r="U3" s="207" t="s">
        <v>10</v>
      </c>
      <c r="V3" s="207" t="s">
        <v>11</v>
      </c>
      <c r="W3" s="207" t="s">
        <v>12</v>
      </c>
      <c r="X3" s="207" t="s">
        <v>13</v>
      </c>
      <c r="Y3" s="207" t="s">
        <v>14</v>
      </c>
      <c r="Z3" s="207" t="s">
        <v>15</v>
      </c>
      <c r="AA3" s="207" t="s">
        <v>16</v>
      </c>
      <c r="AB3" s="207" t="s">
        <v>17</v>
      </c>
      <c r="AC3" s="9" t="s">
        <v>19</v>
      </c>
    </row>
    <row r="4" spans="1:29" ht="19.8" thickBot="1">
      <c r="A4" s="579" t="s">
        <v>230</v>
      </c>
      <c r="B4" s="580">
        <f>AVERAGE(B7:B18)</f>
        <v>61.916666666666664</v>
      </c>
      <c r="C4" s="580">
        <f t="shared" ref="C4:M4" si="0">AVERAGE(C7:C18)</f>
        <v>55.545454545454547</v>
      </c>
      <c r="D4" s="580">
        <f t="shared" si="0"/>
        <v>64.454545454545453</v>
      </c>
      <c r="E4" s="580">
        <f t="shared" si="0"/>
        <v>102.45454545454545</v>
      </c>
      <c r="F4" s="580">
        <f t="shared" si="0"/>
        <v>184.81818181818181</v>
      </c>
      <c r="G4" s="580">
        <f t="shared" si="0"/>
        <v>405.27272727272725</v>
      </c>
      <c r="H4" s="580">
        <f t="shared" si="0"/>
        <v>614.90909090909088</v>
      </c>
      <c r="I4" s="580">
        <f t="shared" si="0"/>
        <v>875.18181818181813</v>
      </c>
      <c r="J4" s="580">
        <f t="shared" si="0"/>
        <v>564.72727272727275</v>
      </c>
      <c r="K4" s="580">
        <f t="shared" si="0"/>
        <v>363.72727272727275</v>
      </c>
      <c r="L4" s="580">
        <f t="shared" si="0"/>
        <v>207</v>
      </c>
      <c r="M4" s="580">
        <f t="shared" si="0"/>
        <v>134.81818181818181</v>
      </c>
      <c r="N4" s="580">
        <f>AVERAGE(N7:N18)</f>
        <v>3639.7272727272725</v>
      </c>
      <c r="O4" s="10"/>
      <c r="P4" s="581" t="str">
        <f>+A4</f>
        <v>12-21年月平均</v>
      </c>
      <c r="Q4" s="580">
        <f>AVERAGE(Q7:Q18)</f>
        <v>8.1666666666666661</v>
      </c>
      <c r="R4" s="580">
        <f t="shared" ref="R4:AC4" si="1">AVERAGE(R7:R18)</f>
        <v>9.454545454545455</v>
      </c>
      <c r="S4" s="580">
        <f t="shared" si="1"/>
        <v>14.090909090909092</v>
      </c>
      <c r="T4" s="580">
        <f t="shared" si="1"/>
        <v>6.9090909090909092</v>
      </c>
      <c r="U4" s="580">
        <f t="shared" si="1"/>
        <v>9.8181818181818183</v>
      </c>
      <c r="V4" s="580">
        <f t="shared" si="1"/>
        <v>9.0909090909090917</v>
      </c>
      <c r="W4" s="580">
        <f t="shared" si="1"/>
        <v>8.1818181818181817</v>
      </c>
      <c r="X4" s="580">
        <f t="shared" si="1"/>
        <v>11.545454545454545</v>
      </c>
      <c r="Y4" s="580">
        <f t="shared" si="1"/>
        <v>9.9090909090909083</v>
      </c>
      <c r="Z4" s="580">
        <f t="shared" si="1"/>
        <v>19.818181818181817</v>
      </c>
      <c r="AA4" s="580">
        <f t="shared" si="1"/>
        <v>11.636363636363637</v>
      </c>
      <c r="AB4" s="580">
        <f t="shared" si="1"/>
        <v>12.181818181818182</v>
      </c>
      <c r="AC4" s="580">
        <f t="shared" si="1"/>
        <v>131.45454545454547</v>
      </c>
    </row>
    <row r="5" spans="1:29" ht="19.8" customHeight="1" thickBot="1">
      <c r="A5" s="356"/>
      <c r="B5" s="11" t="s">
        <v>20</v>
      </c>
      <c r="C5" s="122"/>
      <c r="D5" s="122"/>
      <c r="E5" s="122"/>
      <c r="F5" s="122"/>
      <c r="G5" s="122"/>
      <c r="H5" s="122"/>
      <c r="I5" s="122"/>
      <c r="J5" s="122"/>
      <c r="K5" s="122"/>
      <c r="L5" s="122"/>
      <c r="M5" s="122"/>
      <c r="N5" s="319"/>
      <c r="O5" s="127"/>
      <c r="P5" s="199"/>
      <c r="Q5" s="11" t="s">
        <v>20</v>
      </c>
      <c r="R5" s="122"/>
      <c r="S5" s="122"/>
      <c r="T5" s="122"/>
      <c r="U5" s="122"/>
      <c r="V5" s="122"/>
      <c r="W5" s="122"/>
      <c r="X5" s="122"/>
      <c r="Y5" s="122"/>
      <c r="Z5" s="122"/>
      <c r="AA5" s="122"/>
      <c r="AB5" s="122"/>
      <c r="AC5" s="319"/>
    </row>
    <row r="6" spans="1:29" ht="19.8" customHeight="1" thickBot="1">
      <c r="A6" s="356"/>
      <c r="B6" s="566">
        <v>8</v>
      </c>
      <c r="C6" s="565"/>
      <c r="D6" s="565"/>
      <c r="E6" s="565"/>
      <c r="F6" s="565"/>
      <c r="G6" s="565"/>
      <c r="H6" s="565"/>
      <c r="I6" s="565"/>
      <c r="J6" s="565"/>
      <c r="K6" s="565"/>
      <c r="L6" s="565"/>
      <c r="M6" s="565"/>
      <c r="N6" s="557"/>
      <c r="O6" s="127"/>
      <c r="P6" s="199"/>
      <c r="Q6" s="566">
        <v>1</v>
      </c>
      <c r="R6" s="565"/>
      <c r="S6" s="565"/>
      <c r="T6" s="565"/>
      <c r="U6" s="565"/>
      <c r="V6" s="565"/>
      <c r="W6" s="565"/>
      <c r="X6" s="565"/>
      <c r="Y6" s="565"/>
      <c r="Z6" s="565"/>
      <c r="AA6" s="565"/>
      <c r="AB6" s="565"/>
      <c r="AC6" s="557"/>
    </row>
    <row r="7" spans="1:29" ht="18" customHeight="1" thickBot="1">
      <c r="A7" s="558" t="s">
        <v>320</v>
      </c>
      <c r="B7" s="576">
        <v>8</v>
      </c>
      <c r="C7" s="574"/>
      <c r="D7" s="574"/>
      <c r="E7" s="574"/>
      <c r="F7" s="574"/>
      <c r="G7" s="574"/>
      <c r="H7" s="574"/>
      <c r="I7" s="574"/>
      <c r="J7" s="574"/>
      <c r="K7" s="574"/>
      <c r="L7" s="574"/>
      <c r="M7" s="577"/>
      <c r="N7" s="575"/>
      <c r="O7" s="10"/>
      <c r="P7" s="564" t="s">
        <v>320</v>
      </c>
      <c r="Q7" s="576">
        <v>1</v>
      </c>
      <c r="R7" s="574"/>
      <c r="S7" s="574"/>
      <c r="T7" s="574"/>
      <c r="U7" s="574"/>
      <c r="V7" s="574"/>
      <c r="W7" s="574"/>
      <c r="X7" s="574"/>
      <c r="Y7" s="574"/>
      <c r="Z7" s="574"/>
      <c r="AA7" s="574"/>
      <c r="AB7" s="578"/>
      <c r="AC7" s="575"/>
    </row>
    <row r="8" spans="1:29" ht="18" customHeight="1" thickBot="1">
      <c r="A8" s="558" t="s">
        <v>231</v>
      </c>
      <c r="B8" s="567">
        <v>81</v>
      </c>
      <c r="C8" s="568">
        <v>39</v>
      </c>
      <c r="D8" s="568">
        <v>72</v>
      </c>
      <c r="E8" s="569">
        <v>89</v>
      </c>
      <c r="F8" s="569">
        <v>258</v>
      </c>
      <c r="G8" s="569">
        <v>416</v>
      </c>
      <c r="H8" s="569">
        <v>554</v>
      </c>
      <c r="I8" s="569">
        <v>568</v>
      </c>
      <c r="J8" s="569">
        <v>578</v>
      </c>
      <c r="K8" s="569">
        <v>337</v>
      </c>
      <c r="L8" s="569">
        <v>169</v>
      </c>
      <c r="M8" s="569">
        <v>168</v>
      </c>
      <c r="N8" s="570">
        <f t="shared" ref="N8:N19" si="2">SUM(B8:M8)</f>
        <v>3329</v>
      </c>
      <c r="O8" s="132" t="s">
        <v>21</v>
      </c>
      <c r="P8" s="559" t="s">
        <v>231</v>
      </c>
      <c r="Q8" s="571">
        <v>0</v>
      </c>
      <c r="R8" s="572">
        <v>5</v>
      </c>
      <c r="S8" s="572">
        <v>4</v>
      </c>
      <c r="T8" s="572">
        <v>1</v>
      </c>
      <c r="U8" s="572">
        <v>1</v>
      </c>
      <c r="V8" s="572">
        <v>1</v>
      </c>
      <c r="W8" s="572">
        <v>1</v>
      </c>
      <c r="X8" s="572">
        <v>1</v>
      </c>
      <c r="Y8" s="571">
        <v>0</v>
      </c>
      <c r="Z8" s="571">
        <v>0</v>
      </c>
      <c r="AA8" s="571">
        <v>0</v>
      </c>
      <c r="AB8" s="571">
        <v>2</v>
      </c>
      <c r="AC8" s="573">
        <f t="shared" ref="AC8:AC19" si="3">SUM(Q8:AB8)</f>
        <v>16</v>
      </c>
    </row>
    <row r="9" spans="1:29" ht="18" customHeight="1" thickBot="1">
      <c r="A9" s="357" t="s">
        <v>202</v>
      </c>
      <c r="B9" s="377">
        <v>81</v>
      </c>
      <c r="C9" s="377">
        <v>48</v>
      </c>
      <c r="D9" s="378">
        <v>71</v>
      </c>
      <c r="E9" s="377">
        <v>128</v>
      </c>
      <c r="F9" s="377">
        <v>171</v>
      </c>
      <c r="G9" s="377">
        <v>350</v>
      </c>
      <c r="H9" s="377">
        <v>569</v>
      </c>
      <c r="I9" s="377">
        <v>553</v>
      </c>
      <c r="J9" s="377">
        <v>458</v>
      </c>
      <c r="K9" s="377">
        <v>306</v>
      </c>
      <c r="L9" s="377">
        <v>220</v>
      </c>
      <c r="M9" s="378">
        <v>229</v>
      </c>
      <c r="N9" s="471">
        <f t="shared" si="2"/>
        <v>3184</v>
      </c>
      <c r="O9" s="355"/>
      <c r="P9" s="559" t="s">
        <v>201</v>
      </c>
      <c r="Q9" s="560">
        <v>1</v>
      </c>
      <c r="R9" s="560">
        <v>2</v>
      </c>
      <c r="S9" s="560">
        <v>1</v>
      </c>
      <c r="T9" s="560">
        <v>0</v>
      </c>
      <c r="U9" s="560">
        <v>0</v>
      </c>
      <c r="V9" s="560">
        <v>0</v>
      </c>
      <c r="W9" s="560">
        <v>1</v>
      </c>
      <c r="X9" s="560">
        <v>1</v>
      </c>
      <c r="Y9" s="560">
        <v>0</v>
      </c>
      <c r="Z9" s="560">
        <v>1</v>
      </c>
      <c r="AA9" s="560">
        <v>0</v>
      </c>
      <c r="AB9" s="560">
        <v>0</v>
      </c>
      <c r="AC9" s="561">
        <f t="shared" si="3"/>
        <v>7</v>
      </c>
    </row>
    <row r="10" spans="1:29" ht="18" customHeight="1" thickBot="1">
      <c r="A10" s="358" t="s">
        <v>136</v>
      </c>
      <c r="B10" s="256">
        <v>112</v>
      </c>
      <c r="C10" s="256">
        <v>85</v>
      </c>
      <c r="D10" s="256">
        <v>60</v>
      </c>
      <c r="E10" s="256">
        <v>97</v>
      </c>
      <c r="F10" s="256">
        <v>95</v>
      </c>
      <c r="G10" s="256">
        <v>305</v>
      </c>
      <c r="H10" s="256">
        <v>544</v>
      </c>
      <c r="I10" s="256">
        <v>449</v>
      </c>
      <c r="J10" s="256">
        <v>475</v>
      </c>
      <c r="K10" s="256">
        <v>505</v>
      </c>
      <c r="L10" s="256">
        <v>219</v>
      </c>
      <c r="M10" s="257">
        <v>98</v>
      </c>
      <c r="N10" s="371">
        <f t="shared" si="2"/>
        <v>3044</v>
      </c>
      <c r="O10" s="132"/>
      <c r="P10" s="559" t="s">
        <v>136</v>
      </c>
      <c r="Q10" s="318">
        <v>16</v>
      </c>
      <c r="R10" s="318">
        <v>1</v>
      </c>
      <c r="S10" s="318">
        <v>19</v>
      </c>
      <c r="T10" s="318">
        <v>3</v>
      </c>
      <c r="U10" s="318">
        <v>13</v>
      </c>
      <c r="V10" s="318">
        <v>1</v>
      </c>
      <c r="W10" s="318">
        <v>2</v>
      </c>
      <c r="X10" s="318">
        <v>2</v>
      </c>
      <c r="Y10" s="318">
        <v>0</v>
      </c>
      <c r="Z10" s="318">
        <v>24</v>
      </c>
      <c r="AA10" s="318">
        <v>4</v>
      </c>
      <c r="AB10" s="318">
        <v>2</v>
      </c>
      <c r="AC10" s="370">
        <f t="shared" si="3"/>
        <v>87</v>
      </c>
    </row>
    <row r="11" spans="1:29" ht="18" customHeight="1" thickBot="1">
      <c r="A11" s="359" t="s">
        <v>30</v>
      </c>
      <c r="B11" s="320">
        <v>84</v>
      </c>
      <c r="C11" s="320">
        <v>100</v>
      </c>
      <c r="D11" s="321">
        <v>77</v>
      </c>
      <c r="E11" s="321">
        <v>80</v>
      </c>
      <c r="F11" s="173">
        <v>236</v>
      </c>
      <c r="G11" s="173">
        <v>438</v>
      </c>
      <c r="H11" s="174">
        <v>631</v>
      </c>
      <c r="I11" s="173">
        <v>752</v>
      </c>
      <c r="J11" s="172">
        <v>523</v>
      </c>
      <c r="K11" s="173">
        <v>427</v>
      </c>
      <c r="L11" s="172">
        <v>253</v>
      </c>
      <c r="M11" s="322">
        <v>136</v>
      </c>
      <c r="N11" s="361">
        <f t="shared" si="2"/>
        <v>3737</v>
      </c>
      <c r="O11" s="132"/>
      <c r="P11" s="562" t="s">
        <v>22</v>
      </c>
      <c r="Q11" s="323">
        <v>7</v>
      </c>
      <c r="R11" s="323">
        <v>7</v>
      </c>
      <c r="S11" s="324">
        <v>13</v>
      </c>
      <c r="T11" s="324">
        <v>3</v>
      </c>
      <c r="U11" s="324">
        <v>8</v>
      </c>
      <c r="V11" s="324">
        <v>11</v>
      </c>
      <c r="W11" s="323">
        <v>5</v>
      </c>
      <c r="X11" s="324">
        <v>11</v>
      </c>
      <c r="Y11" s="324">
        <v>9</v>
      </c>
      <c r="Z11" s="324">
        <v>9</v>
      </c>
      <c r="AA11" s="325">
        <v>20</v>
      </c>
      <c r="AB11" s="325">
        <v>37</v>
      </c>
      <c r="AC11" s="368">
        <f t="shared" si="3"/>
        <v>140</v>
      </c>
    </row>
    <row r="12" spans="1:29" ht="18" customHeight="1" thickBot="1">
      <c r="A12" s="359" t="s">
        <v>31</v>
      </c>
      <c r="B12" s="324">
        <v>41</v>
      </c>
      <c r="C12" s="324">
        <v>44</v>
      </c>
      <c r="D12" s="324">
        <v>67</v>
      </c>
      <c r="E12" s="324">
        <v>103</v>
      </c>
      <c r="F12" s="326">
        <v>311</v>
      </c>
      <c r="G12" s="324">
        <v>415</v>
      </c>
      <c r="H12" s="324">
        <v>539</v>
      </c>
      <c r="I12" s="326">
        <v>1165</v>
      </c>
      <c r="J12" s="324">
        <v>534</v>
      </c>
      <c r="K12" s="324">
        <v>297</v>
      </c>
      <c r="L12" s="323">
        <v>205</v>
      </c>
      <c r="M12" s="327">
        <v>92</v>
      </c>
      <c r="N12" s="362">
        <f t="shared" si="2"/>
        <v>3813</v>
      </c>
      <c r="O12" s="132"/>
      <c r="P12" s="563" t="s">
        <v>31</v>
      </c>
      <c r="Q12" s="324">
        <v>9</v>
      </c>
      <c r="R12" s="324">
        <v>22</v>
      </c>
      <c r="S12" s="323">
        <v>18</v>
      </c>
      <c r="T12" s="324">
        <v>9</v>
      </c>
      <c r="U12" s="328">
        <v>21</v>
      </c>
      <c r="V12" s="324">
        <v>14</v>
      </c>
      <c r="W12" s="324">
        <v>6</v>
      </c>
      <c r="X12" s="324">
        <v>13</v>
      </c>
      <c r="Y12" s="324">
        <v>7</v>
      </c>
      <c r="Z12" s="329">
        <v>81</v>
      </c>
      <c r="AA12" s="328">
        <v>31</v>
      </c>
      <c r="AB12" s="329">
        <v>37</v>
      </c>
      <c r="AC12" s="369">
        <f t="shared" si="3"/>
        <v>268</v>
      </c>
    </row>
    <row r="13" spans="1:29" ht="18" customHeight="1" thickBot="1">
      <c r="A13" s="359" t="s">
        <v>32</v>
      </c>
      <c r="B13" s="324">
        <v>57</v>
      </c>
      <c r="C13" s="323">
        <v>35</v>
      </c>
      <c r="D13" s="324">
        <v>95</v>
      </c>
      <c r="E13" s="323">
        <v>112</v>
      </c>
      <c r="F13" s="324">
        <v>131</v>
      </c>
      <c r="G13" s="14">
        <v>340</v>
      </c>
      <c r="H13" s="14">
        <v>483</v>
      </c>
      <c r="I13" s="15">
        <v>1339</v>
      </c>
      <c r="J13" s="14">
        <v>614</v>
      </c>
      <c r="K13" s="14">
        <v>349</v>
      </c>
      <c r="L13" s="14">
        <v>236</v>
      </c>
      <c r="M13" s="330">
        <v>68</v>
      </c>
      <c r="N13" s="361">
        <f t="shared" si="2"/>
        <v>3859</v>
      </c>
      <c r="O13" s="132"/>
      <c r="P13" s="563" t="s">
        <v>32</v>
      </c>
      <c r="Q13" s="324">
        <v>19</v>
      </c>
      <c r="R13" s="324">
        <v>12</v>
      </c>
      <c r="S13" s="324">
        <v>8</v>
      </c>
      <c r="T13" s="323">
        <v>12</v>
      </c>
      <c r="U13" s="324">
        <v>7</v>
      </c>
      <c r="V13" s="324">
        <v>15</v>
      </c>
      <c r="W13" s="14">
        <v>16</v>
      </c>
      <c r="X13" s="330">
        <v>12</v>
      </c>
      <c r="Y13" s="323">
        <v>16</v>
      </c>
      <c r="Z13" s="324">
        <v>6</v>
      </c>
      <c r="AA13" s="323">
        <v>12</v>
      </c>
      <c r="AB13" s="323">
        <v>6</v>
      </c>
      <c r="AC13" s="368">
        <f t="shared" si="3"/>
        <v>141</v>
      </c>
    </row>
    <row r="14" spans="1:29" ht="18" customHeight="1" thickBot="1">
      <c r="A14" s="359" t="s">
        <v>33</v>
      </c>
      <c r="B14" s="331">
        <v>68</v>
      </c>
      <c r="C14" s="324">
        <v>42</v>
      </c>
      <c r="D14" s="324">
        <v>44</v>
      </c>
      <c r="E14" s="323">
        <v>75</v>
      </c>
      <c r="F14" s="323">
        <v>135</v>
      </c>
      <c r="G14" s="323">
        <v>448</v>
      </c>
      <c r="H14" s="324">
        <v>507</v>
      </c>
      <c r="I14" s="324">
        <v>808</v>
      </c>
      <c r="J14" s="328">
        <v>795</v>
      </c>
      <c r="K14" s="323">
        <v>313</v>
      </c>
      <c r="L14" s="323">
        <v>246</v>
      </c>
      <c r="M14" s="323">
        <v>143</v>
      </c>
      <c r="N14" s="361">
        <f t="shared" si="2"/>
        <v>3624</v>
      </c>
      <c r="O14" s="132"/>
      <c r="P14" s="563" t="s">
        <v>33</v>
      </c>
      <c r="Q14" s="333">
        <v>9</v>
      </c>
      <c r="R14" s="324">
        <v>16</v>
      </c>
      <c r="S14" s="324">
        <v>12</v>
      </c>
      <c r="T14" s="323">
        <v>6</v>
      </c>
      <c r="U14" s="334">
        <v>7</v>
      </c>
      <c r="V14" s="334">
        <v>14</v>
      </c>
      <c r="W14" s="324">
        <v>9</v>
      </c>
      <c r="X14" s="324">
        <v>14</v>
      </c>
      <c r="Y14" s="324">
        <v>9</v>
      </c>
      <c r="Z14" s="324">
        <v>9</v>
      </c>
      <c r="AA14" s="334">
        <v>8</v>
      </c>
      <c r="AB14" s="334">
        <v>7</v>
      </c>
      <c r="AC14" s="368">
        <f t="shared" si="3"/>
        <v>120</v>
      </c>
    </row>
    <row r="15" spans="1:29" ht="18" hidden="1" customHeight="1" thickBot="1">
      <c r="A15" s="13" t="s">
        <v>34</v>
      </c>
      <c r="B15" s="335">
        <v>71</v>
      </c>
      <c r="C15" s="335">
        <v>97</v>
      </c>
      <c r="D15" s="335">
        <v>61</v>
      </c>
      <c r="E15" s="336">
        <v>105</v>
      </c>
      <c r="F15" s="336">
        <v>198</v>
      </c>
      <c r="G15" s="336">
        <v>442</v>
      </c>
      <c r="H15" s="337">
        <v>790</v>
      </c>
      <c r="I15" s="16">
        <v>674</v>
      </c>
      <c r="J15" s="16">
        <v>594</v>
      </c>
      <c r="K15" s="336">
        <v>275</v>
      </c>
      <c r="L15" s="336">
        <v>133</v>
      </c>
      <c r="M15" s="336">
        <v>108</v>
      </c>
      <c r="N15" s="361">
        <f t="shared" si="2"/>
        <v>3548</v>
      </c>
      <c r="O15" s="10"/>
      <c r="P15" s="360" t="s">
        <v>34</v>
      </c>
      <c r="Q15" s="335">
        <v>7</v>
      </c>
      <c r="R15" s="335">
        <v>13</v>
      </c>
      <c r="S15" s="335">
        <v>12</v>
      </c>
      <c r="T15" s="336">
        <v>11</v>
      </c>
      <c r="U15" s="336">
        <v>12</v>
      </c>
      <c r="V15" s="336">
        <v>15</v>
      </c>
      <c r="W15" s="336">
        <v>20</v>
      </c>
      <c r="X15" s="336">
        <v>15</v>
      </c>
      <c r="Y15" s="336">
        <v>15</v>
      </c>
      <c r="Z15" s="336">
        <v>20</v>
      </c>
      <c r="AA15" s="336">
        <v>9</v>
      </c>
      <c r="AB15" s="336">
        <v>7</v>
      </c>
      <c r="AC15" s="367">
        <f t="shared" si="3"/>
        <v>156</v>
      </c>
    </row>
    <row r="16" spans="1:29" ht="13.8" hidden="1" thickBot="1">
      <c r="A16" s="18" t="s">
        <v>35</v>
      </c>
      <c r="B16" s="333">
        <v>38</v>
      </c>
      <c r="C16" s="336">
        <v>19</v>
      </c>
      <c r="D16" s="336">
        <v>38</v>
      </c>
      <c r="E16" s="336">
        <v>203</v>
      </c>
      <c r="F16" s="336">
        <v>146</v>
      </c>
      <c r="G16" s="336">
        <v>439</v>
      </c>
      <c r="H16" s="337">
        <v>964</v>
      </c>
      <c r="I16" s="337">
        <v>1154</v>
      </c>
      <c r="J16" s="336">
        <v>423</v>
      </c>
      <c r="K16" s="336">
        <v>388</v>
      </c>
      <c r="L16" s="336">
        <v>176</v>
      </c>
      <c r="M16" s="336">
        <v>143</v>
      </c>
      <c r="N16" s="338">
        <f t="shared" si="2"/>
        <v>4131</v>
      </c>
      <c r="O16" s="10"/>
      <c r="P16" s="17" t="s">
        <v>35</v>
      </c>
      <c r="Q16" s="336">
        <v>7</v>
      </c>
      <c r="R16" s="336">
        <v>7</v>
      </c>
      <c r="S16" s="336">
        <v>8</v>
      </c>
      <c r="T16" s="336">
        <v>12</v>
      </c>
      <c r="U16" s="336">
        <v>9</v>
      </c>
      <c r="V16" s="336">
        <v>6</v>
      </c>
      <c r="W16" s="336">
        <v>11</v>
      </c>
      <c r="X16" s="336">
        <v>8</v>
      </c>
      <c r="Y16" s="336">
        <v>16</v>
      </c>
      <c r="Z16" s="336">
        <v>40</v>
      </c>
      <c r="AA16" s="336">
        <v>17</v>
      </c>
      <c r="AB16" s="336">
        <v>16</v>
      </c>
      <c r="AC16" s="336">
        <f t="shared" si="3"/>
        <v>157</v>
      </c>
    </row>
    <row r="17" spans="1:31" ht="13.8" hidden="1" thickBot="1">
      <c r="A17" s="339" t="s">
        <v>36</v>
      </c>
      <c r="B17" s="16">
        <v>49</v>
      </c>
      <c r="C17" s="16">
        <v>63</v>
      </c>
      <c r="D17" s="16">
        <v>50</v>
      </c>
      <c r="E17" s="16">
        <v>71</v>
      </c>
      <c r="F17" s="16">
        <v>144</v>
      </c>
      <c r="G17" s="16">
        <v>374</v>
      </c>
      <c r="H17" s="129">
        <v>729</v>
      </c>
      <c r="I17" s="129">
        <v>1097</v>
      </c>
      <c r="J17" s="129">
        <v>650</v>
      </c>
      <c r="K17" s="16">
        <v>397</v>
      </c>
      <c r="L17" s="16">
        <v>192</v>
      </c>
      <c r="M17" s="16">
        <v>217</v>
      </c>
      <c r="N17" s="338">
        <f t="shared" si="2"/>
        <v>4033</v>
      </c>
      <c r="O17" s="10"/>
      <c r="P17" s="19" t="s">
        <v>36</v>
      </c>
      <c r="Q17" s="16">
        <v>10</v>
      </c>
      <c r="R17" s="16">
        <v>6</v>
      </c>
      <c r="S17" s="16">
        <v>14</v>
      </c>
      <c r="T17" s="16">
        <v>10</v>
      </c>
      <c r="U17" s="16">
        <v>10</v>
      </c>
      <c r="V17" s="16">
        <v>19</v>
      </c>
      <c r="W17" s="16">
        <v>11</v>
      </c>
      <c r="X17" s="16">
        <v>20</v>
      </c>
      <c r="Y17" s="16">
        <v>15</v>
      </c>
      <c r="Z17" s="16">
        <v>8</v>
      </c>
      <c r="AA17" s="16">
        <v>11</v>
      </c>
      <c r="AB17" s="16">
        <v>8</v>
      </c>
      <c r="AC17" s="336">
        <f t="shared" si="3"/>
        <v>142</v>
      </c>
    </row>
    <row r="18" spans="1:31" ht="13.8" hidden="1" thickBot="1">
      <c r="A18" s="18" t="s">
        <v>37</v>
      </c>
      <c r="B18" s="16">
        <v>53</v>
      </c>
      <c r="C18" s="16">
        <v>39</v>
      </c>
      <c r="D18" s="16">
        <v>74</v>
      </c>
      <c r="E18" s="16">
        <v>64</v>
      </c>
      <c r="F18" s="16">
        <v>208</v>
      </c>
      <c r="G18" s="16">
        <v>491</v>
      </c>
      <c r="H18" s="16">
        <v>454</v>
      </c>
      <c r="I18" s="129">
        <v>1068</v>
      </c>
      <c r="J18" s="16">
        <v>568</v>
      </c>
      <c r="K18" s="16">
        <v>407</v>
      </c>
      <c r="L18" s="16">
        <v>228</v>
      </c>
      <c r="M18" s="16">
        <v>81</v>
      </c>
      <c r="N18" s="332">
        <f t="shared" si="2"/>
        <v>3735</v>
      </c>
      <c r="O18" s="10"/>
      <c r="P18" s="17" t="s">
        <v>37</v>
      </c>
      <c r="Q18" s="16">
        <v>12</v>
      </c>
      <c r="R18" s="16">
        <v>13</v>
      </c>
      <c r="S18" s="16">
        <v>46</v>
      </c>
      <c r="T18" s="16">
        <v>9</v>
      </c>
      <c r="U18" s="16">
        <v>20</v>
      </c>
      <c r="V18" s="16">
        <v>4</v>
      </c>
      <c r="W18" s="16">
        <v>8</v>
      </c>
      <c r="X18" s="16">
        <v>30</v>
      </c>
      <c r="Y18" s="16">
        <v>22</v>
      </c>
      <c r="Z18" s="16">
        <v>20</v>
      </c>
      <c r="AA18" s="16">
        <v>16</v>
      </c>
      <c r="AB18" s="16">
        <v>12</v>
      </c>
      <c r="AC18" s="340">
        <f t="shared" si="3"/>
        <v>212</v>
      </c>
    </row>
    <row r="19" spans="1:31" ht="13.8" hidden="1" thickBot="1">
      <c r="A19" s="18" t="s">
        <v>23</v>
      </c>
      <c r="B19" s="130">
        <v>67</v>
      </c>
      <c r="C19" s="130">
        <v>62</v>
      </c>
      <c r="D19" s="130">
        <v>57</v>
      </c>
      <c r="E19" s="130">
        <v>77</v>
      </c>
      <c r="F19" s="130">
        <v>473</v>
      </c>
      <c r="G19" s="130">
        <v>468</v>
      </c>
      <c r="H19" s="131">
        <v>659</v>
      </c>
      <c r="I19" s="130">
        <v>851</v>
      </c>
      <c r="J19" s="130">
        <v>542</v>
      </c>
      <c r="K19" s="130">
        <v>270</v>
      </c>
      <c r="L19" s="130">
        <v>208</v>
      </c>
      <c r="M19" s="130">
        <v>174</v>
      </c>
      <c r="N19" s="341">
        <f t="shared" si="2"/>
        <v>3908</v>
      </c>
      <c r="O19" s="10" t="s">
        <v>29</v>
      </c>
      <c r="P19" s="19" t="s">
        <v>23</v>
      </c>
      <c r="Q19" s="16">
        <v>6</v>
      </c>
      <c r="R19" s="16">
        <v>25</v>
      </c>
      <c r="S19" s="16">
        <v>29</v>
      </c>
      <c r="T19" s="16">
        <v>4</v>
      </c>
      <c r="U19" s="16">
        <v>17</v>
      </c>
      <c r="V19" s="16">
        <v>19</v>
      </c>
      <c r="W19" s="16">
        <v>14</v>
      </c>
      <c r="X19" s="16">
        <v>37</v>
      </c>
      <c r="Y19" s="20">
        <v>76</v>
      </c>
      <c r="Z19" s="16">
        <v>34</v>
      </c>
      <c r="AA19" s="16">
        <v>17</v>
      </c>
      <c r="AB19" s="16">
        <v>18</v>
      </c>
      <c r="AC19" s="340">
        <f t="shared" si="3"/>
        <v>296</v>
      </c>
    </row>
    <row r="20" spans="1:31">
      <c r="A20" s="21"/>
      <c r="B20" s="342"/>
      <c r="C20" s="342"/>
      <c r="D20" s="342"/>
      <c r="E20" s="342"/>
      <c r="F20" s="342"/>
      <c r="G20" s="342"/>
      <c r="H20" s="342"/>
      <c r="I20" s="342"/>
      <c r="J20" s="342"/>
      <c r="K20" s="342"/>
      <c r="L20" s="342"/>
      <c r="M20" s="342"/>
      <c r="N20" s="22"/>
      <c r="O20" s="10"/>
      <c r="P20" s="23"/>
      <c r="Q20" s="343"/>
      <c r="R20" s="343"/>
      <c r="S20" s="343"/>
      <c r="T20" s="343"/>
      <c r="U20" s="343"/>
      <c r="V20" s="343"/>
      <c r="W20" s="343"/>
      <c r="X20" s="343"/>
      <c r="Y20" s="343"/>
      <c r="Z20" s="343"/>
      <c r="AA20" s="343"/>
      <c r="AB20" s="343"/>
      <c r="AC20" s="342"/>
    </row>
    <row r="21" spans="1:31" ht="13.5" customHeight="1">
      <c r="A21" s="814" t="s">
        <v>321</v>
      </c>
      <c r="B21" s="815"/>
      <c r="C21" s="815"/>
      <c r="D21" s="815"/>
      <c r="E21" s="815"/>
      <c r="F21" s="815"/>
      <c r="G21" s="815"/>
      <c r="H21" s="815"/>
      <c r="I21" s="815"/>
      <c r="J21" s="815"/>
      <c r="K21" s="815"/>
      <c r="L21" s="815"/>
      <c r="M21" s="815"/>
      <c r="N21" s="816"/>
      <c r="O21" s="10"/>
      <c r="P21" s="814" t="str">
        <f>+A21</f>
        <v>※2023年 第1週（1/2～1/8） 現在 現在</v>
      </c>
      <c r="Q21" s="815"/>
      <c r="R21" s="815"/>
      <c r="S21" s="815"/>
      <c r="T21" s="815"/>
      <c r="U21" s="815"/>
      <c r="V21" s="815"/>
      <c r="W21" s="815"/>
      <c r="X21" s="815"/>
      <c r="Y21" s="815"/>
      <c r="Z21" s="815"/>
      <c r="AA21" s="815"/>
      <c r="AB21" s="815"/>
      <c r="AC21" s="816"/>
    </row>
    <row r="22" spans="1:31" ht="13.8" thickBot="1">
      <c r="A22" s="450" t="s">
        <v>250</v>
      </c>
      <c r="B22" s="10"/>
      <c r="C22" s="10"/>
      <c r="D22" s="10"/>
      <c r="E22" s="10"/>
      <c r="F22" s="10"/>
      <c r="G22" s="10" t="s">
        <v>21</v>
      </c>
      <c r="H22" s="10"/>
      <c r="I22" s="10"/>
      <c r="J22" s="10"/>
      <c r="K22" s="10"/>
      <c r="L22" s="10"/>
      <c r="M22" s="10"/>
      <c r="N22" s="25"/>
      <c r="O22" s="10"/>
      <c r="P22" s="451" t="s">
        <v>249</v>
      </c>
      <c r="Q22" s="10"/>
      <c r="R22" s="10"/>
      <c r="S22" s="10"/>
      <c r="T22" s="10"/>
      <c r="U22" s="10"/>
      <c r="V22" s="10"/>
      <c r="W22" s="10"/>
      <c r="X22" s="10"/>
      <c r="Y22" s="10"/>
      <c r="Z22" s="10"/>
      <c r="AA22" s="10"/>
      <c r="AB22" s="10"/>
      <c r="AC22" s="27"/>
    </row>
    <row r="23" spans="1:31" ht="17.25" customHeight="1" thickBot="1">
      <c r="A23" s="24"/>
      <c r="B23" s="344" t="s">
        <v>224</v>
      </c>
      <c r="C23" s="10"/>
      <c r="D23" s="447" t="s">
        <v>255</v>
      </c>
      <c r="E23" s="28"/>
      <c r="F23" s="10"/>
      <c r="G23" s="10" t="s">
        <v>21</v>
      </c>
      <c r="H23" s="10"/>
      <c r="I23" s="10"/>
      <c r="J23" s="10"/>
      <c r="K23" s="10"/>
      <c r="L23" s="10"/>
      <c r="M23" s="10"/>
      <c r="N23" s="25"/>
      <c r="O23" s="132" t="s">
        <v>21</v>
      </c>
      <c r="P23" s="221"/>
      <c r="Q23" s="345" t="s">
        <v>225</v>
      </c>
      <c r="R23" s="801" t="s">
        <v>238</v>
      </c>
      <c r="S23" s="802"/>
      <c r="T23" s="437" t="s">
        <v>246</v>
      </c>
      <c r="U23" s="437"/>
      <c r="V23" s="10"/>
      <c r="W23" s="10"/>
      <c r="X23" s="10"/>
      <c r="Y23" s="10"/>
      <c r="Z23" s="10"/>
      <c r="AA23" s="10"/>
      <c r="AB23" s="10"/>
      <c r="AC23" s="27"/>
    </row>
    <row r="24" spans="1:31" ht="15" customHeight="1">
      <c r="A24" s="24"/>
      <c r="B24" s="10"/>
      <c r="C24" s="10"/>
      <c r="D24" s="10" t="s">
        <v>29</v>
      </c>
      <c r="E24" s="10"/>
      <c r="F24" s="10"/>
      <c r="G24" s="10"/>
      <c r="H24" s="10"/>
      <c r="I24" s="10"/>
      <c r="J24" s="10"/>
      <c r="K24" s="10"/>
      <c r="L24" s="10"/>
      <c r="M24" s="10"/>
      <c r="N24" s="25"/>
      <c r="O24" s="132" t="s">
        <v>21</v>
      </c>
      <c r="P24" s="220"/>
      <c r="Q24" s="10"/>
      <c r="R24" s="10"/>
      <c r="S24" s="10"/>
      <c r="T24" s="10"/>
      <c r="U24" s="10"/>
      <c r="V24" s="10"/>
      <c r="W24" s="10"/>
      <c r="X24" s="10"/>
      <c r="Y24" s="10"/>
      <c r="Z24" s="10"/>
      <c r="AA24" s="10"/>
      <c r="AB24" s="10"/>
      <c r="AC24" s="27"/>
    </row>
    <row r="25" spans="1:31" ht="9" customHeight="1">
      <c r="A25" s="24"/>
      <c r="B25" s="10"/>
      <c r="C25" s="10"/>
      <c r="D25" s="10"/>
      <c r="E25" s="10"/>
      <c r="F25" s="10"/>
      <c r="G25" s="10"/>
      <c r="H25" s="10"/>
      <c r="I25" s="10"/>
      <c r="J25" s="10"/>
      <c r="K25" s="10"/>
      <c r="L25" s="10"/>
      <c r="M25" s="10"/>
      <c r="N25" s="25"/>
      <c r="O25" s="132" t="s">
        <v>21</v>
      </c>
      <c r="P25" s="26"/>
      <c r="Q25" s="10"/>
      <c r="R25" s="10"/>
      <c r="S25" s="10"/>
      <c r="T25" s="10"/>
      <c r="U25" s="10"/>
      <c r="V25" s="10"/>
      <c r="W25" s="10"/>
      <c r="X25" s="10"/>
      <c r="Y25" s="10"/>
      <c r="Z25" s="10"/>
      <c r="AA25" s="10"/>
      <c r="AB25" s="10"/>
      <c r="AC25" s="27"/>
      <c r="AE25" s="1" t="s">
        <v>214</v>
      </c>
    </row>
    <row r="26" spans="1:31">
      <c r="A26" s="24"/>
      <c r="B26" s="10"/>
      <c r="C26" s="10"/>
      <c r="D26" s="10"/>
      <c r="E26" s="10"/>
      <c r="F26" s="10"/>
      <c r="G26" s="10"/>
      <c r="H26" s="10"/>
      <c r="I26" s="10"/>
      <c r="J26" s="10"/>
      <c r="K26" s="10"/>
      <c r="L26" s="10"/>
      <c r="M26" s="10"/>
      <c r="N26" s="25"/>
      <c r="O26" s="10" t="s">
        <v>21</v>
      </c>
      <c r="P26" s="12"/>
      <c r="AC26" s="29"/>
    </row>
    <row r="27" spans="1:31">
      <c r="A27" s="24"/>
      <c r="B27" s="10"/>
      <c r="C27" s="10"/>
      <c r="D27" s="10"/>
      <c r="E27" s="10"/>
      <c r="F27" s="10"/>
      <c r="G27" s="10"/>
      <c r="H27" s="10"/>
      <c r="I27" s="10"/>
      <c r="J27" s="10"/>
      <c r="K27" s="10"/>
      <c r="L27" s="10"/>
      <c r="M27" s="10"/>
      <c r="N27" s="25"/>
      <c r="O27" s="10" t="s">
        <v>21</v>
      </c>
      <c r="P27" s="12"/>
      <c r="AC27" s="29"/>
    </row>
    <row r="28" spans="1:31">
      <c r="A28" s="24"/>
      <c r="B28" s="10"/>
      <c r="C28" s="10"/>
      <c r="D28" s="10"/>
      <c r="E28" s="10"/>
      <c r="F28" s="10"/>
      <c r="G28" s="10"/>
      <c r="H28" s="10"/>
      <c r="I28" s="10"/>
      <c r="J28" s="10"/>
      <c r="K28" s="10"/>
      <c r="L28" s="10"/>
      <c r="M28" s="10"/>
      <c r="N28" s="25"/>
      <c r="O28" s="10" t="s">
        <v>21</v>
      </c>
      <c r="P28" s="12"/>
      <c r="AC28" s="29"/>
      <c r="AD28" s="258"/>
    </row>
    <row r="29" spans="1:31">
      <c r="A29" s="24"/>
      <c r="B29" s="10"/>
      <c r="C29" s="10"/>
      <c r="D29" s="10"/>
      <c r="E29" s="10"/>
      <c r="F29" s="10"/>
      <c r="G29" s="10"/>
      <c r="H29" s="10"/>
      <c r="I29" s="10"/>
      <c r="J29" s="10"/>
      <c r="K29" s="10"/>
      <c r="L29" s="10"/>
      <c r="M29" s="10"/>
      <c r="N29" s="25"/>
      <c r="O29" s="10"/>
      <c r="P29" s="12"/>
      <c r="AC29" s="29"/>
    </row>
    <row r="30" spans="1:31">
      <c r="A30" s="24"/>
      <c r="B30" s="10"/>
      <c r="C30" s="10"/>
      <c r="D30" s="10"/>
      <c r="E30" s="10"/>
      <c r="F30" s="10"/>
      <c r="G30" s="10"/>
      <c r="H30" s="10"/>
      <c r="I30" s="10"/>
      <c r="J30" s="10"/>
      <c r="K30" s="10"/>
      <c r="L30" s="10"/>
      <c r="M30" s="10"/>
      <c r="N30" s="25"/>
      <c r="O30" s="10"/>
      <c r="P30" s="12"/>
      <c r="AC30" s="29"/>
    </row>
    <row r="31" spans="1:31" ht="13.8" thickBot="1">
      <c r="A31" s="30"/>
      <c r="B31" s="31"/>
      <c r="C31" s="31"/>
      <c r="D31" s="31"/>
      <c r="E31" s="31"/>
      <c r="F31" s="31"/>
      <c r="G31" s="31"/>
      <c r="H31" s="31"/>
      <c r="I31" s="31"/>
      <c r="J31" s="31"/>
      <c r="K31" s="31"/>
      <c r="L31" s="31"/>
      <c r="M31" s="31"/>
      <c r="N31" s="32"/>
      <c r="O31" s="10"/>
      <c r="P31" s="33"/>
      <c r="Q31" s="34"/>
      <c r="R31" s="34"/>
      <c r="S31" s="34"/>
      <c r="T31" s="34"/>
      <c r="U31" s="34"/>
      <c r="V31" s="34"/>
      <c r="W31" s="34"/>
      <c r="X31" s="34"/>
      <c r="Y31" s="34"/>
      <c r="Z31" s="34"/>
      <c r="AA31" s="34"/>
      <c r="AB31" s="34"/>
      <c r="AC31" s="35"/>
    </row>
    <row r="32" spans="1:31">
      <c r="A32" s="36"/>
      <c r="C32" s="10"/>
      <c r="D32" s="10"/>
      <c r="E32" s="10"/>
      <c r="F32" s="10"/>
      <c r="G32" s="10"/>
      <c r="H32" s="10"/>
      <c r="I32" s="10"/>
      <c r="J32" s="10"/>
      <c r="K32" s="10"/>
      <c r="L32" s="10"/>
      <c r="M32" s="10"/>
      <c r="N32" s="10"/>
      <c r="O32" s="10"/>
    </row>
    <row r="33" spans="1:29">
      <c r="O33" s="10"/>
    </row>
    <row r="34" spans="1:29">
      <c r="K34" s="346" t="s">
        <v>29</v>
      </c>
      <c r="O34" s="10"/>
    </row>
    <row r="35" spans="1:29">
      <c r="O35" s="10"/>
    </row>
    <row r="36" spans="1:29">
      <c r="O36" s="10"/>
    </row>
    <row r="37" spans="1:29">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row>
    <row r="38" spans="1:29">
      <c r="Q38" s="166" t="s">
        <v>226</v>
      </c>
      <c r="R38" s="166"/>
      <c r="S38" s="166"/>
      <c r="T38" s="166"/>
      <c r="U38" s="166"/>
      <c r="V38" s="166"/>
      <c r="W38" s="166"/>
      <c r="X38" s="166"/>
    </row>
    <row r="39" spans="1:29">
      <c r="Q39" s="166" t="s">
        <v>227</v>
      </c>
      <c r="R39" s="166"/>
      <c r="S39" s="166"/>
      <c r="T39" s="166"/>
      <c r="U39" s="166"/>
      <c r="V39" s="166"/>
      <c r="W39" s="166"/>
      <c r="X39" s="166"/>
    </row>
  </sheetData>
  <mergeCells count="7">
    <mergeCell ref="R23:S23"/>
    <mergeCell ref="A1:N1"/>
    <mergeCell ref="P1:AC1"/>
    <mergeCell ref="A2:N2"/>
    <mergeCell ref="P2:AC2"/>
    <mergeCell ref="A21:N21"/>
    <mergeCell ref="P21:AC21"/>
  </mergeCells>
  <phoneticPr fontId="106"/>
  <pageMargins left="0.75" right="0.75" top="1" bottom="1" header="0.51200000000000001" footer="0.51200000000000001"/>
  <pageSetup paperSize="9" scale="44" orientation="portrait" horizontalDpi="1200" verticalDpi="12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96CDF-B498-48B9-BEC1-BF904EFF0737}">
  <sheetPr>
    <tabColor rgb="FFFF0000"/>
  </sheetPr>
  <dimension ref="B1:G29"/>
  <sheetViews>
    <sheetView view="pageBreakPreview" zoomScale="85" zoomScaleNormal="112" zoomScaleSheetLayoutView="85" workbookViewId="0">
      <selection activeCell="G14" sqref="G14"/>
    </sheetView>
  </sheetViews>
  <sheetFormatPr defaultColWidth="9" defaultRowHeight="13.2"/>
  <cols>
    <col min="1" max="1" width="2.109375" style="1" customWidth="1"/>
    <col min="2" max="2" width="25.77734375" style="105" customWidth="1"/>
    <col min="3" max="3" width="67.6640625" style="1" customWidth="1"/>
    <col min="4" max="4" width="96.33203125" style="1" customWidth="1"/>
    <col min="5" max="5" width="3.88671875" style="1" customWidth="1"/>
    <col min="6" max="16384" width="9" style="1"/>
  </cols>
  <sheetData>
    <row r="1" spans="2:7" ht="18.75" customHeight="1">
      <c r="B1" s="105" t="s">
        <v>113</v>
      </c>
    </row>
    <row r="2" spans="2:7" ht="17.25" customHeight="1" thickBot="1">
      <c r="B2" t="s">
        <v>275</v>
      </c>
      <c r="D2" s="819"/>
      <c r="E2" s="820"/>
    </row>
    <row r="3" spans="2:7" ht="16.5" customHeight="1" thickBot="1">
      <c r="B3" s="106" t="s">
        <v>114</v>
      </c>
      <c r="C3" s="269" t="s">
        <v>115</v>
      </c>
      <c r="D3" s="200" t="s">
        <v>218</v>
      </c>
    </row>
    <row r="4" spans="2:7" ht="17.25" customHeight="1" thickBot="1">
      <c r="B4" s="107" t="s">
        <v>116</v>
      </c>
      <c r="C4" s="140" t="s">
        <v>287</v>
      </c>
      <c r="D4" s="108"/>
    </row>
    <row r="5" spans="2:7" ht="17.25" customHeight="1">
      <c r="B5" s="821" t="s">
        <v>174</v>
      </c>
      <c r="C5" s="824" t="s">
        <v>215</v>
      </c>
      <c r="D5" s="825"/>
    </row>
    <row r="6" spans="2:7" ht="19.2" customHeight="1">
      <c r="B6" s="822"/>
      <c r="C6" s="826" t="s">
        <v>216</v>
      </c>
      <c r="D6" s="827"/>
      <c r="G6" s="226"/>
    </row>
    <row r="7" spans="2:7" ht="19.95" customHeight="1">
      <c r="B7" s="822"/>
      <c r="C7" s="270" t="s">
        <v>217</v>
      </c>
      <c r="D7" s="271"/>
      <c r="G7" s="226"/>
    </row>
    <row r="8" spans="2:7" ht="19.95" customHeight="1" thickBot="1">
      <c r="B8" s="823"/>
      <c r="C8" s="228" t="s">
        <v>219</v>
      </c>
      <c r="D8" s="227"/>
      <c r="G8" s="226"/>
    </row>
    <row r="9" spans="2:7" ht="34.200000000000003" customHeight="1" thickBot="1">
      <c r="B9" s="109" t="s">
        <v>117</v>
      </c>
      <c r="C9" s="828" t="s">
        <v>288</v>
      </c>
      <c r="D9" s="829"/>
    </row>
    <row r="10" spans="2:7" ht="69" customHeight="1" thickBot="1">
      <c r="B10" s="110" t="s">
        <v>118</v>
      </c>
      <c r="C10" s="830" t="s">
        <v>291</v>
      </c>
      <c r="D10" s="831"/>
    </row>
    <row r="11" spans="2:7" ht="67.8" customHeight="1" thickBot="1">
      <c r="B11" s="111"/>
      <c r="C11" s="112" t="s">
        <v>290</v>
      </c>
      <c r="D11" s="237" t="s">
        <v>289</v>
      </c>
      <c r="F11" s="1" t="s">
        <v>21</v>
      </c>
    </row>
    <row r="12" spans="2:7" ht="42.6" hidden="1" customHeight="1" thickBot="1">
      <c r="B12" s="109" t="s">
        <v>240</v>
      </c>
      <c r="C12" s="114" t="s">
        <v>254</v>
      </c>
      <c r="D12" s="113"/>
    </row>
    <row r="13" spans="2:7" ht="105" customHeight="1" thickBot="1">
      <c r="B13" s="115" t="s">
        <v>119</v>
      </c>
      <c r="C13" s="116" t="s">
        <v>292</v>
      </c>
      <c r="D13" s="197" t="s">
        <v>293</v>
      </c>
      <c r="F13" t="s">
        <v>29</v>
      </c>
    </row>
    <row r="14" spans="2:7" ht="79.2" customHeight="1" thickBot="1">
      <c r="B14" s="117" t="s">
        <v>120</v>
      </c>
      <c r="C14" s="817" t="s">
        <v>294</v>
      </c>
      <c r="D14" s="818"/>
    </row>
    <row r="15" spans="2:7" ht="17.25" customHeight="1"/>
    <row r="16" spans="2:7" ht="17.25" customHeight="1">
      <c r="C16" s="449"/>
      <c r="D16" s="1" t="s">
        <v>214</v>
      </c>
    </row>
    <row r="17" spans="2:5">
      <c r="C17" s="1" t="s">
        <v>29</v>
      </c>
    </row>
    <row r="18" spans="2:5">
      <c r="E18" s="1" t="s">
        <v>21</v>
      </c>
    </row>
    <row r="21" spans="2:5">
      <c r="B21" s="105" t="s">
        <v>21</v>
      </c>
    </row>
    <row r="29" spans="2:5">
      <c r="D29" s="1" t="s">
        <v>241</v>
      </c>
    </row>
  </sheetData>
  <mergeCells count="7">
    <mergeCell ref="C14:D14"/>
    <mergeCell ref="D2:E2"/>
    <mergeCell ref="B5:B8"/>
    <mergeCell ref="C5:D5"/>
    <mergeCell ref="C6:D6"/>
    <mergeCell ref="C9:D9"/>
    <mergeCell ref="C10:D10"/>
  </mergeCells>
  <phoneticPr fontId="106"/>
  <hyperlinks>
    <hyperlink ref="C6" r:id="rId1" location="h2_1" xr:uid="{B5E764AE-5943-4A97-AD1C-025941C051BF}"/>
  </hyperlinks>
  <pageMargins left="0.7" right="0.7" top="0.75" bottom="0.75" header="0.3" footer="0.3"/>
  <pageSetup paperSize="9" scale="45" orientation="portrait" horizontalDpi="1200" verticalDpi="1200"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ヘッドライン</vt:lpstr>
      <vt:lpstr>スポンサー公告</vt:lpstr>
      <vt:lpstr>1　ノロウイルス関連情報 </vt:lpstr>
      <vt:lpstr>1　衛生訓話</vt:lpstr>
      <vt:lpstr>1　新型コロナウイルス情報</vt:lpstr>
      <vt:lpstr>1　食中毒記事等 </vt:lpstr>
      <vt:lpstr>1　海外情報</vt:lpstr>
      <vt:lpstr>1　感染症統計</vt:lpstr>
      <vt:lpstr>50　感染症情報</vt:lpstr>
      <vt:lpstr>1 食品回収</vt:lpstr>
      <vt:lpstr>1　食品表示</vt:lpstr>
      <vt:lpstr>51 残留農薬　等 </vt:lpstr>
      <vt:lpstr>'1　ノロウイルス関連情報 '!Print_Area</vt:lpstr>
      <vt:lpstr>'1　衛生訓話'!Print_Area</vt:lpstr>
      <vt:lpstr>'1　海外情報'!Print_Area</vt:lpstr>
      <vt:lpstr>'1　感染症統計'!Print_Area</vt:lpstr>
      <vt:lpstr>'1　食中毒記事等 '!Print_Area</vt:lpstr>
      <vt:lpstr>'1 食品回収'!Print_Area</vt:lpstr>
      <vt:lpstr>'1　食品表示'!Print_Area</vt:lpstr>
      <vt:lpstr>'50　感染症情報'!Print_Area</vt:lpstr>
      <vt:lpstr>'51 残留農薬　等 '!Print_Area</vt:lpstr>
      <vt:lpstr>スポンサー公告!Print_Area</vt:lpstr>
      <vt:lpstr>'1　食中毒記事等 '!Print_Titles</vt:lpstr>
      <vt:lpstr>'51 残留農薬　等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2017-11-10T10:38:10Z</dcterms:created>
  <dcterms:modified xsi:type="dcterms:W3CDTF">2023-01-15T03:05:03Z</dcterms:modified>
</cp:coreProperties>
</file>