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filterPrivacy="1" codeName="ThisWorkbook"/>
  <xr:revisionPtr revIDLastSave="0" documentId="13_ncr:1_{CFB52E1F-CE2B-450B-B37C-65554004CB85}" xr6:coauthVersionLast="47" xr6:coauthVersionMax="47" xr10:uidLastSave="{00000000-0000-0000-0000-000000000000}"/>
  <bookViews>
    <workbookView xWindow="-108" yWindow="-108" windowWidth="23256" windowHeight="12456" firstSheet="1" activeTab="2" xr2:uid="{00000000-000D-0000-FFFF-FFFF00000000}"/>
  </bookViews>
  <sheets>
    <sheet name="ヘッドライン" sheetId="78" state="hidden" r:id="rId1"/>
    <sheet name="スポンサー公告" sheetId="115" r:id="rId2"/>
    <sheet name="39　ノロウイルス関連情報 " sheetId="101" r:id="rId3"/>
    <sheet name="39  衛生訓話" sheetId="116" r:id="rId4"/>
    <sheet name="39　新型コロナウイルス情報" sheetId="82" r:id="rId5"/>
    <sheet name="39　食中毒記事等 " sheetId="29" r:id="rId6"/>
    <sheet name="39　海外情報" sheetId="31" r:id="rId7"/>
    <sheet name="38　感染症情報" sheetId="103" r:id="rId8"/>
    <sheet name="39　感染症統計" sheetId="106" r:id="rId9"/>
    <sheet name="39 食品回収" sheetId="60" r:id="rId10"/>
    <sheet name="39　食品表示" sheetId="34" r:id="rId11"/>
    <sheet name="39残留農薬　等 " sheetId="35" r:id="rId12"/>
  </sheets>
  <definedNames>
    <definedName name="_xlnm._FilterDatabase" localSheetId="2" hidden="1">'39　ノロウイルス関連情報 '!$A$22:$G$75</definedName>
    <definedName name="_xlnm._FilterDatabase" localSheetId="5" hidden="1">'39　食中毒記事等 '!$A$1:$D$1</definedName>
    <definedName name="_xlnm._FilterDatabase" localSheetId="11" hidden="1">'39残留農薬　等 '!$A$1:$C$1</definedName>
    <definedName name="_xlnm.Print_Area" localSheetId="7">'38　感染症情報'!$A$1:$E$21</definedName>
    <definedName name="_xlnm.Print_Area" localSheetId="3">'39  衛生訓話'!$A$1:$M$24</definedName>
    <definedName name="_xlnm.Print_Area" localSheetId="2">'39　ノロウイルス関連情報 '!$A$1:$N$84</definedName>
    <definedName name="_xlnm.Print_Area" localSheetId="6">'39　海外情報'!$A$1:$C$43</definedName>
    <definedName name="_xlnm.Print_Area" localSheetId="8">'39　感染症統計'!$A$1:$AC$36</definedName>
    <definedName name="_xlnm.Print_Area" localSheetId="5">'39　食中毒記事等 '!$A$1:$D$6</definedName>
    <definedName name="_xlnm.Print_Area" localSheetId="9">'39 食品回収'!$A$1:$E$61</definedName>
    <definedName name="_xlnm.Print_Area" localSheetId="10">'39　食品表示'!$A$1:$N$18</definedName>
    <definedName name="_xlnm.Print_Area" localSheetId="11">'39残留農薬　等 '!$A$1:$A$19</definedName>
    <definedName name="_xlnm.Print_Area" localSheetId="1">スポンサー公告!$A$1:$Y$30</definedName>
    <definedName name="_xlnm.Print_Titles" localSheetId="5">'39　食中毒記事等 '!$1:$1</definedName>
    <definedName name="_xlnm.Print_Titles" localSheetId="11">'39残留農薬　等 '!$1:$1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B17" i="78" l="1"/>
  <c r="B9" i="78" l="1"/>
  <c r="I14" i="82" l="1"/>
  <c r="C13" i="78"/>
  <c r="B13" i="78"/>
  <c r="B11" i="78"/>
  <c r="I18" i="82"/>
  <c r="I15" i="82"/>
  <c r="I16" i="82"/>
  <c r="I17" i="82"/>
  <c r="I19" i="82"/>
  <c r="I20" i="82"/>
  <c r="I21" i="82"/>
  <c r="I22" i="82"/>
  <c r="I23" i="82"/>
  <c r="Y4" i="106"/>
  <c r="X4" i="106"/>
  <c r="C14" i="78" l="1"/>
  <c r="B14" i="78"/>
  <c r="B16" i="78" l="1"/>
  <c r="M71" i="101" l="1"/>
  <c r="N71" i="101"/>
  <c r="G74" i="101" l="1"/>
  <c r="G24" i="101"/>
  <c r="G25" i="101"/>
  <c r="B25" i="101" s="1"/>
  <c r="G26" i="101"/>
  <c r="B26" i="101" s="1"/>
  <c r="G27" i="101"/>
  <c r="B27" i="101" s="1"/>
  <c r="G28" i="101"/>
  <c r="B28" i="101" s="1"/>
  <c r="G29" i="101"/>
  <c r="B29" i="101" s="1"/>
  <c r="G30" i="101"/>
  <c r="B30" i="101" s="1"/>
  <c r="G31" i="101"/>
  <c r="B31" i="101" s="1"/>
  <c r="G32" i="101"/>
  <c r="B32" i="101" s="1"/>
  <c r="G33" i="101"/>
  <c r="B33" i="101" s="1"/>
  <c r="G34" i="101"/>
  <c r="B34" i="101" s="1"/>
  <c r="G35" i="101"/>
  <c r="B35" i="101" s="1"/>
  <c r="G36" i="101"/>
  <c r="B36" i="101" s="1"/>
  <c r="G37" i="101"/>
  <c r="G38" i="101"/>
  <c r="G39" i="101"/>
  <c r="G40" i="101"/>
  <c r="G41" i="101"/>
  <c r="G42" i="101"/>
  <c r="G43" i="101"/>
  <c r="G44" i="101"/>
  <c r="G45" i="101"/>
  <c r="G46" i="101"/>
  <c r="G47" i="101"/>
  <c r="G48" i="101"/>
  <c r="G49" i="101"/>
  <c r="G50" i="101"/>
  <c r="G51" i="101"/>
  <c r="G52" i="101"/>
  <c r="G53" i="101"/>
  <c r="G54" i="101"/>
  <c r="G55" i="101"/>
  <c r="G56" i="101"/>
  <c r="G57" i="101"/>
  <c r="G58" i="101"/>
  <c r="G59" i="101"/>
  <c r="G60" i="101"/>
  <c r="G61" i="101"/>
  <c r="G62" i="101"/>
  <c r="G63" i="101"/>
  <c r="G64" i="101"/>
  <c r="B64" i="101" s="1"/>
  <c r="G65" i="101"/>
  <c r="G66" i="101"/>
  <c r="G67" i="101"/>
  <c r="G68" i="101"/>
  <c r="B68" i="101" s="1"/>
  <c r="G69" i="101"/>
  <c r="G70" i="101"/>
  <c r="B70" i="101" s="1"/>
  <c r="G23" i="101"/>
  <c r="B23" i="101" s="1"/>
  <c r="B42" i="101" l="1"/>
  <c r="B44" i="101"/>
  <c r="B12" i="78" l="1"/>
  <c r="P11" i="82" l="1"/>
  <c r="L30" i="82" l="1"/>
  <c r="K28" i="82"/>
  <c r="K29" i="82"/>
  <c r="K30" i="82"/>
  <c r="I30" i="82"/>
  <c r="L27" i="82"/>
  <c r="B15" i="78" l="1"/>
  <c r="B4" i="106"/>
  <c r="C4" i="106"/>
  <c r="D4" i="106"/>
  <c r="E4" i="106"/>
  <c r="F4" i="106"/>
  <c r="G4" i="106"/>
  <c r="H4" i="106"/>
  <c r="I4" i="106"/>
  <c r="J4" i="106"/>
  <c r="K4" i="106"/>
  <c r="L4" i="106"/>
  <c r="M4" i="106"/>
  <c r="P4" i="106"/>
  <c r="Q4" i="106"/>
  <c r="AC4" i="106" s="1"/>
  <c r="R4" i="106"/>
  <c r="S4" i="106"/>
  <c r="T4" i="106"/>
  <c r="U4" i="106"/>
  <c r="V4" i="106"/>
  <c r="W4" i="106"/>
  <c r="Z4" i="106"/>
  <c r="AA4" i="106"/>
  <c r="AB4" i="106"/>
  <c r="N7" i="106"/>
  <c r="AC7" i="106"/>
  <c r="N8" i="106"/>
  <c r="AC8" i="106"/>
  <c r="N9" i="106"/>
  <c r="AC9" i="106"/>
  <c r="N10" i="106"/>
  <c r="AC10" i="106"/>
  <c r="N11" i="106"/>
  <c r="AC11" i="106"/>
  <c r="N12" i="106"/>
  <c r="AC12" i="106"/>
  <c r="N13" i="106"/>
  <c r="AC13" i="106"/>
  <c r="N14" i="106"/>
  <c r="AC14" i="106"/>
  <c r="N15" i="106"/>
  <c r="AC15" i="106"/>
  <c r="N16" i="106"/>
  <c r="AC16" i="106"/>
  <c r="N17" i="106"/>
  <c r="AC17" i="106"/>
  <c r="N18" i="106"/>
  <c r="AC18" i="106"/>
  <c r="P20" i="106"/>
  <c r="N4" i="106" l="1"/>
  <c r="N14" i="82" l="1"/>
  <c r="B10" i="78" l="1"/>
  <c r="G75" i="101" l="1"/>
  <c r="F75" i="101" s="1"/>
  <c r="G73" i="101"/>
  <c r="D10" i="78" s="1"/>
  <c r="B69" i="101"/>
  <c r="B67" i="101"/>
  <c r="B66" i="101"/>
  <c r="B65" i="101"/>
  <c r="B62" i="101"/>
  <c r="B61" i="101"/>
  <c r="B60" i="101"/>
  <c r="B59" i="101"/>
  <c r="B58" i="101"/>
  <c r="B57" i="101"/>
  <c r="B56" i="101"/>
  <c r="B55" i="101"/>
  <c r="B54" i="101"/>
  <c r="B53" i="101"/>
  <c r="B52" i="101"/>
  <c r="B51" i="101"/>
  <c r="B50" i="101"/>
  <c r="B49" i="101"/>
  <c r="B48" i="101"/>
  <c r="B47" i="101"/>
  <c r="B46" i="101"/>
  <c r="B45" i="101"/>
  <c r="B41" i="101"/>
  <c r="B40" i="101"/>
  <c r="B39" i="101"/>
  <c r="B38" i="101"/>
  <c r="B37" i="101"/>
  <c r="I74" i="101" l="1"/>
  <c r="I73" i="101"/>
  <c r="F10" i="78" s="1"/>
  <c r="M75" i="101"/>
  <c r="K75" i="101"/>
  <c r="K23" i="82" l="1"/>
  <c r="K13" i="82" l="1"/>
  <c r="L24" i="82" l="1"/>
  <c r="B18" i="78" l="1"/>
  <c r="K14" i="82" l="1"/>
  <c r="I13" i="82" l="1"/>
  <c r="L26" i="82" l="1"/>
  <c r="K27" i="82" l="1"/>
  <c r="K26" i="82"/>
  <c r="K18" i="82"/>
  <c r="K19" i="82"/>
  <c r="K20" i="82"/>
  <c r="K21" i="82"/>
  <c r="K22" i="82"/>
  <c r="K24" i="82"/>
  <c r="K25" i="82"/>
  <c r="K17" i="82"/>
  <c r="K16" i="82"/>
  <c r="K15" i="82"/>
  <c r="L15" i="82"/>
  <c r="L13" i="82" l="1"/>
  <c r="L14" i="82"/>
  <c r="I24" i="82"/>
  <c r="I25" i="82"/>
  <c r="I26" i="82"/>
  <c r="I27" i="82"/>
  <c r="I28" i="82"/>
  <c r="I29" i="82"/>
  <c r="L29" i="82"/>
  <c r="L16" i="82"/>
  <c r="L17" i="82"/>
  <c r="L18" i="82"/>
  <c r="L19" i="82"/>
  <c r="L20" i="82"/>
  <c r="L21" i="82"/>
  <c r="L22" i="82"/>
  <c r="L23" i="82"/>
  <c r="L25" i="82"/>
  <c r="L28" i="82"/>
</calcChain>
</file>

<file path=xl/sharedStrings.xml><?xml version="1.0" encoding="utf-8"?>
<sst xmlns="http://schemas.openxmlformats.org/spreadsheetml/2006/main" count="756" uniqueCount="509">
  <si>
    <t>発生</t>
    <rPh sb="0" eb="2">
      <t>ハッセイ</t>
    </rPh>
    <phoneticPr fontId="5"/>
  </si>
  <si>
    <t>ソース</t>
    <phoneticPr fontId="5"/>
  </si>
  <si>
    <t>日付</t>
    <rPh sb="0" eb="2">
      <t>ヒヅケ</t>
    </rPh>
    <phoneticPr fontId="5"/>
  </si>
  <si>
    <t>届出感染症　第三類　腸管出血性大腸菌</t>
    <rPh sb="0" eb="2">
      <t>トドケデ</t>
    </rPh>
    <rPh sb="2" eb="4">
      <t>カンセン</t>
    </rPh>
    <rPh sb="4" eb="5">
      <t>ショウ</t>
    </rPh>
    <rPh sb="6" eb="7">
      <t>ダイ</t>
    </rPh>
    <rPh sb="7" eb="8">
      <t>サン</t>
    </rPh>
    <rPh sb="8" eb="9">
      <t>タグイ</t>
    </rPh>
    <rPh sb="10" eb="12">
      <t>チョウカン</t>
    </rPh>
    <rPh sb="12" eb="15">
      <t>シュッケツセイ</t>
    </rPh>
    <rPh sb="15" eb="18">
      <t>ダイチョウキン</t>
    </rPh>
    <phoneticPr fontId="5"/>
  </si>
  <si>
    <t>届出感染症　第三類　細菌性赤痢菌</t>
    <rPh sb="0" eb="2">
      <t>トドケデ</t>
    </rPh>
    <rPh sb="2" eb="4">
      <t>カンセン</t>
    </rPh>
    <rPh sb="4" eb="5">
      <t>ショウ</t>
    </rPh>
    <rPh sb="6" eb="7">
      <t>ダイ</t>
    </rPh>
    <rPh sb="7" eb="8">
      <t>サン</t>
    </rPh>
    <rPh sb="8" eb="9">
      <t>タグイ</t>
    </rPh>
    <rPh sb="10" eb="13">
      <t>サイキンセイ</t>
    </rPh>
    <rPh sb="13" eb="15">
      <t>セキリ</t>
    </rPh>
    <rPh sb="15" eb="16">
      <t>キン</t>
    </rPh>
    <phoneticPr fontId="5"/>
  </si>
  <si>
    <r>
      <t>全国 報告数推移　　　　　　</t>
    </r>
    <r>
      <rPr>
        <b/>
        <sz val="11"/>
        <rFont val="ＭＳ Ｐゴシック"/>
        <family val="3"/>
        <charset val="128"/>
      </rPr>
      <t>医療機関からの届出数</t>
    </r>
    <rPh sb="14" eb="16">
      <t>イリョウ</t>
    </rPh>
    <rPh sb="16" eb="18">
      <t>キカン</t>
    </rPh>
    <rPh sb="21" eb="23">
      <t>トドケデ</t>
    </rPh>
    <rPh sb="23" eb="24">
      <t>スウ</t>
    </rPh>
    <phoneticPr fontId="5"/>
  </si>
  <si>
    <r>
      <t>全国 報告数推移　　　　　　</t>
    </r>
    <r>
      <rPr>
        <b/>
        <sz val="11"/>
        <rFont val="ＭＳ Ｐゴシック"/>
        <family val="3"/>
        <charset val="128"/>
      </rPr>
      <t>届出患者数（人）</t>
    </r>
    <rPh sb="14" eb="16">
      <t>トドケデ</t>
    </rPh>
    <rPh sb="16" eb="19">
      <t>カンジャスウ</t>
    </rPh>
    <rPh sb="20" eb="21">
      <t>ニン</t>
    </rPh>
    <phoneticPr fontId="5"/>
  </si>
  <si>
    <t>2月</t>
  </si>
  <si>
    <t>3月</t>
  </si>
  <si>
    <t>4月</t>
  </si>
  <si>
    <t>5月</t>
  </si>
  <si>
    <t>6月</t>
  </si>
  <si>
    <t>7月</t>
  </si>
  <si>
    <t>8月</t>
  </si>
  <si>
    <t>9月</t>
  </si>
  <si>
    <t>10月</t>
  </si>
  <si>
    <t>11月</t>
  </si>
  <si>
    <t>12月</t>
  </si>
  <si>
    <t>合計</t>
    <rPh sb="0" eb="2">
      <t>ゴウケイ</t>
    </rPh>
    <phoneticPr fontId="5"/>
  </si>
  <si>
    <t>合計</t>
  </si>
  <si>
    <t>今週</t>
    <rPh sb="0" eb="2">
      <t>コンシュウ</t>
    </rPh>
    <phoneticPr fontId="5"/>
  </si>
  <si>
    <t>　</t>
    <phoneticPr fontId="5"/>
  </si>
  <si>
    <t>2019年</t>
    <rPh sb="4" eb="5">
      <t>ネン</t>
    </rPh>
    <phoneticPr fontId="5"/>
  </si>
  <si>
    <t>2011年</t>
  </si>
  <si>
    <t>国・地域</t>
    <rPh sb="0" eb="1">
      <t>クニ</t>
    </rPh>
    <rPh sb="2" eb="4">
      <t>チイキ</t>
    </rPh>
    <phoneticPr fontId="5"/>
  </si>
  <si>
    <t>発表</t>
    <rPh sb="0" eb="2">
      <t>ハッピョウ</t>
    </rPh>
    <phoneticPr fontId="5"/>
  </si>
  <si>
    <t>掲載日</t>
    <rPh sb="0" eb="3">
      <t>ケイサイビ</t>
    </rPh>
    <phoneticPr fontId="5"/>
  </si>
  <si>
    <t>なお、情報提供ページは提供者側により短期間で削除される場合もあります。予めご了解ください。</t>
    <rPh sb="3" eb="5">
      <t>ジョウホウ</t>
    </rPh>
    <rPh sb="5" eb="7">
      <t>テイキョウ</t>
    </rPh>
    <rPh sb="11" eb="14">
      <t>テイキョウシャ</t>
    </rPh>
    <rPh sb="14" eb="15">
      <t>ガワ</t>
    </rPh>
    <rPh sb="18" eb="21">
      <t>タンキカン</t>
    </rPh>
    <rPh sb="22" eb="24">
      <t>サクジョ</t>
    </rPh>
    <rPh sb="27" eb="29">
      <t>バアイ</t>
    </rPh>
    <rPh sb="35" eb="36">
      <t>アラカジ</t>
    </rPh>
    <rPh sb="38" eb="40">
      <t>リョウカイ</t>
    </rPh>
    <phoneticPr fontId="5"/>
  </si>
  <si>
    <t>注意　食品に関わる記事の一部をご紹介します。詳しくはリンク先のページよりご確認ください。</t>
    <rPh sb="0" eb="2">
      <t>チュウイ</t>
    </rPh>
    <rPh sb="3" eb="5">
      <t>ショクヒン</t>
    </rPh>
    <rPh sb="6" eb="7">
      <t>カカ</t>
    </rPh>
    <rPh sb="9" eb="11">
      <t>キジ</t>
    </rPh>
    <rPh sb="12" eb="14">
      <t>イチブ</t>
    </rPh>
    <rPh sb="16" eb="18">
      <t>ショウカイ</t>
    </rPh>
    <rPh sb="22" eb="23">
      <t>クワ</t>
    </rPh>
    <rPh sb="29" eb="30">
      <t>サキ</t>
    </rPh>
    <rPh sb="37" eb="39">
      <t>カクニン</t>
    </rPh>
    <phoneticPr fontId="5"/>
  </si>
  <si>
    <t xml:space="preserve"> </t>
    <phoneticPr fontId="5"/>
  </si>
  <si>
    <t>2019年</t>
    <phoneticPr fontId="5"/>
  </si>
  <si>
    <t>2018年</t>
    <phoneticPr fontId="5"/>
  </si>
  <si>
    <t>2017年</t>
    <phoneticPr fontId="5"/>
  </si>
  <si>
    <t>2016年</t>
    <phoneticPr fontId="5"/>
  </si>
  <si>
    <t>2015年</t>
    <phoneticPr fontId="5"/>
  </si>
  <si>
    <t>2014年</t>
    <phoneticPr fontId="5"/>
  </si>
  <si>
    <t>2013年</t>
    <phoneticPr fontId="5"/>
  </si>
  <si>
    <t>2012年</t>
    <phoneticPr fontId="5"/>
  </si>
  <si>
    <t>出典:東京都感染症情報センター</t>
    <rPh sb="0" eb="2">
      <t>シュッテン</t>
    </rPh>
    <rPh sb="3" eb="6">
      <t>トウキョウト</t>
    </rPh>
    <rPh sb="6" eb="9">
      <t>カンセンショウ</t>
    </rPh>
    <rPh sb="9" eb="11">
      <t>ジョウホウ</t>
    </rPh>
    <phoneticPr fontId="5"/>
  </si>
  <si>
    <t>（最近５年間の週値の比較）</t>
    <rPh sb="1" eb="3">
      <t>サイキン</t>
    </rPh>
    <rPh sb="3" eb="6">
      <t>ゴネンカン</t>
    </rPh>
    <rPh sb="7" eb="8">
      <t>シュウ</t>
    </rPh>
    <rPh sb="8" eb="9">
      <t>アタイ</t>
    </rPh>
    <rPh sb="10" eb="12">
      <t>ヒカク</t>
    </rPh>
    <phoneticPr fontId="5"/>
  </si>
  <si>
    <t>　　　　レベル5</t>
    <phoneticPr fontId="5"/>
  </si>
  <si>
    <t>　　　　レベル4</t>
    <phoneticPr fontId="5"/>
  </si>
  <si>
    <t>　　　　レベル3</t>
    <phoneticPr fontId="5"/>
  </si>
  <si>
    <t>地方衛生研究所情報</t>
    <rPh sb="0" eb="2">
      <t>チホウ</t>
    </rPh>
    <rPh sb="2" eb="4">
      <t>エイセイ</t>
    </rPh>
    <rPh sb="4" eb="6">
      <t>ケンキュウ</t>
    </rPh>
    <rPh sb="6" eb="7">
      <t>ショ</t>
    </rPh>
    <rPh sb="7" eb="9">
      <t>ジョウホウ</t>
    </rPh>
    <phoneticPr fontId="5"/>
  </si>
  <si>
    <t>傾向</t>
    <rPh sb="0" eb="2">
      <t>ケイコウ</t>
    </rPh>
    <phoneticPr fontId="5"/>
  </si>
  <si>
    <t>出典：地方衛生研究所ネットワーク</t>
    <rPh sb="0" eb="2">
      <t>シュッテン</t>
    </rPh>
    <rPh sb="3" eb="5">
      <t>チホウ</t>
    </rPh>
    <rPh sb="5" eb="7">
      <t>エイセイ</t>
    </rPh>
    <rPh sb="7" eb="9">
      <t>ケンキュウ</t>
    </rPh>
    <rPh sb="9" eb="10">
      <t>ジョ</t>
    </rPh>
    <phoneticPr fontId="5"/>
  </si>
  <si>
    <t>http://idsc.tokyo-eiken.go.jp/diseases/gastro/gastro/</t>
    <phoneticPr fontId="5"/>
  </si>
  <si>
    <t>流行警報</t>
    <rPh sb="0" eb="2">
      <t>リュウコウ</t>
    </rPh>
    <rPh sb="2" eb="4">
      <t>ケイホウ</t>
    </rPh>
    <phoneticPr fontId="5"/>
  </si>
  <si>
    <t>警戒警報</t>
    <rPh sb="0" eb="2">
      <t>ケイカイ</t>
    </rPh>
    <rPh sb="2" eb="4">
      <t>ケイホウ</t>
    </rPh>
    <phoneticPr fontId="5"/>
  </si>
  <si>
    <t>低散発</t>
    <rPh sb="0" eb="1">
      <t>テイ</t>
    </rPh>
    <rPh sb="1" eb="3">
      <t>サンパツ</t>
    </rPh>
    <phoneticPr fontId="5"/>
  </si>
  <si>
    <t>定点観測値</t>
    <rPh sb="0" eb="2">
      <t>テイテン</t>
    </rPh>
    <rPh sb="2" eb="4">
      <t>カンソク</t>
    </rPh>
    <rPh sb="4" eb="5">
      <t>アタイ</t>
    </rPh>
    <phoneticPr fontId="5"/>
  </si>
  <si>
    <t>▲:減少</t>
    <rPh sb="2" eb="4">
      <t>ゲンショウ</t>
    </rPh>
    <phoneticPr fontId="5"/>
  </si>
  <si>
    <t>都道府県名</t>
  </si>
  <si>
    <t>流行　　☆増加　★減少☆★1つで約1ポイント</t>
    <rPh sb="0" eb="2">
      <t>リュウコウ</t>
    </rPh>
    <rPh sb="5" eb="7">
      <t>ゾウカ</t>
    </rPh>
    <rPh sb="9" eb="11">
      <t>ゲンショウ</t>
    </rPh>
    <phoneticPr fontId="5"/>
  </si>
  <si>
    <t>対前週</t>
    <rPh sb="0" eb="1">
      <t>タイ</t>
    </rPh>
    <rPh sb="1" eb="3">
      <t>ゼンシュウ</t>
    </rPh>
    <phoneticPr fontId="5"/>
  </si>
  <si>
    <r>
      <t>大量発症事故（業種／内容）　</t>
    </r>
    <r>
      <rPr>
        <b/>
        <sz val="12"/>
        <color indexed="53"/>
        <rFont val="ＭＳ Ｐゴシック"/>
        <family val="3"/>
        <charset val="128"/>
      </rPr>
      <t xml:space="preserve">今週 , </t>
    </r>
    <r>
      <rPr>
        <b/>
        <sz val="12"/>
        <rFont val="ＭＳ Ｐゴシック"/>
        <family val="3"/>
        <charset val="128"/>
      </rPr>
      <t>色抜き(先週)</t>
    </r>
    <rPh sb="0" eb="2">
      <t>タイリョウ</t>
    </rPh>
    <rPh sb="2" eb="4">
      <t>ハッショウ</t>
    </rPh>
    <rPh sb="4" eb="6">
      <t>ジコ</t>
    </rPh>
    <rPh sb="7" eb="9">
      <t>ギョウシュ</t>
    </rPh>
    <rPh sb="10" eb="12">
      <t>ナイヨウ</t>
    </rPh>
    <rPh sb="14" eb="16">
      <t>コンシュウ</t>
    </rPh>
    <rPh sb="19" eb="20">
      <t>イロ</t>
    </rPh>
    <rPh sb="20" eb="21">
      <t>ヌ</t>
    </rPh>
    <rPh sb="23" eb="25">
      <t>センシュウ</t>
    </rPh>
    <phoneticPr fontId="5"/>
  </si>
  <si>
    <t>ニュースソース</t>
  </si>
  <si>
    <t>日時</t>
    <rPh sb="0" eb="2">
      <t>ニチジ</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</si>
  <si>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</si>
  <si>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</si>
  <si>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</si>
  <si>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</si>
  <si>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</si>
  <si>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</si>
  <si>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</si>
  <si>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</si>
  <si>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</si>
  <si>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</si>
  <si>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</si>
  <si>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</si>
  <si>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</si>
  <si>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</si>
  <si>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</si>
  <si>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</si>
  <si>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</si>
  <si>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</si>
  <si>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</si>
  <si>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</si>
  <si>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</si>
  <si>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</si>
  <si>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</si>
  <si>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</si>
  <si>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</si>
  <si>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</si>
  <si>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</si>
  <si>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</si>
  <si>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</si>
  <si>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</si>
  <si>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</si>
  <si>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</si>
  <si>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</si>
  <si>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</si>
  <si>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</si>
  <si>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</si>
  <si>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</si>
  <si>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</si>
  <si>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</si>
  <si>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</si>
  <si>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</si>
  <si>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</si>
  <si>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</si>
  <si>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</si>
  <si>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</si>
  <si>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</si>
  <si>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</si>
  <si>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全国</t>
  </si>
  <si>
    <t>先週に比べて全国平均は</t>
    <phoneticPr fontId="5"/>
  </si>
  <si>
    <t>　：先週より</t>
    <phoneticPr fontId="5"/>
  </si>
  <si>
    <t>東京都は</t>
  </si>
  <si>
    <t>最高指数は</t>
    <phoneticPr fontId="5"/>
  </si>
  <si>
    <t>全国で10.00を超える都道府県数は</t>
    <rPh sb="0" eb="2">
      <t>ゼンコク</t>
    </rPh>
    <rPh sb="9" eb="10">
      <t>コ</t>
    </rPh>
    <rPh sb="12" eb="16">
      <t>トドウフケン</t>
    </rPh>
    <rPh sb="16" eb="17">
      <t>スウ</t>
    </rPh>
    <phoneticPr fontId="5"/>
  </si>
  <si>
    <t>増減</t>
    <rPh sb="0" eb="2">
      <t>ゾウゲン</t>
    </rPh>
    <phoneticPr fontId="5"/>
  </si>
  <si>
    <t>　　　　　　　　　　　　　　　　　　　　　　　　　　　　　　　　　　　　</t>
    <phoneticPr fontId="5"/>
  </si>
  <si>
    <t xml:space="preserve">                        </t>
    <phoneticPr fontId="5"/>
  </si>
  <si>
    <t>1類感染症</t>
  </si>
  <si>
    <t>報告なし</t>
    <rPh sb="0" eb="2">
      <t>ホウコク</t>
    </rPh>
    <phoneticPr fontId="5"/>
  </si>
  <si>
    <t>2類感染症</t>
    <phoneticPr fontId="5"/>
  </si>
  <si>
    <t xml:space="preserve">3類感染症　
</t>
    <phoneticPr fontId="5"/>
  </si>
  <si>
    <t>腸管出血性大腸菌感染症</t>
    <phoneticPr fontId="5"/>
  </si>
  <si>
    <t>４類感染症</t>
    <phoneticPr fontId="5"/>
  </si>
  <si>
    <t>5類感染症</t>
    <phoneticPr fontId="5"/>
  </si>
  <si>
    <t>　　　　◆商業的目的を理由とする無断転用を禁止します</t>
    <phoneticPr fontId="5"/>
  </si>
  <si>
    <t>　　　　◆配信停止・お客様情報の変更◆ 本メールへの返信でご連絡ください</t>
    <phoneticPr fontId="5"/>
  </si>
  <si>
    <t xml:space="preserve">　　週刊情報の概要 </t>
    <phoneticPr fontId="5"/>
  </si>
  <si>
    <t>************************************************************************</t>
    <phoneticPr fontId="5"/>
  </si>
  <si>
    <t xml:space="preserve">1．食中毒情報      　      </t>
    <phoneticPr fontId="5"/>
  </si>
  <si>
    <t xml:space="preserve">2．ノロウイルス　   　     </t>
    <phoneticPr fontId="5"/>
  </si>
  <si>
    <t xml:space="preserve">3．残留農薬等  　　         </t>
    <phoneticPr fontId="5"/>
  </si>
  <si>
    <t>→メモ帳にコピー</t>
    <rPh sb="3" eb="4">
      <t>チョウ</t>
    </rPh>
    <phoneticPr fontId="5"/>
  </si>
  <si>
    <t xml:space="preserve">4．食品表示 　　   　      </t>
    <phoneticPr fontId="5"/>
  </si>
  <si>
    <t>5．海外情報              　</t>
    <phoneticPr fontId="5"/>
  </si>
  <si>
    <t>　　　　　　　　　　　　　=+'44　海外情報'!B18</t>
    <phoneticPr fontId="5"/>
  </si>
  <si>
    <t xml:space="preserve">6．感染症統計        </t>
    <phoneticPr fontId="5"/>
  </si>
  <si>
    <t>7．感染症情報       　    　</t>
    <phoneticPr fontId="5"/>
  </si>
  <si>
    <t>以下に貼り付け</t>
    <rPh sb="0" eb="2">
      <t>イカ</t>
    </rPh>
    <rPh sb="3" eb="4">
      <t>ハ</t>
    </rPh>
    <rPh sb="5" eb="6">
      <t>ツ</t>
    </rPh>
    <phoneticPr fontId="5"/>
  </si>
  <si>
    <r>
      <t xml:space="preserve">       </t>
    </r>
    <r>
      <rPr>
        <sz val="9"/>
        <rFont val="ＭＳ Ｐゴシック"/>
        <family val="3"/>
        <charset val="128"/>
      </rPr>
      <t xml:space="preserve"> レベル1</t>
    </r>
    <phoneticPr fontId="5"/>
  </si>
  <si>
    <t>2020年</t>
    <phoneticPr fontId="5"/>
  </si>
  <si>
    <t xml:space="preserve"> </t>
    <phoneticPr fontId="33"/>
  </si>
  <si>
    <t>9．新型ｺﾛﾅ情報</t>
    <rPh sb="2" eb="4">
      <t>シンガタ</t>
    </rPh>
    <rPh sb="7" eb="9">
      <t>ジョウホウ</t>
    </rPh>
    <phoneticPr fontId="5"/>
  </si>
  <si>
    <t>フェイズ別　対策立案</t>
  </si>
  <si>
    <r>
      <t>1.</t>
    </r>
    <r>
      <rPr>
        <sz val="7"/>
        <color theme="1"/>
        <rFont val="Times New Roman"/>
        <family val="1"/>
      </rPr>
      <t xml:space="preserve">      </t>
    </r>
    <r>
      <rPr>
        <sz val="10.5"/>
        <color theme="1"/>
        <rFont val="游明朝"/>
        <family val="1"/>
        <charset val="128"/>
      </rPr>
      <t>地域的に発生していない段階</t>
    </r>
  </si>
  <si>
    <r>
      <t>2.</t>
    </r>
    <r>
      <rPr>
        <sz val="7"/>
        <color theme="1"/>
        <rFont val="Times New Roman"/>
        <family val="1"/>
      </rPr>
      <t xml:space="preserve">      </t>
    </r>
    <r>
      <rPr>
        <sz val="10.5"/>
        <color theme="1"/>
        <rFont val="游明朝"/>
        <family val="1"/>
        <charset val="128"/>
      </rPr>
      <t>地域、顧客所在地に感染者が確認された段階</t>
    </r>
  </si>
  <si>
    <t>・組織・連絡体制　・社内、社外</t>
  </si>
  <si>
    <t>　　　　緊急連絡網　所轄保健所、公共機関との連帯</t>
  </si>
  <si>
    <t>　　　　現状リスクｺﾐﾆｭケーション、顧客への情報開示</t>
  </si>
  <si>
    <t>・予防体制　消毒材、マスク備品準備、就業前後の除菌　検温と報告</t>
  </si>
  <si>
    <t>・診療体制　もしもの場合の相談医療先の確保、連絡</t>
  </si>
  <si>
    <t>・就業体制の見直対策　感染者の発症時の業務継続対応</t>
  </si>
  <si>
    <t>　　　　病院、介護・老人施設への入室時の対応、営業車両の洗浄</t>
  </si>
  <si>
    <t>フェイズ</t>
  </si>
  <si>
    <t>緊急連絡網</t>
  </si>
  <si>
    <t>消毒材</t>
  </si>
  <si>
    <t>マスク</t>
  </si>
  <si>
    <t>検温</t>
  </si>
  <si>
    <t>37.5℃↑</t>
  </si>
  <si>
    <t>顧客連絡</t>
  </si>
  <si>
    <t>就業　体制</t>
  </si>
  <si>
    <t>従業員ケア</t>
  </si>
  <si>
    <t>〇</t>
  </si>
  <si>
    <t>飲食店で食中毒が発生したらどうなる？実際に起こりうるトラブル</t>
  </si>
  <si>
    <t>トップページ ＞ 食中毒が発生したらどうなる</t>
  </si>
  <si>
    <t>食中毒の危険性はどこでもあるもの</t>
  </si>
  <si>
    <t>食中毒が発生したらどうなるのか</t>
  </si>
  <si>
    <r>
      <t>食中毒を発生させた店舗には一度も経験したことのないような</t>
    </r>
    <r>
      <rPr>
        <b/>
        <sz val="12"/>
        <color rgb="FF333333"/>
        <rFont val="&amp;quot"/>
        <family val="2"/>
      </rPr>
      <t>イレギュラーな業務</t>
    </r>
    <r>
      <rPr>
        <sz val="12"/>
        <color rgb="FF333333"/>
        <rFont val="&amp;quot"/>
        <family val="2"/>
      </rPr>
      <t>が発生します。経営者は</t>
    </r>
    <r>
      <rPr>
        <b/>
        <sz val="12"/>
        <color rgb="FF333333"/>
        <rFont val="&amp;quot"/>
        <family val="2"/>
      </rPr>
      <t>従業員に必要以上の負担をかけない</t>
    </r>
    <r>
      <rPr>
        <sz val="12"/>
        <color rgb="FF333333"/>
        <rFont val="&amp;quot"/>
        <family val="2"/>
      </rPr>
      <t>ためにも、どのような事態が起こりうるかしっかりと確認しておきましょう。</t>
    </r>
  </si>
  <si>
    <t>クレームや質問が大量に押し寄せる</t>
  </si>
  <si>
    <t>保健所の検査が入る</t>
  </si>
  <si>
    <t>営業停止からの店舗閉鎖</t>
  </si>
  <si>
    <r>
      <t>食中毒が起これば飲食店は</t>
    </r>
    <r>
      <rPr>
        <b/>
        <sz val="12"/>
        <color rgb="FFFF0A0A"/>
        <rFont val="&amp;quot"/>
        <family val="2"/>
      </rPr>
      <t>店舗閉鎖</t>
    </r>
    <r>
      <rPr>
        <sz val="12"/>
        <color rgb="FF333333"/>
        <rFont val="&amp;quot"/>
        <family val="2"/>
      </rPr>
      <t>を行うべきとされています。</t>
    </r>
  </si>
  <si>
    <t>原因を知って予防することが重要</t>
  </si>
  <si>
    <r>
      <rPr>
        <sz val="12"/>
        <color rgb="FF333333"/>
        <rFont val="ＭＳ Ｐゴシック"/>
        <family val="3"/>
        <charset val="128"/>
      </rPr>
      <t>飲食店経営者ならば誰でも</t>
    </r>
    <r>
      <rPr>
        <b/>
        <sz val="12"/>
        <color rgb="FFFF0A0A"/>
        <rFont val="ＭＳ Ｐゴシック"/>
        <family val="3"/>
        <charset val="128"/>
      </rPr>
      <t>食中毒</t>
    </r>
    <r>
      <rPr>
        <sz val="12"/>
        <color rgb="FF333333"/>
        <rFont val="ＭＳ Ｐゴシック"/>
        <family val="3"/>
        <charset val="128"/>
      </rPr>
      <t>を危惧しているものです。しかし、生魚、生野菜、生肉以外にも焼き鳥やハンバーガーなど</t>
    </r>
    <r>
      <rPr>
        <sz val="12"/>
        <color rgb="FF333333"/>
        <rFont val="&amp;quot"/>
        <family val="2"/>
      </rPr>
      <t>…</t>
    </r>
    <r>
      <rPr>
        <sz val="12"/>
        <color rgb="FF333333"/>
        <rFont val="ＭＳ Ｐゴシック"/>
        <family val="3"/>
        <charset val="128"/>
      </rPr>
      <t>様々な飲食店から食中毒は散見されます。どのような食材、調理方法でも確実に防げるというわけではない病気であるだけに、</t>
    </r>
    <r>
      <rPr>
        <sz val="12"/>
        <color rgb="FF333333"/>
        <rFont val="&amp;quot"/>
        <family val="2"/>
      </rPr>
      <t>24</t>
    </r>
    <r>
      <rPr>
        <sz val="12"/>
        <color rgb="FF333333"/>
        <rFont val="ＭＳ Ｐゴシック"/>
        <family val="3"/>
        <charset val="128"/>
      </rPr>
      <t>時間</t>
    </r>
    <r>
      <rPr>
        <sz val="12"/>
        <color rgb="FF333333"/>
        <rFont val="&amp;quot"/>
        <family val="2"/>
      </rPr>
      <t>365</t>
    </r>
    <r>
      <rPr>
        <sz val="12"/>
        <color rgb="FF333333"/>
        <rFont val="ＭＳ Ｐゴシック"/>
        <family val="3"/>
        <charset val="128"/>
      </rPr>
      <t>日の間、経営者は常に食中毒に注意を払わなくてはいけないのです。</t>
    </r>
    <phoneticPr fontId="33"/>
  </si>
  <si>
    <t>食中毒が発生したことが公にされれば、該当する飲食店を利用したお客様は自分が食中毒を発生させた料理を口にしてないか心配になります。そのため、店舗に対してお客様の不安を直接反映させた厳しいクレームが多量に押し寄せることになるでしょう。想定外の事態に従業員側の戸惑いも大きいかもしれませんが、冷静に対処できるように想定質問等を考えておくと良いです。</t>
    <phoneticPr fontId="33"/>
  </si>
  <si>
    <r>
      <rPr>
        <sz val="12"/>
        <color rgb="FF333333"/>
        <rFont val="ＭＳ Ｐゴシック"/>
        <family val="3"/>
        <charset val="128"/>
      </rPr>
      <t>保健所は、</t>
    </r>
    <r>
      <rPr>
        <b/>
        <sz val="12"/>
        <color rgb="FF333333"/>
        <rFont val="ＭＳ Ｐゴシック"/>
        <family val="3"/>
        <charset val="128"/>
      </rPr>
      <t>各地域の住民の健康や住まい環境などを快適なものへ</t>
    </r>
    <r>
      <rPr>
        <sz val="12"/>
        <color rgb="FF333333"/>
        <rFont val="ＭＳ Ｐゴシック"/>
        <family val="3"/>
        <charset val="128"/>
      </rPr>
      <t>と推進するために全国に設置された行政機関です。中には疾病の予防や保険・衛生環境について取り扱う業務もあるため、食中毒が発生すれば保健所が飲食店に対して立入検査をすることになります。検査においては資料提出が求められることもあるので、食中毒が発生したらスムーズに検査が行われるように書類を準備しておきましょう。</t>
    </r>
    <phoneticPr fontId="33"/>
  </si>
  <si>
    <r>
      <rPr>
        <sz val="12"/>
        <color rgb="FF333333"/>
        <rFont val="ＭＳ Ｐゴシック"/>
        <family val="3"/>
        <charset val="128"/>
      </rPr>
      <t>チェーン店の場合は同一のマニュアルで調理が実行されることが多いため、原因が究明されるまでは被害の拡大を防ぐ意味でも全国に展開する</t>
    </r>
    <r>
      <rPr>
        <b/>
        <sz val="12"/>
        <color rgb="FF333333"/>
        <rFont val="ＭＳ Ｐゴシック"/>
        <family val="3"/>
        <charset val="128"/>
      </rPr>
      <t>すべての系列店舗が一時休業</t>
    </r>
    <r>
      <rPr>
        <sz val="12"/>
        <color rgb="FF333333"/>
        <rFont val="ＭＳ Ｐゴシック"/>
        <family val="3"/>
        <charset val="128"/>
      </rPr>
      <t>を余儀なくされることも考えられるでしょう。経営者側としてはその間非常に忙しい時期に入ります。店舗を維持するため、そして従業員の休業期間の給与を確保するための対応を行うことが必要になるでしょう。お客様に対して真摯な対応をするとともに、従業員にも配慮を怠らないようにしなくてはいけません。</t>
    </r>
    <phoneticPr fontId="33"/>
  </si>
  <si>
    <t>食中毒は「サルモネラ菌」「腸炎ビブリオ菌」「カンピロバクター」などの、十分に加熱していない食材や生の食材が原因で発生する菌をはじめ、「黄色ブドウ球菌」などの人の皮膚にいる菌が付着して損害を与える場合が考えられます。それらは調理方法を工夫したり、手洗いを徹底したりすることで防げる場合が大多数です。常日頃から食中毒発生防止の意識を従業員に徹底するためにも、調理時や調理前のマニュアルをしっかりと見直して予防策を練っておくことが大切になるのではないでしょうか。</t>
    <phoneticPr fontId="33"/>
  </si>
  <si>
    <t>　</t>
    <phoneticPr fontId="33"/>
  </si>
  <si>
    <t>注意　本件は「リコールプラス」「リコールナビ」のホームページより引用しています。詳細に関してはリンク先ＨＰよりご確認ください。</t>
    <rPh sb="0" eb="2">
      <t>チュウイ</t>
    </rPh>
    <phoneticPr fontId="5"/>
  </si>
  <si>
    <t>指定感染症 新型コロナウイルス感染症</t>
    <phoneticPr fontId="5"/>
  </si>
  <si>
    <t>https://gisanddata.maps.arcgis.com/apps/opsdashboard/index.html#/bda7594740fd40299423467b48e9ecf6</t>
    <phoneticPr fontId="5"/>
  </si>
  <si>
    <t>現在の新型コロナウイルス感染者数</t>
    <rPh sb="0" eb="2">
      <t>ゲンザイ</t>
    </rPh>
    <rPh sb="3" eb="5">
      <t>シンガタ</t>
    </rPh>
    <rPh sb="12" eb="15">
      <t>カンセンシャ</t>
    </rPh>
    <rPh sb="15" eb="16">
      <t>スウ</t>
    </rPh>
    <phoneticPr fontId="5"/>
  </si>
  <si>
    <t>前週</t>
    <rPh sb="0" eb="2">
      <t>ゼンシュウ</t>
    </rPh>
    <phoneticPr fontId="5"/>
  </si>
  <si>
    <t>患者数</t>
    <rPh sb="0" eb="3">
      <t>カンジャスウ</t>
    </rPh>
    <phoneticPr fontId="5"/>
  </si>
  <si>
    <r>
      <rPr>
        <sz val="10"/>
        <color theme="0"/>
        <rFont val="ＭＳ Ｐゴシック"/>
        <family val="3"/>
        <charset val="128"/>
      </rPr>
      <t>対世界比</t>
    </r>
    <r>
      <rPr>
        <sz val="10"/>
        <color theme="0"/>
        <rFont val="Inherit"/>
        <family val="2"/>
      </rPr>
      <t>%</t>
    </r>
    <phoneticPr fontId="5"/>
  </si>
  <si>
    <t>死者数</t>
    <rPh sb="0" eb="2">
      <t>シシャ</t>
    </rPh>
    <rPh sb="2" eb="3">
      <t>スウ</t>
    </rPh>
    <phoneticPr fontId="5"/>
  </si>
  <si>
    <t>致死率</t>
    <rPh sb="0" eb="2">
      <t>チシ</t>
    </rPh>
    <rPh sb="2" eb="3">
      <t>リツ</t>
    </rPh>
    <phoneticPr fontId="5"/>
  </si>
  <si>
    <t>Total</t>
    <phoneticPr fontId="5"/>
  </si>
  <si>
    <t>前週からの増加数</t>
    <rPh sb="0" eb="2">
      <t>ゼンシュウ</t>
    </rPh>
    <rPh sb="5" eb="8">
      <t>ゾウカスウ</t>
    </rPh>
    <phoneticPr fontId="5"/>
  </si>
  <si>
    <t>ｱﾙｾﾞﾝﾁﾝ</t>
    <phoneticPr fontId="5"/>
  </si>
  <si>
    <t>日本の感染症BCPステージ</t>
    <rPh sb="0" eb="2">
      <t>ニホン</t>
    </rPh>
    <rPh sb="3" eb="6">
      <t>カンセンショウ</t>
    </rPh>
    <phoneticPr fontId="5"/>
  </si>
  <si>
    <t>企業内に感染者が発見された場合の対応と手順が具体的に用意されていないとパニックになる。　準備が大勢。ステークホルダーへの告知も当然前提。</t>
    <rPh sb="0" eb="3">
      <t>キギョウナイ</t>
    </rPh>
    <rPh sb="4" eb="7">
      <t>カンセンシャ</t>
    </rPh>
    <rPh sb="8" eb="10">
      <t>ハッケン</t>
    </rPh>
    <rPh sb="13" eb="15">
      <t>バアイ</t>
    </rPh>
    <rPh sb="16" eb="18">
      <t>タイオウ</t>
    </rPh>
    <rPh sb="19" eb="21">
      <t>テジュン</t>
    </rPh>
    <rPh sb="22" eb="25">
      <t>グタイテキ</t>
    </rPh>
    <rPh sb="26" eb="28">
      <t>ヨウイ</t>
    </rPh>
    <rPh sb="44" eb="46">
      <t>ジュンビ</t>
    </rPh>
    <rPh sb="47" eb="49">
      <t>タイセイ</t>
    </rPh>
    <rPh sb="60" eb="62">
      <t>コクチ</t>
    </rPh>
    <rPh sb="63" eb="65">
      <t>トウゼン</t>
    </rPh>
    <rPh sb="65" eb="67">
      <t>ゼンテイ</t>
    </rPh>
    <phoneticPr fontId="5"/>
  </si>
  <si>
    <t>入館チェック</t>
    <phoneticPr fontId="5"/>
  </si>
  <si>
    <t>〇</t>
    <phoneticPr fontId="5"/>
  </si>
  <si>
    <r>
      <t>〇</t>
    </r>
    <r>
      <rPr>
        <sz val="10.5"/>
        <color rgb="FFFF0000"/>
        <rFont val="游明朝"/>
        <family val="1"/>
        <charset val="128"/>
      </rPr>
      <t>*</t>
    </r>
    <phoneticPr fontId="5"/>
  </si>
  <si>
    <t>*テレワーク、隔日出勤</t>
    <rPh sb="7" eb="9">
      <t>カクジツ</t>
    </rPh>
    <rPh sb="9" eb="11">
      <t>シュッキン</t>
    </rPh>
    <phoneticPr fontId="5"/>
  </si>
  <si>
    <t>対策</t>
    <rPh sb="0" eb="2">
      <t>タイサク</t>
    </rPh>
    <phoneticPr fontId="5"/>
  </si>
  <si>
    <t>　　　　フード・セーフティー　http://www7b.biglobe.ne.jp/~food-safty/　　更新2020/10/11</t>
    <phoneticPr fontId="5"/>
  </si>
  <si>
    <t>ドイツ</t>
    <phoneticPr fontId="106"/>
  </si>
  <si>
    <t>対前週増加率</t>
    <rPh sb="0" eb="1">
      <t>タイ</t>
    </rPh>
    <rPh sb="1" eb="3">
      <t>ゼンシュウ</t>
    </rPh>
    <rPh sb="3" eb="5">
      <t>ゾウカ</t>
    </rPh>
    <rPh sb="5" eb="6">
      <t>リツ</t>
    </rPh>
    <phoneticPr fontId="5"/>
  </si>
  <si>
    <t>10．Sponsor㌻</t>
    <phoneticPr fontId="5"/>
  </si>
  <si>
    <r>
      <t>5.</t>
    </r>
    <r>
      <rPr>
        <sz val="7"/>
        <color theme="1"/>
        <rFont val="游明朝"/>
        <family val="1"/>
        <charset val="128"/>
      </rPr>
      <t>     </t>
    </r>
    <r>
      <rPr>
        <sz val="7"/>
        <color theme="1"/>
        <rFont val="Times New Roman"/>
        <family val="1"/>
      </rPr>
      <t xml:space="preserve"> </t>
    </r>
    <r>
      <rPr>
        <sz val="10.5"/>
        <color theme="1"/>
        <rFont val="游明朝"/>
        <family val="1"/>
        <charset val="128"/>
      </rPr>
      <t>3で複数もしくは感染が拡大する段階</t>
    </r>
    <phoneticPr fontId="106"/>
  </si>
  <si>
    <r>
      <t>6.</t>
    </r>
    <r>
      <rPr>
        <sz val="7"/>
        <color theme="1"/>
        <rFont val="游明朝"/>
        <family val="1"/>
        <charset val="128"/>
      </rPr>
      <t>     </t>
    </r>
    <r>
      <rPr>
        <sz val="7"/>
        <color theme="1"/>
        <rFont val="Times New Roman"/>
        <family val="1"/>
      </rPr>
      <t xml:space="preserve"> </t>
    </r>
    <r>
      <rPr>
        <sz val="10.5"/>
        <color theme="1"/>
        <rFont val="游明朝"/>
        <family val="1"/>
        <charset val="128"/>
      </rPr>
      <t>従業員もしくはその家族に感染確認の段階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</si>
  <si>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5で感染が収まらない段階</t>
    </r>
    <phoneticPr fontId="106"/>
  </si>
  <si>
    <r>
      <t>7.</t>
    </r>
    <r>
      <rPr>
        <sz val="7"/>
        <color theme="1"/>
        <rFont val="游明朝"/>
        <family val="1"/>
        <charset val="128"/>
      </rPr>
      <t>     </t>
    </r>
    <r>
      <rPr>
        <sz val="7"/>
        <color theme="1"/>
        <rFont val="Times New Roman"/>
        <family val="1"/>
      </rPr>
      <t xml:space="preserve"> </t>
    </r>
    <r>
      <rPr>
        <sz val="10.5"/>
        <color theme="1"/>
        <rFont val="游明朝"/>
        <family val="1"/>
        <charset val="128"/>
      </rPr>
      <t>パンデミック(大流行)宣言の段階</t>
    </r>
    <phoneticPr fontId="106"/>
  </si>
  <si>
    <t>3.  地域住民、同居者の参加団体に感染者が確認された段階</t>
    <phoneticPr fontId="106"/>
  </si>
  <si>
    <t>2021年</t>
  </si>
  <si>
    <t>2021年</t>
    <phoneticPr fontId="5"/>
  </si>
  <si>
    <t>日本</t>
    <rPh sb="0" eb="2">
      <t>ニホン</t>
    </rPh>
    <phoneticPr fontId="106"/>
  </si>
  <si>
    <t>・長期間休業に対する対策　従業員のケア</t>
    <phoneticPr fontId="106"/>
  </si>
  <si>
    <t>　</t>
    <phoneticPr fontId="106"/>
  </si>
  <si>
    <t>4   職場で複数の濃厚接触者が判明した段階</t>
    <rPh sb="4" eb="6">
      <t>ショクバ</t>
    </rPh>
    <rPh sb="7" eb="9">
      <t>フクスウ</t>
    </rPh>
    <rPh sb="10" eb="12">
      <t>ノウコウ</t>
    </rPh>
    <rPh sb="12" eb="15">
      <t>セッショクシャ</t>
    </rPh>
    <rPh sb="16" eb="18">
      <t>ハンメイ</t>
    </rPh>
    <rPh sb="20" eb="22">
      <t>ダンカイ</t>
    </rPh>
    <phoneticPr fontId="106"/>
  </si>
  <si>
    <t>PCR検査確認</t>
    <rPh sb="3" eb="5">
      <t>ケンサ</t>
    </rPh>
    <rPh sb="5" eb="7">
      <t>カクニン</t>
    </rPh>
    <phoneticPr fontId="106"/>
  </si>
  <si>
    <t>無症状なら１週間経過と就業制限</t>
    <rPh sb="0" eb="3">
      <t>ムショウジョウ</t>
    </rPh>
    <rPh sb="6" eb="8">
      <t>シュウカン</t>
    </rPh>
    <rPh sb="8" eb="10">
      <t>ケイカ</t>
    </rPh>
    <rPh sb="11" eb="13">
      <t>シュウギョウ</t>
    </rPh>
    <rPh sb="13" eb="15">
      <t>セイゲン</t>
    </rPh>
    <phoneticPr fontId="106"/>
  </si>
  <si>
    <t>★</t>
    <phoneticPr fontId="106"/>
  </si>
  <si>
    <t>★PCR+</t>
    <phoneticPr fontId="106"/>
  </si>
  <si>
    <t>保健所　　       医療機関</t>
    <phoneticPr fontId="106"/>
  </si>
  <si>
    <t>行動履歴整理</t>
    <rPh sb="0" eb="2">
      <t>コウドウ</t>
    </rPh>
    <rPh sb="2" eb="4">
      <t>リレキ</t>
    </rPh>
    <rPh sb="4" eb="6">
      <t>セイリ</t>
    </rPh>
    <phoneticPr fontId="106"/>
  </si>
  <si>
    <t xml:space="preserve"> </t>
    <phoneticPr fontId="16"/>
  </si>
  <si>
    <t xml:space="preserve"> </t>
    <phoneticPr fontId="106"/>
  </si>
  <si>
    <t>厚生労働省：国内の発生状況など
https://www.mhlw.go.jp/stf/covid-19/kokunainohasseijoukyou.html#h2_1
厚生労働省：データからわかる－新型コロナウイルス感染症情報－
https：//covid19.mhlw.go.jp/</t>
    <phoneticPr fontId="106"/>
  </si>
  <si>
    <t>https://www.mhlw.go.jp/stf/covid-19/kokunainohasseijoukyou.html#h2_1</t>
    <phoneticPr fontId="106"/>
  </si>
  <si>
    <t>厚生労働省：データからわかる－新型コロナウイルス感染症情報－</t>
    <phoneticPr fontId="106"/>
  </si>
  <si>
    <t xml:space="preserve">
</t>
    <phoneticPr fontId="106"/>
  </si>
  <si>
    <t>https：//covid19.mhlw.go.jp/</t>
    <phoneticPr fontId="106"/>
  </si>
  <si>
    <t>注意　食品に関わる記事の一部をご紹介します。詳しくはリンク先のページよりご確認ください。</t>
    <phoneticPr fontId="16"/>
  </si>
  <si>
    <t>なお、情報提供ページは提供者側により短期間で削除される場合もあります。予めご了解ください。</t>
    <phoneticPr fontId="16"/>
  </si>
  <si>
    <t>&gt;</t>
    <phoneticPr fontId="106"/>
  </si>
  <si>
    <r>
      <rPr>
        <sz val="10"/>
        <color rgb="FFFFC000"/>
        <rFont val="ＭＳ Ｐゴシック"/>
        <family val="3"/>
        <charset val="128"/>
      </rPr>
      <t>■</t>
    </r>
    <r>
      <rPr>
        <sz val="10"/>
        <rFont val="ＭＳ Ｐゴシック"/>
        <family val="3"/>
        <charset val="128"/>
      </rPr>
      <t>賞味消費期限　　</t>
    </r>
    <r>
      <rPr>
        <sz val="10"/>
        <color indexed="50"/>
        <rFont val="ＭＳ Ｐゴシック"/>
        <family val="3"/>
        <charset val="128"/>
      </rPr>
      <t>■</t>
    </r>
    <r>
      <rPr>
        <sz val="10"/>
        <rFont val="ＭＳ Ｐゴシック"/>
        <family val="3"/>
        <charset val="128"/>
      </rPr>
      <t>アレルギー　</t>
    </r>
    <r>
      <rPr>
        <sz val="10"/>
        <color theme="5" tint="0.39997558519241921"/>
        <rFont val="ＭＳ Ｐゴシック"/>
        <family val="3"/>
        <charset val="128"/>
      </rPr>
      <t>■</t>
    </r>
    <r>
      <rPr>
        <sz val="10"/>
        <rFont val="ＭＳ Ｐゴシック"/>
        <family val="3"/>
        <charset val="128"/>
      </rPr>
      <t>残留添加物・農薬　　</t>
    </r>
    <r>
      <rPr>
        <sz val="10"/>
        <color theme="0" tint="-0.14999847407452621"/>
        <rFont val="ＭＳ Ｐゴシック"/>
        <family val="3"/>
        <charset val="128"/>
      </rPr>
      <t>■</t>
    </r>
    <r>
      <rPr>
        <sz val="10"/>
        <rFont val="ＭＳ Ｐゴシック"/>
        <family val="3"/>
        <charset val="128"/>
      </rPr>
      <t>異物　</t>
    </r>
    <r>
      <rPr>
        <sz val="10"/>
        <color theme="7" tint="0.39997558519241921"/>
        <rFont val="ＭＳ Ｐゴシック"/>
        <family val="3"/>
        <charset val="128"/>
      </rPr>
      <t>　■</t>
    </r>
    <r>
      <rPr>
        <sz val="10"/>
        <rFont val="ＭＳ Ｐゴシック"/>
        <family val="3"/>
        <charset val="128"/>
      </rPr>
      <t>細菌　　</t>
    </r>
    <r>
      <rPr>
        <sz val="10"/>
        <color indexed="40"/>
        <rFont val="ＭＳ Ｐゴシック"/>
        <family val="3"/>
        <charset val="128"/>
      </rPr>
      <t>■</t>
    </r>
    <r>
      <rPr>
        <sz val="10"/>
        <rFont val="ＭＳ Ｐゴシック"/>
        <family val="3"/>
        <charset val="128"/>
      </rPr>
      <t>表示ミス　□</t>
    </r>
    <r>
      <rPr>
        <b/>
        <sz val="10"/>
        <rFont val="ＭＳ Ｐゴシック"/>
        <family val="3"/>
        <charset val="128"/>
      </rPr>
      <t>その他</t>
    </r>
    <phoneticPr fontId="5"/>
  </si>
  <si>
    <t xml:space="preserve">業者
</t>
    <rPh sb="0" eb="2">
      <t>ギョウシャ</t>
    </rPh>
    <phoneticPr fontId="5"/>
  </si>
  <si>
    <t>腸管出血性大腸菌</t>
    <rPh sb="0" eb="2">
      <t>チョウカン</t>
    </rPh>
    <rPh sb="2" eb="5">
      <t>シュッケツセイ</t>
    </rPh>
    <rPh sb="5" eb="8">
      <t>ダイチョウキン</t>
    </rPh>
    <phoneticPr fontId="5"/>
  </si>
  <si>
    <t>赤痢</t>
    <rPh sb="0" eb="2">
      <t>セキリ</t>
    </rPh>
    <phoneticPr fontId="5"/>
  </si>
  <si>
    <t>腸管系感染症は新型コロナウイルス予防の手洗い、手指消毒で</t>
    <rPh sb="0" eb="2">
      <t>チョウカン</t>
    </rPh>
    <rPh sb="2" eb="3">
      <t>ケイ</t>
    </rPh>
    <rPh sb="3" eb="6">
      <t>カンセンショウ</t>
    </rPh>
    <rPh sb="7" eb="9">
      <t>シンガタ</t>
    </rPh>
    <rPh sb="16" eb="18">
      <t>ヨボウ</t>
    </rPh>
    <rPh sb="19" eb="21">
      <t>テアラ</t>
    </rPh>
    <rPh sb="23" eb="24">
      <t>テ</t>
    </rPh>
    <rPh sb="24" eb="25">
      <t>ユビ</t>
    </rPh>
    <rPh sb="25" eb="27">
      <t>ショウドク</t>
    </rPh>
    <phoneticPr fontId="5"/>
  </si>
  <si>
    <t>圧倒的に感染防御できている</t>
    <rPh sb="0" eb="3">
      <t>アットウテキ</t>
    </rPh>
    <rPh sb="4" eb="6">
      <t>カンセン</t>
    </rPh>
    <rPh sb="6" eb="8">
      <t>ボウギョ</t>
    </rPh>
    <phoneticPr fontId="5"/>
  </si>
  <si>
    <t xml:space="preserve"> 全国指数</t>
    <phoneticPr fontId="5"/>
  </si>
  <si>
    <t>先週より</t>
    <phoneticPr fontId="5"/>
  </si>
  <si>
    <t>北海道</t>
    <rPh sb="0" eb="3">
      <t>ホッカイドウ</t>
    </rPh>
    <phoneticPr fontId="106"/>
  </si>
  <si>
    <t>　    レベル2</t>
    <phoneticPr fontId="5"/>
  </si>
  <si>
    <t>8．衛生訓話</t>
    <rPh sb="2" eb="4">
      <t>エイセイ</t>
    </rPh>
    <rPh sb="4" eb="6">
      <t>クンワ</t>
    </rPh>
    <phoneticPr fontId="5"/>
  </si>
  <si>
    <t>12-21年月平均</t>
  </si>
  <si>
    <t>2022年</t>
    <phoneticPr fontId="5"/>
  </si>
  <si>
    <t>1月</t>
    <phoneticPr fontId="106"/>
  </si>
  <si>
    <t>ノロウイルスが流行しています</t>
    <rPh sb="7" eb="9">
      <t>リュウコウ</t>
    </rPh>
    <phoneticPr fontId="5"/>
  </si>
  <si>
    <t xml:space="preserve">  
</t>
    <phoneticPr fontId="16"/>
  </si>
  <si>
    <t>ノロウイルス指数平年より低いものの散発事故あり</t>
    <rPh sb="6" eb="8">
      <t>シスウ</t>
    </rPh>
    <rPh sb="8" eb="10">
      <t>ヘイネン</t>
    </rPh>
    <rPh sb="12" eb="13">
      <t>ヒク</t>
    </rPh>
    <rPh sb="17" eb="19">
      <t>サンパツ</t>
    </rPh>
    <rPh sb="19" eb="21">
      <t>ジコ</t>
    </rPh>
    <phoneticPr fontId="5"/>
  </si>
  <si>
    <t>カナダ</t>
    <phoneticPr fontId="5"/>
  </si>
  <si>
    <t>フランス</t>
    <phoneticPr fontId="106"/>
  </si>
  <si>
    <r>
      <rPr>
        <b/>
        <sz val="13"/>
        <color theme="0"/>
        <rFont val="ＭＳ Ｐゴシック"/>
        <family val="3"/>
        <charset val="128"/>
      </rPr>
      <t>米国</t>
    </r>
    <rPh sb="0" eb="2">
      <t>ベイコク</t>
    </rPh>
    <phoneticPr fontId="5"/>
  </si>
  <si>
    <r>
      <rPr>
        <b/>
        <sz val="13"/>
        <color theme="0"/>
        <rFont val="ＭＳ Ｐゴシック"/>
        <family val="3"/>
        <charset val="128"/>
      </rPr>
      <t>メキシコ</t>
    </r>
    <phoneticPr fontId="5"/>
  </si>
  <si>
    <r>
      <rPr>
        <b/>
        <sz val="13"/>
        <color theme="0"/>
        <rFont val="ＭＳ Ｐゴシック"/>
        <family val="3"/>
        <charset val="128"/>
      </rPr>
      <t>ブラジル</t>
    </r>
    <phoneticPr fontId="5"/>
  </si>
  <si>
    <r>
      <rPr>
        <b/>
        <sz val="13"/>
        <color theme="0"/>
        <rFont val="ＭＳ Ｐゴシック"/>
        <family val="3"/>
        <charset val="128"/>
      </rPr>
      <t>南アフリカ</t>
    </r>
    <rPh sb="0" eb="1">
      <t>ミナミ</t>
    </rPh>
    <phoneticPr fontId="5"/>
  </si>
  <si>
    <r>
      <rPr>
        <b/>
        <sz val="13"/>
        <color theme="0"/>
        <rFont val="ＭＳ Ｐゴシック"/>
        <family val="3"/>
        <charset val="128"/>
      </rPr>
      <t>トルコ</t>
    </r>
    <phoneticPr fontId="5"/>
  </si>
  <si>
    <r>
      <rPr>
        <b/>
        <sz val="13"/>
        <color theme="0"/>
        <rFont val="ＭＳ Ｐゴシック"/>
        <family val="3"/>
        <charset val="128"/>
      </rPr>
      <t>イラン</t>
    </r>
    <phoneticPr fontId="5"/>
  </si>
  <si>
    <r>
      <rPr>
        <b/>
        <sz val="13"/>
        <color theme="0"/>
        <rFont val="ＭＳ Ｐゴシック"/>
        <family val="3"/>
        <charset val="128"/>
      </rPr>
      <t>インド</t>
    </r>
    <phoneticPr fontId="5"/>
  </si>
  <si>
    <r>
      <rPr>
        <b/>
        <sz val="13"/>
        <color theme="0"/>
        <rFont val="ＭＳ Ｐゴシック"/>
        <family val="3"/>
        <charset val="128"/>
      </rPr>
      <t>パキスタン</t>
    </r>
    <phoneticPr fontId="5"/>
  </si>
  <si>
    <r>
      <rPr>
        <b/>
        <sz val="13"/>
        <color theme="0"/>
        <rFont val="ＭＳ Ｐゴシック"/>
        <family val="3"/>
        <charset val="128"/>
      </rPr>
      <t>ロシア</t>
    </r>
    <phoneticPr fontId="5"/>
  </si>
  <si>
    <r>
      <rPr>
        <b/>
        <sz val="13"/>
        <color theme="0"/>
        <rFont val="Inherit"/>
        <family val="2"/>
      </rPr>
      <t>スペイン</t>
    </r>
    <phoneticPr fontId="106"/>
  </si>
  <si>
    <t>非常に少ない</t>
    <rPh sb="0" eb="2">
      <t>ヒジョウ</t>
    </rPh>
    <rPh sb="3" eb="4">
      <t>スク</t>
    </rPh>
    <phoneticPr fontId="5"/>
  </si>
  <si>
    <t>ddf</t>
    <phoneticPr fontId="106"/>
  </si>
  <si>
    <t>　</t>
    <phoneticPr fontId="16"/>
  </si>
  <si>
    <r>
      <rPr>
        <sz val="13"/>
        <color theme="0"/>
        <rFont val="ＭＳ Ｐゴシック"/>
        <family val="3"/>
        <charset val="128"/>
      </rPr>
      <t>チリ</t>
    </r>
    <phoneticPr fontId="5"/>
  </si>
  <si>
    <r>
      <rPr>
        <b/>
        <sz val="12.55"/>
        <color theme="0"/>
        <rFont val="Inherit"/>
        <family val="2"/>
      </rPr>
      <t>中国</t>
    </r>
    <rPh sb="0" eb="2">
      <t>チュウゴク</t>
    </rPh>
    <phoneticPr fontId="106"/>
  </si>
  <si>
    <t>コロナ・ワクチン接種予定と内容　(元阿部首相と菅前首相の最大の功績)</t>
    <rPh sb="8" eb="10">
      <t>セッシュ</t>
    </rPh>
    <rPh sb="10" eb="12">
      <t>ヨテイ</t>
    </rPh>
    <rPh sb="13" eb="15">
      <t>ナイヨウ</t>
    </rPh>
    <rPh sb="17" eb="18">
      <t>モト</t>
    </rPh>
    <rPh sb="18" eb="20">
      <t>アベ</t>
    </rPh>
    <rPh sb="20" eb="22">
      <t>シュショウ</t>
    </rPh>
    <rPh sb="23" eb="24">
      <t>スガ</t>
    </rPh>
    <rPh sb="24" eb="27">
      <t>ゼンシュショウ</t>
    </rPh>
    <rPh sb="28" eb="30">
      <t>サイダイ</t>
    </rPh>
    <rPh sb="31" eb="33">
      <t>コウセキ</t>
    </rPh>
    <phoneticPr fontId="106"/>
  </si>
  <si>
    <t xml:space="preserve">腸チフス
パラチフス
</t>
    <rPh sb="0" eb="1">
      <t>チョウ</t>
    </rPh>
    <phoneticPr fontId="5"/>
  </si>
  <si>
    <t>^</t>
    <phoneticPr fontId="106"/>
  </si>
  <si>
    <t>県内で流行・食中毒原因が一件以上報告される
定点観測値が2.00を超える</t>
    <phoneticPr fontId="106"/>
  </si>
  <si>
    <t>【情報共有】　週間・情報収集/情報共有は月一回以上
【体調管理】  従業員の健康チェックは続ける</t>
    <phoneticPr fontId="106"/>
  </si>
  <si>
    <t xml:space="preserve">  </t>
    <phoneticPr fontId="16"/>
  </si>
  <si>
    <t>皆様  週刊情報2022-32を配信いたします</t>
    <phoneticPr fontId="5"/>
  </si>
  <si>
    <t>l</t>
    <phoneticPr fontId="33"/>
  </si>
  <si>
    <t>コロナは既にWITHの時代、BA5の第五波も終息状態です。</t>
    <rPh sb="4" eb="5">
      <t>スデ</t>
    </rPh>
    <rPh sb="11" eb="13">
      <t>ジダイ</t>
    </rPh>
    <rPh sb="18" eb="21">
      <t>ダイゴハ</t>
    </rPh>
    <rPh sb="22" eb="26">
      <t>シュウソクジョウタイ</t>
    </rPh>
    <phoneticPr fontId="106"/>
  </si>
  <si>
    <t>管理レベル「1」　</t>
    <phoneticPr fontId="5"/>
  </si>
  <si>
    <r>
      <t xml:space="preserve">タイトル </t>
    </r>
    <r>
      <rPr>
        <sz val="14"/>
        <color theme="0"/>
        <rFont val="ＭＳ Ｐゴシック"/>
        <family val="3"/>
        <charset val="128"/>
      </rPr>
      <t>(異物・カビ混入が目立つ一週間でした。!)</t>
    </r>
    <rPh sb="6" eb="8">
      <t>イブツ</t>
    </rPh>
    <rPh sb="11" eb="13">
      <t>コンニュウ</t>
    </rPh>
    <rPh sb="14" eb="16">
      <t>メダ</t>
    </rPh>
    <rPh sb="17" eb="20">
      <t>イッシュウカン</t>
    </rPh>
    <phoneticPr fontId="5"/>
  </si>
  <si>
    <t>細菌性赤痢　無</t>
    <rPh sb="6" eb="7">
      <t>ナシ</t>
    </rPh>
    <phoneticPr fontId="106"/>
  </si>
  <si>
    <t xml:space="preserve">世界的にみて感染増加率は前週の80%以下になっています。また感染症の世界的流行以来でも致死率は、最近のBA5株では、1.1%以下です。こうなると感染症法の位置づけとしても5類季節性インフルエンザ相当が適当となります。
なお患者数は、全数把握は当然必要です。詳細な診断情報は、高齢者と基礎疾患を持つもの、更に12歳以下の学童や幼児の重症例が必要です。
</t>
    <rPh sb="0" eb="3">
      <t>セカイテキ</t>
    </rPh>
    <rPh sb="6" eb="11">
      <t>カンセンゾウカリツ</t>
    </rPh>
    <rPh sb="12" eb="14">
      <t>ゼンシュウ</t>
    </rPh>
    <rPh sb="18" eb="20">
      <t>イカ</t>
    </rPh>
    <rPh sb="30" eb="33">
      <t>カンセンショウ</t>
    </rPh>
    <rPh sb="34" eb="37">
      <t>セカイテキ</t>
    </rPh>
    <rPh sb="37" eb="41">
      <t>リュウコウイライ</t>
    </rPh>
    <rPh sb="43" eb="46">
      <t>チシリツ</t>
    </rPh>
    <rPh sb="48" eb="50">
      <t>サイキン</t>
    </rPh>
    <rPh sb="54" eb="55">
      <t>カブ</t>
    </rPh>
    <rPh sb="62" eb="64">
      <t>イカ</t>
    </rPh>
    <rPh sb="72" eb="76">
      <t>カンセンショウホウ</t>
    </rPh>
    <rPh sb="77" eb="79">
      <t>イチ</t>
    </rPh>
    <rPh sb="87" eb="90">
      <t>キセツセイ</t>
    </rPh>
    <rPh sb="97" eb="99">
      <t>ソウトウ</t>
    </rPh>
    <rPh sb="100" eb="102">
      <t>テキトウ</t>
    </rPh>
    <rPh sb="111" eb="114">
      <t>カンジャスウ</t>
    </rPh>
    <rPh sb="116" eb="120">
      <t>ゼンスウハアク</t>
    </rPh>
    <rPh sb="121" eb="125">
      <t>トウゼンヒツヨウ</t>
    </rPh>
    <rPh sb="128" eb="130">
      <t>ショウサイ</t>
    </rPh>
    <rPh sb="131" eb="135">
      <t>シンダンジョウホウ</t>
    </rPh>
    <rPh sb="137" eb="140">
      <t>コウレイシャ</t>
    </rPh>
    <rPh sb="141" eb="145">
      <t>キソシッカン</t>
    </rPh>
    <rPh sb="146" eb="147">
      <t>モ</t>
    </rPh>
    <rPh sb="151" eb="152">
      <t>サラ</t>
    </rPh>
    <rPh sb="155" eb="158">
      <t>サイイカ</t>
    </rPh>
    <rPh sb="159" eb="161">
      <t>ガクドウ</t>
    </rPh>
    <rPh sb="162" eb="164">
      <t>ヨウジ</t>
    </rPh>
    <rPh sb="165" eb="168">
      <t>ジュウショウレイ</t>
    </rPh>
    <rPh sb="169" eb="171">
      <t>ヒツヨウ</t>
    </rPh>
    <phoneticPr fontId="106"/>
  </si>
  <si>
    <t>例年並み</t>
    <rPh sb="0" eb="3">
      <t>レイネンナ</t>
    </rPh>
    <phoneticPr fontId="106"/>
  </si>
  <si>
    <t>　コロナ渦</t>
    <rPh sb="4" eb="5">
      <t>ウズ</t>
    </rPh>
    <phoneticPr fontId="5"/>
  </si>
  <si>
    <t>結核例183</t>
    <phoneticPr fontId="5"/>
  </si>
  <si>
    <t>腸チフス1例 感染地域：国内・国外不明
パラチフス1例 感染地域：インド</t>
    <phoneticPr fontId="106"/>
  </si>
  <si>
    <t>2022/38週</t>
    <phoneticPr fontId="5"/>
  </si>
  <si>
    <t>冬に向かいロシアの感染状況が一気に悪化</t>
    <rPh sb="0" eb="1">
      <t>フユ</t>
    </rPh>
    <rPh sb="2" eb="3">
      <t>ム</t>
    </rPh>
    <rPh sb="9" eb="11">
      <t>カンセン</t>
    </rPh>
    <rPh sb="11" eb="13">
      <t>ジョウキョウ</t>
    </rPh>
    <rPh sb="14" eb="16">
      <t>イッキ</t>
    </rPh>
    <rPh sb="17" eb="19">
      <t>アッカ</t>
    </rPh>
    <phoneticPr fontId="106"/>
  </si>
  <si>
    <t>-</t>
    <phoneticPr fontId="106"/>
  </si>
  <si>
    <r>
      <rPr>
        <sz val="12.55"/>
        <color theme="0"/>
        <rFont val="ＭＳ Ｐゴシック"/>
        <family val="3"/>
        <charset val="128"/>
      </rPr>
      <t>日本は、世界第一位の増加率とはいえ、かなり沈静化してきている。</t>
    </r>
    <r>
      <rPr>
        <sz val="12.55"/>
        <color rgb="FFFFFF00"/>
        <rFont val="ＭＳ Ｐゴシック"/>
        <family val="3"/>
        <charset val="128"/>
      </rPr>
      <t xml:space="preserve">
冬に向かい中国の感染状況が一気に悪化</t>
    </r>
    <rPh sb="0" eb="2">
      <t>ニホン</t>
    </rPh>
    <rPh sb="4" eb="6">
      <t>セカイ</t>
    </rPh>
    <rPh sb="6" eb="8">
      <t>ダイイチ</t>
    </rPh>
    <rPh sb="8" eb="9">
      <t>イ</t>
    </rPh>
    <rPh sb="10" eb="13">
      <t>ゾウカリツ</t>
    </rPh>
    <rPh sb="21" eb="24">
      <t>チンセイカ</t>
    </rPh>
    <rPh sb="37" eb="39">
      <t>チュウゴク</t>
    </rPh>
    <phoneticPr fontId="106"/>
  </si>
  <si>
    <t>新規感染者数　 130</t>
    <rPh sb="0" eb="2">
      <t>シンキ</t>
    </rPh>
    <rPh sb="2" eb="5">
      <t>カンセンシャ</t>
    </rPh>
    <rPh sb="5" eb="6">
      <t>スウ</t>
    </rPh>
    <phoneticPr fontId="5"/>
  </si>
  <si>
    <t xml:space="preserve"> GⅡ　38週　0例</t>
    <rPh sb="6" eb="7">
      <t>シュウ</t>
    </rPh>
    <phoneticPr fontId="5"/>
  </si>
  <si>
    <t xml:space="preserve"> GⅡ　39週　0例</t>
    <rPh sb="9" eb="10">
      <t>レイ</t>
    </rPh>
    <phoneticPr fontId="5"/>
  </si>
  <si>
    <t>今週のニュース（Noroｖｉｒｕｓ）　(10/3-10/9)</t>
    <rPh sb="0" eb="2">
      <t>コンシュウ</t>
    </rPh>
    <phoneticPr fontId="5"/>
  </si>
  <si>
    <t>食中毒情報　(10/3-10/9)</t>
    <rPh sb="0" eb="3">
      <t>ショクチュウドク</t>
    </rPh>
    <rPh sb="3" eb="5">
      <t>ジョウホウ</t>
    </rPh>
    <phoneticPr fontId="5"/>
  </si>
  <si>
    <t>海外情報　(10/3-10/9)</t>
    <rPh sb="0" eb="2">
      <t>カイガイ</t>
    </rPh>
    <rPh sb="2" eb="4">
      <t>ジョウホウ</t>
    </rPh>
    <phoneticPr fontId="5"/>
  </si>
  <si>
    <t xml:space="preserve">食品リコール・回収情報
</t>
    <rPh sb="0" eb="2">
      <t>ショクヒン</t>
    </rPh>
    <rPh sb="7" eb="9">
      <t>カイシュウ</t>
    </rPh>
    <rPh sb="9" eb="11">
      <t>ジョウホウ</t>
    </rPh>
    <phoneticPr fontId="5"/>
  </si>
  <si>
    <t>食品表示　(10/3-10/9)</t>
    <rPh sb="0" eb="2">
      <t>ショクヒン</t>
    </rPh>
    <rPh sb="2" eb="4">
      <t>ヒョウジ</t>
    </rPh>
    <phoneticPr fontId="5"/>
  </si>
  <si>
    <t>残留農薬　(10/3-10/9)</t>
    <phoneticPr fontId="16"/>
  </si>
  <si>
    <t>Reported 10/9　 6:20 (前週より337万人) 　　世界は感染　第五波は終息中、アジアでは一部拡大傾向</t>
    <rPh sb="21" eb="23">
      <t>ゼンシュウ</t>
    </rPh>
    <rPh sb="22" eb="23">
      <t>シュウ</t>
    </rPh>
    <rPh sb="23" eb="24">
      <t>ゼンシュウ</t>
    </rPh>
    <rPh sb="28" eb="30">
      <t>マンニン</t>
    </rPh>
    <rPh sb="34" eb="36">
      <t>セカイ</t>
    </rPh>
    <rPh sb="37" eb="39">
      <t>カンセン</t>
    </rPh>
    <rPh sb="40" eb="42">
      <t>ダイゴ</t>
    </rPh>
    <rPh sb="42" eb="43">
      <t>ナミ</t>
    </rPh>
    <rPh sb="44" eb="46">
      <t>シュウソク</t>
    </rPh>
    <rPh sb="46" eb="47">
      <t>チュウ</t>
    </rPh>
    <rPh sb="53" eb="55">
      <t>イチブ</t>
    </rPh>
    <rPh sb="55" eb="59">
      <t>カクダイケイコウ</t>
    </rPh>
    <phoneticPr fontId="5"/>
  </si>
  <si>
    <t>今週の新型コロナ 新規感染者数　世界で337万人(対前週の増減 : 37万人増加)</t>
    <rPh sb="0" eb="2">
      <t>コンシュウ</t>
    </rPh>
    <rPh sb="9" eb="15">
      <t>シンキカンセンシャスウ</t>
    </rPh>
    <rPh sb="23" eb="24">
      <t>ニン</t>
    </rPh>
    <rPh sb="24" eb="25">
      <t>タイ</t>
    </rPh>
    <rPh sb="25" eb="27">
      <t>ゼンシュウ</t>
    </rPh>
    <rPh sb="29" eb="31">
      <t>ゾウゲン</t>
    </rPh>
    <rPh sb="36" eb="38">
      <t>マンニン</t>
    </rPh>
    <rPh sb="38" eb="40">
      <t>ゾウカ</t>
    </rPh>
    <phoneticPr fontId="5"/>
  </si>
  <si>
    <t xml:space="preserve">
世界の新規感染者数: 337万人で感染持続 　世界は第5波が確実にピークアウト
北半球は冬から春に向かう。今年はインフルエンザが大流行した。</t>
    <rPh sb="1" eb="3">
      <t>セカイ</t>
    </rPh>
    <rPh sb="4" eb="6">
      <t>シンキ</t>
    </rPh>
    <rPh sb="6" eb="10">
      <t>カンセンシャスウ</t>
    </rPh>
    <rPh sb="15" eb="17">
      <t>マンニン</t>
    </rPh>
    <rPh sb="18" eb="20">
      <t>カンセン</t>
    </rPh>
    <rPh sb="20" eb="22">
      <t>ジゾク</t>
    </rPh>
    <rPh sb="24" eb="26">
      <t>セカイ</t>
    </rPh>
    <rPh sb="27" eb="28">
      <t>ダイ</t>
    </rPh>
    <rPh sb="29" eb="30">
      <t>ハ</t>
    </rPh>
    <rPh sb="31" eb="33">
      <t>カクジツ</t>
    </rPh>
    <rPh sb="41" eb="44">
      <t>キタハンキュウ</t>
    </rPh>
    <rPh sb="45" eb="46">
      <t>フユ</t>
    </rPh>
    <rPh sb="48" eb="49">
      <t>ハル</t>
    </rPh>
    <rPh sb="50" eb="51">
      <t>ム</t>
    </rPh>
    <rPh sb="54" eb="56">
      <t>コトシ</t>
    </rPh>
    <rPh sb="65" eb="68">
      <t>ダイリュウコウ</t>
    </rPh>
    <phoneticPr fontId="5"/>
  </si>
  <si>
    <t>2022/39週</t>
    <phoneticPr fontId="5"/>
  </si>
  <si>
    <t>※2022年 第39週（9/26～10/2） 現在</t>
    <phoneticPr fontId="5"/>
  </si>
  <si>
    <t>飲食店・食肉関係事業者の方へ～生食用でない食肉を生食用として販売・提供をしないでください～</t>
    <phoneticPr fontId="16"/>
  </si>
  <si>
    <t>「レアステーキ」および「ローストビーフ」を原因とした腸管出血性大腸菌O157による食中毒が発生
今般、レアステーキと称するユッケ様の食品等を原因食品とする腸管出血性大腸菌O157 （外部サイト）新規ウィンドウで開きます。による食中毒事例が発生しました。この件に関しましては令和4年9月16日付け薬生食監発0916第1号により、厚生労働省から、「腸管出血性大腸菌による食中毒防止の徹底について」の文書が発出されております。
腸管出血性大腸菌による食中毒防止の徹底について（厚生労働省）（外部サイト）
食肉等は十分に加熱しましょう
食中毒防止の観点から、食肉等は中心部を75℃で1分間以上またはこれと同等以上の加熱効果を有する方法により加熱調理をするよう指導してきたところです。しかし、当該事例は加熱調理が不十分であったことが一要因とされていることから、生食用食肉（牛肉）の規格基準の遵守および飲食店における有効な加熱調理の実施について、徹底をお願いします。なお、重症事例の発生を防止する観点から、生食用食肉であっても、子供、高齢者その他食中毒に対する抵抗力の弱い者にあっては、喫食することがないよう、引き続き注意喚起をよろしくお願いします。</t>
    <phoneticPr fontId="16"/>
  </si>
  <si>
    <t>https://kumin.news/nerima/info/43633</t>
    <phoneticPr fontId="16"/>
  </si>
  <si>
    <t>練馬区民ニュース</t>
    <phoneticPr fontId="16"/>
  </si>
  <si>
    <t>東京都</t>
    <rPh sb="0" eb="3">
      <t>トウキョウト</t>
    </rPh>
    <phoneticPr fontId="16"/>
  </si>
  <si>
    <t>違反食品の回収等のお知らせ（10月7日公表）</t>
    <phoneticPr fontId="16"/>
  </si>
  <si>
    <t>令和4年10月5日(水)、静岡県から「千葉市内の食品輸入業者が輸入したスナック菓子を、9月26日（月）に収去し、酸化防止剤の検査を実施したところ、指定外添加物であるtert-ブチルヒドロキノン（以下、「TBHQ」という。）が検出された。」旨の連絡がありました。
このことから、令和4年10月7日(金)、千葉市保健所長は、食品衛生法第12条違反として、営業者に対し、当該食品の回収および廃棄を命じたので、お知らせします。
なお、当該食品については既に流通していますが、現時点で当該食品の喫食による健康被害等の届出はありません。
食品衛生法第12条違反　（TBHQ　0.027g/kg検出）
日本国内では食品添加物として認められていない指定外添加物であるTBHQを含む食品を輸入および販売等したこと。</t>
    <phoneticPr fontId="16"/>
  </si>
  <si>
    <t>https://www.city.chiba.jp/hokenfukushi/iryoeisei/seikatsueisei/r041007kaishu.html</t>
    <phoneticPr fontId="16"/>
  </si>
  <si>
    <t>和歌山市の女児からＯ－１５７検出 - テレビ和歌山</t>
    <phoneticPr fontId="16"/>
  </si>
  <si>
    <t>和歌山県</t>
    <rPh sb="0" eb="4">
      <t>ワカヤマケン</t>
    </rPh>
    <phoneticPr fontId="16"/>
  </si>
  <si>
    <t>和歌山市に住む未就学の女の子が腸管出血性大腸菌、Ｏ－１５７に感染していたことが昨日、判りました。和歌山市保健所によりますと、女の子は先月２７日から発熱や下痢があり、３０日にまでに２度、医療機関を受診、便検査を行った結果、Ｏ‐１５７が検出され、昨日、医師から保健所に届け出がありました。女の子は入院していましたが、症状が回復したため今月４日に退院しています。和歌山市保健所では調理や食事の前に手を洗うことや、食品を十分に加熱することなど注意を呼び掛けています。</t>
    <phoneticPr fontId="16"/>
  </si>
  <si>
    <t>https://www.tv-wakayama.co.jp/news/detail.php?id=71147</t>
    <phoneticPr fontId="16"/>
  </si>
  <si>
    <t>WTVニュース</t>
    <phoneticPr fontId="16"/>
  </si>
  <si>
    <t>【食中毒】沖縄市　カンピロバクターによる食中毒</t>
    <phoneticPr fontId="16"/>
  </si>
  <si>
    <t>沖縄県は3日、沖縄市の飲食店で食事をした40～50代の女性2人が食中毒になったとして、同店を5日間の営業停止処分にしたと発表しました。
県によると9月17日に同店を訪れた2人が、下痢や発熱などの症状を訴え、便からカンピロバクター属菌が検出されました。
生焼けのささみや白レバーを含む食事が原因とみられています。</t>
    <phoneticPr fontId="16"/>
  </si>
  <si>
    <t>https://www.shokukanken.com/news/safety/221006-1009.html</t>
    <phoneticPr fontId="16"/>
  </si>
  <si>
    <t>沖縄県</t>
    <rPh sb="0" eb="3">
      <t>オキナワケン</t>
    </rPh>
    <phoneticPr fontId="16"/>
  </si>
  <si>
    <t>食環境衛生研究所</t>
    <rPh sb="0" eb="3">
      <t>ショクカンキョウ</t>
    </rPh>
    <rPh sb="3" eb="8">
      <t>エイセイケンキュウジョ</t>
    </rPh>
    <phoneticPr fontId="16"/>
  </si>
  <si>
    <t>有毒「クワズイモ」を「ハスイモ」として販売‥１１人が食中毒症状訴える　現在も９袋未回収　大分</t>
    <phoneticPr fontId="16"/>
  </si>
  <si>
    <t>大分テレビ</t>
    <rPh sb="0" eb="2">
      <t>オオイタ</t>
    </rPh>
    <phoneticPr fontId="16"/>
  </si>
  <si>
    <t>大分県</t>
    <rPh sb="0" eb="3">
      <t>オオイタケン</t>
    </rPh>
    <phoneticPr fontId="16"/>
  </si>
  <si>
    <t>有毒なクワズイモが先月、大分県内のスーパーなどでハスイモとして売られ、食べた１１人が痛みを訴える食中毒が発生しました。
一見、同じように見える２つの葉っぱ。
右が茎の部分を食べることができるハスイモで、左が毒性があるクワズイモです。クワズイモは食べると口の中に強い痛みを感じ、嘔吐や下痢などを引き起こす恐れがあります。県によりますと、９月２９日から１０月３日にかけて県内３つの店舗で有毒なクワズイモがハスイモとして販売されました。いずれも臼杵市の農家が自生していたものを収穫し、誤って出荷していました。購入して食べた１１人が食中毒の症状を訴えていますが、いずれも快方に向かっているということです。販売された３９袋のうち臼杵市のコープうすき店と大分市の若狭青果で販売された９袋が回収されていないということです。県が注意を呼び掛けています。</t>
    <phoneticPr fontId="16"/>
  </si>
  <si>
    <t>https://news.yahoo.co.jp/articles/0dd14a46da1e8358e6a52ced0604b9377594c902</t>
    <phoneticPr fontId="16"/>
  </si>
  <si>
    <t xml:space="preserve">“生食用牛肉”で「0157」に感染して90代女性死亡… 改めて知りたい「O157」の症状と治療方法 </t>
    <phoneticPr fontId="16"/>
  </si>
  <si>
    <t>9月15日、京都府内の90代の女性が、腸管出血性大腸菌「O157」による食中毒で亡くなりました。報道によると、女性は精肉店で購入した生食用牛肉（ユッケ）を自宅で食べた後、下痢や腹痛といった食中毒の症状を訴え、入院していたということです。これについて、「怖い…」「食中毒は命を落とすこともあるから油断できない」といった声や、「O157の症状って？」「死亡率が気になる」など、O157に関する疑問の声も聞かれます。【危険】ついついやりがち…　焼き肉で食中毒を招く行動！
　改めて知っておきたい「O157」の症状や治療方法について、内科医の市原由美江さんに聞きました。
潜伏期間は4～8日
Q.「O157」とは、どんな菌で、どのような症状を引き起こすのでしょうか。
市原さん「O157は大腸菌の一種で、『ベロ毒素』という強い毒素を出す菌です。動物の腸内に生息しており、食肉やそれに汚染された食品を食べることによって感染します。代表的な感染源は、生肉や十分に加熱していない肉です。75度以上で1分以上加熱すると死滅するので、肉の中心部が75度以上になるよう、しっかりと加熱することが大切です。潜伏期間は4～8日で、症状は、激しい腹痛と水溶性下痢、その後に血性下痢（下血）を認めます。乳幼児や高齢者は重症化することがあり、中でも『溶血性尿毒症症候群』を併発すると命に関わります。『溶血性尿毒症症候群』とは、溶血性貧血（赤血球が破壊される、つまり溶血して起きる貧血）や血小板の減少、急性腎不全が特徴の病気です。さらに、これに続いて脳症を引き起こすことがあり、どちらも死に至る可能性がある怖い病気です」</t>
    <phoneticPr fontId="16"/>
  </si>
  <si>
    <t>https://news.yahoo.co.jp/articles/d01feb59f4aab500cb7bfe34b14fc94a073acbb4</t>
    <phoneticPr fontId="16"/>
  </si>
  <si>
    <t>オトナンサー</t>
    <phoneticPr fontId="16"/>
  </si>
  <si>
    <t>京都府</t>
    <rPh sb="0" eb="3">
      <t>キョウトフ</t>
    </rPh>
    <phoneticPr fontId="16"/>
  </si>
  <si>
    <t>生焼けのささみや白レバーが原因か…　沖縄市の飲食店で2人が食中毒　5日間の営業停止</t>
    <phoneticPr fontId="16"/>
  </si>
  <si>
    <t>沖縄タイムズ</t>
    <rPh sb="0" eb="2">
      <t>オキナワ</t>
    </rPh>
    <phoneticPr fontId="16"/>
  </si>
  <si>
    <t>沖縄県衛生薬務課は３日、沖縄市の飲食店で食事をした４０〜５０代の女性２人が食中毒になったとして、同店を同日から５日間の営業停止処分にしたと発表した。２人とも快方に向かっている。　県によると９月１７日に同店を訪れた２人が、下痢や発熱などの症状を訴えた。便からカンピロバクター属菌が検出された。生焼けのささみや白レバーを含む食事が原因とみられる。</t>
    <phoneticPr fontId="16"/>
  </si>
  <si>
    <t>https://topics.smt.docomo.ne.jp/article/okinawa/region/okinawa-20221004074000</t>
    <phoneticPr fontId="16"/>
  </si>
  <si>
    <t>和歌山市の飲食店が作った弁当が原因とみられる食中毒が発生し、和歌山市はこの飲食店を３日から５日まで営業停止にしました。
和歌山市によりますと、和歌山市加太の飲食店つぶらカフェが２８日午前中に作った弁当を２８日夕方に食べた、２０人のグループのうちの１０人と９人のグループのうちの６人が、２８日夜から発熱や下痢、腹痛などを発症しました。入院患者はいませんが、３日現在でも症状が続いている人もいるということです。和歌山市生活保健課が調べた結果、弁当が原因の食中毒と断定し、原因物質を調べるとともに、この飲食店を３日から５日まで営業停止にしました。</t>
    <phoneticPr fontId="16"/>
  </si>
  <si>
    <t>和歌山市の飲食店の弁当で食中毒</t>
    <phoneticPr fontId="16"/>
  </si>
  <si>
    <t>バリア・ブンタウ省：中国貨物船で集団食中毒、船長含む乗組員13人が死亡</t>
    <phoneticPr fontId="16"/>
  </si>
  <si>
    <t>へトナム</t>
    <phoneticPr fontId="16"/>
  </si>
  <si>
    <t xml:space="preserve">
ベトナムニュース総合情報サイトVIETJO</t>
    <phoneticPr fontId="16"/>
  </si>
  <si>
    <t>東南部地方バリア・ブンタウ省コンダオ島の南東から63海里(110km)離れた海上に停泊中の中国船籍の貨物船「Wuzhou 8号」で9月30日午後、集団食中毒が発生して10人以上が死亡した。　同船には、中国人乗組員が合わせて21人乗っており、うち18人は嘔吐など食中毒の症状が見られた。通報を受けたベトナム当局はヘリコプターを動員し、貨物船の停泊地点に向かったが、到着前に既に10人が船上で死亡していた。残る11人はヘリコプターでコンダオ島に輸送されたが、1人が移動中に、1人が島に到着した時点で死亡、さらに1人が翌10月1日に島の病院で死亡が確認された。死者13人の遺体は、交通運輸省海事局ベトナム海上捜索救助センター(ベトナムMRCC)の救助船によって収容され、その後、ブンタウ市に輸送された。生き残った8人の乗組員は10月2日正午ごろ、ヘリコプターで島からブンタウ市に輸送されて、市内の病院で引き続き治療を受けている。死者13人のうち、最年少は28歳、最年長は53歳で、船長のWang Le氏(男性・36歳)も死亡した。Wuzhou 8号は全長225m、全幅32m。キャッサバを載せて9月27日にタイのチョンブリ県コシチャン港を出港し、10月8日に中国江蘇省連雲港に到着する予定だった。</t>
    <phoneticPr fontId="16"/>
  </si>
  <si>
    <t>https://www.viet-jo.com/news/social/221003132751.html</t>
    <phoneticPr fontId="16"/>
  </si>
  <si>
    <t>名物の生つくねに「食中毒リスク」指摘　創業98年の老舗が閉店決断...保健所は「営業継続なら指導していた」</t>
    <phoneticPr fontId="16"/>
  </si>
  <si>
    <t>東京・東日本橋にある老舗焼き鳥店「江戸政」が2022年9月20日をもって閉店した。店頭の貼り紙などで伝えている。店が情報発信の場としていたGoogleマップの投稿欄では、閉店を決めた理由について、名物メニューだった「生つくね」の安全性を問題視する声がSNSに上がっていたことに触れ、「騒動の発端への責任をとるためにも閉店します」としていた。
■「自業自得の責任をとる」
1924年（大正13年）創業の江戸政は、有名な立ち飲みの老舗焼き鳥店。平日・土曜の17時開店も、売り切れ次第終了のため、閉店時間よりも早く店じまいすることが多いとされた人気店だ。SNS上で問題視されたのは、店の名物メニューだった「生つくね」。これは、鶏のタタキを団子状に丸めたもの。9月17日頃から、鶏の生食は危険だとする投稿が広がり、「これはヤバいでしょ」といった批判が見られた。批判的な投稿を受け、江戸政は18日、Googleマップ上で一部メニューを変更すると報告した。しかし20日に再び更新し、批判を重く受け止めて「騒動の発端への責任をとるためにも閉店します」と発表。同日をもって閉店するとした。食中毒を出したことはないとしつつも、「それはただの結果論だと深く受け止めています」と伝え、安全を心がけても「確かに皆さんが認識されているように100％安全とは言い切れません」と続けた。</t>
    <phoneticPr fontId="16"/>
  </si>
  <si>
    <t>https://news.nifty.com/article/domestic/society/12144-1904142/</t>
    <phoneticPr fontId="16"/>
  </si>
  <si>
    <t>J-CASTニュース</t>
    <phoneticPr fontId="16"/>
  </si>
  <si>
    <t>2022年 第38週（9月19日〜 9月25日）</t>
    <phoneticPr fontId="106"/>
  </si>
  <si>
    <t>年齢群：‌1歳（3例）、2歳（3例）、3歳（4例）、4歳（1例）、6歳（1例）、8歳（1例）、　9歳（3例）、10代（5例）、20代（9例）、30代（11例）、40代（4例）、50代（5例）、60代（7例）、70代（5例）、80代（1例）</t>
    <phoneticPr fontId="106"/>
  </si>
  <si>
    <t xml:space="preserve">腸管出血性大腸菌感染症63例（有症者47例、うちHUS 3例）
感染地域：国内52例、国内・国外不明11例
国内の感染地域：‌群馬県9例、東京都5例、愛知県5例、大阪府4例、福岡県4例、北海道3例、栃木県2例、埼玉県2例、岐阜県2例、兵庫県2例、青森県1例、山形県1例、茨城県1例、
千葉県1例、石川県1例、岡山県1例、山口県1例、宮崎県1例、群馬県/千葉県/静岡県1例、国内（都道府県不明）5例
</t>
    <phoneticPr fontId="106"/>
  </si>
  <si>
    <t>血清群・毒素型：‌O157 VT1・VT2（25例）、O157 VT2（6例）、O111 VT1（4例）、O26 VT1（3例）、
O111VT1・VT2（2例）、O121 VT2（2例）、O157VT1（2例）、O8 VT2（2例）、O103 VT1（1例）、O128 VT1・VT2（1例）、O128 VT2（1例）、
O146 VT2（1例）、O148 VT1（1例）、O91
VT2（1例）、その他・不明（11例）
累積報告数：2,481例（有症者1,708例、うちHUS 34例．死亡2例）</t>
    <phoneticPr fontId="106"/>
  </si>
  <si>
    <t>E型肝炎5例 感染地域（感染源）：‌宮城県2例（不明2例）、北海道1例（焼肉）、
国内（都道府県不明）2例（不明2例）</t>
    <phoneticPr fontId="106"/>
  </si>
  <si>
    <t>レジオネラ症40例（肺炎型40例）
感染地域：‌栃木県3例、新潟県2例、島根県2例、北海道1例、埼玉県1例、千葉県1例、東京都1例、神奈川県1例、　福井県1例、長野県1例、静岡県1例、愛知県1例、滋賀県1例、大阪府1例、兵庫県1例、奈良県1例、徳島県1例、　鹿児島県1例、神奈川県/山梨県/静岡県1例、
国内（都道府県不明）3例、国内・国外不明14例年齢群：50代（8例）、60代（14例）、70代（11例）、80代（5例）、
90代以上（2例）　　累積報告数：1,544例</t>
    <phoneticPr fontId="106"/>
  </si>
  <si>
    <t>アメーバ赤痢5例（腸管アメーバ症5例）
感染地域：‌福岡県1例、国内（都道府県不明）2例、国内・国外不明2例
感染経路：‌性的接触3例（異性間2例、異性間・同性間不明1例）、その他・不明2例</t>
    <phoneticPr fontId="106"/>
  </si>
  <si>
    <t>回収</t>
  </si>
  <si>
    <t>フレッシュデポ</t>
  </si>
  <si>
    <t>回収＆返金/交換</t>
  </si>
  <si>
    <t>芦本菓子舗</t>
  </si>
  <si>
    <t>回収＆返金</t>
  </si>
  <si>
    <t>イズミ</t>
  </si>
  <si>
    <t>アイスコ</t>
  </si>
  <si>
    <t>東急百貨店</t>
  </si>
  <si>
    <t>京都生活協同組合...</t>
  </si>
  <si>
    <t>旬鮮堂</t>
  </si>
  <si>
    <t>中村屋</t>
  </si>
  <si>
    <t>うすあわせ(あずき,かぼちゃ,さつまいも) 一部カビ発生の恐れ</t>
  </si>
  <si>
    <t>大近</t>
  </si>
  <si>
    <t>六甲店 お魚ソーセージ 要冷商品を常温販売</t>
  </si>
  <si>
    <t>いなげや</t>
  </si>
  <si>
    <t>三元豚の和風ひれカツ丼 一部異なるタレ使用で表示欠落</t>
  </si>
  <si>
    <t>イオンリテール</t>
  </si>
  <si>
    <t>チキン南蛮(特製黒酢ダレ) 一部特定原材料(乳)表示欠落</t>
  </si>
  <si>
    <t>回収＆交換</t>
  </si>
  <si>
    <t>いのうえ</t>
  </si>
  <si>
    <t>だるまぷりん(マスカット,メロン,梨) 一部消費期限誤印字</t>
  </si>
  <si>
    <t>ヤオコー</t>
  </si>
  <si>
    <t>天王台店 めかじきカルビ風 一部賞味期限誤表示</t>
  </si>
  <si>
    <t>ライフコーポレー...</t>
  </si>
  <si>
    <t>ささみフライ(のり塩風味) 一部ラベル誤貼付で表示欠落</t>
  </si>
  <si>
    <t>イオン</t>
  </si>
  <si>
    <t>あたりめ 一部カビ発生の恐れ</t>
  </si>
  <si>
    <t>大粒シーフードミックス 一部保存方法誤表示</t>
  </si>
  <si>
    <t>魚喜</t>
  </si>
  <si>
    <t>にぎり寿司(スペシャル・ランチ10貫) 一部期限誤表示</t>
  </si>
  <si>
    <t>いとふ</t>
  </si>
  <si>
    <t>生麩 一部賞味期限欠落</t>
  </si>
  <si>
    <t>ベルク</t>
  </si>
  <si>
    <t>鹿児島県産うなぎ長蒲焼 一部期限表示ラベル誤貼付</t>
  </si>
  <si>
    <t>小田急商事</t>
  </si>
  <si>
    <t>大山どりの串なし焼鳥 一部ラベル誤貼付で表示欠落</t>
  </si>
  <si>
    <t>ツルヤ</t>
  </si>
  <si>
    <t>赤穂店 鶏旨竜田揚げ 一部加熱不十分</t>
  </si>
  <si>
    <t>コープデリ生活協...</t>
  </si>
  <si>
    <t>醤油の旨み 鶏もも唐揚げ 一部ラベル誤貼付で表示欠落</t>
  </si>
  <si>
    <t>ケイ低温フーズ</t>
  </si>
  <si>
    <t>今川焼き(あずき,カスタード)</t>
  </si>
  <si>
    <t>オーケー</t>
  </si>
  <si>
    <t>椎茸えび詰めフライ 一部ラベル誤貼付で表示欠落</t>
  </si>
  <si>
    <t>みずなみアグリ</t>
  </si>
  <si>
    <t>瑞浪ボーノポーク豚ロース テキ・カツ用 一部消費期限誤表示</t>
  </si>
  <si>
    <t>天然えび入りにぎり寿司 一部ラベル誤貼付で表示欠落</t>
  </si>
  <si>
    <t>サーモンお寿司盛合せ 一部特定原材料(エビ)表示欠落</t>
  </si>
  <si>
    <t>イオン九州</t>
  </si>
  <si>
    <t>するめいか(真いか) 一部期限表示,保存方法誤表示</t>
  </si>
  <si>
    <t>ベイシア</t>
  </si>
  <si>
    <t>アメリカ産豚肉ロース切身,国産若鶏モモ肉 一部消費期限誤表示</t>
  </si>
  <si>
    <t>生活協同組合コー...</t>
  </si>
  <si>
    <t>うすき店 ハス芋(天じく) 一部健康被害の恐れ</t>
  </si>
  <si>
    <t>ダイエー</t>
  </si>
  <si>
    <t>温州みかんとオレンジのブレッド 一部消費期限誤表示</t>
  </si>
  <si>
    <t>マックスバリュ西...</t>
  </si>
  <si>
    <t>不二家ぺコパフ 2品目 一部要冷蔵商品を常温販売</t>
  </si>
  <si>
    <t>SELECTEY...</t>
  </si>
  <si>
    <t>ピーナッツフィナンシェ他 3品目 一部カビ発生の恐れ</t>
  </si>
  <si>
    <t>アリサン</t>
  </si>
  <si>
    <t>有機アップルジュース(瓶入) パツリン基準値超過の恐れ</t>
  </si>
  <si>
    <t>コーンのクリームコロッケ ラベル誤貼付で(かに)表示欠落</t>
  </si>
  <si>
    <t>バナメイむきえび大型 一部賞味期限誤表示</t>
  </si>
  <si>
    <t>オーシャンシステ...</t>
  </si>
  <si>
    <t>天ぷら盛合せ 一部アレルゲン(卵,乳成分,かに)表示欠落</t>
  </si>
  <si>
    <t>神戸物産</t>
  </si>
  <si>
    <t>スパイスジンジャービスケット アレルゲン(乳成分)表示欠落</t>
  </si>
  <si>
    <t>川越東田町店 北海道 生秋鮭 一部期限誤表示</t>
  </si>
  <si>
    <t>泉唐匠のとりから揚げ(醤油,だし塩) 一部ラベル誤貼付で表示欠落</t>
  </si>
  <si>
    <t>社会福祉法人よさ...</t>
  </si>
  <si>
    <t>黒豆ポン 一部金属タワシ破片混入の恐れ</t>
  </si>
  <si>
    <t>伊藤忠商事</t>
  </si>
  <si>
    <t>プレジデント発酵バター(有塩,食塩不使用) 一部表示ラベルに不備</t>
  </si>
  <si>
    <t>ＭＡＩＳＯＮＣＡ...</t>
  </si>
  <si>
    <t>MAISON アイス チョコミント 一部大腸菌群陽性</t>
  </si>
  <si>
    <t>いつみ家</t>
  </si>
  <si>
    <t>肉団子450g 一部アレルゲン(卵)表示欠落</t>
  </si>
  <si>
    <t>鈴香食品</t>
  </si>
  <si>
    <t>甘えびバーニャカウダ 一般生菌数自社基準規格不適合</t>
  </si>
  <si>
    <t>丸喜</t>
  </si>
  <si>
    <t>丸喜形山店 刺身用真あじ 一部賞味期限誤表示</t>
  </si>
  <si>
    <t>シャトレーゼ</t>
  </si>
  <si>
    <t>ふんわりムーン黒蜜きなこ他 4品目 カビ発生の恐れ</t>
  </si>
  <si>
    <t>国分グループ本社...</t>
  </si>
  <si>
    <t>さばの塩焼き(2切) 一部包装資材不具合</t>
  </si>
  <si>
    <t>シー・オー・エム...</t>
  </si>
  <si>
    <t>チキンフィレサンド他 4品目 一部消費期限切れ食材使用</t>
  </si>
  <si>
    <t>ＰＩＥＲＲＥＭＡ...</t>
  </si>
  <si>
    <t>エクアドル＆カメルーンミルクチョコレート他 2品目 一部未許可保存料使用</t>
  </si>
  <si>
    <t>ゆでうどん 消費期限の西暦欠落</t>
  </si>
  <si>
    <t>国産小麦粉使用ゆで中華麺 一部消費期限の西暦欠落</t>
  </si>
  <si>
    <t>能登パイぱい(かぼちゃ,中島菜) 特定原材料(卵)表示欠落</t>
  </si>
  <si>
    <t>筑紫野店 味わい亭特製コロッケ 一部ラベル誤貼付で表示欠落</t>
  </si>
  <si>
    <t>季の彩り生かき 一部加熱調理用に生食用ラベル貼付</t>
  </si>
  <si>
    <t>菓匠榮太楼 なまどら焼 4商品 消費期限誤表記</t>
  </si>
  <si>
    <t>広島県産 生かき 一部加熱用に生食用ラベル誤貼付</t>
  </si>
  <si>
    <t>ゆでうどん 一部消費期限誤表記</t>
  </si>
  <si>
    <t>鮭ほぐし 一部賞味期限誤表記</t>
  </si>
  <si>
    <t xml:space="preserve">メキシコ政府と生産・流通企業15社が食料品価格抑制策に合意(メキシコ) | ビジネス短信 - ジェトロ </t>
  </si>
  <si>
    <t xml:space="preserve">酒類製造の規制が厳しいタイでクラフトビール人気 どうやって製造・販売？ - 東京新聞 </t>
  </si>
  <si>
    <t>９月のＣＰＩ5.6％上昇、外食や野菜高騰で - NNA ASIA・韓国・マクロ・統計・その他経済 　NNA ASIA</t>
  </si>
  <si>
    <t>ＣＯＰ２７に約90カ国首脳参加、エネルギー・食料討議＝議長国エジプト ｜ ロイター</t>
  </si>
  <si>
    <t xml:space="preserve">アメリカ大陸最古の蒸留酒「カシャーサ」の新進気鋭ブランド【フーバ（Fubá）】が - PR TIMES </t>
  </si>
  <si>
    <t xml:space="preserve">オークパンサー（出安居）で2022年10月10日(月) は酒類販売禁止 - タイランドハイパーリンクス </t>
  </si>
  <si>
    <t xml:space="preserve">米ヒスパニック系スーパー、アマゾン活用で食品宅配サービス拡大(米国) | ビジネス短信 - ジェトロ </t>
  </si>
  <si>
    <t>https://www.jetro.go.jp/biznews/2022/10/756a0bff14ff968a.html</t>
    <phoneticPr fontId="16"/>
  </si>
  <si>
    <t>https://www.tokyo-np.co.jp/article/206371</t>
    <phoneticPr fontId="16"/>
  </si>
  <si>
    <t>https://www.nna.jp/news/show/2412765</t>
    <phoneticPr fontId="16"/>
  </si>
  <si>
    <t>https://nordot.app/949885885863100416?c=113896078018594299</t>
    <phoneticPr fontId="16"/>
  </si>
  <si>
    <t>https://prtimes.jp/main/html/rd/p/000000008.000088080.html</t>
    <phoneticPr fontId="16"/>
  </si>
  <si>
    <t>https://www.thaich.net/news/20221004de.htm</t>
    <phoneticPr fontId="16"/>
  </si>
  <si>
    <t>https://www.jetro.go.jp/biznews/2022/10/205e7b2f0fa21992.html</t>
    <phoneticPr fontId="16"/>
  </si>
  <si>
    <t>米 FDA、パッケージに「ヘルシー」と表示可能な食品の新基準案を発表 ｜ 財経新聞</t>
    <phoneticPr fontId="16"/>
  </si>
  <si>
    <t>https://www.zaikei.co.jp/article/20221003/691726.html</t>
    <phoneticPr fontId="16"/>
  </si>
  <si>
    <t>100万人以上の研究データで「お茶を飲む人は2型糖尿病リスクが低い」ことが判明、1日に何杯飲むとリスクが低くなるのか？ -</t>
    <phoneticPr fontId="16"/>
  </si>
  <si>
    <t>レーザーで寄生虫だけ狙い撃ち、ノルウェーのサーモン養殖技術がすごかった ｜ マイナビニュース</t>
    <phoneticPr fontId="16"/>
  </si>
  <si>
    <t>https://news.mynavi.jp/article/20220928-2465275/</t>
    <phoneticPr fontId="16"/>
  </si>
  <si>
    <r>
      <rPr>
        <b/>
        <sz val="14"/>
        <color theme="1"/>
        <rFont val="メイリオ"/>
        <family val="3"/>
        <charset val="128"/>
      </rPr>
      <t>メキシコ政府と食品製造企業や流通企業15社は10月3日、アンドレス・マヌエル・ロペス・オブラドール大統領の早朝記者会見において、食料品における価格上昇の抑制を目的としたインフレ率上昇抑制策（PACIC）の第2次協定に署名した。署名には、トルティーヤ製造企業のグルーポ・ミンサ（Grupo Minsa）やグルーポ・グルーマ・マセカ（Grupo Gruma-Maseca）、メキシコの大手スーパーマーケットチェーンであるウォルマート（Walmart）やソリアーナ（Soriana）、チェドラウイ（Chedraui）が参加した。PACICは2022年5月4日に発表され、同日にも複数の民間企業が6カ月間の自主的な価格抑制で合意していた（2022年5月10日記事参照）。同会見でロヘリオ・ラミレス・デ・ラ・オ大蔵公債相は、政府と民間企業との協調により、主要24品目における基礎物資のバスケット平均価格を1,129ペソ（約8,129円、１ペソ＝約7.2円）から1,039ペソに8％引き下げることが可能になると強調した。また、政府は不足している穀物の国内生産を強化するプログラムに重点を置き、白トウモロコシ、豆類、イワシ、食品包装に使うアルミ・鉄スクラップの輸出を一時的に停止すると発表した。この規制に関して他の製品への拡大も検討している。一方で、メキシコ政府はこの協定に署名した企業に対し、全国農業食糧衛生無害性品質サービス機構（SENASICA）やメキシコ連邦衛生リスク対策委員会（COFEPRIS）を含む食品および食品包装資材の輸入と流通に関する全ての手続きや許認可を免除する、シングルユニバーサルライセンス（延長なしの総括的輸入許可）を付与する。ただし、各社は輸入する商品が安全品質基準に適合していることを確認する責任を負うこととしている。また、関税や国際貿易における非関税障壁などについて、食品の輸入と国内での流通の妨げになり、価格上昇の原因となりうる全ての規制の見直しを一時的に停止する。このライセンスを付与された企業は、輸入・流通される食品や包装資材が高品質で、健康やその他の偶発的な問題がないことを保証するために必要な検証を実施することを約束するとしている。デ・ラ・オ大蔵公債相は「インフレが需要主導型である米国とは異なり、メキシコでは供給主導型だ」と強調した。「そのため、食糧供給を強化するために、より多くの食糧を生産し、政府や生産者の規制・物流コストを削減することが最善の対応策だ」と述べた。</t>
    </r>
    <r>
      <rPr>
        <b/>
        <sz val="16"/>
        <color theme="1"/>
        <rFont val="メイリオ"/>
        <family val="3"/>
        <charset val="128"/>
      </rPr>
      <t xml:space="preserve">
</t>
    </r>
    <r>
      <rPr>
        <b/>
        <sz val="12"/>
        <color theme="1"/>
        <rFont val="メイリオ"/>
        <family val="3"/>
        <charset val="128"/>
      </rPr>
      <t>食品の安全性や国際協定違反を懸念する声も
今回の政策に関して、メキシコ経営者連合会（COPARMEX）の会長であるホセ・メディナ・モラ氏は「参加企業の幅が広がれば、より大きなインパクトが期待できる。企業が参加すれば供給が増え価格が下がるので、より広い範囲に波及する可能性がある」と発言した（「エル・フィナンシエロ」紙10月4日）。一方、日本の経団連に相当する企業家調整評議会（CCE）はプレスリリース外部サイトへ、新しいウィンドウで開きますにおいて、「インフレ抑制のために新たな方法を模索するアンドレス・マヌエル・ロペス・オブラドール（AMLO）大統領のイニシアチブを支持するが、衛生管理および規制管理なしに輸入を開放することは、メキシコ国内の食品に不必要なリスクの扉を開くことになりかねない」と述べ、一部の品目について輸出を禁止することは、メキシコが締結する国際協定に反する可能性がある旨を懸念している。</t>
    </r>
    <phoneticPr fontId="16"/>
  </si>
  <si>
    <t>メキシコ</t>
    <phoneticPr fontId="16"/>
  </si>
  <si>
    <t>韓国統計庁によると2022年９月の消費者物価指数（ＣＰＩ、20年＝100）は108.93と、前年同月に比べて5.6％上昇した。上昇幅は２カ月連続で縮小したものの、野菜や外食などが高騰した。前月比では0.3％上がった。 前年同月比で各指数を見ると、物価変動の激しい農産物とエネルギーを…
関連国・地域： 韓国
関連業種： マクロ・統計・その他経済</t>
    <phoneticPr fontId="16"/>
  </si>
  <si>
    <t>［カイロ ３日 ロイター］ - １１月６─１８日に開かれる国連気候変動枠組み条約第２７回締約国会議（ＣＯＰ２７）で議長国を務めるエジプトの高官は３日、約９０カ国の首脳が出席する意向を示していると明らかにした。冒頭の首脳級会合で、エネルギーの移行や食料安全保障について討議する。
ワエル・アボウマドＣＯＰ２７特別代表は「首脳級会合は従来の全体会議のような形式とせず、六つのラウンドテーブルを開く。首脳らに実質的な議論をしてもらうためだ」と述べた。１１月７、８両日のラウンドテーブルの議題は、再生可能エネルギー由来の「グリーン水素」や水・食料安保、再エネへの移行実現、脆弱（ぜいじゃく）な地域社会など。途上国の利益や気候変動への適応に必要な資金の確保を重視するエジプトの意向が反映された。
エジプトは、気候変動を背景とした異常気象の影響に苦しむ国への補償問題を「損失と被害」という議題として取り上げる方向で調整している。英グラスゴーで昨年開かれたＣＯＰ２６では、米国や欧州連合（ＥＵ）がこうした補償の呼びかけを退けていた。</t>
    <phoneticPr fontId="16"/>
  </si>
  <si>
    <t>イントレピッド・スピリッツ・ジャパン株式会社（本社：東京都港区、代表取締役：畑 幸男、ジョン・ラルフ）は、ブラジルの国民酒「カシャーサ」の新進気鋭ブランド【フーバ（Fubá ）】を、本日2022年10月4日（火）より日本全国で販売開始いたします。
サトウキビを原料に作られる「カシャーサ」は、全生産量の9割以上が国内消費というほどブラジルに根付いたスピリッツ。かつては大衆的な地酒のイメージが強かったものの、近年は、素材や製法にこだわった独立系ブランドが台頭し、ワインのように愉しむエレガントな酒として新たな発展を遂げています。また、その香り高くクリアな味わいは、カクテルベースにも最適で、世界中のバーテンダーからも注目されています。
【フーバ】のPR及び販売活動を精力的に行い、日本ではまだなじみの薄いカシャーサの認知度向上に努め、日本の酒業界＆カクテルシーンの発展に寄与して参ります。なお、国内流通販売は、国分グループ本社株式会社（本社：東京都中央区、代表取締役会長兼CEO：國分 勘兵衛）を通して行います。</t>
    <phoneticPr fontId="16"/>
  </si>
  <si>
    <r>
      <t>2022年10月10日（月）はオークパンサー（出安居）です。重要な仏教の日ということで、商店や飲食店などでのアルコール飲料の販売は禁止になります。
※祝日ではありません。Home /タイランドニュース /オークパンサー（出安居）で2022年10月10日(月) は酒類販売禁止
アルコール飲料販売が禁止になるのは、10月10日（月）午前0時から23時59分までとなります。違反した場合、6ヶ月以下の禁錮か10,000バーツ以下の罰金、あるいはその両方が科せられます。既に購入済みのアルコール飲料を、自宅などで飲む分には問題ありません。
オークパンサー（</t>
    </r>
    <r>
      <rPr>
        <b/>
        <sz val="16"/>
        <rFont val="Tahoma"/>
        <family val="3"/>
        <charset val="222"/>
      </rPr>
      <t>ออกพรรษา</t>
    </r>
    <r>
      <rPr>
        <b/>
        <sz val="16"/>
        <rFont val="メイリオ"/>
        <family val="3"/>
        <charset val="128"/>
      </rPr>
      <t>）
陰暦8月の十六夜の日を「カオパンサー（入安居）」といい、この日から約3ヶ月間、僧は仏教の修行に専念するため寺にこもります。旧暦11月の満月の日を「オークパンサー（出安居）」といい、寺にいた僧侶達が修行を終える日となります。</t>
    </r>
    <phoneticPr fontId="16"/>
  </si>
  <si>
    <t>米国カリフォルニア州オンタリオに本拠を置くヒスパニック系スーパーのカルデナス・マーケッツは、アマゾンを活用し、注文から最短2時間で生鮮食品や総菜を届けるオンデマンド宅配サービスを展開する予定だ。業界紙「スーパーマーケット・ニュース」（9月29日）が報じた。サービスの対象地域はカリフォルニア州インディオ、ポモナ、マリエタ、ピッツバーグとネバタ州ラスベガスなどで、2023年にはさらに多くの店舗でサービスを展開する予定だ。
ルデナスはグループ全体でカリフォルニア州とネバダ州、アリゾナ州に全65店舗を展開している。過去には、オンデマンド宅配サービスのウーバーイーツやドアダッシュ、シップト、インスタカートで食品を配送してきた。同社マーケテイング部門の最高責任者のアダム・サルガド氏は「アマゾンとの新たな提携は、カルデナス・マーケッツの電子商取引（EC）への積極的な取り組みを示すものだ。今後数カ月のうちに、当社が事業を展開する全域のより多くの店舗で、このサービスを利用できるようになるだろう」と述べている。
食品のオンデマンド宅配サービス市場の競争は激化している。ドアダッシュは2022年2月、大手スーパーのアルバートソンと提携し、6,000以上の商品を300店舗から注文後30分以内に届けることができる「超速宅配サービス」を開始した。これは、最短で45分以内に配送可能なインスタカートに対抗するものだと報じられている（「グロサリードライブ」2月17日）。新型コロナウイルスの流行によって需要が拡大した食品の宅配サービスは、希望した時間帯に商品が届けられる利便性から、新型コロナ禍の後も定着している様子がうかがえる。</t>
    <phoneticPr fontId="16"/>
  </si>
  <si>
    <t>米食品医薬品局 (FDA) は 9 月 28 日、食品パッケージで栄養価を主張する「ヘルシー (healthy)」という用語について、表示の可否に関する新基準案を発表し、意見募集を開始した(ニュースリリース、FDA の解説記事 [1]、[2]、Ars Technica の記事、動画)。
現行の「ヘルシー」の定義は1994年に制定されたもので、当時の栄養学と米食生活指針に基づいており、飽和脂肪・総脂質・コレステロール・ナトリウムなどの最大値や、ビタミン・ミネラル・食物繊維・タンパク質などの最小値が定められている。その結果、現在の食生活指針で推奨されているナッツ類やサーモン、アボカド、オリーブ油などの脂肪を多く含む食品には「ヘルシー」と表示できない。このような定義の問題点は 2015 年、パッケージに「ヘルシー」と表示したナッツバーのメーカーに FDA が警告状を送ったことから注目を浴びることになる。米国では 2016 年に栄養表示基準が改定されており、FDA は「ヘルシー」の表示基準に関する意見募集や公聴会の開催を行っていた。その成果はこれまで具体化されていなかったが、ホワイトハウスが飢餓と栄養摂取、健康に関する国家戦略を発表するのに合わせて新基準案が発表されたようだ。
FDA の新基準案で「ヘルシー」と表示するには果物や野菜、穀類、タンパク質、乳製品などの食品グループの食品を一定量以上含む必要があり、過剰な飽和脂肪・ナトリウムを含む食品や過剰に加糖された食品は除外される。これにより、ナッツ類やサーモン、アボカド、オリーブ油などにも「ヘルシー」と表示することが可能となり、基準値を超えて加糖されたシリアルやヨーグルトでは表示できなくなる。また、これまで「ヘルシー」と表示できなかった飲料水 (炭酸入りを含む) でも表示可能になるとのこと。意見募集は 12 月 28 日まで。
スラドのコメントを読む | サイエンスセクション | スラッシュバック | サイエンス | 医療 | アメリカ合衆国 | 政府
　関連ストーリー：太っていたら十分な運動をしてもやっぱり不健康という研究結果 2021年01月26日　米バークレー市議会、レジ前のジャンクフード陳列を禁ずる条例案を可決 2020年09月26日　「高度に加工された食品」である代替肉は健康に良いのか 2019年09月02日</t>
    <phoneticPr fontId="16"/>
  </si>
  <si>
    <t>https://gigazine.net/news/20221002-tea-help-prevent-diabetes/</t>
    <phoneticPr fontId="16"/>
  </si>
  <si>
    <t>日本を含む世界8カ国に住む100万人以上のデータを分析した研究により、紅茶・緑茶・ウーロン茶をよく飲む人は2型糖尿病を発症する危険性が低減されることが分かりました。この研究結果は、スウェーデンのストックホルムで2022年9月19日から23日まで開催されていた第58回欧州糖尿病学会で発表されました。お茶にはカテキンなどの抗酸化物質や抗発がん物質が含まれており、心臓発作や脳卒中を予防したり、心臓発作や脳卒中になった後の生存率を高めたりするといった健康的な効果が得られることが分かっていますが、現代人にとって代表的な生活習慣病である2型糖尿病との関係はよく分かっていませんでした。
Drinking plenty of tea may reduce the risk of | EurekAlert!
https://www.eurekalert.org/news-releases/964913
Drinking certain teas is linked with lower diabetes risk | CNN
https://edition.cnn.com/2022/09/20/health/black-green-oolong-tea-lowers-diabetes-risk-wellness/index.html
研究が行われていないわけではありませんが、2型糖尿病の予防効果があるとする研究もあればないという研究もあるなど、一貫性のある結果はなかなか得られていなかったとのこと。こで、中国・武漢科技大学のXiaying Li氏らの研究チームは、2021年9月までに発表されている「成人のお茶の摂取量と2型糖尿病リスクについて調査をした文献」をシステマティック・レビューで分析する研究を行いました。分析に使用された文献には、中国・アメリカ・日本・フィンランド・イギリス・シンガポール・オランダ・フランスの計8カ国で実施された19件のコホート研究が含まれており、参加人数の合計はのべ107万6311人に上りました。分析の結果、緑茶・ウーロン茶・紅茶を1日1～3杯飲む人の場合は10年の間に2型糖尿病を発症するリスクが「4％」、4杯以上飲む人の場合は「17％」低下していたことが分かりました。お茶の飲用と2型糖尿病リスクの間には直接的な関連性があり、1日に飲むお茶1杯ごとのリスク低減効果は約1％分だったとのことです。</t>
    <phoneticPr fontId="16"/>
  </si>
  <si>
    <r>
      <t>ノルウェーのサーモン養殖技術がすごいとネットで話題になっている。まずでSFのような最新技術を使っているのだ。一体どんな養殖技術なのだろうか。
話題となっているのは、ノルウェーにあるStingray Marine Solutions AS社が開発した「The Stingray system」という技術だ。高度なソフトウェアと、高精度レーザーを使用して、養殖魚の健康管理を行うシステムになっている。通常使用におけるシステムの寿命は4年ほどだそう。The Stingray systemでは、円形の養殖用ケージ内に、レーザーユニットをぶら下げたブイを設置。このブイは、養殖用ケージに張り巡らされたケーブルを移動して、任意の場所に移動して稼働させることができる。そして、ブイに吊り下げられたレーザーユニットが泳いでいる魚を検知しスキャンを行う。スキャンされた養殖魚は、大きさや体重、シラミの有無を解析される。もし養殖魚に寄生虫が感染していた場合、寄生虫にのみレーザーを照射し退治するそう。このレーザーは、24時間稼働することができ、1秒間に最大5回照射することが可能で、サーモンのシラミに有効なほか、ウミシラミやタラシラミも検出し、駆除することが可能だそうだ。さらに、24時間365日養殖魚の健康状態をモニタリングすることができ、養殖魚の個別認識もできるのだとか。個々の健康状態を監視することで、より健康で大きな養殖魚を育てることが可能となる。
ちなみに、本技術のイメージ動画がYouTube上に公開されている。興味があれば一度見てほしい。なお、現在この技術はノルウェーと北欧諸国の養殖業者に既に提供が開始されている。ネット上では「えっ！すごぉいっ！」「すごいですね！」「寄生虫だけを殺す機械かよ！？」と技術力の高さに驚愕する声が寄せられた。ほか、「薬浴の手間考えると素敵なマシン。。ランニングコストと耐久性気になります。」「ハイテク~</t>
    </r>
    <r>
      <rPr>
        <b/>
        <sz val="16"/>
        <rFont val="Segoe UI Symbol"/>
        <family val="3"/>
      </rPr>
      <t>😱</t>
    </r>
    <r>
      <rPr>
        <b/>
        <sz val="16"/>
        <rFont val="游ゴシック"/>
        <family val="3"/>
        <charset val="128"/>
      </rPr>
      <t>」などの声が寄せられた。</t>
    </r>
    <phoneticPr fontId="16"/>
  </si>
  <si>
    <t>韓国</t>
    <rPh sb="0" eb="2">
      <t>カンコク</t>
    </rPh>
    <phoneticPr fontId="16"/>
  </si>
  <si>
    <t>エジプト</t>
    <phoneticPr fontId="16"/>
  </si>
  <si>
    <t>米国</t>
    <rPh sb="0" eb="2">
      <t>ベイコク</t>
    </rPh>
    <phoneticPr fontId="16"/>
  </si>
  <si>
    <t>タイ</t>
    <phoneticPr fontId="16"/>
  </si>
  <si>
    <t>スウェーデン</t>
    <phoneticPr fontId="16"/>
  </si>
  <si>
    <t>ノルウェー</t>
    <phoneticPr fontId="16"/>
  </si>
  <si>
    <t>タイでクラフトビールの人気が、じわりと高まっている。ただ、タイ政府は酒類製造を厳しく規制しており、タイのビール市場は大手2社の寡占となっているのが現状だ。このため、クラフトビール事業者は苦肉の策として、国内で違法に製造したり、近隣国で醸造した商品を輸入して販売したりしているという。
◆近隣国で製造して輸入
　バンコク市内で9月下旬、クラフトビールのイベント「ビア・デイズ」が開かれた。大雨が降ったにもかかわらず、会場には多くのビール事業者のブースが並び、若者らでにぎわった。　まず目に入ったのが、沈む夕日にヤシの木とたこが描かれた、オシャレなラベルのクラフトビール。　日本語で「美学」を意味する「スントリー」というバンコクの酒造会社が販売する「ティッロム（そよ風に吹かれて）」だ。トロピカルフルーツのような味わいが、女性から人気だという。だが、ラベルの後ろを見ると、醸造場所はカンボジアの首都プノンペンとなっていた。　バナナの香りと爽やかな飲み口が売りの「ムアイタイ」は、ベトナムで醸造されていた。1杯180バーツ（約700円）で、街中で売られているビールと比べると割高な感は否めない。
◆ビール製造で寡占の背景はタイでは食の安全を理由に、酒類製造は物品税法で厳しく規制されている。事業者は財務省物品税局長の許可が必要で、ビール製造には1000万バーツ（約3800万円）以上の資本金や一定の生産量が求められる。</t>
    <phoneticPr fontId="16"/>
  </si>
  <si>
    <t>よくわかる！JFS-B企画講座 - YouTube</t>
  </si>
  <si>
    <t>ファクトリークリーンシステムの食品衛生e-ラーニング</t>
    <rPh sb="15" eb="19">
      <t>ショクヒンエイセイ</t>
    </rPh>
    <phoneticPr fontId="33"/>
  </si>
  <si>
    <t>毎週　　ひとつ　　覚えていきましょう</t>
    <phoneticPr fontId="5"/>
  </si>
  <si>
    <t>　　　　　今週のお題　(手から黄色ブドウ球菌が出てびっくり )</t>
    <rPh sb="12" eb="13">
      <t>テ</t>
    </rPh>
    <rPh sb="15" eb="17">
      <t>オウショク</t>
    </rPh>
    <rPh sb="20" eb="22">
      <t>キュウキン</t>
    </rPh>
    <rPh sb="23" eb="24">
      <t>デ</t>
    </rPh>
    <phoneticPr fontId="5"/>
  </si>
  <si>
    <t>調理したり、直接食材に触れる人は適切な手洗いが効果的です</t>
    <rPh sb="0" eb="2">
      <t>チョウリ</t>
    </rPh>
    <rPh sb="6" eb="8">
      <t>チョクセツ</t>
    </rPh>
    <rPh sb="8" eb="10">
      <t>ショクザイ</t>
    </rPh>
    <rPh sb="11" eb="12">
      <t>フ</t>
    </rPh>
    <rPh sb="14" eb="15">
      <t>ヒト</t>
    </rPh>
    <rPh sb="16" eb="18">
      <t>テキセツ</t>
    </rPh>
    <rPh sb="19" eb="20">
      <t>テ</t>
    </rPh>
    <rPh sb="20" eb="21">
      <t>アラ</t>
    </rPh>
    <rPh sb="23" eb="26">
      <t>コウカテキ</t>
    </rPh>
    <phoneticPr fontId="5"/>
  </si>
  <si>
    <t>　↓　職場の先輩は以下のことを理解して　わかり易く　指導しましょう　↓</t>
    <phoneticPr fontId="5"/>
  </si>
  <si>
    <t>、</t>
    <phoneticPr fontId="5"/>
  </si>
  <si>
    <r>
      <t>★黄色ブドウ球菌(</t>
    </r>
    <r>
      <rPr>
        <b/>
        <i/>
        <u/>
        <sz val="12"/>
        <rFont val="ＭＳ Ｐゴシック"/>
        <family val="3"/>
        <charset val="128"/>
      </rPr>
      <t>S.aureus</t>
    </r>
    <r>
      <rPr>
        <b/>
        <sz val="12"/>
        <rFont val="ＭＳ Ｐゴシック"/>
        <family val="3"/>
        <charset val="128"/>
      </rPr>
      <t>　以下Sa.と略す)は、人の鼻腔内に常在しています。　抜き打ちで手洗前100名の健常者の手を調べると、20名程度からSa.を見つけることが出来ます。
健常者の菌量は100個/cm</t>
    </r>
    <r>
      <rPr>
        <b/>
        <vertAlign val="superscript"/>
        <sz val="12"/>
        <rFont val="ＭＳ Ｐゴシック"/>
        <family val="3"/>
        <charset val="128"/>
      </rPr>
      <t>2</t>
    </r>
    <r>
      <rPr>
        <b/>
        <sz val="12"/>
        <rFont val="ＭＳ Ｐゴシック"/>
        <family val="3"/>
        <charset val="128"/>
      </rPr>
      <t xml:space="preserve">程度と少量です。
</t>
    </r>
    <r>
      <rPr>
        <b/>
        <sz val="12"/>
        <color indexed="12"/>
        <rFont val="ＭＳ Ｐゴシック"/>
        <family val="3"/>
        <charset val="128"/>
      </rPr>
      <t xml:space="preserve">★手荒れのひどい人や火傷、切り傷のある人では、100,000個/cm2を超えることがあります。こうした人に調理をさせてはいけません。まず手荒れや傷を治してもらってください。
</t>
    </r>
    <r>
      <rPr>
        <b/>
        <sz val="12"/>
        <rFont val="ＭＳ Ｐゴシック"/>
        <family val="3"/>
        <charset val="128"/>
      </rPr>
      <t>★Sa.が食品を汚染して10</t>
    </r>
    <r>
      <rPr>
        <b/>
        <vertAlign val="superscript"/>
        <sz val="12"/>
        <rFont val="ＭＳ Ｐゴシック"/>
        <family val="3"/>
        <charset val="128"/>
      </rPr>
      <t>7</t>
    </r>
    <r>
      <rPr>
        <b/>
        <sz val="12"/>
        <rFont val="ＭＳ Ｐゴシック"/>
        <family val="3"/>
        <charset val="128"/>
      </rPr>
      <t>個/g以上に増えると菌体外毒素(エンテロトキシン)が産生され食中毒の原因となります。
★少量の菌体外毒素は、微生物を体内に侵入させない防御物質です。次亜塩素に手を付けるような過剰な洗浄方法、肌荒れを起こすような強い物理的手洗方法は誤ったものです。
　心がけたい手指のケアとは、乾燥による手荒れを防ぐために、平素から手指の潤いを保つケアのことです。</t>
    </r>
    <rPh sb="1" eb="3">
      <t>オウショク</t>
    </rPh>
    <rPh sb="6" eb="8">
      <t>キュウキン</t>
    </rPh>
    <rPh sb="18" eb="20">
      <t>イカ</t>
    </rPh>
    <rPh sb="24" eb="25">
      <t>リャク</t>
    </rPh>
    <rPh sb="29" eb="30">
      <t>ヒト</t>
    </rPh>
    <rPh sb="31" eb="32">
      <t>ハナ</t>
    </rPh>
    <rPh sb="32" eb="33">
      <t>コウ</t>
    </rPh>
    <rPh sb="33" eb="34">
      <t>ナイ</t>
    </rPh>
    <rPh sb="35" eb="37">
      <t>ジョウザイ</t>
    </rPh>
    <rPh sb="44" eb="45">
      <t>ヌ</t>
    </rPh>
    <rPh sb="46" eb="47">
      <t>ウ</t>
    </rPh>
    <rPh sb="49" eb="51">
      <t>テアラ</t>
    </rPh>
    <rPh sb="51" eb="52">
      <t>マエ</t>
    </rPh>
    <rPh sb="55" eb="56">
      <t>メイ</t>
    </rPh>
    <rPh sb="61" eb="62">
      <t>テ</t>
    </rPh>
    <rPh sb="63" eb="64">
      <t>シラ</t>
    </rPh>
    <rPh sb="70" eb="71">
      <t>メイ</t>
    </rPh>
    <rPh sb="71" eb="73">
      <t>テイド</t>
    </rPh>
    <rPh sb="79" eb="80">
      <t>ミ</t>
    </rPh>
    <rPh sb="86" eb="88">
      <t>デキ</t>
    </rPh>
    <rPh sb="96" eb="97">
      <t>キン</t>
    </rPh>
    <rPh sb="97" eb="98">
      <t>リョウ</t>
    </rPh>
    <rPh sb="102" eb="103">
      <t>コ</t>
    </rPh>
    <rPh sb="107" eb="109">
      <t>テイド</t>
    </rPh>
    <rPh sb="110" eb="112">
      <t>ショウリョウ</t>
    </rPh>
    <rPh sb="117" eb="118">
      <t>テ</t>
    </rPh>
    <rPh sb="118" eb="119">
      <t>ア</t>
    </rPh>
    <rPh sb="124" eb="125">
      <t>ヒト</t>
    </rPh>
    <rPh sb="126" eb="128">
      <t>ヤケド</t>
    </rPh>
    <rPh sb="129" eb="130">
      <t>キ</t>
    </rPh>
    <rPh sb="131" eb="132">
      <t>キズ</t>
    </rPh>
    <rPh sb="135" eb="136">
      <t>ヒト</t>
    </rPh>
    <rPh sb="146" eb="147">
      <t>コ</t>
    </rPh>
    <rPh sb="152" eb="153">
      <t>コ</t>
    </rPh>
    <rPh sb="167" eb="168">
      <t>ヒト</t>
    </rPh>
    <rPh sb="169" eb="171">
      <t>チョウリ</t>
    </rPh>
    <rPh sb="184" eb="185">
      <t>テ</t>
    </rPh>
    <rPh sb="185" eb="186">
      <t>ア</t>
    </rPh>
    <rPh sb="188" eb="189">
      <t>キズ</t>
    </rPh>
    <rPh sb="190" eb="191">
      <t>ナオ</t>
    </rPh>
    <rPh sb="208" eb="210">
      <t>ショクヒン</t>
    </rPh>
    <rPh sb="211" eb="213">
      <t>オセン</t>
    </rPh>
    <rPh sb="221" eb="223">
      <t>イジョウ</t>
    </rPh>
    <rPh sb="224" eb="225">
      <t>フ</t>
    </rPh>
    <rPh sb="228" eb="230">
      <t>キンタイ</t>
    </rPh>
    <rPh sb="230" eb="231">
      <t>ガイ</t>
    </rPh>
    <rPh sb="231" eb="233">
      <t>ドクソ</t>
    </rPh>
    <rPh sb="244" eb="246">
      <t>サンセイ</t>
    </rPh>
    <rPh sb="248" eb="251">
      <t>ショクチュウドク</t>
    </rPh>
    <rPh sb="252" eb="254">
      <t>ゲンイン</t>
    </rPh>
    <rPh sb="262" eb="264">
      <t>ショウリョウ</t>
    </rPh>
    <rPh sb="265" eb="267">
      <t>キンタイ</t>
    </rPh>
    <rPh sb="267" eb="268">
      <t>ガイ</t>
    </rPh>
    <rPh sb="268" eb="270">
      <t>ドクソ</t>
    </rPh>
    <rPh sb="272" eb="275">
      <t>ビセイブツ</t>
    </rPh>
    <rPh sb="276" eb="278">
      <t>タイナイ</t>
    </rPh>
    <rPh sb="279" eb="281">
      <t>シンニュウ</t>
    </rPh>
    <rPh sb="285" eb="287">
      <t>ボウギョ</t>
    </rPh>
    <rPh sb="287" eb="289">
      <t>ブッシツ</t>
    </rPh>
    <rPh sb="292" eb="294">
      <t>ジア</t>
    </rPh>
    <rPh sb="294" eb="296">
      <t>エンソ</t>
    </rPh>
    <rPh sb="297" eb="298">
      <t>テ</t>
    </rPh>
    <rPh sb="299" eb="300">
      <t>ツ</t>
    </rPh>
    <rPh sb="305" eb="307">
      <t>カジョウ</t>
    </rPh>
    <rPh sb="308" eb="310">
      <t>センジョウ</t>
    </rPh>
    <rPh sb="310" eb="312">
      <t>ホウホウ</t>
    </rPh>
    <rPh sb="313" eb="315">
      <t>ハダア</t>
    </rPh>
    <rPh sb="317" eb="318">
      <t>オ</t>
    </rPh>
    <rPh sb="323" eb="324">
      <t>ツヨ</t>
    </rPh>
    <rPh sb="325" eb="328">
      <t>ブツリテキ</t>
    </rPh>
    <rPh sb="328" eb="330">
      <t>テアラ</t>
    </rPh>
    <rPh sb="330" eb="332">
      <t>ホウホウ</t>
    </rPh>
    <rPh sb="333" eb="334">
      <t>アヤマ</t>
    </rPh>
    <rPh sb="343" eb="344">
      <t>ココロ</t>
    </rPh>
    <rPh sb="348" eb="349">
      <t>テ</t>
    </rPh>
    <rPh sb="349" eb="350">
      <t>ユビ</t>
    </rPh>
    <rPh sb="361" eb="362">
      <t>テ</t>
    </rPh>
    <rPh sb="362" eb="363">
      <t>ア</t>
    </rPh>
    <rPh sb="365" eb="366">
      <t>フセ</t>
    </rPh>
    <rPh sb="371" eb="373">
      <t>ヘイソ</t>
    </rPh>
    <rPh sb="375" eb="376">
      <t>テ</t>
    </rPh>
    <rPh sb="376" eb="377">
      <t>ユビ</t>
    </rPh>
    <rPh sb="378" eb="379">
      <t>ウルオ</t>
    </rPh>
    <rPh sb="381" eb="382">
      <t>タモ</t>
    </rPh>
    <phoneticPr fontId="5"/>
  </si>
  <si>
    <r>
      <t>★問題となるのは、Sa.により産生されるエンテロトキシンA型とH型という毒素です。毒素が産生されなければ
食中毒にはなりません。
★１０</t>
    </r>
    <r>
      <rPr>
        <b/>
        <vertAlign val="superscript"/>
        <sz val="12"/>
        <color indexed="9"/>
        <rFont val="ＭＳ Ｐゴシック"/>
        <family val="3"/>
        <charset val="128"/>
      </rPr>
      <t>3-4</t>
    </r>
    <r>
      <rPr>
        <b/>
        <sz val="12"/>
        <color indexed="9"/>
        <rFont val="ＭＳ Ｐゴシック"/>
        <family val="3"/>
        <charset val="128"/>
      </rPr>
      <t>個／ｇ程度の少量のうちに食べてしまえば事故は起きません。
また、食品取扱者の保菌者検査で黄色ブドウ球菌を対象とする検便は意味がありません。</t>
    </r>
    <rPh sb="1" eb="3">
      <t>モンダイ</t>
    </rPh>
    <rPh sb="15" eb="17">
      <t>サンセイ</t>
    </rPh>
    <rPh sb="29" eb="30">
      <t>ガタ</t>
    </rPh>
    <rPh sb="32" eb="33">
      <t>ガタ</t>
    </rPh>
    <rPh sb="36" eb="38">
      <t>ドクソ</t>
    </rPh>
    <rPh sb="41" eb="43">
      <t>ドクソ</t>
    </rPh>
    <rPh sb="44" eb="46">
      <t>サンセイ</t>
    </rPh>
    <rPh sb="53" eb="56">
      <t>ショクチュウドク</t>
    </rPh>
    <rPh sb="71" eb="72">
      <t>コ</t>
    </rPh>
    <rPh sb="74" eb="76">
      <t>テイド</t>
    </rPh>
    <rPh sb="77" eb="79">
      <t>ショウリョウ</t>
    </rPh>
    <rPh sb="83" eb="84">
      <t>タ</t>
    </rPh>
    <rPh sb="90" eb="92">
      <t>ジコ</t>
    </rPh>
    <rPh sb="93" eb="94">
      <t>オ</t>
    </rPh>
    <rPh sb="103" eb="105">
      <t>ショクヒン</t>
    </rPh>
    <rPh sb="105" eb="107">
      <t>トリアツカイ</t>
    </rPh>
    <rPh sb="107" eb="108">
      <t>シャ</t>
    </rPh>
    <rPh sb="109" eb="112">
      <t>ホキンシャ</t>
    </rPh>
    <rPh sb="112" eb="114">
      <t>ケンサ</t>
    </rPh>
    <rPh sb="115" eb="117">
      <t>オウショク</t>
    </rPh>
    <rPh sb="120" eb="122">
      <t>キュウキン</t>
    </rPh>
    <rPh sb="123" eb="125">
      <t>タイショウ</t>
    </rPh>
    <rPh sb="128" eb="130">
      <t>ケンベン</t>
    </rPh>
    <rPh sb="131" eb="133">
      <t>イミ</t>
    </rPh>
    <phoneticPr fontId="5"/>
  </si>
  <si>
    <t>国産小麦粉使用ゆで中華麺 一部消費期限の西暦欠落</t>
    <phoneticPr fontId="16"/>
  </si>
  <si>
    <t>2022年10月1日から10月2日に、マルヨシセンターで販売した「国産小麦粉使用ゆで中華麺150g」において、消費期限に西暦が記載されてなかったため、回収する。「 正:221003 誤:1003 」 これまで健康被害の報告はない。(リコールプラス)</t>
    <phoneticPr fontId="16"/>
  </si>
  <si>
    <t>またも‥　中津市の製造会社が「乳」表記なしのお菓子販売　会社側が自主回収進める　大分</t>
    <phoneticPr fontId="16"/>
  </si>
  <si>
    <t>お菓子の原材料に「乳」の成分が含まれるものを使っているにも関わらず表示に記載していなかったとして、大分県中津市の製造会社が商品の自主回収を進めています。
アレルギーがある人が食べると重篤な健康被害を引き起こす恐れがあるということです。
県によりますと、原材料に「乳」の成分が記載されていなかったのは中津市の殿畑双葉堂が製造する「ビスマン」と「プチ・ビスマン」です。
９月１５日から原材料に「乳」の成分が含まれているものを使っていますが、表示を変更していなかったということです。
会社側が自主回収を行っています。
回収の対象は賞味期限が１０月２６日から１１月１５日までのもので、本店のほか１８の店舗などで２７００個ほどを販売したということです。
これまでのところ健康被害の報告はないということです。６日は別府市の会社が作るどら焼きで同様の事案が発覚していて、県は来週にも県内の食品の製造業者に対し適正な表示を求める通知を出すということです。</t>
    <phoneticPr fontId="16"/>
  </si>
  <si>
    <t xml:space="preserve">メキシコ政府と生産・流通企業15社が食料品価格抑制策に合意(メキシコ) | ビジネス短信 - ジェトロ </t>
    <phoneticPr fontId="16"/>
  </si>
  <si>
    <t>メキシコ政府と食品製造企業や流通企業15社は10月3日、アンドレス・マヌエル・ロペス・オブラドール大統領の早朝記者会見において、食料品における価格上昇の抑制を目的としたインフレ率上昇抑制策（PACIC）の第2次協定に署名した。署名には、トルティーヤ製造企業のグルーポ・ミンサ（Grupo Minsa）やグルーポ・グルーマ・マセカ（Grupo Gruma-Maseca）、メキシコの大手スーパーマーケットチェーンであるウォルマート（Walmart）やソリアーナ（Soriana）、チェドラウイ（Chedraui）が参加した。PACICは2022年5月4日に発表され、同日にも複数の民間企業が6カ月間の自主的な価格抑制で合意していた（2022年5月10日記事参照）。
同会見でロヘリオ・ラミレス・デ・ラ・オ大蔵公債相は、政府と民間企業との協調により、主要24品目における基礎物資のバスケット平均価格を1,129ペソ（約8,129円、１ペソ＝約7.2円）から1,039ペソに8％引き下げることが可能になると強調した。また、政府は不足している穀物の国内生産を強化するプログラムに重点を置き、白トウモロコシ、豆類、イワシ、食品包装に使うアルミ・鉄スクラップの輸出を一時的に停止すると発表した。この規制に関して他の製品への拡大も検討している。
一方で、メキシコ政府はこの協定に署名した企業に対し、全国農業食糧衛生無害性品質サービス機構（SENASICA）やメキシコ連邦衛生リスク対策委員会（COFEPRIS）を含む食品および食品包装資材の輸入と流通に関する全ての手続きや許認可を免除する、シングルユニバーサルライセンス（延長なしの総括的輸入許可）を付与する。ただし、各社は輸入する商品が安全品質基準に適合していることを確認する責任を負うこととしている。また、関税や国際貿易における非関税障壁などについて、食品の輸入と国内での流通の妨げになり、価格上昇の原因となりうる全ての規制の見直しを一時的に停止する。このライセンスを付与された企業は、輸入・流通される食品や包装資材が高品質で、健康やその他の偶発的な問題がないことを保証するために必要な検証を実施することを約束するとしている。
デ・ラ・オ大蔵公債相は「インフレが需要主導型である米国とは異なり、メキシコでは供給主導型だ」と強調した。「そのため、食糧供給を強化するために、より多くの食糧を生産し、政府や生産者の規制・物流コストを削減することが最善の対応策だ」と述べた。</t>
    <phoneticPr fontId="16"/>
  </si>
  <si>
    <t>◎「重い判決」、消費者庁・新井長官コメント</t>
    <phoneticPr fontId="16"/>
  </si>
  <si>
    <t>東京地裁で10月4日に下された機能性表示食品情報公開請求訴訟の判決で、10月6日の定例記者会見に臨んだ消費者庁新井長官は、「重い判決」「成分について改めて対応していくよう指示した」とコメントした。
この裁判は消費者庁が取り組んだ機能性表示食品の事後調査資料の公開を求めて、2018年2月に消費者が提訴した。4年半にわたる裁判だが、判決は原告消費者側が要求していた資料の一部公開を消費者庁に求めたもの。原告は「一部勝訴」と判断しつつ、判決書を精査して「控訴するかどうか検討していく」としている。新井長官も「判決文を精査する。（控訴については）これから……（以下続く）</t>
    <phoneticPr fontId="16"/>
  </si>
  <si>
    <t>アサリ産地調査の職員に体当たり　男を逮捕【熊本】</t>
    <phoneticPr fontId="16"/>
  </si>
  <si>
    <t>アサリの産地偽装の調査に訪れた熊本県職員に体当たりしたとして、７０代の水産業の男が逮捕された。
公務執行妨害の疑いで逮捕されたのは、上天草市大矢野町の水産業山崎勝平容疑者（７２）。
警察によると山崎容疑者は、２０２２年９月上旬に熊本県と農林水産省の職員計６人が食品表示法に基づいてアサリの産地偽装に関する調査に訪れた際に、県職員に体当たりするなどの暴行を加えた疑いがもたれている。職員にけがはなかった。県によると山崎容疑者は過去数回、調査を受けていたという。
警察の調べに対して山崎容疑者は「暴行はしていない」と容疑を否認しているという。</t>
    <phoneticPr fontId="16"/>
  </si>
  <si>
    <t>機能性表示食10/9  現在　5,883品目です　</t>
    <phoneticPr fontId="16"/>
  </si>
  <si>
    <t>調味料からソルビン酸カリウム検出</t>
    <phoneticPr fontId="16"/>
  </si>
  <si>
    <t>中国から輸入された調味料(火鍋オイルソース)から、ソルビン酸カリウムが検出されました。
食環境衛生研究所では、ソルビン酸カリウムに関する検査を行っております。
ご希望のお客様はぜひご依頼ください！</t>
    <phoneticPr fontId="16"/>
  </si>
  <si>
    <t>https://www.shokukanken.com/news/safety/221005-1152.html</t>
    <phoneticPr fontId="16"/>
  </si>
  <si>
    <t>生鮮カシューナッツからクロルピリホス検出</t>
    <phoneticPr fontId="16"/>
  </si>
  <si>
    <t>インドから輸入された生鮮カシューナッツから、人の健康を損なうおそれのない量として定める量を超えて、クロルピリホスが検出されました。</t>
    <phoneticPr fontId="16"/>
  </si>
  <si>
    <t>https://www.shokukanken.com/news/safety/221003-1625.html</t>
    <phoneticPr fontId="16"/>
  </si>
  <si>
    <t xml:space="preserve">放棄された土地をドローンで再生！ 日本の未来を救うスマート農業への挑戦 | AGRI JOURNAL </t>
    <phoneticPr fontId="16"/>
  </si>
  <si>
    <t>高齢化や後継者不足による耕作放棄地の問題が深刻化するなか、この状況を少しでも良くするための方法として、株式会社TWSM-JAPANは兵庫県の酒造会社や生産者らとともに、空中散布用のドローンを用いて耕作放置地に播種を行う実証に取り組んでいる。
株式会社TWSM-JAPANは、ドローンスクール運営に加え、空撮・点検・測量や農業関連事業など、様々な分野でドローンを使用した事業を展開している国土交通省HP記載管理団体だ。「種はやせた土地でも容易に育てられると言われる『そばの種』です。将来的にドローンでそばの種をまき耕作放置地を再生させていくため、弊社は兵庫県但馬地方の八鹿酒造様や豊岡市の西村農園様と協力して一緒にそばを育てています。『そば』は本当に手がかからず簡単に育てられるのか？実際はどのように育っていくのか？?動物に食べられてしまわないか？などの疑問を、実際に一から育ててることで検証しています。」</t>
    <phoneticPr fontId="16"/>
  </si>
  <si>
    <t>https://agrijournal.jp/renewableenergy/68857/</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</si>
</sst>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_ "/>
    <numFmt numFmtId="177" formatCode="#,##0_ "/>
    <numFmt numFmtId="178" formatCode="yyyy&quot;年&quot;m&quot;月&quot;d&quot;日&quot;;@"/>
    <numFmt numFmtId="179" formatCode="m&quot;月&quot;d&quot;日&quot;;@"/>
    <numFmt numFmtId="180" formatCode="0.00;&quot;▲ &quot;0.00"/>
    <numFmt numFmtId="181" formatCode="0&quot;ヶ&quot;&quot;所&quot;"/>
    <numFmt numFmtId="182" formatCode="0;&quot;▲ &quot;0"/>
    <numFmt numFmtId="183" formatCode="&quot;+&quot;\ #,##0.00;&quot;-&quot;\ #,##0.00"/>
    <numFmt numFmtId="184" formatCode="0.0%"/>
    <numFmt numFmtId="185" formatCode="0_);[Red]\(0\)"/>
  </numFmts>
  <fonts count="228">
    <font>
      <sz val="11"/>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6"/>
      <name val="ＭＳ Ｐゴシック"/>
      <family val="3"/>
      <charset val="128"/>
    </font>
    <font>
      <sz val="11"/>
      <name val="ＭＳ Ｐゴシック"/>
      <family val="3"/>
      <charset val="128"/>
    </font>
    <font>
      <b/>
      <sz val="14"/>
      <color indexed="10"/>
      <name val="ＭＳ Ｐゴシック"/>
      <family val="3"/>
      <charset val="128"/>
    </font>
    <font>
      <u/>
      <sz val="11"/>
      <color indexed="12"/>
      <name val="ＭＳ Ｐゴシック"/>
      <family val="3"/>
      <charset val="128"/>
    </font>
    <font>
      <sz val="9"/>
      <name val="ＭＳ Ｐゴシック"/>
      <family val="3"/>
      <charset val="128"/>
    </font>
    <font>
      <sz val="12"/>
      <name val="ＭＳ Ｐゴシック"/>
      <family val="3"/>
      <charset val="128"/>
    </font>
    <font>
      <sz val="14"/>
      <color indexed="8"/>
      <name val="ＭＳ Ｐゴシック"/>
      <family val="3"/>
      <charset val="128"/>
    </font>
    <font>
      <sz val="8"/>
      <name val="ＭＳ Ｐゴシック"/>
      <family val="3"/>
      <charset val="128"/>
    </font>
    <font>
      <b/>
      <sz val="12"/>
      <name val="ＭＳ Ｐゴシック"/>
      <family val="3"/>
      <charset val="128"/>
    </font>
    <font>
      <b/>
      <sz val="11"/>
      <color indexed="10"/>
      <name val="ＭＳ Ｐゴシック"/>
      <family val="3"/>
      <charset val="128"/>
    </font>
    <font>
      <sz val="11"/>
      <color indexed="10"/>
      <name val="ＭＳ Ｐゴシック"/>
      <family val="3"/>
      <charset val="128"/>
    </font>
    <font>
      <sz val="6"/>
      <name val="ＭＳ Ｐゴシック"/>
      <family val="3"/>
      <charset val="128"/>
    </font>
    <font>
      <sz val="11"/>
      <color indexed="9"/>
      <name val="ＭＳ Ｐゴシック"/>
      <family val="3"/>
      <charset val="128"/>
    </font>
    <font>
      <b/>
      <sz val="20"/>
      <name val="ＭＳ Ｐゴシック"/>
      <family val="3"/>
      <charset val="128"/>
    </font>
    <font>
      <sz val="16"/>
      <color indexed="18"/>
      <name val="ＭＳ Ｐゴシック"/>
      <family val="3"/>
      <charset val="128"/>
    </font>
    <font>
      <sz val="16"/>
      <color indexed="8"/>
      <name val="ＭＳ Ｐゴシック"/>
      <family val="3"/>
      <charset val="128"/>
    </font>
    <font>
      <sz val="16"/>
      <name val="ＭＳ Ｐゴシック"/>
      <family val="3"/>
      <charset val="128"/>
    </font>
    <font>
      <b/>
      <sz val="14.3"/>
      <color indexed="30"/>
      <name val="ＭＳ Ｐゴシック"/>
      <family val="3"/>
      <charset val="128"/>
    </font>
    <font>
      <b/>
      <sz val="11"/>
      <name val="ＭＳ Ｐゴシック"/>
      <family val="3"/>
      <charset val="128"/>
    </font>
    <font>
      <b/>
      <sz val="8"/>
      <name val="ＭＳ Ｐゴシック"/>
      <family val="3"/>
      <charset val="128"/>
    </font>
    <font>
      <sz val="14"/>
      <name val="ＭＳ Ｐゴシック"/>
      <family val="3"/>
      <charset val="128"/>
    </font>
    <font>
      <sz val="10"/>
      <name val="ＭＳ Ｐゴシック"/>
      <family val="3"/>
      <charset val="128"/>
    </font>
    <font>
      <sz val="18"/>
      <name val="ＭＳ Ｐゴシック"/>
      <family val="3"/>
      <charset val="128"/>
    </font>
    <font>
      <b/>
      <sz val="20"/>
      <color indexed="8"/>
      <name val="ＭＳ Ｐゴシック"/>
      <family val="3"/>
      <charset val="128"/>
    </font>
    <font>
      <b/>
      <u/>
      <sz val="16"/>
      <color indexed="18"/>
      <name val="ＭＳ Ｐゴシック"/>
      <family val="3"/>
      <charset val="128"/>
    </font>
    <font>
      <sz val="6"/>
      <name val="ＭＳ Ｐゴシック"/>
      <family val="3"/>
      <charset val="128"/>
    </font>
    <font>
      <sz val="9"/>
      <color indexed="8"/>
      <name val="Meiryo"/>
      <family val="3"/>
      <charset val="128"/>
    </font>
    <font>
      <b/>
      <sz val="18"/>
      <name val="ＭＳ Ｐゴシック"/>
      <family val="3"/>
      <charset val="128"/>
    </font>
    <font>
      <sz val="6"/>
      <name val="ＭＳ Ｐゴシック"/>
      <family val="3"/>
      <charset val="128"/>
    </font>
    <font>
      <b/>
      <sz val="14"/>
      <color indexed="9"/>
      <name val="ＭＳ Ｐゴシック"/>
      <family val="3"/>
      <charset val="128"/>
    </font>
    <font>
      <b/>
      <sz val="14"/>
      <name val="ＭＳ Ｐゴシック"/>
      <family val="3"/>
      <charset val="128"/>
    </font>
    <font>
      <sz val="10.75"/>
      <color indexed="63"/>
      <name val="ＭＳ ゴシック"/>
      <family val="3"/>
      <charset val="128"/>
    </font>
    <font>
      <b/>
      <sz val="12"/>
      <color indexed="8"/>
      <name val="ＭＳ Ｐゴシック"/>
      <family val="3"/>
      <charset val="128"/>
    </font>
    <font>
      <sz val="8"/>
      <color indexed="8"/>
      <name val="ＭＳ Ｐゴシック"/>
      <family val="3"/>
      <charset val="128"/>
    </font>
    <font>
      <sz val="11"/>
      <name val="メイリオ"/>
      <family val="3"/>
      <charset val="128"/>
    </font>
    <font>
      <sz val="10.1"/>
      <color indexed="22"/>
      <name val="メイリオ"/>
      <family val="3"/>
      <charset val="128"/>
    </font>
    <font>
      <sz val="11"/>
      <color indexed="23"/>
      <name val="ＭＳ Ｐゴシック"/>
      <family val="3"/>
      <charset val="128"/>
    </font>
    <font>
      <sz val="10.75"/>
      <color indexed="63"/>
      <name val="メイリオ"/>
      <family val="3"/>
      <charset val="128"/>
    </font>
    <font>
      <b/>
      <sz val="10"/>
      <color indexed="8"/>
      <name val="ＭＳ Ｐゴシック"/>
      <family val="3"/>
      <charset val="128"/>
    </font>
    <font>
      <sz val="9"/>
      <name val="Arial"/>
      <family val="2"/>
    </font>
    <font>
      <sz val="11"/>
      <name val="Arial"/>
      <family val="2"/>
    </font>
    <font>
      <sz val="11"/>
      <color indexed="22"/>
      <name val="ＭＳ Ｐゴシック"/>
      <family val="3"/>
      <charset val="128"/>
    </font>
    <font>
      <sz val="8"/>
      <color indexed="8"/>
      <name val="メイリオ"/>
      <family val="3"/>
      <charset val="128"/>
    </font>
    <font>
      <sz val="9"/>
      <color indexed="8"/>
      <name val="ＭＳ Ｐゴシック"/>
      <family val="3"/>
      <charset val="128"/>
    </font>
    <font>
      <sz val="9"/>
      <color indexed="10"/>
      <name val="ＭＳ Ｐゴシック"/>
      <family val="3"/>
      <charset val="128"/>
    </font>
    <font>
      <sz val="12"/>
      <color indexed="8"/>
      <name val="ＭＳ Ｐゴシック"/>
      <family val="3"/>
      <charset val="128"/>
    </font>
    <font>
      <b/>
      <sz val="12"/>
      <color indexed="9"/>
      <name val="ＭＳ Ｐゴシック"/>
      <family val="3"/>
      <charset val="128"/>
    </font>
    <font>
      <sz val="9"/>
      <color indexed="53"/>
      <name val="ＭＳ Ｐゴシック"/>
      <family val="3"/>
      <charset val="128"/>
    </font>
    <font>
      <sz val="9"/>
      <color indexed="60"/>
      <name val="ＭＳ Ｐゴシック"/>
      <family val="3"/>
      <charset val="128"/>
    </font>
    <font>
      <sz val="11"/>
      <color indexed="8"/>
      <name val="メイリオ"/>
      <family val="3"/>
      <charset val="128"/>
    </font>
    <font>
      <sz val="10"/>
      <color indexed="8"/>
      <name val="ＭＳ Ｐゴシック"/>
      <family val="3"/>
      <charset val="128"/>
    </font>
    <font>
      <b/>
      <sz val="12"/>
      <color indexed="53"/>
      <name val="ＭＳ Ｐゴシック"/>
      <family val="3"/>
      <charset val="128"/>
    </font>
    <font>
      <b/>
      <sz val="14"/>
      <color indexed="13"/>
      <name val="ＭＳ Ｐゴシック"/>
      <family val="3"/>
      <charset val="128"/>
    </font>
    <font>
      <b/>
      <sz val="20"/>
      <color indexed="10"/>
      <name val="ＭＳ Ｐゴシック"/>
      <family val="3"/>
      <charset val="128"/>
    </font>
    <font>
      <b/>
      <sz val="14"/>
      <color indexed="22"/>
      <name val="ＭＳ Ｐゴシック"/>
      <family val="3"/>
      <charset val="128"/>
    </font>
    <font>
      <b/>
      <sz val="18"/>
      <color indexed="10"/>
      <name val="ＭＳ Ｐゴシック"/>
      <family val="3"/>
      <charset val="128"/>
    </font>
    <font>
      <sz val="18"/>
      <color indexed="8"/>
      <name val="ＭＳ Ｐゴシック"/>
      <family val="3"/>
      <charset val="128"/>
    </font>
    <font>
      <b/>
      <sz val="18"/>
      <color indexed="16"/>
      <name val="ＭＳ Ｐゴシック"/>
      <family val="3"/>
      <charset val="128"/>
    </font>
    <font>
      <sz val="11"/>
      <color indexed="16"/>
      <name val="ＭＳ Ｐゴシック"/>
      <family val="3"/>
      <charset val="128"/>
    </font>
    <font>
      <b/>
      <sz val="16"/>
      <color indexed="16"/>
      <name val="ＭＳ Ｐゴシック"/>
      <family val="3"/>
      <charset val="128"/>
    </font>
    <font>
      <b/>
      <sz val="11"/>
      <color indexed="16"/>
      <name val="ＭＳ Ｐゴシック"/>
      <family val="3"/>
      <charset val="128"/>
    </font>
    <font>
      <b/>
      <sz val="18"/>
      <color indexed="60"/>
      <name val="ＭＳ Ｐゴシック"/>
      <family val="3"/>
      <charset val="128"/>
    </font>
    <font>
      <sz val="72"/>
      <color indexed="10"/>
      <name val="ＭＳ Ｐゴシック"/>
      <family val="3"/>
      <charset val="128"/>
    </font>
    <font>
      <b/>
      <sz val="16"/>
      <color indexed="10"/>
      <name val="ＭＳ Ｐゴシック"/>
      <family val="3"/>
      <charset val="128"/>
    </font>
    <font>
      <b/>
      <u/>
      <sz val="11"/>
      <color indexed="12"/>
      <name val="ＭＳ Ｐゴシック"/>
      <family val="3"/>
      <charset val="128"/>
    </font>
    <font>
      <sz val="11"/>
      <color theme="1"/>
      <name val="ＭＳ Ｐゴシック"/>
      <family val="3"/>
      <charset val="128"/>
      <scheme val="minor"/>
    </font>
    <font>
      <sz val="12.55"/>
      <color theme="1"/>
      <name val="Inherit"/>
      <family val="2"/>
    </font>
    <font>
      <sz val="12.55"/>
      <color theme="0"/>
      <name val="Inherit"/>
      <family val="2"/>
    </font>
    <font>
      <sz val="12.55"/>
      <color theme="0"/>
      <name val="ＭＳ Ｐゴシック"/>
      <family val="3"/>
      <charset val="128"/>
    </font>
    <font>
      <b/>
      <sz val="11"/>
      <color rgb="FFFF0000"/>
      <name val="ＭＳ Ｐゴシック"/>
      <family val="3"/>
      <charset val="128"/>
      <scheme val="minor"/>
    </font>
    <font>
      <b/>
      <sz val="12"/>
      <color rgb="FF222222"/>
      <name val="游ゴシック"/>
      <family val="3"/>
      <charset val="128"/>
    </font>
    <font>
      <b/>
      <sz val="11"/>
      <color theme="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font>
    <font>
      <sz val="10.5"/>
      <color theme="1"/>
      <name val="游明朝"/>
      <family val="1"/>
      <charset val="128"/>
    </font>
    <font>
      <sz val="7"/>
      <color theme="1"/>
      <name val="Times New Roman"/>
      <family val="1"/>
    </font>
    <font>
      <sz val="9"/>
      <color theme="1"/>
      <name val="游明朝"/>
      <family val="1"/>
      <charset val="128"/>
    </font>
    <font>
      <sz val="8"/>
      <color theme="1"/>
      <name val="游明朝"/>
      <family val="1"/>
      <charset val="128"/>
    </font>
    <font>
      <b/>
      <sz val="20"/>
      <color rgb="FFFFFFFF"/>
      <name val="&amp;quot"/>
      <family val="2"/>
    </font>
    <font>
      <sz val="12"/>
      <color rgb="FF333333"/>
      <name val="&amp;quot"/>
      <family val="2"/>
    </font>
    <font>
      <b/>
      <sz val="13.5"/>
      <color rgb="FF333333"/>
      <name val="&amp;quot"/>
      <family val="2"/>
    </font>
    <font>
      <b/>
      <sz val="12"/>
      <color rgb="FFFF0A0A"/>
      <name val="&amp;quot"/>
      <family val="2"/>
    </font>
    <font>
      <b/>
      <sz val="12"/>
      <color rgb="FF333333"/>
      <name val="&amp;quot"/>
      <family val="2"/>
    </font>
    <font>
      <sz val="12"/>
      <color rgb="FF333333"/>
      <name val="ＭＳ Ｐゴシック"/>
      <family val="3"/>
      <charset val="128"/>
    </font>
    <font>
      <b/>
      <sz val="12"/>
      <color rgb="FF333333"/>
      <name val="ＭＳ Ｐゴシック"/>
      <family val="3"/>
      <charset val="128"/>
    </font>
    <font>
      <b/>
      <sz val="12"/>
      <color rgb="FFFF0A0A"/>
      <name val="ＭＳ Ｐゴシック"/>
      <family val="3"/>
      <charset val="128"/>
    </font>
    <font>
      <b/>
      <sz val="11"/>
      <color rgb="FFFF0000"/>
      <name val="ＭＳ Ｐゴシック"/>
      <family val="3"/>
      <charset val="128"/>
    </font>
    <font>
      <sz val="10.5"/>
      <color rgb="FFFF0000"/>
      <name val="游明朝"/>
      <family val="1"/>
      <charset val="128"/>
    </font>
    <font>
      <b/>
      <sz val="12"/>
      <color rgb="FFFF0000"/>
      <name val="メイリオ"/>
      <family val="3"/>
      <charset val="128"/>
    </font>
    <font>
      <sz val="11"/>
      <color theme="1"/>
      <name val="Inherit"/>
      <family val="2"/>
    </font>
    <font>
      <sz val="11"/>
      <color theme="0"/>
      <name val="Inherit"/>
      <family val="2"/>
    </font>
    <font>
      <sz val="11"/>
      <color theme="0"/>
      <name val="ＭＳ Ｐゴシック"/>
      <family val="3"/>
      <charset val="128"/>
    </font>
    <font>
      <sz val="11"/>
      <color theme="1"/>
      <name val="游明朝"/>
      <family val="1"/>
      <charset val="128"/>
    </font>
    <font>
      <sz val="10"/>
      <color theme="0"/>
      <name val="Inherit"/>
      <family val="3"/>
      <charset val="128"/>
    </font>
    <font>
      <sz val="10"/>
      <color theme="0"/>
      <name val="ＭＳ Ｐゴシック"/>
      <family val="3"/>
      <charset val="128"/>
    </font>
    <font>
      <sz val="10"/>
      <color theme="0"/>
      <name val="Inherit"/>
      <family val="2"/>
    </font>
    <font>
      <sz val="11"/>
      <color rgb="FFFF0000"/>
      <name val="ＭＳ Ｐゴシック"/>
      <family val="3"/>
      <charset val="128"/>
    </font>
    <font>
      <b/>
      <sz val="14"/>
      <color theme="4"/>
      <name val="ＭＳ Ｐゴシック"/>
      <family val="3"/>
      <charset val="128"/>
    </font>
    <font>
      <sz val="11"/>
      <color theme="1"/>
      <name val="Meiryo"/>
      <family val="3"/>
      <charset val="128"/>
    </font>
    <font>
      <b/>
      <sz val="20"/>
      <name val="游ゴシック"/>
      <family val="3"/>
      <charset val="128"/>
    </font>
    <font>
      <b/>
      <sz val="16"/>
      <color theme="0"/>
      <name val="ＭＳ Ｐゴシック"/>
      <family val="3"/>
      <charset val="128"/>
    </font>
    <font>
      <sz val="6"/>
      <name val="ＭＳ Ｐゴシック"/>
      <family val="3"/>
      <charset val="128"/>
      <scheme val="minor"/>
    </font>
    <font>
      <b/>
      <sz val="16"/>
      <color theme="1"/>
      <name val="游明朝"/>
      <family val="1"/>
      <charset val="128"/>
    </font>
    <font>
      <b/>
      <sz val="16"/>
      <name val="ＭＳ Ｐゴシック"/>
      <family val="3"/>
      <charset val="128"/>
    </font>
    <font>
      <sz val="20"/>
      <name val="ＭＳ Ｐゴシック"/>
      <family val="3"/>
      <charset val="128"/>
    </font>
    <font>
      <b/>
      <sz val="22"/>
      <name val="ＭＳ Ｐゴシック"/>
      <family val="3"/>
      <charset val="128"/>
    </font>
    <font>
      <sz val="11"/>
      <name val="ＭＳ Ｐゴシック"/>
      <family val="3"/>
      <charset val="128"/>
      <scheme val="minor"/>
    </font>
    <font>
      <b/>
      <sz val="10"/>
      <name val="ＭＳ Ｐゴシック"/>
      <family val="3"/>
      <charset val="128"/>
    </font>
    <font>
      <b/>
      <sz val="16"/>
      <color indexed="18"/>
      <name val="ＭＳ Ｐゴシック"/>
      <family val="3"/>
      <charset val="128"/>
    </font>
    <font>
      <b/>
      <sz val="14"/>
      <color indexed="18"/>
      <name val="ＭＳ Ｐゴシック"/>
      <family val="3"/>
      <charset val="128"/>
    </font>
    <font>
      <b/>
      <sz val="11"/>
      <color indexed="8"/>
      <name val="ＭＳ Ｐゴシック"/>
      <family val="3"/>
      <charset val="128"/>
    </font>
    <font>
      <b/>
      <sz val="20"/>
      <color theme="0"/>
      <name val="ＭＳ Ｐゴシック"/>
      <family val="3"/>
      <charset val="128"/>
    </font>
    <font>
      <sz val="7"/>
      <color theme="1"/>
      <name val="游明朝"/>
      <family val="1"/>
      <charset val="128"/>
    </font>
    <font>
      <b/>
      <sz val="16"/>
      <color rgb="FFFF0000"/>
      <name val="游明朝"/>
      <family val="1"/>
      <charset val="128"/>
    </font>
    <font>
      <b/>
      <sz val="9"/>
      <color rgb="FF222222"/>
      <name val="Meiryo"/>
      <family val="3"/>
      <charset val="128"/>
    </font>
    <font>
      <b/>
      <sz val="11"/>
      <color indexed="63"/>
      <name val="ＭＳ Ｐゴシック"/>
      <family val="3"/>
      <charset val="128"/>
    </font>
    <font>
      <b/>
      <sz val="11.5"/>
      <name val="ＭＳ Ｐゴシック"/>
      <family val="3"/>
      <charset val="128"/>
    </font>
    <font>
      <b/>
      <sz val="12"/>
      <color theme="0"/>
      <name val="ＭＳ Ｐゴシック"/>
      <family val="3"/>
      <charset val="128"/>
    </font>
    <font>
      <sz val="10"/>
      <color rgb="FFFFC000"/>
      <name val="ＭＳ Ｐゴシック"/>
      <family val="3"/>
      <charset val="128"/>
    </font>
    <font>
      <sz val="10"/>
      <color indexed="50"/>
      <name val="ＭＳ Ｐゴシック"/>
      <family val="3"/>
      <charset val="128"/>
    </font>
    <font>
      <sz val="10"/>
      <color theme="7" tint="0.39997558519241921"/>
      <name val="ＭＳ Ｐゴシック"/>
      <family val="3"/>
      <charset val="128"/>
    </font>
    <font>
      <sz val="10"/>
      <color indexed="40"/>
      <name val="ＭＳ Ｐゴシック"/>
      <family val="3"/>
      <charset val="128"/>
    </font>
    <font>
      <b/>
      <sz val="16"/>
      <color theme="1"/>
      <name val="ＭＳ Ｐゴシック"/>
      <family val="3"/>
      <charset val="128"/>
      <scheme val="minor"/>
    </font>
    <font>
      <b/>
      <sz val="10"/>
      <color theme="0"/>
      <name val="ＭＳ Ｐゴシック"/>
      <family val="3"/>
      <charset val="128"/>
    </font>
    <font>
      <b/>
      <u/>
      <sz val="12"/>
      <color theme="0"/>
      <name val="ＭＳ Ｐゴシック"/>
      <family val="3"/>
      <charset val="128"/>
    </font>
    <font>
      <b/>
      <u/>
      <sz val="13"/>
      <color rgb="FFFFFF00"/>
      <name val="Inherit"/>
    </font>
    <font>
      <b/>
      <sz val="18"/>
      <color rgb="FFFFFF00"/>
      <name val="ＭＳ Ｐゴシック"/>
      <family val="3"/>
      <charset val="128"/>
    </font>
    <font>
      <b/>
      <sz val="12"/>
      <color rgb="FFFFFF00"/>
      <name val="ＭＳ Ｐゴシック"/>
      <family val="3"/>
      <charset val="128"/>
    </font>
    <font>
      <b/>
      <sz val="11"/>
      <color rgb="FFFFFF00"/>
      <name val="ＭＳ Ｐゴシック"/>
      <family val="3"/>
      <charset val="128"/>
    </font>
    <font>
      <sz val="11"/>
      <color rgb="FFFFFF00"/>
      <name val="ＭＳ Ｐゴシック"/>
      <family val="3"/>
      <charset val="128"/>
      <scheme val="minor"/>
    </font>
    <font>
      <b/>
      <sz val="16"/>
      <name val="Arial"/>
      <family val="2"/>
      <charset val="128"/>
    </font>
    <font>
      <b/>
      <sz val="18"/>
      <color rgb="FFFF0000"/>
      <name val="Arial"/>
      <family val="2"/>
    </font>
    <font>
      <sz val="13"/>
      <color theme="0"/>
      <name val="Inherit"/>
      <family val="2"/>
    </font>
    <font>
      <sz val="13"/>
      <color theme="0"/>
      <name val="Inherit"/>
    </font>
    <font>
      <b/>
      <sz val="16"/>
      <color rgb="FFFF0000"/>
      <name val="ＭＳ Ｐゴシック"/>
      <family val="3"/>
      <charset val="128"/>
      <scheme val="minor"/>
    </font>
    <font>
      <b/>
      <u/>
      <sz val="16"/>
      <color indexed="12"/>
      <name val="ＭＳ Ｐゴシック"/>
      <family val="3"/>
      <charset val="128"/>
    </font>
    <font>
      <sz val="10"/>
      <color theme="0" tint="-0.14999847407452621"/>
      <name val="ＭＳ Ｐゴシック"/>
      <family val="3"/>
      <charset val="128"/>
    </font>
    <font>
      <sz val="13"/>
      <color theme="0"/>
      <name val="Arial"/>
      <family val="2"/>
    </font>
    <font>
      <b/>
      <sz val="18"/>
      <color indexed="8"/>
      <name val="ＭＳ Ｐゴシック"/>
      <family val="3"/>
      <charset val="128"/>
    </font>
    <font>
      <b/>
      <sz val="12"/>
      <name val="Arial"/>
      <family val="2"/>
    </font>
    <font>
      <sz val="20"/>
      <color rgb="FF000000"/>
      <name val="ＭＳ Ｐゴシック"/>
      <family val="3"/>
      <charset val="128"/>
    </font>
    <font>
      <b/>
      <sz val="12"/>
      <name val="ＭＳ Ｐゴシック"/>
      <family val="3"/>
      <charset val="128"/>
      <scheme val="minor"/>
    </font>
    <font>
      <sz val="12"/>
      <name val="Arial"/>
      <family val="2"/>
    </font>
    <font>
      <b/>
      <sz val="11"/>
      <color theme="1"/>
      <name val="ＭＳ Ｐゴシック"/>
      <family val="3"/>
      <charset val="128"/>
    </font>
    <font>
      <b/>
      <sz val="20"/>
      <color theme="1"/>
      <name val="ＭＳ Ｐゴシック"/>
      <family val="3"/>
      <charset val="128"/>
      <scheme val="minor"/>
    </font>
    <font>
      <sz val="11"/>
      <color rgb="FF000000"/>
      <name val="ＭＳ Ｐゴシック"/>
      <family val="3"/>
      <charset val="128"/>
    </font>
    <font>
      <b/>
      <sz val="20"/>
      <color rgb="FF000000"/>
      <name val="メイリオ"/>
      <family val="3"/>
      <charset val="128"/>
    </font>
    <font>
      <b/>
      <sz val="20"/>
      <name val="メイリオ"/>
      <family val="3"/>
      <charset val="128"/>
    </font>
    <font>
      <b/>
      <sz val="20"/>
      <color indexed="8"/>
      <name val="メイリオ"/>
      <family val="3"/>
      <charset val="128"/>
    </font>
    <font>
      <b/>
      <sz val="14"/>
      <name val="Arial"/>
      <family val="2"/>
    </font>
    <font>
      <sz val="14"/>
      <name val="Arial"/>
      <family val="2"/>
    </font>
    <font>
      <b/>
      <sz val="14"/>
      <color theme="0"/>
      <name val="ＭＳ Ｐゴシック"/>
      <family val="3"/>
      <charset val="128"/>
    </font>
    <font>
      <sz val="13"/>
      <color theme="0"/>
      <name val="9,776"/>
    </font>
    <font>
      <sz val="10"/>
      <color theme="5" tint="0.39997558519241921"/>
      <name val="ＭＳ Ｐゴシック"/>
      <family val="3"/>
      <charset val="128"/>
    </font>
    <font>
      <sz val="11"/>
      <color theme="1"/>
      <name val="ＭＳ Ｐゴシック"/>
      <family val="3"/>
      <charset val="128"/>
      <scheme val="major"/>
    </font>
    <font>
      <sz val="11"/>
      <name val="ＭＳ Ｐゴシック"/>
      <family val="3"/>
      <charset val="128"/>
      <scheme val="major"/>
    </font>
    <font>
      <sz val="13"/>
      <color theme="0"/>
      <name val="游ゴシック"/>
      <family val="2"/>
      <charset val="128"/>
    </font>
    <font>
      <b/>
      <sz val="13"/>
      <color rgb="FFFFFF00"/>
      <name val="Inherit"/>
    </font>
    <font>
      <b/>
      <sz val="11"/>
      <name val="游ゴシック"/>
      <family val="3"/>
      <charset val="128"/>
    </font>
    <font>
      <b/>
      <sz val="11"/>
      <color theme="1"/>
      <name val="游ゴシック"/>
      <family val="3"/>
      <charset val="128"/>
    </font>
    <font>
      <b/>
      <sz val="9"/>
      <color rgb="FFFF0000"/>
      <name val="ＭＳ Ｐゴシック"/>
      <family val="3"/>
      <charset val="128"/>
    </font>
    <font>
      <b/>
      <sz val="13"/>
      <color theme="0"/>
      <name val="Inherit"/>
      <family val="2"/>
    </font>
    <font>
      <b/>
      <sz val="14"/>
      <color theme="1"/>
      <name val="ＭＳ Ｐゴシック"/>
      <family val="3"/>
      <charset val="128"/>
      <scheme val="minor"/>
    </font>
    <font>
      <sz val="16"/>
      <color theme="0"/>
      <name val="ＭＳ Ｐゴシック"/>
      <family val="3"/>
      <charset val="128"/>
    </font>
    <font>
      <sz val="14"/>
      <color theme="0"/>
      <name val="ＭＳ Ｐゴシック"/>
      <family val="3"/>
      <charset val="128"/>
    </font>
    <font>
      <b/>
      <sz val="12"/>
      <color rgb="FF000000"/>
      <name val="ＭＳ Ｐゴシック"/>
      <family val="3"/>
      <charset val="128"/>
    </font>
    <font>
      <sz val="11"/>
      <color theme="1"/>
      <name val="ＭＳ Ｐゴシック"/>
      <family val="2"/>
      <scheme val="minor"/>
    </font>
    <font>
      <u/>
      <sz val="11"/>
      <color theme="10"/>
      <name val="ＭＳ Ｐゴシック"/>
      <family val="2"/>
      <scheme val="minor"/>
    </font>
    <font>
      <b/>
      <sz val="11"/>
      <name val="Meiryo UI"/>
      <family val="3"/>
      <charset val="128"/>
    </font>
    <font>
      <sz val="11"/>
      <name val="ＪＳＰゴシック"/>
      <family val="3"/>
      <charset val="128"/>
    </font>
    <font>
      <sz val="12"/>
      <name val="ＪＳＰゴシック"/>
      <family val="3"/>
      <charset val="128"/>
    </font>
    <font>
      <b/>
      <sz val="20"/>
      <color rgb="FF222222"/>
      <name val="ＭＳ ゴシック"/>
      <family val="3"/>
      <charset val="128"/>
    </font>
    <font>
      <sz val="14"/>
      <name val="ＭＳ Ｐゴシック"/>
      <family val="3"/>
      <charset val="128"/>
      <scheme val="minor"/>
    </font>
    <font>
      <b/>
      <sz val="13"/>
      <color theme="0"/>
      <name val="Inherit"/>
    </font>
    <font>
      <b/>
      <sz val="9"/>
      <name val="ＭＳ Ｐゴシック"/>
      <family val="3"/>
      <charset val="128"/>
    </font>
    <font>
      <b/>
      <sz val="13"/>
      <color theme="0"/>
      <name val="ＭＳ Ｐゴシック"/>
      <family val="3"/>
      <charset val="128"/>
    </font>
    <font>
      <b/>
      <sz val="13"/>
      <color theme="0"/>
      <name val="ＭＳ ゴシック"/>
      <family val="3"/>
      <charset val="128"/>
    </font>
    <font>
      <b/>
      <sz val="20"/>
      <color theme="1"/>
      <name val="ＭＳ Ｐゴシック"/>
      <family val="3"/>
      <charset val="128"/>
    </font>
    <font>
      <sz val="12.55"/>
      <name val="ＭＳ Ｐゴシック"/>
      <family val="3"/>
      <charset val="128"/>
    </font>
    <font>
      <sz val="12.55"/>
      <name val="Inherit"/>
      <family val="2"/>
    </font>
    <font>
      <sz val="20"/>
      <name val="ＭＳ Ｐゴシック"/>
      <family val="3"/>
      <charset val="128"/>
      <scheme val="minor"/>
    </font>
    <font>
      <sz val="13"/>
      <color theme="0"/>
      <name val="ＭＳ Ｐゴシック"/>
      <family val="3"/>
      <charset val="128"/>
      <scheme val="minor"/>
    </font>
    <font>
      <b/>
      <sz val="11"/>
      <name val="ＭＳ Ｐゴシック"/>
      <family val="3"/>
      <charset val="128"/>
      <scheme val="minor"/>
    </font>
    <font>
      <sz val="12.55"/>
      <color rgb="FFFFFF00"/>
      <name val="ＭＳ Ｐゴシック"/>
      <family val="3"/>
      <charset val="128"/>
    </font>
    <font>
      <b/>
      <sz val="11"/>
      <color theme="1"/>
      <name val="Meiryo"/>
      <family val="3"/>
      <charset val="128"/>
    </font>
    <font>
      <sz val="13"/>
      <color theme="0"/>
      <name val="ＭＳ Ｐゴシック"/>
      <family val="3"/>
      <charset val="128"/>
    </font>
    <font>
      <b/>
      <sz val="12.55"/>
      <color theme="0"/>
      <name val="Inherit"/>
    </font>
    <font>
      <b/>
      <sz val="12.55"/>
      <color theme="0"/>
      <name val="Inherit"/>
      <family val="2"/>
    </font>
    <font>
      <b/>
      <sz val="16"/>
      <name val="游ゴシック"/>
      <family val="3"/>
      <charset val="128"/>
    </font>
    <font>
      <b/>
      <sz val="16"/>
      <color indexed="18"/>
      <name val="游ゴシック"/>
      <family val="3"/>
      <charset val="128"/>
    </font>
    <font>
      <sz val="12"/>
      <color theme="0"/>
      <name val="Arial"/>
      <family val="2"/>
    </font>
    <font>
      <b/>
      <sz val="13"/>
      <color rgb="FFFFFFFF"/>
      <name val="Arial"/>
      <family val="2"/>
    </font>
    <font>
      <b/>
      <sz val="13"/>
      <name val="Arial"/>
      <family val="2"/>
    </font>
    <font>
      <b/>
      <sz val="13"/>
      <name val="ＭＳ Ｐゴシック"/>
      <family val="3"/>
      <charset val="128"/>
      <scheme val="minor"/>
    </font>
    <font>
      <b/>
      <sz val="16"/>
      <color rgb="FF333333"/>
      <name val="メイリオ"/>
      <family val="3"/>
      <charset val="128"/>
    </font>
    <font>
      <b/>
      <sz val="13"/>
      <name val="游ゴシック"/>
      <family val="2"/>
      <charset val="128"/>
    </font>
    <font>
      <b/>
      <sz val="10"/>
      <name val="Arial"/>
      <family val="2"/>
    </font>
    <font>
      <b/>
      <sz val="16"/>
      <name val="メイリオ"/>
      <family val="3"/>
      <charset val="128"/>
    </font>
    <font>
      <b/>
      <sz val="20"/>
      <color rgb="FF000000"/>
      <name val="ＭＳ Ｐゴシック"/>
      <family val="3"/>
      <charset val="128"/>
    </font>
    <font>
      <b/>
      <sz val="16"/>
      <color theme="1"/>
      <name val="メイリオ"/>
      <family val="3"/>
      <charset val="128"/>
    </font>
    <font>
      <b/>
      <sz val="15"/>
      <name val="メイリオ"/>
      <family val="3"/>
      <charset val="128"/>
    </font>
    <font>
      <b/>
      <sz val="20"/>
      <color rgb="FF000000"/>
      <name val="Arial"/>
      <family val="2"/>
      <charset val="128"/>
    </font>
    <font>
      <b/>
      <sz val="12"/>
      <color theme="1"/>
      <name val="メイリオ"/>
      <family val="3"/>
      <charset val="128"/>
    </font>
    <font>
      <b/>
      <sz val="14"/>
      <color theme="1"/>
      <name val="メイリオ"/>
      <family val="3"/>
      <charset val="128"/>
    </font>
    <font>
      <b/>
      <sz val="16"/>
      <name val="Tahoma"/>
      <family val="3"/>
      <charset val="222"/>
    </font>
    <font>
      <b/>
      <sz val="16"/>
      <name val="Segoe UI Symbol"/>
      <family val="3"/>
    </font>
    <font>
      <b/>
      <sz val="14"/>
      <name val="ＭＳ Ｐゴシック"/>
      <family val="3"/>
      <charset val="128"/>
      <scheme val="minor"/>
    </font>
    <font>
      <b/>
      <u/>
      <sz val="14"/>
      <name val="ＭＳ Ｐゴシック"/>
      <family val="3"/>
      <charset val="128"/>
    </font>
    <font>
      <b/>
      <u/>
      <sz val="18"/>
      <name val="ＭＳ Ｐゴシック"/>
      <family val="3"/>
      <charset val="128"/>
    </font>
    <font>
      <sz val="20"/>
      <color indexed="9"/>
      <name val="ＭＳ Ｐゴシック"/>
      <family val="3"/>
      <charset val="128"/>
    </font>
    <font>
      <sz val="8.8000000000000007"/>
      <color indexed="23"/>
      <name val="ＭＳ Ｐゴシック"/>
      <family val="3"/>
      <charset val="128"/>
    </font>
    <font>
      <sz val="10"/>
      <name val="Arial"/>
      <family val="2"/>
    </font>
    <font>
      <b/>
      <sz val="14"/>
      <color indexed="53"/>
      <name val="ＭＳ Ｐゴシック"/>
      <family val="3"/>
      <charset val="128"/>
    </font>
    <font>
      <sz val="14"/>
      <color indexed="63"/>
      <name val="Arial"/>
      <family val="2"/>
    </font>
    <font>
      <b/>
      <sz val="10"/>
      <color indexed="62"/>
      <name val="ＭＳ Ｐゴシック"/>
      <family val="3"/>
      <charset val="128"/>
    </font>
    <font>
      <sz val="10"/>
      <color indexed="62"/>
      <name val="ＭＳ Ｐゴシック"/>
      <family val="3"/>
      <charset val="128"/>
    </font>
    <font>
      <b/>
      <i/>
      <u/>
      <sz val="12"/>
      <name val="ＭＳ Ｐゴシック"/>
      <family val="3"/>
      <charset val="128"/>
    </font>
    <font>
      <b/>
      <vertAlign val="superscript"/>
      <sz val="12"/>
      <name val="ＭＳ Ｐゴシック"/>
      <family val="3"/>
      <charset val="128"/>
    </font>
    <font>
      <b/>
      <sz val="12"/>
      <color indexed="12"/>
      <name val="ＭＳ Ｐゴシック"/>
      <family val="3"/>
      <charset val="128"/>
    </font>
    <font>
      <sz val="14"/>
      <color indexed="63"/>
      <name val="ＭＳ Ｐゴシック"/>
      <family val="3"/>
      <charset val="128"/>
    </font>
    <font>
      <b/>
      <sz val="14"/>
      <color indexed="12"/>
      <name val="ＭＳ Ｐゴシック"/>
      <family val="3"/>
      <charset val="128"/>
    </font>
    <font>
      <b/>
      <sz val="8"/>
      <color indexed="10"/>
      <name val="ＭＳ Ｐゴシック"/>
      <family val="3"/>
      <charset val="128"/>
    </font>
    <font>
      <b/>
      <vertAlign val="superscript"/>
      <sz val="12"/>
      <color indexed="9"/>
      <name val="ＭＳ Ｐゴシック"/>
      <family val="3"/>
      <charset val="128"/>
    </font>
  </fonts>
  <fills count="57">
    <fill>
      <patternFill patternType="none"/>
    </fill>
    <fill>
      <patternFill patternType="gray125"/>
    </fill>
    <fill>
      <patternFill patternType="solid">
        <fgColor indexed="13"/>
        <bgColor indexed="64"/>
      </patternFill>
    </fill>
    <fill>
      <patternFill patternType="solid">
        <fgColor indexed="51"/>
        <bgColor indexed="64"/>
      </patternFill>
    </fill>
    <fill>
      <patternFill patternType="solid">
        <fgColor indexed="24"/>
        <bgColor indexed="64"/>
      </patternFill>
    </fill>
    <fill>
      <patternFill patternType="solid">
        <fgColor indexed="46"/>
        <bgColor indexed="64"/>
      </patternFill>
    </fill>
    <fill>
      <patternFill patternType="solid">
        <fgColor indexed="9"/>
        <bgColor indexed="64"/>
      </patternFill>
    </fill>
    <fill>
      <patternFill patternType="solid">
        <fgColor indexed="43"/>
        <bgColor indexed="64"/>
      </patternFill>
    </fill>
    <fill>
      <patternFill patternType="solid">
        <fgColor indexed="27"/>
        <bgColor indexed="64"/>
      </patternFill>
    </fill>
    <fill>
      <patternFill patternType="solid">
        <fgColor indexed="26"/>
        <bgColor indexed="64"/>
      </patternFill>
    </fill>
    <fill>
      <patternFill patternType="solid">
        <fgColor indexed="53"/>
        <bgColor indexed="64"/>
      </patternFill>
    </fill>
    <fill>
      <patternFill patternType="solid">
        <fgColor indexed="41"/>
        <bgColor indexed="64"/>
      </patternFill>
    </fill>
    <fill>
      <patternFill patternType="solid">
        <fgColor indexed="52"/>
        <bgColor indexed="64"/>
      </patternFill>
    </fill>
    <fill>
      <patternFill patternType="solid">
        <fgColor indexed="49"/>
        <bgColor indexed="64"/>
      </patternFill>
    </fill>
    <fill>
      <patternFill patternType="solid">
        <fgColor indexed="47"/>
        <bgColor indexed="64"/>
      </patternFill>
    </fill>
    <fill>
      <patternFill patternType="solid">
        <fgColor indexed="42"/>
        <bgColor indexed="64"/>
      </patternFill>
    </fill>
    <fill>
      <patternFill patternType="solid">
        <fgColor indexed="15"/>
        <bgColor indexed="64"/>
      </patternFill>
    </fill>
    <fill>
      <patternFill patternType="solid">
        <fgColor indexed="11"/>
        <bgColor indexed="64"/>
      </patternFill>
    </fill>
    <fill>
      <patternFill patternType="solid">
        <fgColor indexed="44"/>
        <bgColor indexed="64"/>
      </patternFill>
    </fill>
    <fill>
      <patternFill patternType="solid">
        <fgColor indexed="10"/>
        <bgColor indexed="64"/>
      </patternFill>
    </fill>
    <fill>
      <patternFill patternType="solid">
        <fgColor indexed="31"/>
        <bgColor indexed="64"/>
      </patternFill>
    </fill>
    <fill>
      <patternFill patternType="solid">
        <fgColor indexed="40"/>
        <bgColor indexed="64"/>
      </patternFill>
    </fill>
    <fill>
      <patternFill patternType="solid">
        <fgColor theme="0"/>
        <bgColor indexed="64"/>
      </patternFill>
    </fill>
    <fill>
      <patternFill patternType="solid">
        <fgColor rgb="FFFFFF99"/>
        <bgColor indexed="64"/>
      </patternFill>
    </fill>
    <fill>
      <patternFill patternType="solid">
        <fgColor rgb="FFFFC000"/>
        <bgColor indexed="64"/>
      </patternFill>
    </fill>
    <fill>
      <patternFill patternType="solid">
        <fgColor rgb="FFFFFF66"/>
        <bgColor indexed="64"/>
      </patternFill>
    </fill>
    <fill>
      <patternFill patternType="solid">
        <fgColor rgb="FFFFFF00"/>
        <bgColor indexed="64"/>
      </patternFill>
    </fill>
    <fill>
      <patternFill patternType="solid">
        <fgColor theme="1"/>
        <bgColor indexed="64"/>
      </patternFill>
    </fill>
    <fill>
      <patternFill patternType="solid">
        <fgColor theme="9" tint="0.39997558519241921"/>
        <bgColor indexed="64"/>
      </patternFill>
    </fill>
    <fill>
      <patternFill patternType="solid">
        <fgColor theme="6" tint="0.59999389629810485"/>
        <bgColor indexed="64"/>
      </patternFill>
    </fill>
    <fill>
      <patternFill patternType="solid">
        <fgColor rgb="FFAEAAAA"/>
        <bgColor indexed="64"/>
      </patternFill>
    </fill>
    <fill>
      <patternFill patternType="solid">
        <fgColor theme="8" tint="0.39997558519241921"/>
        <bgColor indexed="64"/>
      </patternFill>
    </fill>
    <fill>
      <patternFill patternType="solid">
        <fgColor rgb="FFC00000"/>
        <bgColor indexed="64"/>
      </patternFill>
    </fill>
    <fill>
      <patternFill patternType="solid">
        <fgColor theme="9" tint="-0.249977111117893"/>
        <bgColor indexed="64"/>
      </patternFill>
    </fill>
    <fill>
      <patternFill patternType="solid">
        <fgColor theme="9"/>
        <bgColor indexed="64"/>
      </patternFill>
    </fill>
    <fill>
      <patternFill patternType="solid">
        <fgColor theme="3" tint="0.59999389629810485"/>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0" tint="-0.14999847407452621"/>
        <bgColor indexed="64"/>
      </patternFill>
    </fill>
    <fill>
      <patternFill patternType="solid">
        <fgColor rgb="FF6EF729"/>
        <bgColor indexed="64"/>
      </patternFill>
    </fill>
    <fill>
      <patternFill patternType="solid">
        <fgColor theme="0" tint="-4.9989318521683403E-2"/>
        <bgColor indexed="64"/>
      </patternFill>
    </fill>
    <fill>
      <patternFill patternType="solid">
        <fgColor rgb="FF3399FF"/>
        <bgColor indexed="64"/>
      </patternFill>
    </fill>
    <fill>
      <patternFill patternType="solid">
        <fgColor theme="9" tint="0.79998168889431442"/>
        <bgColor indexed="64"/>
      </patternFill>
    </fill>
    <fill>
      <patternFill patternType="solid">
        <fgColor theme="5"/>
        <bgColor indexed="64"/>
      </patternFill>
    </fill>
    <fill>
      <patternFill patternType="solid">
        <fgColor rgb="FF00B0F0"/>
        <bgColor indexed="64"/>
      </patternFill>
    </fill>
    <fill>
      <patternFill patternType="solid">
        <fgColor theme="2"/>
        <bgColor indexed="64"/>
      </patternFill>
    </fill>
    <fill>
      <patternFill patternType="solid">
        <fgColor rgb="FFDFEAFF"/>
        <bgColor indexed="64"/>
      </patternFill>
    </fill>
    <fill>
      <patternFill patternType="solid">
        <fgColor rgb="FF92D050"/>
        <bgColor indexed="64"/>
      </patternFill>
    </fill>
    <fill>
      <patternFill patternType="solid">
        <fgColor rgb="FF6DDDF7"/>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rgb="FF7BB2F5"/>
        <bgColor indexed="64"/>
      </patternFill>
    </fill>
    <fill>
      <patternFill patternType="solid">
        <fgColor theme="5" tint="0.79998168889431442"/>
        <bgColor indexed="64"/>
      </patternFill>
    </fill>
    <fill>
      <patternFill patternType="solid">
        <fgColor indexed="12"/>
        <bgColor indexed="64"/>
      </patternFill>
    </fill>
    <fill>
      <patternFill patternType="solid">
        <fgColor indexed="16"/>
        <bgColor indexed="64"/>
      </patternFill>
    </fill>
    <fill>
      <patternFill patternType="solid">
        <fgColor indexed="60"/>
        <bgColor indexed="64"/>
      </patternFill>
    </fill>
    <fill>
      <patternFill patternType="solid">
        <fgColor theme="8" tint="0.59999389629810485"/>
        <bgColor indexed="64"/>
      </patternFill>
    </fill>
  </fills>
  <borders count="228">
    <border>
      <left/>
      <right/>
      <top/>
      <bottom/>
      <diagonal/>
    </border>
    <border>
      <left style="medium">
        <color indexed="12"/>
      </left>
      <right style="medium">
        <color indexed="12"/>
      </right>
      <top/>
      <bottom/>
      <diagonal/>
    </border>
    <border>
      <left style="medium">
        <color indexed="12"/>
      </left>
      <right style="medium">
        <color indexed="12"/>
      </right>
      <top/>
      <bottom style="medium">
        <color indexed="12"/>
      </bottom>
      <diagonal/>
    </border>
    <border>
      <left style="medium">
        <color indexed="48"/>
      </left>
      <right style="medium">
        <color indexed="23"/>
      </right>
      <top style="medium">
        <color indexed="23"/>
      </top>
      <bottom style="medium">
        <color indexed="23"/>
      </bottom>
      <diagonal/>
    </border>
    <border>
      <left/>
      <right style="medium">
        <color indexed="23"/>
      </right>
      <top style="medium">
        <color indexed="23"/>
      </top>
      <bottom style="medium">
        <color indexed="23"/>
      </bottom>
      <diagonal/>
    </border>
    <border>
      <left style="medium">
        <color indexed="12"/>
      </left>
      <right style="medium">
        <color indexed="23"/>
      </right>
      <top style="medium">
        <color indexed="23"/>
      </top>
      <bottom style="medium">
        <color indexed="23"/>
      </bottom>
      <diagonal/>
    </border>
    <border>
      <left/>
      <right style="medium">
        <color indexed="36"/>
      </right>
      <top style="medium">
        <color indexed="23"/>
      </top>
      <bottom style="medium">
        <color indexed="23"/>
      </bottom>
      <diagonal/>
    </border>
    <border>
      <left style="medium">
        <color indexed="48"/>
      </left>
      <right style="medium">
        <color indexed="23"/>
      </right>
      <top/>
      <bottom style="medium">
        <color indexed="23"/>
      </bottom>
      <diagonal/>
    </border>
    <border>
      <left style="medium">
        <color indexed="23"/>
      </left>
      <right style="medium">
        <color indexed="23"/>
      </right>
      <top style="medium">
        <color indexed="23"/>
      </top>
      <bottom style="medium">
        <color indexed="23"/>
      </bottom>
      <diagonal/>
    </border>
    <border>
      <left style="medium">
        <color indexed="12"/>
      </left>
      <right/>
      <top/>
      <bottom/>
      <diagonal/>
    </border>
    <border>
      <left style="medium">
        <color indexed="23"/>
      </left>
      <right style="medium">
        <color indexed="23"/>
      </right>
      <top/>
      <bottom style="medium">
        <color indexed="23"/>
      </bottom>
      <diagonal/>
    </border>
    <border>
      <left style="medium">
        <color indexed="48"/>
      </left>
      <right/>
      <top style="medium">
        <color indexed="23"/>
      </top>
      <bottom style="medium">
        <color indexed="23"/>
      </bottom>
      <diagonal/>
    </border>
    <border>
      <left style="medium">
        <color indexed="23"/>
      </left>
      <right style="medium">
        <color indexed="23"/>
      </right>
      <top/>
      <bottom/>
      <diagonal/>
    </border>
    <border>
      <left style="medium">
        <color indexed="12"/>
      </left>
      <right style="medium">
        <color indexed="23"/>
      </right>
      <top/>
      <bottom style="medium">
        <color indexed="23"/>
      </bottom>
      <diagonal/>
    </border>
    <border>
      <left style="medium">
        <color indexed="55"/>
      </left>
      <right style="medium">
        <color indexed="55"/>
      </right>
      <top style="medium">
        <color indexed="55"/>
      </top>
      <bottom style="medium">
        <color indexed="55"/>
      </bottom>
      <diagonal/>
    </border>
    <border>
      <left style="medium">
        <color indexed="48"/>
      </left>
      <right/>
      <top/>
      <bottom/>
      <diagonal/>
    </border>
    <border>
      <left/>
      <right style="medium">
        <color indexed="48"/>
      </right>
      <top/>
      <bottom/>
      <diagonal/>
    </border>
    <border>
      <left/>
      <right style="medium">
        <color indexed="36"/>
      </right>
      <top/>
      <bottom/>
      <diagonal/>
    </border>
    <border>
      <left style="medium">
        <color indexed="23"/>
      </left>
      <right/>
      <top style="medium">
        <color indexed="23"/>
      </top>
      <bottom style="medium">
        <color indexed="23"/>
      </bottom>
      <diagonal/>
    </border>
    <border>
      <left style="medium">
        <color indexed="48"/>
      </left>
      <right/>
      <top/>
      <bottom style="medium">
        <color indexed="48"/>
      </bottom>
      <diagonal/>
    </border>
    <border>
      <left/>
      <right/>
      <top/>
      <bottom style="medium">
        <color indexed="48"/>
      </bottom>
      <diagonal/>
    </border>
    <border>
      <left/>
      <right style="medium">
        <color indexed="48"/>
      </right>
      <top/>
      <bottom style="medium">
        <color indexed="48"/>
      </bottom>
      <diagonal/>
    </border>
    <border>
      <left style="medium">
        <color indexed="12"/>
      </left>
      <right/>
      <top/>
      <bottom style="medium">
        <color indexed="36"/>
      </bottom>
      <diagonal/>
    </border>
    <border>
      <left/>
      <right/>
      <top/>
      <bottom style="medium">
        <color indexed="36"/>
      </bottom>
      <diagonal/>
    </border>
    <border>
      <left/>
      <right style="medium">
        <color indexed="36"/>
      </right>
      <top/>
      <bottom style="medium">
        <color indexed="36"/>
      </bottom>
      <diagonal/>
    </border>
    <border>
      <left/>
      <right/>
      <top style="medium">
        <color indexed="48"/>
      </top>
      <bottom/>
      <diagonal/>
    </border>
    <border>
      <left style="medium">
        <color indexed="12"/>
      </left>
      <right style="thin">
        <color indexed="12"/>
      </right>
      <top style="medium">
        <color indexed="12"/>
      </top>
      <bottom style="medium">
        <color indexed="12"/>
      </bottom>
      <diagonal/>
    </border>
    <border>
      <left style="thin">
        <color indexed="12"/>
      </left>
      <right/>
      <top style="medium">
        <color indexed="12"/>
      </top>
      <bottom style="medium">
        <color indexed="12"/>
      </bottom>
      <diagonal/>
    </border>
    <border>
      <left/>
      <right style="medium">
        <color indexed="12"/>
      </right>
      <top style="medium">
        <color indexed="12"/>
      </top>
      <bottom/>
      <diagonal/>
    </border>
    <border>
      <left/>
      <right/>
      <top style="medium">
        <color indexed="64"/>
      </top>
      <bottom style="thin">
        <color indexed="64"/>
      </bottom>
      <diagonal/>
    </border>
    <border>
      <left/>
      <right style="medium">
        <color indexed="64"/>
      </right>
      <top/>
      <bottom/>
      <diagonal/>
    </border>
    <border>
      <left style="medium">
        <color indexed="12"/>
      </left>
      <right style="medium">
        <color indexed="12"/>
      </right>
      <top style="thin">
        <color indexed="12"/>
      </top>
      <bottom/>
      <diagonal/>
    </border>
    <border>
      <left style="medium">
        <color indexed="12"/>
      </left>
      <right/>
      <top style="thin">
        <color indexed="12"/>
      </top>
      <bottom style="medium">
        <color indexed="12"/>
      </bottom>
      <diagonal/>
    </border>
    <border>
      <left style="medium">
        <color indexed="12"/>
      </left>
      <right/>
      <top style="medium">
        <color indexed="12"/>
      </top>
      <bottom style="medium">
        <color indexed="12"/>
      </bottom>
      <diagonal/>
    </border>
    <border>
      <left style="thin">
        <color indexed="12"/>
      </left>
      <right style="thin">
        <color indexed="12"/>
      </right>
      <top style="medium">
        <color indexed="12"/>
      </top>
      <bottom style="medium">
        <color indexed="12"/>
      </bottom>
      <diagonal/>
    </border>
    <border>
      <left/>
      <right style="medium">
        <color indexed="12"/>
      </right>
      <top style="medium">
        <color indexed="12"/>
      </top>
      <bottom style="medium">
        <color indexed="12"/>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23"/>
      </right>
      <top/>
      <bottom style="medium">
        <color indexed="23"/>
      </bottom>
      <diagonal/>
    </border>
    <border>
      <left style="medium">
        <color indexed="12"/>
      </left>
      <right/>
      <top/>
      <bottom style="medium">
        <color indexed="12"/>
      </bottom>
      <diagonal/>
    </border>
    <border>
      <left style="medium">
        <color indexed="12"/>
      </left>
      <right style="medium">
        <color indexed="12"/>
      </right>
      <top style="medium">
        <color indexed="12"/>
      </top>
      <bottom/>
      <diagonal/>
    </border>
    <border>
      <left style="medium">
        <color indexed="12"/>
      </left>
      <right/>
      <top style="medium">
        <color indexed="12"/>
      </top>
      <bottom/>
      <diagonal/>
    </border>
    <border>
      <left style="medium">
        <color indexed="12"/>
      </left>
      <right/>
      <top style="thin">
        <color indexed="12"/>
      </top>
      <bottom style="thin">
        <color indexed="12"/>
      </bottom>
      <diagonal/>
    </border>
    <border>
      <left style="medium">
        <color indexed="12"/>
      </left>
      <right/>
      <top style="medium">
        <color indexed="12"/>
      </top>
      <bottom style="thin">
        <color indexed="12"/>
      </bottom>
      <diagonal/>
    </border>
    <border>
      <left style="medium">
        <color indexed="10"/>
      </left>
      <right/>
      <top style="thick">
        <color indexed="10"/>
      </top>
      <bottom/>
      <diagonal/>
    </border>
    <border>
      <left/>
      <right/>
      <top style="thick">
        <color indexed="10"/>
      </top>
      <bottom/>
      <diagonal/>
    </border>
    <border>
      <left/>
      <right style="medium">
        <color indexed="10"/>
      </right>
      <top style="thick">
        <color indexed="10"/>
      </top>
      <bottom/>
      <diagonal/>
    </border>
    <border>
      <left style="medium">
        <color indexed="10"/>
      </left>
      <right/>
      <top/>
      <bottom/>
      <diagonal/>
    </border>
    <border>
      <left/>
      <right style="medium">
        <color indexed="10"/>
      </right>
      <top/>
      <bottom/>
      <diagonal/>
    </border>
    <border>
      <left style="medium">
        <color indexed="10"/>
      </left>
      <right/>
      <top/>
      <bottom style="thick">
        <color indexed="10"/>
      </bottom>
      <diagonal/>
    </border>
    <border>
      <left/>
      <right/>
      <top/>
      <bottom style="thick">
        <color indexed="10"/>
      </bottom>
      <diagonal/>
    </border>
    <border>
      <left/>
      <right style="medium">
        <color indexed="10"/>
      </right>
      <top/>
      <bottom style="thick">
        <color indexed="10"/>
      </bottom>
      <diagonal/>
    </border>
    <border>
      <left style="thin">
        <color indexed="64"/>
      </left>
      <right style="thin">
        <color indexed="64"/>
      </right>
      <top/>
      <bottom style="thin">
        <color indexed="64"/>
      </bottom>
      <diagonal/>
    </border>
    <border>
      <left style="medium">
        <color indexed="23"/>
      </left>
      <right/>
      <top style="medium">
        <color indexed="23"/>
      </top>
      <bottom/>
      <diagonal/>
    </border>
    <border>
      <left style="medium">
        <color indexed="23"/>
      </left>
      <right style="medium">
        <color indexed="23"/>
      </right>
      <top style="medium">
        <color indexed="23"/>
      </top>
      <bottom/>
      <diagonal/>
    </border>
    <border>
      <left style="medium">
        <color indexed="55"/>
      </left>
      <right/>
      <top style="medium">
        <color indexed="55"/>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16"/>
      </left>
      <right style="medium">
        <color indexed="16"/>
      </right>
      <top style="medium">
        <color indexed="16"/>
      </top>
      <bottom/>
      <diagonal/>
    </border>
    <border>
      <left style="medium">
        <color indexed="16"/>
      </left>
      <right style="medium">
        <color indexed="16"/>
      </right>
      <top style="medium">
        <color indexed="16"/>
      </top>
      <bottom style="medium">
        <color indexed="16"/>
      </bottom>
      <diagonal/>
    </border>
    <border>
      <left style="medium">
        <color indexed="16"/>
      </left>
      <right/>
      <top style="medium">
        <color indexed="16"/>
      </top>
      <bottom style="medium">
        <color indexed="16"/>
      </bottom>
      <diagonal/>
    </border>
    <border>
      <left/>
      <right style="medium">
        <color indexed="16"/>
      </right>
      <top style="medium">
        <color indexed="16"/>
      </top>
      <bottom style="medium">
        <color indexed="16"/>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55"/>
      </left>
      <right style="medium">
        <color indexed="55"/>
      </right>
      <top/>
      <bottom/>
      <diagonal/>
    </border>
    <border>
      <left/>
      <right style="medium">
        <color indexed="55"/>
      </right>
      <top style="medium">
        <color indexed="55"/>
      </top>
      <bottom/>
      <diagonal/>
    </border>
    <border>
      <left/>
      <right/>
      <top style="medium">
        <color indexed="55"/>
      </top>
      <bottom style="medium">
        <color indexed="55"/>
      </bottom>
      <diagonal/>
    </border>
    <border>
      <left style="thick">
        <color indexed="10"/>
      </left>
      <right/>
      <top style="thick">
        <color indexed="10"/>
      </top>
      <bottom/>
      <diagonal/>
    </border>
    <border>
      <left style="thick">
        <color indexed="10"/>
      </left>
      <right/>
      <top/>
      <bottom/>
      <diagonal/>
    </border>
    <border>
      <left style="thick">
        <color indexed="10"/>
      </left>
      <right/>
      <top/>
      <bottom style="thick">
        <color indexed="10"/>
      </bottom>
      <diagonal/>
    </border>
    <border>
      <left/>
      <right style="thick">
        <color indexed="10"/>
      </right>
      <top/>
      <bottom/>
      <diagonal/>
    </border>
    <border>
      <left style="medium">
        <color indexed="55"/>
      </left>
      <right/>
      <top style="medium">
        <color indexed="55"/>
      </top>
      <bottom style="medium">
        <color indexed="55"/>
      </bottom>
      <diagonal/>
    </border>
    <border>
      <left/>
      <right/>
      <top style="medium">
        <color indexed="64"/>
      </top>
      <bottom style="medium">
        <color indexed="12"/>
      </bottom>
      <diagonal/>
    </border>
    <border>
      <left style="medium">
        <color indexed="12"/>
      </left>
      <right/>
      <top style="medium">
        <color indexed="12"/>
      </top>
      <bottom style="medium">
        <color indexed="16"/>
      </bottom>
      <diagonal/>
    </border>
    <border>
      <left/>
      <right/>
      <top style="medium">
        <color indexed="12"/>
      </top>
      <bottom style="medium">
        <color indexed="16"/>
      </bottom>
      <diagonal/>
    </border>
    <border>
      <left/>
      <right style="medium">
        <color indexed="12"/>
      </right>
      <top style="medium">
        <color indexed="12"/>
      </top>
      <bottom style="medium">
        <color indexed="16"/>
      </bottom>
      <diagonal/>
    </border>
    <border>
      <left style="thin">
        <color indexed="64"/>
      </left>
      <right/>
      <top style="thick">
        <color indexed="10"/>
      </top>
      <bottom style="thin">
        <color indexed="64"/>
      </bottom>
      <diagonal/>
    </border>
    <border>
      <left/>
      <right/>
      <top style="thick">
        <color indexed="10"/>
      </top>
      <bottom style="thin">
        <color indexed="64"/>
      </bottom>
      <diagonal/>
    </border>
    <border>
      <left/>
      <right style="thin">
        <color indexed="64"/>
      </right>
      <top style="thick">
        <color indexed="10"/>
      </top>
      <bottom style="thin">
        <color indexed="64"/>
      </bottom>
      <diagonal/>
    </border>
    <border>
      <left style="thin">
        <color indexed="64"/>
      </left>
      <right/>
      <top style="thick">
        <color indexed="10"/>
      </top>
      <bottom/>
      <diagonal/>
    </border>
    <border>
      <left style="thin">
        <color indexed="64"/>
      </left>
      <right/>
      <top style="thin">
        <color indexed="64"/>
      </top>
      <bottom style="medium">
        <color indexed="23"/>
      </bottom>
      <diagonal/>
    </border>
    <border>
      <left/>
      <right style="thin">
        <color indexed="64"/>
      </right>
      <top style="thin">
        <color indexed="64"/>
      </top>
      <bottom style="medium">
        <color indexed="23"/>
      </bottom>
      <diagonal/>
    </border>
    <border>
      <left style="thin">
        <color indexed="64"/>
      </left>
      <right/>
      <top/>
      <bottom style="medium">
        <color indexed="23"/>
      </bottom>
      <diagonal/>
    </border>
    <border>
      <left/>
      <right/>
      <top/>
      <bottom style="medium">
        <color indexed="23"/>
      </bottom>
      <diagonal/>
    </border>
    <border>
      <left style="thin">
        <color indexed="64"/>
      </left>
      <right/>
      <top/>
      <bottom style="thick">
        <color indexed="23"/>
      </bottom>
      <diagonal/>
    </border>
    <border>
      <left/>
      <right/>
      <top/>
      <bottom style="thick">
        <color indexed="23"/>
      </bottom>
      <diagonal/>
    </border>
    <border>
      <left style="medium">
        <color indexed="48"/>
      </left>
      <right/>
      <top style="medium">
        <color indexed="48"/>
      </top>
      <bottom/>
      <diagonal/>
    </border>
    <border>
      <left/>
      <right style="medium">
        <color indexed="48"/>
      </right>
      <top style="medium">
        <color indexed="48"/>
      </top>
      <bottom/>
      <diagonal/>
    </border>
    <border>
      <left style="medium">
        <color indexed="12"/>
      </left>
      <right/>
      <top style="medium">
        <color indexed="20"/>
      </top>
      <bottom/>
      <diagonal/>
    </border>
    <border>
      <left/>
      <right/>
      <top style="medium">
        <color indexed="36"/>
      </top>
      <bottom/>
      <diagonal/>
    </border>
    <border>
      <left/>
      <right style="medium">
        <color indexed="36"/>
      </right>
      <top style="medium">
        <color indexed="36"/>
      </top>
      <bottom/>
      <diagonal/>
    </border>
    <border>
      <left style="medium">
        <color indexed="48"/>
      </left>
      <right/>
      <top/>
      <bottom style="medium">
        <color indexed="23"/>
      </bottom>
      <diagonal/>
    </border>
    <border>
      <left/>
      <right style="medium">
        <color indexed="48"/>
      </right>
      <top/>
      <bottom style="medium">
        <color indexed="23"/>
      </bottom>
      <diagonal/>
    </border>
    <border>
      <left style="medium">
        <color indexed="12"/>
      </left>
      <right/>
      <top/>
      <bottom style="medium">
        <color indexed="23"/>
      </bottom>
      <diagonal/>
    </border>
    <border>
      <left/>
      <right style="medium">
        <color indexed="36"/>
      </right>
      <top/>
      <bottom style="medium">
        <color indexed="23"/>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right style="medium">
        <color indexed="12"/>
      </right>
      <top/>
      <bottom/>
      <diagonal/>
    </border>
    <border>
      <left style="medium">
        <color indexed="23"/>
      </left>
      <right style="medium">
        <color indexed="12"/>
      </right>
      <top style="medium">
        <color indexed="23"/>
      </top>
      <bottom style="medium">
        <color indexed="23"/>
      </bottom>
      <diagonal/>
    </border>
    <border>
      <left style="medium">
        <color indexed="23"/>
      </left>
      <right style="medium">
        <color indexed="23"/>
      </right>
      <top style="medium">
        <color indexed="23"/>
      </top>
      <bottom style="medium">
        <color indexed="55"/>
      </bottom>
      <diagonal/>
    </border>
    <border>
      <left style="medium">
        <color indexed="23"/>
      </left>
      <right style="medium">
        <color indexed="12"/>
      </right>
      <top style="medium">
        <color indexed="23"/>
      </top>
      <bottom style="medium">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ck">
        <color theme="6" tint="-0.499984740745262"/>
      </left>
      <right style="thin">
        <color indexed="64"/>
      </right>
      <top style="thick">
        <color theme="6" tint="-0.499984740745262"/>
      </top>
      <bottom/>
      <diagonal/>
    </border>
    <border>
      <left style="thin">
        <color indexed="64"/>
      </left>
      <right/>
      <top style="thick">
        <color theme="6" tint="-0.499984740745262"/>
      </top>
      <bottom/>
      <diagonal/>
    </border>
    <border>
      <left/>
      <right/>
      <top style="thick">
        <color theme="6" tint="-0.499984740745262"/>
      </top>
      <bottom/>
      <diagonal/>
    </border>
    <border>
      <left/>
      <right style="thin">
        <color indexed="64"/>
      </right>
      <top style="thick">
        <color theme="6" tint="-0.499984740745262"/>
      </top>
      <bottom/>
      <diagonal/>
    </border>
    <border>
      <left/>
      <right style="thick">
        <color theme="6" tint="-0.499984740745262"/>
      </right>
      <top style="thick">
        <color theme="6" tint="-0.499984740745262"/>
      </top>
      <bottom/>
      <diagonal/>
    </border>
    <border>
      <left style="thick">
        <color theme="6" tint="-0.499984740745262"/>
      </left>
      <right style="thin">
        <color indexed="64"/>
      </right>
      <top/>
      <bottom/>
      <diagonal/>
    </border>
    <border>
      <left/>
      <right style="thick">
        <color theme="6" tint="-0.499984740745262"/>
      </right>
      <top/>
      <bottom/>
      <diagonal/>
    </border>
    <border>
      <left style="thick">
        <color theme="6" tint="-0.499984740745262"/>
      </left>
      <right style="thin">
        <color indexed="64"/>
      </right>
      <top/>
      <bottom style="thick">
        <color theme="6" tint="-0.499984740745262"/>
      </bottom>
      <diagonal/>
    </border>
    <border>
      <left style="thin">
        <color indexed="64"/>
      </left>
      <right/>
      <top/>
      <bottom style="thick">
        <color theme="6" tint="-0.499984740745262"/>
      </bottom>
      <diagonal/>
    </border>
    <border>
      <left/>
      <right/>
      <top/>
      <bottom style="thick">
        <color theme="6" tint="-0.499984740745262"/>
      </bottom>
      <diagonal/>
    </border>
    <border>
      <left/>
      <right style="thin">
        <color indexed="64"/>
      </right>
      <top/>
      <bottom style="thick">
        <color theme="6" tint="-0.499984740745262"/>
      </bottom>
      <diagonal/>
    </border>
    <border>
      <left/>
      <right style="thick">
        <color theme="6" tint="-0.499984740745262"/>
      </right>
      <top/>
      <bottom style="thick">
        <color theme="6" tint="-0.499984740745262"/>
      </bottom>
      <diagonal/>
    </border>
    <border>
      <left/>
      <right/>
      <top style="thin">
        <color indexed="12"/>
      </top>
      <bottom style="medium">
        <color indexed="64"/>
      </bottom>
      <diagonal/>
    </border>
    <border>
      <left/>
      <right style="medium">
        <color rgb="FF888888"/>
      </right>
      <top/>
      <bottom style="medium">
        <color rgb="FF888888"/>
      </bottom>
      <diagonal/>
    </border>
    <border>
      <left style="thin">
        <color indexed="64"/>
      </left>
      <right/>
      <top style="medium">
        <color indexed="23"/>
      </top>
      <bottom/>
      <diagonal/>
    </border>
    <border>
      <left/>
      <right/>
      <top style="medium">
        <color indexed="23"/>
      </top>
      <bottom/>
      <diagonal/>
    </border>
    <border>
      <left/>
      <right style="medium">
        <color indexed="23"/>
      </right>
      <top style="medium">
        <color indexed="23"/>
      </top>
      <bottom/>
      <diagonal/>
    </border>
    <border>
      <left style="medium">
        <color indexed="55"/>
      </left>
      <right/>
      <top/>
      <bottom/>
      <diagonal/>
    </border>
    <border>
      <left style="thick">
        <color indexed="23"/>
      </left>
      <right/>
      <top style="thick">
        <color indexed="23"/>
      </top>
      <bottom/>
      <diagonal/>
    </border>
    <border>
      <left/>
      <right/>
      <top style="thick">
        <color indexed="23"/>
      </top>
      <bottom/>
      <diagonal/>
    </border>
    <border>
      <left/>
      <right style="thin">
        <color indexed="23"/>
      </right>
      <top style="thick">
        <color indexed="23"/>
      </top>
      <bottom/>
      <diagonal/>
    </border>
    <border>
      <left style="thin">
        <color indexed="23"/>
      </left>
      <right style="thin">
        <color indexed="23"/>
      </right>
      <top style="thick">
        <color indexed="23"/>
      </top>
      <bottom/>
      <diagonal/>
    </border>
    <border>
      <left style="thin">
        <color indexed="23"/>
      </left>
      <right style="thick">
        <color indexed="23"/>
      </right>
      <top style="thick">
        <color indexed="23"/>
      </top>
      <bottom/>
      <diagonal/>
    </border>
    <border>
      <left style="thin">
        <color auto="1"/>
      </left>
      <right style="thin">
        <color auto="1"/>
      </right>
      <top style="medium">
        <color theme="0" tint="-0.24994659260841701"/>
      </top>
      <bottom style="medium">
        <color theme="0" tint="-0.24994659260841701"/>
      </bottom>
      <diagonal/>
    </border>
    <border>
      <left style="thin">
        <color auto="1"/>
      </left>
      <right/>
      <top style="medium">
        <color theme="0" tint="-0.24994659260841701"/>
      </top>
      <bottom style="medium">
        <color theme="0" tint="-0.24994659260841701"/>
      </bottom>
      <diagonal/>
    </border>
    <border>
      <left style="medium">
        <color indexed="23"/>
      </left>
      <right/>
      <top/>
      <bottom style="medium">
        <color indexed="55"/>
      </bottom>
      <diagonal/>
    </border>
    <border>
      <left style="medium">
        <color theme="0" tint="-0.24994659260841701"/>
      </left>
      <right style="thin">
        <color auto="1"/>
      </right>
      <top style="medium">
        <color theme="0" tint="-0.24994659260841701"/>
      </top>
      <bottom style="medium">
        <color theme="0" tint="-0.24994659260841701"/>
      </bottom>
      <diagonal/>
    </border>
    <border>
      <left style="thin">
        <color auto="1"/>
      </left>
      <right style="medium">
        <color theme="0" tint="-0.24994659260841701"/>
      </right>
      <top style="medium">
        <color theme="0" tint="-0.24994659260841701"/>
      </top>
      <bottom style="medium">
        <color theme="0" tint="-0.24994659260841701"/>
      </bottom>
      <diagonal/>
    </border>
    <border>
      <left style="thin">
        <color indexed="23"/>
      </left>
      <right style="thin">
        <color indexed="23"/>
      </right>
      <top style="thin">
        <color indexed="23"/>
      </top>
      <bottom style="medium">
        <color indexed="23"/>
      </bottom>
      <diagonal/>
    </border>
    <border>
      <left style="thin">
        <color indexed="23"/>
      </left>
      <right style="thin">
        <color indexed="23"/>
      </right>
      <top style="thin">
        <color indexed="23"/>
      </top>
      <bottom style="thin">
        <color indexed="23"/>
      </bottom>
      <diagonal/>
    </border>
    <border>
      <left style="thin">
        <color indexed="23"/>
      </left>
      <right style="thick">
        <color indexed="23"/>
      </right>
      <top style="thin">
        <color indexed="23"/>
      </top>
      <bottom style="thin">
        <color indexed="23"/>
      </bottom>
      <diagonal/>
    </border>
    <border>
      <left style="medium">
        <color rgb="FF002060"/>
      </left>
      <right/>
      <top/>
      <bottom/>
      <diagonal/>
    </border>
    <border>
      <left/>
      <right style="medium">
        <color rgb="FF888888"/>
      </right>
      <top/>
      <bottom style="medium">
        <color rgb="FFD0D0D0"/>
      </bottom>
      <diagonal/>
    </border>
    <border>
      <left style="medium">
        <color indexed="12"/>
      </left>
      <right style="medium">
        <color indexed="12"/>
      </right>
      <top/>
      <bottom style="thick">
        <color indexed="12"/>
      </bottom>
      <diagonal/>
    </border>
    <border>
      <left style="thick">
        <color indexed="12"/>
      </left>
      <right/>
      <top/>
      <bottom/>
      <diagonal/>
    </border>
    <border>
      <left style="thick">
        <color indexed="12"/>
      </left>
      <right/>
      <top/>
      <bottom style="thick">
        <color indexed="12"/>
      </bottom>
      <diagonal/>
    </border>
    <border>
      <left style="thick">
        <color indexed="12"/>
      </left>
      <right/>
      <top style="medium">
        <color indexed="12"/>
      </top>
      <bottom/>
      <diagonal/>
    </border>
    <border>
      <left style="thick">
        <color indexed="12"/>
      </left>
      <right style="medium">
        <color indexed="12"/>
      </right>
      <top style="medium">
        <color indexed="12"/>
      </top>
      <bottom/>
      <diagonal/>
    </border>
    <border>
      <left style="thick">
        <color indexed="12"/>
      </left>
      <right style="medium">
        <color indexed="12"/>
      </right>
      <top/>
      <bottom style="medium">
        <color indexed="12"/>
      </bottom>
      <diagonal/>
    </border>
    <border>
      <left style="thick">
        <color indexed="12"/>
      </left>
      <right style="medium">
        <color indexed="12"/>
      </right>
      <top/>
      <bottom/>
      <diagonal/>
    </border>
    <border>
      <left/>
      <right style="medium">
        <color indexed="55"/>
      </right>
      <top/>
      <bottom/>
      <diagonal/>
    </border>
    <border>
      <left style="medium">
        <color indexed="55"/>
      </left>
      <right/>
      <top/>
      <bottom style="medium">
        <color indexed="55"/>
      </bottom>
      <diagonal/>
    </border>
    <border>
      <left/>
      <right style="medium">
        <color indexed="55"/>
      </right>
      <top/>
      <bottom style="medium">
        <color indexed="55"/>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style="thin">
        <color indexed="12"/>
      </left>
      <right style="thin">
        <color indexed="12"/>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indexed="12"/>
      </top>
      <bottom style="thin">
        <color indexed="12"/>
      </bottom>
      <diagonal/>
    </border>
    <border>
      <left style="medium">
        <color indexed="12"/>
      </left>
      <right style="medium">
        <color auto="1"/>
      </right>
      <top style="medium">
        <color indexed="12"/>
      </top>
      <bottom style="medium">
        <color indexed="12"/>
      </bottom>
      <diagonal/>
    </border>
    <border>
      <left style="medium">
        <color auto="1"/>
      </left>
      <right/>
      <top style="thin">
        <color indexed="12"/>
      </top>
      <bottom style="thin">
        <color indexed="12"/>
      </bottom>
      <diagonal/>
    </border>
    <border>
      <left style="medium">
        <color auto="1"/>
      </left>
      <right/>
      <top style="thin">
        <color indexed="12"/>
      </top>
      <bottom style="medium">
        <color indexed="12"/>
      </bottom>
      <diagonal/>
    </border>
    <border>
      <left style="medium">
        <color auto="1"/>
      </left>
      <right/>
      <top style="thick">
        <color indexed="12"/>
      </top>
      <bottom/>
      <diagonal/>
    </border>
    <border>
      <left style="medium">
        <color auto="1"/>
      </left>
      <right/>
      <top/>
      <bottom style="thick">
        <color indexed="12"/>
      </bottom>
      <diagonal/>
    </border>
    <border>
      <left style="medium">
        <color indexed="12"/>
      </left>
      <right style="medium">
        <color auto="1"/>
      </right>
      <top style="medium">
        <color indexed="12"/>
      </top>
      <bottom style="thick">
        <color indexed="12"/>
      </bottom>
      <diagonal/>
    </border>
    <border>
      <left style="medium">
        <color auto="1"/>
      </left>
      <right/>
      <top style="thick">
        <color indexed="12"/>
      </top>
      <bottom style="thin">
        <color indexed="12"/>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D0D0D0"/>
      </right>
      <top/>
      <bottom style="medium">
        <color rgb="FFD0D0D0"/>
      </bottom>
      <diagonal/>
    </border>
    <border>
      <left style="thick">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style="thick">
        <color indexed="12"/>
      </right>
      <top style="thin">
        <color indexed="12"/>
      </top>
      <bottom style="thick">
        <color indexed="12"/>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theme="1" tint="4.9989318521683403E-2"/>
      </left>
      <right style="medium">
        <color theme="1" tint="4.9989318521683403E-2"/>
      </right>
      <top style="medium">
        <color indexed="23"/>
      </top>
      <bottom style="medium">
        <color indexed="23"/>
      </bottom>
      <diagonal/>
    </border>
    <border>
      <left style="medium">
        <color indexed="23"/>
      </left>
      <right/>
      <top style="medium">
        <color indexed="55"/>
      </top>
      <bottom style="medium">
        <color indexed="55"/>
      </bottom>
      <diagonal/>
    </border>
    <border>
      <left style="medium">
        <color indexed="23"/>
      </left>
      <right/>
      <top style="medium">
        <color indexed="55"/>
      </top>
      <bottom/>
      <diagonal/>
    </border>
    <border>
      <left style="medium">
        <color indexed="23"/>
      </left>
      <right/>
      <top style="medium">
        <color indexed="23"/>
      </top>
      <bottom style="thin">
        <color indexed="23"/>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12"/>
      </top>
      <bottom style="thick">
        <color indexed="12"/>
      </bottom>
      <diagonal/>
    </border>
    <border>
      <left style="medium">
        <color indexed="12"/>
      </left>
      <right/>
      <top style="thin">
        <color indexed="12"/>
      </top>
      <bottom style="medium">
        <color indexed="12"/>
      </bottom>
      <diagonal/>
    </border>
    <border>
      <left style="medium">
        <color indexed="12"/>
      </left>
      <right/>
      <top/>
      <bottom style="thin">
        <color indexed="12"/>
      </bottom>
      <diagonal/>
    </border>
    <border>
      <left style="thick">
        <color indexed="12"/>
      </left>
      <right style="medium">
        <color auto="1"/>
      </right>
      <top style="thick">
        <color indexed="12"/>
      </top>
      <bottom/>
      <diagonal/>
    </border>
    <border>
      <left style="thick">
        <color indexed="12"/>
      </left>
      <right style="medium">
        <color auto="1"/>
      </right>
      <top/>
      <bottom/>
      <diagonal/>
    </border>
    <border>
      <left style="thick">
        <color indexed="12"/>
      </left>
      <right style="medium">
        <color auto="1"/>
      </right>
      <top/>
      <bottom style="medium">
        <color indexed="12"/>
      </bottom>
      <diagonal/>
    </border>
    <border>
      <left style="medium">
        <color indexed="12"/>
      </left>
      <right style="medium">
        <color auto="1"/>
      </right>
      <top style="medium">
        <color indexed="12"/>
      </top>
      <bottom/>
      <diagonal/>
    </border>
    <border>
      <left style="medium">
        <color indexed="12"/>
      </left>
      <right style="medium">
        <color auto="1"/>
      </right>
      <top/>
      <bottom/>
      <diagonal/>
    </border>
    <border>
      <left style="medium">
        <color indexed="12"/>
      </left>
      <right style="medium">
        <color auto="1"/>
      </right>
      <top/>
      <bottom style="medium">
        <color indexed="12"/>
      </bottom>
      <diagonal/>
    </border>
    <border>
      <left style="medium">
        <color auto="1"/>
      </left>
      <right style="thick">
        <color indexed="12"/>
      </right>
      <top style="thin">
        <color indexed="12"/>
      </top>
      <bottom/>
      <diagonal/>
    </border>
    <border>
      <left style="medium">
        <color auto="1"/>
      </left>
      <right style="thick">
        <color indexed="12"/>
      </right>
      <top style="thin">
        <color auto="1"/>
      </top>
      <bottom style="thick">
        <color indexed="12"/>
      </bottom>
      <diagonal/>
    </border>
    <border>
      <left style="medium">
        <color rgb="FF888888"/>
      </left>
      <right style="medium">
        <color rgb="FF888888"/>
      </right>
      <top style="medium">
        <color rgb="FF888888"/>
      </top>
      <bottom style="medium">
        <color rgb="FF888888"/>
      </bottom>
      <diagonal/>
    </border>
    <border>
      <left style="medium">
        <color auto="1"/>
      </left>
      <right style="medium">
        <color indexed="12"/>
      </right>
      <top style="thin">
        <color indexed="12"/>
      </top>
      <bottom/>
      <diagonal/>
    </border>
    <border>
      <left style="medium">
        <color indexed="12"/>
      </left>
      <right style="medium">
        <color indexed="12"/>
      </right>
      <top style="thin">
        <color indexed="12"/>
      </top>
      <bottom/>
      <diagonal/>
    </border>
    <border>
      <left style="medium">
        <color auto="1"/>
      </left>
      <right style="thick">
        <color indexed="12"/>
      </right>
      <top/>
      <bottom style="thin">
        <color auto="1"/>
      </bottom>
      <diagonal/>
    </border>
    <border>
      <left style="thick">
        <color indexed="12"/>
      </left>
      <right style="medium">
        <color indexed="12"/>
      </right>
      <top style="thick">
        <color indexed="12"/>
      </top>
      <bottom style="thin">
        <color indexed="12"/>
      </bottom>
      <diagonal/>
    </border>
    <border>
      <left style="medium">
        <color indexed="12"/>
      </left>
      <right style="medium">
        <color indexed="12"/>
      </right>
      <top style="thick">
        <color indexed="12"/>
      </top>
      <bottom/>
      <diagonal/>
    </border>
    <border>
      <left style="medium">
        <color indexed="12"/>
      </left>
      <right style="thick">
        <color indexed="12"/>
      </right>
      <top style="thick">
        <color indexed="12"/>
      </top>
      <bottom/>
      <diagonal/>
    </border>
    <border>
      <left style="medium">
        <color indexed="12"/>
      </left>
      <right style="thick">
        <color indexed="12"/>
      </right>
      <top/>
      <bottom/>
      <diagonal/>
    </border>
    <border>
      <left style="thick">
        <color indexed="12"/>
      </left>
      <right/>
      <top style="thin">
        <color indexed="12"/>
      </top>
      <bottom style="thick">
        <color indexed="12"/>
      </bottom>
      <diagonal/>
    </border>
    <border>
      <left style="medium">
        <color indexed="12"/>
      </left>
      <right style="thick">
        <color indexed="12"/>
      </right>
      <top/>
      <bottom style="thick">
        <color indexed="1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0070C0"/>
      </left>
      <right style="thick">
        <color indexed="12"/>
      </right>
      <top style="thin">
        <color indexed="12"/>
      </top>
      <bottom style="medium">
        <color rgb="FF0070C0"/>
      </bottom>
      <diagonal/>
    </border>
  </borders>
  <cellStyleXfs count="25">
    <xf numFmtId="0" fontId="0" fillId="0" borderId="0">
      <alignment vertical="center"/>
    </xf>
    <xf numFmtId="0" fontId="8" fillId="0" borderId="0" applyNumberFormat="0" applyFill="0" applyBorder="0" applyAlignment="0" applyProtection="0">
      <alignment vertical="top"/>
      <protection locked="0"/>
    </xf>
    <xf numFmtId="0" fontId="6" fillId="0" borderId="0">
      <alignment vertical="center"/>
    </xf>
    <xf numFmtId="0" fontId="70" fillId="0" borderId="0">
      <alignment vertical="center"/>
    </xf>
    <xf numFmtId="0" fontId="6" fillId="0" borderId="0"/>
    <xf numFmtId="0" fontId="70" fillId="0" borderId="0">
      <alignment vertical="center"/>
    </xf>
    <xf numFmtId="0" fontId="6" fillId="0" borderId="0"/>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70" fillId="0" borderId="0">
      <alignment vertical="center"/>
    </xf>
    <xf numFmtId="0" fontId="3" fillId="0" borderId="0">
      <alignment vertical="center"/>
    </xf>
    <xf numFmtId="0" fontId="4" fillId="0" borderId="0">
      <alignment vertical="center"/>
    </xf>
    <xf numFmtId="0" fontId="70" fillId="0" borderId="0">
      <alignment vertical="center"/>
    </xf>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6" fillId="0" borderId="0">
      <alignment vertical="center"/>
    </xf>
    <xf numFmtId="0" fontId="1" fillId="0" borderId="0">
      <alignment vertical="center"/>
    </xf>
    <xf numFmtId="0" fontId="171" fillId="0" borderId="0"/>
    <xf numFmtId="0" fontId="172" fillId="0" borderId="0" applyNumberFormat="0" applyFill="0" applyBorder="0" applyAlignment="0" applyProtection="0"/>
    <xf numFmtId="0" fontId="171" fillId="0" borderId="0"/>
  </cellStyleXfs>
  <cellXfs count="848">
    <xf numFmtId="0" fontId="0" fillId="0" borderId="0" xfId="0">
      <alignment vertical="center"/>
    </xf>
    <xf numFmtId="0" fontId="6" fillId="0" borderId="0" xfId="2">
      <alignment vertical="center"/>
    </xf>
    <xf numFmtId="14" fontId="19" fillId="3" borderId="1" xfId="2" applyNumberFormat="1" applyFont="1" applyFill="1" applyBorder="1" applyAlignment="1">
      <alignment horizontal="center" vertical="center" shrinkToFit="1"/>
    </xf>
    <xf numFmtId="0" fontId="10" fillId="0" borderId="0" xfId="2" applyFont="1" applyAlignment="1">
      <alignment horizontal="center" vertical="center"/>
    </xf>
    <xf numFmtId="14" fontId="10" fillId="0" borderId="0" xfId="2" applyNumberFormat="1" applyFont="1" applyAlignment="1">
      <alignment horizontal="center" vertical="center"/>
    </xf>
    <xf numFmtId="0" fontId="10" fillId="0" borderId="0" xfId="2" applyFont="1" applyAlignment="1">
      <alignment vertical="top" wrapText="1"/>
    </xf>
    <xf numFmtId="0" fontId="23" fillId="4" borderId="3" xfId="2" applyFont="1" applyFill="1" applyBorder="1" applyAlignment="1">
      <alignment horizontal="center" vertical="center" wrapText="1"/>
    </xf>
    <xf numFmtId="0" fontId="23" fillId="4" borderId="4" xfId="2" applyFont="1" applyFill="1" applyBorder="1" applyAlignment="1">
      <alignment horizontal="center" vertical="center" wrapText="1"/>
    </xf>
    <xf numFmtId="0" fontId="23" fillId="4" borderId="5" xfId="2" applyFont="1" applyFill="1" applyBorder="1" applyAlignment="1">
      <alignment horizontal="center" vertical="center" wrapText="1"/>
    </xf>
    <xf numFmtId="0" fontId="23" fillId="4" borderId="6" xfId="2" applyFont="1" applyFill="1" applyBorder="1" applyAlignment="1">
      <alignment horizontal="center" vertical="center" wrapText="1"/>
    </xf>
    <xf numFmtId="0" fontId="24" fillId="5" borderId="7" xfId="2" applyFont="1" applyFill="1" applyBorder="1" applyAlignment="1">
      <alignment horizontal="center" vertical="center" wrapText="1"/>
    </xf>
    <xf numFmtId="0" fontId="6" fillId="6" borderId="0" xfId="2" applyFill="1">
      <alignment vertical="center"/>
    </xf>
    <xf numFmtId="177" fontId="12" fillId="3" borderId="8" xfId="2" applyNumberFormat="1" applyFont="1" applyFill="1" applyBorder="1" applyAlignment="1">
      <alignment horizontal="center" vertical="center" shrinkToFit="1"/>
    </xf>
    <xf numFmtId="0" fontId="6" fillId="0" borderId="9" xfId="2" applyBorder="1">
      <alignment vertical="center"/>
    </xf>
    <xf numFmtId="0" fontId="23" fillId="6" borderId="11" xfId="2" applyFont="1" applyFill="1" applyBorder="1" applyAlignment="1">
      <alignment horizontal="center" vertical="center"/>
    </xf>
    <xf numFmtId="0" fontId="0" fillId="0" borderId="8" xfId="0" applyBorder="1" applyAlignment="1">
      <alignment horizontal="center" vertical="center" wrapText="1"/>
    </xf>
    <xf numFmtId="0" fontId="0" fillId="2" borderId="8" xfId="0" applyFill="1" applyBorder="1" applyAlignment="1">
      <alignment horizontal="center" vertical="center" wrapText="1"/>
    </xf>
    <xf numFmtId="0" fontId="6" fillId="0" borderId="8" xfId="2" applyBorder="1" applyAlignment="1">
      <alignment horizontal="center" vertical="center" wrapText="1"/>
    </xf>
    <xf numFmtId="0" fontId="23" fillId="6" borderId="13" xfId="2" applyFont="1" applyFill="1" applyBorder="1" applyAlignment="1">
      <alignment horizontal="center" vertical="center"/>
    </xf>
    <xf numFmtId="0" fontId="23" fillId="6" borderId="7" xfId="2" applyFont="1" applyFill="1" applyBorder="1" applyAlignment="1">
      <alignment horizontal="center" vertical="center"/>
    </xf>
    <xf numFmtId="0" fontId="23" fillId="0" borderId="13" xfId="2" applyFont="1" applyBorder="1" applyAlignment="1">
      <alignment horizontal="center" vertical="center"/>
    </xf>
    <xf numFmtId="0" fontId="6" fillId="2" borderId="8" xfId="2" applyFill="1" applyBorder="1" applyAlignment="1">
      <alignment horizontal="center" vertical="center" wrapText="1"/>
    </xf>
    <xf numFmtId="0" fontId="23" fillId="6" borderId="15" xfId="2" applyFont="1" applyFill="1" applyBorder="1" applyAlignment="1">
      <alignment horizontal="center" vertical="center"/>
    </xf>
    <xf numFmtId="177" fontId="17" fillId="6" borderId="16" xfId="2" applyNumberFormat="1" applyFont="1" applyFill="1" applyBorder="1" applyAlignment="1">
      <alignment horizontal="center" vertical="center" wrapText="1"/>
    </xf>
    <xf numFmtId="0" fontId="23" fillId="6" borderId="9" xfId="2" applyFont="1" applyFill="1" applyBorder="1" applyAlignment="1">
      <alignment horizontal="center" vertical="center"/>
    </xf>
    <xf numFmtId="0" fontId="6" fillId="6" borderId="15" xfId="2" applyFill="1" applyBorder="1">
      <alignment vertical="center"/>
    </xf>
    <xf numFmtId="0" fontId="6" fillId="6" borderId="16" xfId="2" applyFill="1" applyBorder="1">
      <alignment vertical="center"/>
    </xf>
    <xf numFmtId="0" fontId="6" fillId="6" borderId="9" xfId="2" applyFill="1" applyBorder="1">
      <alignment vertical="center"/>
    </xf>
    <xf numFmtId="0" fontId="6" fillId="6" borderId="17" xfId="2" applyFill="1" applyBorder="1">
      <alignment vertical="center"/>
    </xf>
    <xf numFmtId="0" fontId="14" fillId="6" borderId="18" xfId="2" applyFont="1" applyFill="1" applyBorder="1">
      <alignment vertical="center"/>
    </xf>
    <xf numFmtId="0" fontId="6" fillId="6" borderId="4" xfId="2" applyFill="1" applyBorder="1">
      <alignment vertical="center"/>
    </xf>
    <xf numFmtId="0" fontId="6" fillId="0" borderId="17" xfId="2" applyBorder="1">
      <alignment vertical="center"/>
    </xf>
    <xf numFmtId="0" fontId="6" fillId="6" borderId="19" xfId="2" applyFill="1" applyBorder="1">
      <alignment vertical="center"/>
    </xf>
    <xf numFmtId="0" fontId="6" fillId="6" borderId="20" xfId="2" applyFill="1" applyBorder="1">
      <alignment vertical="center"/>
    </xf>
    <xf numFmtId="0" fontId="6" fillId="6" borderId="21" xfId="2" applyFill="1" applyBorder="1">
      <alignment vertical="center"/>
    </xf>
    <xf numFmtId="0" fontId="6" fillId="0" borderId="22" xfId="2" applyBorder="1">
      <alignment vertical="center"/>
    </xf>
    <xf numFmtId="0" fontId="6" fillId="0" borderId="23" xfId="2" applyBorder="1">
      <alignment vertical="center"/>
    </xf>
    <xf numFmtId="0" fontId="6" fillId="0" borderId="24" xfId="2" applyBorder="1">
      <alignment vertical="center"/>
    </xf>
    <xf numFmtId="0" fontId="6" fillId="0" borderId="25" xfId="2" applyBorder="1">
      <alignment vertical="center"/>
    </xf>
    <xf numFmtId="0" fontId="18" fillId="3" borderId="26" xfId="2" applyFont="1" applyFill="1" applyBorder="1" applyAlignment="1">
      <alignment horizontal="center" vertical="center" wrapText="1"/>
    </xf>
    <xf numFmtId="0" fontId="25" fillId="0" borderId="0" xfId="2" applyFont="1">
      <alignment vertical="center"/>
    </xf>
    <xf numFmtId="0" fontId="9" fillId="6" borderId="0" xfId="2" applyFont="1" applyFill="1" applyAlignment="1">
      <alignment horizontal="center" vertical="center" wrapText="1"/>
    </xf>
    <xf numFmtId="14" fontId="9" fillId="6" borderId="0" xfId="2" applyNumberFormat="1" applyFont="1" applyFill="1" applyAlignment="1">
      <alignment horizontal="center" vertical="center"/>
    </xf>
    <xf numFmtId="14" fontId="26" fillId="6" borderId="0" xfId="2" applyNumberFormat="1" applyFont="1" applyFill="1" applyAlignment="1">
      <alignment horizontal="center" vertical="center"/>
    </xf>
    <xf numFmtId="0" fontId="6" fillId="0" borderId="0" xfId="2" applyAlignment="1">
      <alignment horizontal="center" vertical="center"/>
    </xf>
    <xf numFmtId="0" fontId="26" fillId="0" borderId="0" xfId="2" applyFont="1" applyAlignment="1">
      <alignment horizontal="center" vertical="center"/>
    </xf>
    <xf numFmtId="0" fontId="8" fillId="6" borderId="0" xfId="1" applyFill="1" applyAlignment="1" applyProtection="1">
      <alignment vertical="center" wrapText="1"/>
    </xf>
    <xf numFmtId="0" fontId="10" fillId="2" borderId="34" xfId="2" applyFont="1" applyFill="1" applyBorder="1" applyAlignment="1">
      <alignment horizontal="center" vertical="center"/>
    </xf>
    <xf numFmtId="14" fontId="10" fillId="2" borderId="35" xfId="2" applyNumberFormat="1" applyFont="1" applyFill="1" applyBorder="1" applyAlignment="1">
      <alignment horizontal="center" vertical="center"/>
    </xf>
    <xf numFmtId="0" fontId="6" fillId="6" borderId="0" xfId="2" applyFill="1" applyAlignment="1">
      <alignment vertical="center" wrapText="1"/>
    </xf>
    <xf numFmtId="0" fontId="15" fillId="6" borderId="37" xfId="2" applyFont="1" applyFill="1" applyBorder="1" applyAlignment="1">
      <alignment vertical="center" wrapText="1"/>
    </xf>
    <xf numFmtId="0" fontId="6" fillId="6" borderId="38" xfId="2" applyFill="1" applyBorder="1" applyAlignment="1">
      <alignment vertical="center" wrapText="1"/>
    </xf>
    <xf numFmtId="0" fontId="6" fillId="6" borderId="39" xfId="2" applyFill="1" applyBorder="1" applyAlignment="1">
      <alignment vertical="center" wrapText="1"/>
    </xf>
    <xf numFmtId="0" fontId="26" fillId="0" borderId="0" xfId="19" applyFont="1" applyAlignment="1">
      <alignment horizontal="center" vertical="center"/>
    </xf>
    <xf numFmtId="0" fontId="26" fillId="0" borderId="0" xfId="19" applyFont="1" applyAlignment="1">
      <alignment horizontal="center" vertical="center" wrapText="1"/>
    </xf>
    <xf numFmtId="0" fontId="10" fillId="6" borderId="0" xfId="2" applyFont="1" applyFill="1">
      <alignment vertical="center"/>
    </xf>
    <xf numFmtId="14" fontId="27" fillId="3" borderId="1" xfId="1" applyNumberFormat="1" applyFont="1" applyFill="1" applyBorder="1" applyAlignment="1" applyProtection="1">
      <alignment horizontal="center" vertical="center" wrapText="1" shrinkToFit="1"/>
    </xf>
    <xf numFmtId="0" fontId="34" fillId="10" borderId="46" xfId="17" applyFont="1" applyFill="1" applyBorder="1" applyAlignment="1">
      <alignment horizontal="left" vertical="center"/>
    </xf>
    <xf numFmtId="0" fontId="34" fillId="10" borderId="47" xfId="17" applyFont="1" applyFill="1" applyBorder="1" applyAlignment="1">
      <alignment horizontal="center" vertical="center"/>
    </xf>
    <xf numFmtId="0" fontId="34" fillId="10" borderId="47" xfId="2" applyFont="1" applyFill="1" applyBorder="1" applyAlignment="1">
      <alignment horizontal="center" vertical="center"/>
    </xf>
    <xf numFmtId="0" fontId="35" fillId="10" borderId="47" xfId="2" applyFont="1" applyFill="1" applyBorder="1" applyAlignment="1">
      <alignment horizontal="center" vertical="center"/>
    </xf>
    <xf numFmtId="0" fontId="35" fillId="10" borderId="48" xfId="2" applyFont="1" applyFill="1" applyBorder="1" applyAlignment="1">
      <alignment horizontal="center" vertical="center"/>
    </xf>
    <xf numFmtId="0" fontId="36" fillId="0" borderId="0" xfId="2" applyFont="1">
      <alignment vertical="center"/>
    </xf>
    <xf numFmtId="0" fontId="39" fillId="0" borderId="0" xfId="2" applyFont="1" applyAlignment="1">
      <alignment horizontal="center" vertical="center"/>
    </xf>
    <xf numFmtId="0" fontId="40" fillId="0" borderId="0" xfId="2" applyFont="1" applyAlignment="1">
      <alignment vertical="center" wrapText="1"/>
    </xf>
    <xf numFmtId="0" fontId="1" fillId="0" borderId="0" xfId="17">
      <alignment vertical="center"/>
    </xf>
    <xf numFmtId="0" fontId="41" fillId="0" borderId="0" xfId="17" applyFont="1">
      <alignment vertical="center"/>
    </xf>
    <xf numFmtId="0" fontId="35" fillId="10" borderId="49" xfId="2" applyFont="1" applyFill="1" applyBorder="1" applyAlignment="1">
      <alignment horizontal="center" vertical="center"/>
    </xf>
    <xf numFmtId="0" fontId="35" fillId="10" borderId="50" xfId="2" applyFont="1" applyFill="1" applyBorder="1" applyAlignment="1">
      <alignment horizontal="center" vertical="center"/>
    </xf>
    <xf numFmtId="0" fontId="42" fillId="0" borderId="0" xfId="2" applyFont="1" applyAlignment="1">
      <alignment vertical="center" wrapText="1"/>
    </xf>
    <xf numFmtId="0" fontId="44" fillId="0" borderId="0" xfId="2" applyFont="1">
      <alignment vertical="center"/>
    </xf>
    <xf numFmtId="0" fontId="45" fillId="0" borderId="0" xfId="2" applyFont="1" applyAlignment="1">
      <alignment horizontal="center" vertical="center"/>
    </xf>
    <xf numFmtId="0" fontId="1" fillId="11" borderId="50" xfId="17" applyFill="1" applyBorder="1">
      <alignment vertical="center"/>
    </xf>
    <xf numFmtId="0" fontId="38" fillId="0" borderId="0" xfId="17" applyFont="1" applyAlignment="1">
      <alignment horizontal="center" vertical="center"/>
    </xf>
    <xf numFmtId="0" fontId="46" fillId="0" borderId="0" xfId="2" applyFont="1" applyAlignment="1">
      <alignment vertical="center" wrapText="1"/>
    </xf>
    <xf numFmtId="0" fontId="8" fillId="0" borderId="49" xfId="1" applyFill="1" applyBorder="1" applyAlignment="1" applyProtection="1">
      <alignment vertical="center"/>
    </xf>
    <xf numFmtId="0" fontId="1" fillId="11" borderId="50" xfId="17" applyFill="1" applyBorder="1" applyAlignment="1">
      <alignment horizontal="center" vertical="center"/>
    </xf>
    <xf numFmtId="0" fontId="42" fillId="0" borderId="0" xfId="2" applyFont="1">
      <alignment vertical="center"/>
    </xf>
    <xf numFmtId="0" fontId="8" fillId="11" borderId="0" xfId="1" applyFill="1" applyBorder="1" applyAlignment="1" applyProtection="1">
      <alignment vertical="center" wrapText="1"/>
    </xf>
    <xf numFmtId="0" fontId="6" fillId="11" borderId="50" xfId="2" applyFill="1" applyBorder="1" applyAlignment="1">
      <alignment vertical="center" wrapText="1"/>
    </xf>
    <xf numFmtId="0" fontId="46" fillId="0" borderId="0" xfId="17" applyFont="1" applyAlignment="1">
      <alignment vertical="center" wrapText="1"/>
    </xf>
    <xf numFmtId="0" fontId="48" fillId="0" borderId="0" xfId="17" applyFont="1" applyAlignment="1">
      <alignment horizontal="left" vertical="center"/>
    </xf>
    <xf numFmtId="0" fontId="38" fillId="0" borderId="0" xfId="17" applyFont="1" applyAlignment="1">
      <alignment vertical="top" wrapText="1"/>
    </xf>
    <xf numFmtId="0" fontId="8" fillId="0" borderId="0" xfId="1" applyFill="1" applyAlignment="1" applyProtection="1">
      <alignment horizontal="center" vertical="center"/>
    </xf>
    <xf numFmtId="0" fontId="0" fillId="12" borderId="0" xfId="0" applyFill="1" applyAlignment="1">
      <alignment vertical="center" wrapText="1"/>
    </xf>
    <xf numFmtId="0" fontId="1" fillId="12" borderId="0" xfId="17" applyFill="1">
      <alignment vertical="center"/>
    </xf>
    <xf numFmtId="0" fontId="50" fillId="13" borderId="56" xfId="17" applyFont="1" applyFill="1" applyBorder="1" applyAlignment="1">
      <alignment horizontal="center" vertical="center"/>
    </xf>
    <xf numFmtId="0" fontId="57" fillId="3" borderId="58" xfId="17" applyFont="1" applyFill="1" applyBorder="1" applyAlignment="1">
      <alignment horizontal="center" vertical="center" wrapText="1"/>
    </xf>
    <xf numFmtId="0" fontId="7" fillId="3" borderId="59" xfId="17" applyFont="1" applyFill="1" applyBorder="1" applyAlignment="1">
      <alignment horizontal="center" vertical="center" wrapText="1"/>
    </xf>
    <xf numFmtId="0" fontId="14" fillId="3" borderId="59" xfId="17" applyFont="1" applyFill="1" applyBorder="1" applyAlignment="1">
      <alignment horizontal="center" vertical="center" wrapText="1"/>
    </xf>
    <xf numFmtId="0" fontId="59" fillId="3" borderId="59" xfId="17" applyFont="1" applyFill="1" applyBorder="1" applyAlignment="1">
      <alignment horizontal="center" vertical="center" wrapText="1"/>
    </xf>
    <xf numFmtId="0" fontId="7" fillId="3" borderId="60" xfId="17" applyFont="1" applyFill="1" applyBorder="1" applyAlignment="1">
      <alignment horizontal="center" vertical="center" wrapText="1"/>
    </xf>
    <xf numFmtId="0" fontId="7" fillId="3" borderId="36" xfId="17" applyFont="1" applyFill="1" applyBorder="1" applyAlignment="1">
      <alignment horizontal="center" vertical="center" wrapText="1"/>
    </xf>
    <xf numFmtId="176" fontId="60" fillId="3" borderId="42" xfId="17" applyNumberFormat="1" applyFont="1" applyFill="1" applyBorder="1" applyAlignment="1">
      <alignment horizontal="center" vertical="center" wrapText="1"/>
    </xf>
    <xf numFmtId="0" fontId="60" fillId="3" borderId="42" xfId="17" applyFont="1" applyFill="1" applyBorder="1" applyAlignment="1">
      <alignment horizontal="left" vertical="center" wrapText="1"/>
    </xf>
    <xf numFmtId="0" fontId="7" fillId="3" borderId="30" xfId="17" applyFont="1" applyFill="1" applyBorder="1" applyAlignment="1">
      <alignment horizontal="center" vertical="center" wrapText="1"/>
    </xf>
    <xf numFmtId="176" fontId="60" fillId="14" borderId="61" xfId="17" applyNumberFormat="1" applyFont="1" applyFill="1" applyBorder="1" applyAlignment="1">
      <alignment horizontal="center" vertical="center" wrapText="1"/>
    </xf>
    <xf numFmtId="0" fontId="60" fillId="14" borderId="61" xfId="17" applyFont="1" applyFill="1" applyBorder="1" applyAlignment="1">
      <alignment horizontal="left" vertical="center" wrapText="1"/>
    </xf>
    <xf numFmtId="0" fontId="64" fillId="15" borderId="62" xfId="17" applyFont="1" applyFill="1" applyBorder="1" applyAlignment="1">
      <alignment horizontal="center" vertical="center" wrapText="1"/>
    </xf>
    <xf numFmtId="176" fontId="62" fillId="15" borderId="62" xfId="17" applyNumberFormat="1" applyFont="1" applyFill="1" applyBorder="1" applyAlignment="1">
      <alignment horizontal="center" vertical="center" wrapText="1"/>
    </xf>
    <xf numFmtId="181" fontId="64" fillId="11" borderId="62" xfId="0" applyNumberFormat="1" applyFont="1" applyFill="1" applyBorder="1" applyAlignment="1">
      <alignment horizontal="center" vertical="center"/>
    </xf>
    <xf numFmtId="0" fontId="64" fillId="15" borderId="63" xfId="17" applyFont="1" applyFill="1" applyBorder="1" applyAlignment="1">
      <alignment horizontal="center" vertical="center" wrapText="1"/>
    </xf>
    <xf numFmtId="182" fontId="66" fillId="15" borderId="64" xfId="17" applyNumberFormat="1" applyFont="1" applyFill="1" applyBorder="1" applyAlignment="1">
      <alignment horizontal="center" vertical="center" wrapText="1"/>
    </xf>
    <xf numFmtId="0" fontId="7" fillId="3" borderId="37" xfId="17" applyFont="1" applyFill="1" applyBorder="1" applyAlignment="1">
      <alignment horizontal="center" vertical="center" wrapText="1"/>
    </xf>
    <xf numFmtId="0" fontId="7" fillId="3" borderId="38" xfId="17" applyFont="1" applyFill="1" applyBorder="1" applyAlignment="1">
      <alignment horizontal="center" vertical="center" wrapText="1"/>
    </xf>
    <xf numFmtId="0" fontId="14" fillId="3" borderId="38" xfId="17" applyFont="1" applyFill="1" applyBorder="1" applyAlignment="1">
      <alignment horizontal="center" vertical="center" wrapText="1"/>
    </xf>
    <xf numFmtId="0" fontId="59" fillId="3" borderId="38" xfId="17" applyFont="1" applyFill="1" applyBorder="1" applyAlignment="1">
      <alignment horizontal="center" vertical="center" wrapText="1"/>
    </xf>
    <xf numFmtId="0" fontId="7" fillId="3" borderId="39" xfId="17" applyFont="1" applyFill="1" applyBorder="1" applyAlignment="1">
      <alignment horizontal="center" vertical="center" wrapText="1"/>
    </xf>
    <xf numFmtId="0" fontId="1" fillId="0" borderId="0" xfId="17" applyAlignment="1">
      <alignment horizontal="center" vertical="center"/>
    </xf>
    <xf numFmtId="0" fontId="6" fillId="0" borderId="0" xfId="2" applyAlignment="1">
      <alignment vertical="top" wrapText="1"/>
    </xf>
    <xf numFmtId="0" fontId="6" fillId="0" borderId="14" xfId="2" applyBorder="1" applyAlignment="1">
      <alignment vertical="top" wrapText="1"/>
    </xf>
    <xf numFmtId="0" fontId="6" fillId="16" borderId="14" xfId="2" applyFill="1" applyBorder="1" applyAlignment="1">
      <alignment vertical="top" wrapText="1"/>
    </xf>
    <xf numFmtId="0" fontId="23" fillId="0" borderId="0" xfId="2" applyFont="1" applyAlignment="1">
      <alignment vertical="top" wrapText="1"/>
    </xf>
    <xf numFmtId="0" fontId="6" fillId="2" borderId="14" xfId="2" applyFill="1" applyBorder="1" applyAlignment="1">
      <alignment vertical="top" wrapText="1"/>
    </xf>
    <xf numFmtId="0" fontId="6" fillId="2" borderId="66" xfId="2" applyFill="1" applyBorder="1" applyAlignment="1">
      <alignment vertical="top" wrapText="1"/>
    </xf>
    <xf numFmtId="0" fontId="6" fillId="2" borderId="67" xfId="2" applyFill="1" applyBorder="1" applyAlignment="1">
      <alignment vertical="top" wrapText="1"/>
    </xf>
    <xf numFmtId="0" fontId="1" fillId="2" borderId="68" xfId="2" applyFont="1" applyFill="1" applyBorder="1" applyAlignment="1">
      <alignment vertical="top" wrapText="1"/>
    </xf>
    <xf numFmtId="0" fontId="1" fillId="2" borderId="66" xfId="2" applyFont="1" applyFill="1" applyBorder="1" applyAlignment="1">
      <alignment vertical="top" wrapText="1"/>
    </xf>
    <xf numFmtId="0" fontId="1" fillId="2" borderId="65" xfId="2" applyFont="1" applyFill="1" applyBorder="1" applyAlignment="1">
      <alignment vertical="top" wrapText="1"/>
    </xf>
    <xf numFmtId="0" fontId="6" fillId="3" borderId="14" xfId="2" applyFill="1" applyBorder="1">
      <alignment vertical="center"/>
    </xf>
    <xf numFmtId="0" fontId="1" fillId="3" borderId="69" xfId="2" applyFont="1" applyFill="1" applyBorder="1" applyAlignment="1">
      <alignment vertical="top" wrapText="1"/>
    </xf>
    <xf numFmtId="0" fontId="6" fillId="17" borderId="14" xfId="2" applyFill="1" applyBorder="1">
      <alignment vertical="center"/>
    </xf>
    <xf numFmtId="0" fontId="0" fillId="0" borderId="71" xfId="0" applyBorder="1">
      <alignment vertical="center"/>
    </xf>
    <xf numFmtId="0" fontId="15" fillId="0" borderId="71" xfId="0" applyFont="1" applyBorder="1">
      <alignment vertical="center"/>
    </xf>
    <xf numFmtId="0" fontId="0" fillId="0" borderId="72" xfId="0" applyBorder="1">
      <alignment vertical="center"/>
    </xf>
    <xf numFmtId="0" fontId="0" fillId="0" borderId="52" xfId="0" applyBorder="1">
      <alignment vertical="center"/>
    </xf>
    <xf numFmtId="177" fontId="12" fillId="22" borderId="8" xfId="2" applyNumberFormat="1" applyFont="1" applyFill="1" applyBorder="1" applyAlignment="1">
      <alignment horizontal="center" vertical="center" shrinkToFit="1"/>
    </xf>
    <xf numFmtId="0" fontId="25" fillId="22" borderId="0" xfId="1" applyFont="1" applyFill="1" applyBorder="1" applyAlignment="1" applyProtection="1">
      <alignment vertical="top" wrapText="1"/>
    </xf>
    <xf numFmtId="0" fontId="25" fillId="22" borderId="0" xfId="2" applyFont="1" applyFill="1" applyAlignment="1">
      <alignment vertical="top" wrapText="1"/>
    </xf>
    <xf numFmtId="0" fontId="25" fillId="22" borderId="30" xfId="2" applyFont="1" applyFill="1" applyBorder="1" applyAlignment="1">
      <alignment vertical="top" wrapText="1"/>
    </xf>
    <xf numFmtId="0" fontId="8" fillId="22" borderId="0" xfId="1" applyFill="1" applyAlignment="1" applyProtection="1">
      <alignment vertical="center" wrapText="1"/>
    </xf>
    <xf numFmtId="0" fontId="6" fillId="22" borderId="0" xfId="2" applyFill="1">
      <alignment vertical="center"/>
    </xf>
    <xf numFmtId="0" fontId="0" fillId="22" borderId="0" xfId="0" applyFill="1">
      <alignment vertical="center"/>
    </xf>
    <xf numFmtId="0" fontId="6" fillId="7" borderId="8" xfId="2" applyFill="1" applyBorder="1" applyAlignment="1">
      <alignment horizontal="center" vertical="center" wrapText="1"/>
    </xf>
    <xf numFmtId="0" fontId="6" fillId="0" borderId="107" xfId="2" applyBorder="1" applyAlignment="1">
      <alignment horizontal="center" vertical="center" wrapText="1"/>
    </xf>
    <xf numFmtId="0" fontId="6" fillId="7" borderId="107" xfId="2" applyFill="1" applyBorder="1" applyAlignment="1">
      <alignment horizontal="center" vertical="center" wrapText="1"/>
    </xf>
    <xf numFmtId="0" fontId="1" fillId="6" borderId="0" xfId="2" applyFont="1" applyFill="1">
      <alignment vertical="center"/>
    </xf>
    <xf numFmtId="0" fontId="8" fillId="22" borderId="0" xfId="1" applyFill="1" applyAlignment="1" applyProtection="1">
      <alignment vertical="center"/>
    </xf>
    <xf numFmtId="3" fontId="0" fillId="28" borderId="0" xfId="0" applyNumberFormat="1" applyFill="1">
      <alignment vertical="center"/>
    </xf>
    <xf numFmtId="0" fontId="0" fillId="26" borderId="0" xfId="0" applyFill="1">
      <alignment vertical="center"/>
    </xf>
    <xf numFmtId="0" fontId="0" fillId="0" borderId="71" xfId="0" applyBorder="1" applyAlignment="1">
      <alignment vertical="top"/>
    </xf>
    <xf numFmtId="0" fontId="0" fillId="0" borderId="0" xfId="0" applyAlignment="1">
      <alignment vertical="top"/>
    </xf>
    <xf numFmtId="0" fontId="76" fillId="22" borderId="0" xfId="0" applyFont="1" applyFill="1">
      <alignment vertical="center"/>
    </xf>
    <xf numFmtId="0" fontId="75" fillId="22" borderId="0" xfId="0" applyFont="1" applyFill="1">
      <alignment vertical="center"/>
    </xf>
    <xf numFmtId="0" fontId="1" fillId="16" borderId="68" xfId="2" applyFont="1" applyFill="1" applyBorder="1" applyAlignment="1">
      <alignment vertical="top" wrapText="1"/>
    </xf>
    <xf numFmtId="0" fontId="79" fillId="0" borderId="0" xfId="0" applyFont="1" applyAlignment="1">
      <alignment horizontal="justify" vertical="center"/>
    </xf>
    <xf numFmtId="0" fontId="82" fillId="0" borderId="60" xfId="0" applyFont="1" applyBorder="1" applyAlignment="1">
      <alignment horizontal="justify" vertical="center" wrapText="1"/>
    </xf>
    <xf numFmtId="0" fontId="82" fillId="0" borderId="39" xfId="0" applyFont="1" applyBorder="1" applyAlignment="1">
      <alignment horizontal="justify" vertical="center" wrapText="1"/>
    </xf>
    <xf numFmtId="0" fontId="79" fillId="0" borderId="113" xfId="0" applyFont="1" applyBorder="1" applyAlignment="1">
      <alignment horizontal="center" vertical="center" wrapText="1"/>
    </xf>
    <xf numFmtId="0" fontId="79" fillId="0" borderId="39" xfId="0" applyFont="1" applyBorder="1" applyAlignment="1">
      <alignment horizontal="center" vertical="center" wrapText="1"/>
    </xf>
    <xf numFmtId="0" fontId="79" fillId="30" borderId="39" xfId="0" applyFont="1" applyFill="1" applyBorder="1" applyAlignment="1">
      <alignment horizontal="justify" vertical="center" wrapText="1"/>
    </xf>
    <xf numFmtId="0" fontId="79" fillId="0" borderId="39" xfId="0" applyFont="1" applyBorder="1" applyAlignment="1">
      <alignment horizontal="justify" vertical="center" wrapText="1"/>
    </xf>
    <xf numFmtId="0" fontId="7" fillId="31" borderId="59" xfId="17" applyFont="1" applyFill="1" applyBorder="1" applyAlignment="1">
      <alignment horizontal="center" vertical="center" wrapText="1"/>
    </xf>
    <xf numFmtId="0" fontId="0" fillId="0" borderId="0" xfId="0" applyAlignment="1">
      <alignment horizontal="left" vertical="center"/>
    </xf>
    <xf numFmtId="0" fontId="83" fillId="0" borderId="0" xfId="0" applyFont="1" applyAlignment="1">
      <alignment horizontal="left" vertical="center"/>
    </xf>
    <xf numFmtId="0" fontId="84" fillId="0" borderId="0" xfId="0" applyFont="1" applyAlignment="1">
      <alignment horizontal="center" vertical="center" wrapText="1"/>
    </xf>
    <xf numFmtId="0" fontId="84" fillId="0" borderId="0" xfId="0" applyFont="1" applyAlignment="1">
      <alignment horizontal="left" vertical="center" wrapText="1"/>
    </xf>
    <xf numFmtId="0" fontId="79" fillId="26" borderId="113" xfId="0" applyFont="1" applyFill="1" applyBorder="1" applyAlignment="1">
      <alignment horizontal="center" vertical="center" wrapText="1"/>
    </xf>
    <xf numFmtId="0" fontId="79" fillId="26" borderId="39" xfId="0" applyFont="1" applyFill="1" applyBorder="1" applyAlignment="1">
      <alignment horizontal="center" vertical="center" wrapText="1"/>
    </xf>
    <xf numFmtId="0" fontId="79" fillId="26" borderId="39" xfId="0" applyFont="1" applyFill="1" applyBorder="1" applyAlignment="1">
      <alignment horizontal="justify" vertical="center" wrapText="1"/>
    </xf>
    <xf numFmtId="0" fontId="74" fillId="22" borderId="0" xfId="0" applyFont="1" applyFill="1" applyAlignment="1">
      <alignment horizontal="center" vertical="center"/>
    </xf>
    <xf numFmtId="0" fontId="79" fillId="22" borderId="113" xfId="0" applyFont="1" applyFill="1" applyBorder="1" applyAlignment="1">
      <alignment horizontal="center" vertical="center" wrapText="1"/>
    </xf>
    <xf numFmtId="0" fontId="79" fillId="22" borderId="39" xfId="0" applyFont="1" applyFill="1" applyBorder="1" applyAlignment="1">
      <alignment horizontal="center" vertical="center" wrapText="1"/>
    </xf>
    <xf numFmtId="0" fontId="79" fillId="22" borderId="39" xfId="0" applyFont="1" applyFill="1" applyBorder="1" applyAlignment="1">
      <alignment horizontal="justify" vertical="center" wrapText="1"/>
    </xf>
    <xf numFmtId="0" fontId="71" fillId="26" borderId="0" xfId="0" applyFont="1" applyFill="1" applyAlignment="1">
      <alignment vertical="top" wrapText="1"/>
    </xf>
    <xf numFmtId="0" fontId="8" fillId="0" borderId="136" xfId="1" applyFill="1" applyBorder="1" applyAlignment="1" applyProtection="1">
      <alignment vertical="center" wrapText="1"/>
    </xf>
    <xf numFmtId="0" fontId="97" fillId="0" borderId="60" xfId="0" applyFont="1" applyBorder="1" applyAlignment="1">
      <alignment horizontal="justify" vertical="center" wrapText="1"/>
    </xf>
    <xf numFmtId="0" fontId="97" fillId="0" borderId="39" xfId="0" applyFont="1" applyBorder="1" applyAlignment="1">
      <alignment horizontal="justify" vertical="center" wrapText="1"/>
    </xf>
    <xf numFmtId="0" fontId="97" fillId="30" borderId="39" xfId="0" applyFont="1" applyFill="1" applyBorder="1" applyAlignment="1">
      <alignment horizontal="justify" vertical="center" wrapText="1"/>
    </xf>
    <xf numFmtId="0" fontId="102" fillId="0" borderId="0" xfId="17" applyFont="1">
      <alignment vertical="center"/>
    </xf>
    <xf numFmtId="0" fontId="101" fillId="0" borderId="0" xfId="2" applyFont="1">
      <alignment vertical="center"/>
    </xf>
    <xf numFmtId="0" fontId="103" fillId="23" borderId="137" xfId="0" applyFont="1" applyFill="1" applyBorder="1" applyAlignment="1">
      <alignment horizontal="center" vertical="center" wrapText="1"/>
    </xf>
    <xf numFmtId="0" fontId="0" fillId="27" borderId="0" xfId="0" applyFill="1">
      <alignment vertical="center"/>
    </xf>
    <xf numFmtId="0" fontId="79" fillId="22" borderId="0" xfId="0" applyFont="1" applyFill="1" applyAlignment="1">
      <alignment horizontal="justify" vertical="center"/>
    </xf>
    <xf numFmtId="14" fontId="6" fillId="0" borderId="0" xfId="2" applyNumberFormat="1">
      <alignment vertical="center"/>
    </xf>
    <xf numFmtId="0" fontId="26" fillId="0" borderId="0" xfId="19" applyFont="1">
      <alignment vertical="center"/>
    </xf>
    <xf numFmtId="0" fontId="18" fillId="2" borderId="45" xfId="2" applyFont="1" applyFill="1" applyBorder="1" applyAlignment="1">
      <alignment horizontal="center" vertical="center" wrapText="1"/>
    </xf>
    <xf numFmtId="0" fontId="1" fillId="0" borderId="10" xfId="0" applyFont="1" applyBorder="1" applyAlignment="1">
      <alignment horizontal="center" vertical="center" wrapText="1"/>
    </xf>
    <xf numFmtId="0" fontId="0" fillId="0" borderId="10" xfId="0" applyBorder="1" applyAlignment="1">
      <alignment horizontal="center" vertical="center" wrapText="1"/>
    </xf>
    <xf numFmtId="0" fontId="31" fillId="0" borderId="10" xfId="0" applyFont="1" applyBorder="1" applyAlignment="1">
      <alignment horizontal="center" vertical="center" wrapText="1"/>
    </xf>
    <xf numFmtId="0" fontId="94" fillId="26" borderId="0" xfId="0" applyFont="1" applyFill="1" applyAlignment="1">
      <alignment vertical="top" wrapText="1"/>
    </xf>
    <xf numFmtId="0" fontId="72" fillId="27" borderId="0" xfId="0" applyFont="1" applyFill="1" applyAlignment="1">
      <alignment vertical="top" wrapText="1"/>
    </xf>
    <xf numFmtId="0" fontId="95" fillId="27" borderId="0" xfId="0" applyFont="1" applyFill="1" applyAlignment="1">
      <alignment vertical="top" wrapText="1"/>
    </xf>
    <xf numFmtId="0" fontId="73" fillId="27" borderId="0" xfId="0" applyFont="1" applyFill="1" applyAlignment="1">
      <alignment vertical="top" wrapText="1"/>
    </xf>
    <xf numFmtId="0" fontId="96" fillId="27" borderId="0" xfId="0" applyFont="1" applyFill="1" applyAlignment="1">
      <alignment horizontal="center" vertical="center" wrapText="1"/>
    </xf>
    <xf numFmtId="0" fontId="96" fillId="27" borderId="0" xfId="0" applyFont="1" applyFill="1" applyAlignment="1">
      <alignment horizontal="center" vertical="top" wrapText="1"/>
    </xf>
    <xf numFmtId="0" fontId="98" fillId="27" borderId="0" xfId="0" applyFont="1" applyFill="1" applyAlignment="1">
      <alignment horizontal="center" vertical="top" wrapText="1"/>
    </xf>
    <xf numFmtId="0" fontId="96" fillId="27" borderId="0" xfId="0" applyFont="1" applyFill="1" applyAlignment="1">
      <alignment vertical="top" wrapText="1"/>
    </xf>
    <xf numFmtId="0" fontId="28" fillId="28" borderId="0" xfId="0" applyFont="1" applyFill="1">
      <alignment vertical="center"/>
    </xf>
    <xf numFmtId="0" fontId="110" fillId="24" borderId="33" xfId="2" applyFont="1" applyFill="1" applyBorder="1" applyAlignment="1">
      <alignment horizontal="center" vertical="center" wrapText="1"/>
    </xf>
    <xf numFmtId="0" fontId="113" fillId="3" borderId="43" xfId="2" applyFont="1" applyFill="1" applyBorder="1" applyAlignment="1">
      <alignment horizontal="center" vertical="center"/>
    </xf>
    <xf numFmtId="14" fontId="113" fillId="3" borderId="42" xfId="2" applyNumberFormat="1" applyFont="1" applyFill="1" applyBorder="1" applyAlignment="1">
      <alignment horizontal="center" vertical="center"/>
    </xf>
    <xf numFmtId="14" fontId="113" fillId="3" borderId="1" xfId="2" applyNumberFormat="1" applyFont="1" applyFill="1" applyBorder="1" applyAlignment="1">
      <alignment horizontal="center" vertical="center"/>
    </xf>
    <xf numFmtId="0" fontId="113" fillId="3" borderId="41" xfId="2" applyFont="1" applyFill="1" applyBorder="1" applyAlignment="1">
      <alignment horizontal="center" vertical="center"/>
    </xf>
    <xf numFmtId="14" fontId="113" fillId="3" borderId="2" xfId="2" applyNumberFormat="1" applyFont="1" applyFill="1" applyBorder="1" applyAlignment="1">
      <alignment horizontal="center" vertical="center"/>
    </xf>
    <xf numFmtId="0" fontId="113" fillId="3" borderId="9" xfId="2" applyFont="1" applyFill="1" applyBorder="1" applyAlignment="1">
      <alignment horizontal="center" vertical="center"/>
    </xf>
    <xf numFmtId="0" fontId="113" fillId="22" borderId="0" xfId="2" applyFont="1" applyFill="1" applyAlignment="1">
      <alignment horizontal="center" vertical="center"/>
    </xf>
    <xf numFmtId="14" fontId="113" fillId="22" borderId="0" xfId="2" applyNumberFormat="1" applyFont="1" applyFill="1" applyAlignment="1">
      <alignment horizontal="center" vertical="center"/>
    </xf>
    <xf numFmtId="0" fontId="114" fillId="0" borderId="0" xfId="2" applyFont="1" applyAlignment="1">
      <alignment horizontal="center" vertical="center"/>
    </xf>
    <xf numFmtId="14" fontId="113" fillId="0" borderId="0" xfId="2" applyNumberFormat="1" applyFont="1" applyAlignment="1">
      <alignment horizontal="center" vertical="center"/>
    </xf>
    <xf numFmtId="0" fontId="107" fillId="26" borderId="116" xfId="0" applyFont="1" applyFill="1" applyBorder="1" applyAlignment="1">
      <alignment horizontal="left" vertical="center"/>
    </xf>
    <xf numFmtId="0" fontId="107" fillId="26" borderId="117" xfId="0" applyFont="1" applyFill="1" applyBorder="1" applyAlignment="1">
      <alignment horizontal="left" vertical="center"/>
    </xf>
    <xf numFmtId="0" fontId="118" fillId="26" borderId="115" xfId="0" applyFont="1" applyFill="1" applyBorder="1" applyAlignment="1">
      <alignment horizontal="left" vertical="center"/>
    </xf>
    <xf numFmtId="0" fontId="0" fillId="0" borderId="14" xfId="0" applyBorder="1" applyAlignment="1">
      <alignment vertical="top" wrapText="1"/>
    </xf>
    <xf numFmtId="0" fontId="24" fillId="22" borderId="40" xfId="2" applyFont="1" applyFill="1" applyBorder="1" applyAlignment="1">
      <alignment horizontal="center" vertical="center" wrapText="1"/>
    </xf>
    <xf numFmtId="0" fontId="23" fillId="24" borderId="3" xfId="2" applyFont="1" applyFill="1" applyBorder="1" applyAlignment="1">
      <alignment horizontal="center" vertical="center" wrapText="1"/>
    </xf>
    <xf numFmtId="177" fontId="10" fillId="22" borderId="106" xfId="2" applyNumberFormat="1" applyFont="1" applyFill="1" applyBorder="1" applyAlignment="1">
      <alignment horizontal="center" vertical="center" wrapText="1"/>
    </xf>
    <xf numFmtId="0" fontId="24" fillId="22" borderId="8" xfId="2" applyFont="1" applyFill="1" applyBorder="1" applyAlignment="1">
      <alignment horizontal="center" vertical="center" wrapText="1"/>
    </xf>
    <xf numFmtId="0" fontId="8" fillId="0" borderId="0" xfId="1" applyAlignment="1" applyProtection="1">
      <alignment vertical="center" wrapText="1"/>
    </xf>
    <xf numFmtId="0" fontId="0" fillId="37" borderId="0" xfId="0" applyFill="1">
      <alignment vertical="center"/>
    </xf>
    <xf numFmtId="0" fontId="131" fillId="37" borderId="0" xfId="0" applyFont="1" applyFill="1">
      <alignment vertical="center"/>
    </xf>
    <xf numFmtId="0" fontId="132" fillId="37" borderId="0" xfId="0" applyFont="1" applyFill="1">
      <alignment vertical="center"/>
    </xf>
    <xf numFmtId="0" fontId="133" fillId="37" borderId="0" xfId="0" applyFont="1" applyFill="1">
      <alignment vertical="center"/>
    </xf>
    <xf numFmtId="0" fontId="134" fillId="37" borderId="0" xfId="0" applyFont="1" applyFill="1">
      <alignment vertical="center"/>
    </xf>
    <xf numFmtId="0" fontId="77" fillId="37" borderId="0" xfId="0" applyFont="1" applyFill="1">
      <alignment vertical="center"/>
    </xf>
    <xf numFmtId="0" fontId="23" fillId="35" borderId="3" xfId="2" applyFont="1" applyFill="1" applyBorder="1" applyAlignment="1">
      <alignment horizontal="center" vertical="center" wrapText="1"/>
    </xf>
    <xf numFmtId="184" fontId="137" fillId="27" borderId="0" xfId="0" applyNumberFormat="1" applyFont="1" applyFill="1" applyAlignment="1">
      <alignment vertical="center" wrapText="1"/>
    </xf>
    <xf numFmtId="0" fontId="127" fillId="26" borderId="0" xfId="0" applyFont="1" applyFill="1">
      <alignment vertical="center"/>
    </xf>
    <xf numFmtId="177" fontId="137" fillId="27" borderId="0" xfId="0" applyNumberFormat="1" applyFont="1" applyFill="1" applyAlignment="1">
      <alignment horizontal="right" vertical="center" wrapText="1"/>
    </xf>
    <xf numFmtId="0" fontId="138" fillId="27" borderId="0" xfId="0" applyFont="1" applyFill="1" applyAlignment="1">
      <alignment vertical="center" wrapText="1"/>
    </xf>
    <xf numFmtId="0" fontId="6" fillId="0" borderId="70" xfId="0" applyFont="1" applyBorder="1">
      <alignment vertical="center"/>
    </xf>
    <xf numFmtId="0" fontId="6" fillId="0" borderId="47" xfId="0" applyFont="1" applyBorder="1">
      <alignment vertical="center"/>
    </xf>
    <xf numFmtId="0" fontId="6" fillId="0" borderId="71" xfId="0" applyFont="1" applyBorder="1">
      <alignment vertical="center"/>
    </xf>
    <xf numFmtId="0" fontId="6" fillId="0" borderId="0" xfId="0" applyFont="1">
      <alignment vertical="center"/>
    </xf>
    <xf numFmtId="0" fontId="111" fillId="0" borderId="71" xfId="0" applyFont="1" applyBorder="1">
      <alignment vertical="center"/>
    </xf>
    <xf numFmtId="0" fontId="111" fillId="0" borderId="0" xfId="0" applyFont="1">
      <alignment vertical="center"/>
    </xf>
    <xf numFmtId="0" fontId="111" fillId="6" borderId="71" xfId="0" applyFont="1" applyFill="1" applyBorder="1">
      <alignment vertical="center"/>
    </xf>
    <xf numFmtId="0" fontId="111" fillId="6" borderId="0" xfId="0" applyFont="1" applyFill="1">
      <alignment vertical="center"/>
    </xf>
    <xf numFmtId="0" fontId="6" fillId="6" borderId="155" xfId="2" applyFill="1" applyBorder="1">
      <alignment vertical="center"/>
    </xf>
    <xf numFmtId="0" fontId="6" fillId="0" borderId="155" xfId="2" applyBorder="1">
      <alignment vertical="center"/>
    </xf>
    <xf numFmtId="3" fontId="144" fillId="22" borderId="0" xfId="0" applyNumberFormat="1" applyFont="1" applyFill="1" applyAlignment="1">
      <alignment vertical="center" wrapText="1"/>
    </xf>
    <xf numFmtId="0" fontId="115" fillId="22" borderId="153" xfId="17" applyFont="1" applyFill="1" applyBorder="1" applyAlignment="1">
      <alignment horizontal="center" vertical="center" wrapText="1"/>
    </xf>
    <xf numFmtId="14" fontId="115" fillId="22" borderId="154" xfId="17" applyNumberFormat="1" applyFont="1" applyFill="1" applyBorder="1" applyAlignment="1">
      <alignment horizontal="center" vertical="center"/>
    </xf>
    <xf numFmtId="185" fontId="144" fillId="22" borderId="0" xfId="0" applyNumberFormat="1" applyFont="1" applyFill="1" applyAlignment="1">
      <alignment horizontal="right" vertical="center" wrapText="1"/>
    </xf>
    <xf numFmtId="0" fontId="6" fillId="0" borderId="0" xfId="2" applyAlignment="1">
      <alignment horizontal="left" vertical="top"/>
    </xf>
    <xf numFmtId="0" fontId="6" fillId="38" borderId="166" xfId="2" applyFill="1" applyBorder="1" applyAlignment="1">
      <alignment horizontal="left" vertical="top"/>
    </xf>
    <xf numFmtId="0" fontId="8" fillId="38" borderId="165" xfId="1" applyFill="1" applyBorder="1" applyAlignment="1" applyProtection="1">
      <alignment horizontal="left" vertical="top"/>
    </xf>
    <xf numFmtId="14" fontId="19" fillId="3" borderId="105" xfId="2" applyNumberFormat="1" applyFont="1" applyFill="1" applyBorder="1" applyAlignment="1">
      <alignment horizontal="center" vertical="center" shrinkToFit="1"/>
    </xf>
    <xf numFmtId="14" fontId="27" fillId="3" borderId="105" xfId="1" applyNumberFormat="1" applyFont="1" applyFill="1" applyBorder="1" applyAlignment="1" applyProtection="1">
      <alignment horizontal="center" vertical="center" wrapText="1" shrinkToFit="1"/>
    </xf>
    <xf numFmtId="0" fontId="8" fillId="0" borderId="113" xfId="1" applyFill="1" applyBorder="1" applyAlignment="1" applyProtection="1">
      <alignment vertical="center" wrapText="1"/>
    </xf>
    <xf numFmtId="0" fontId="102" fillId="0" borderId="0" xfId="17" applyFont="1" applyAlignment="1">
      <alignment horizontal="left" vertical="center"/>
    </xf>
    <xf numFmtId="0" fontId="71" fillId="27" borderId="0" xfId="0" applyFont="1" applyFill="1" applyAlignment="1">
      <alignment vertical="top" wrapText="1"/>
    </xf>
    <xf numFmtId="185" fontId="146" fillId="22" borderId="0" xfId="0" applyNumberFormat="1" applyFont="1" applyFill="1" applyAlignment="1">
      <alignment horizontal="right" vertical="center"/>
    </xf>
    <xf numFmtId="185" fontId="146" fillId="0" borderId="0" xfId="0" applyNumberFormat="1" applyFont="1" applyAlignment="1">
      <alignment horizontal="right" vertical="center"/>
    </xf>
    <xf numFmtId="184" fontId="138" fillId="27" borderId="0" xfId="0" applyNumberFormat="1" applyFont="1" applyFill="1" applyAlignment="1">
      <alignment horizontal="center" vertical="center" wrapText="1"/>
    </xf>
    <xf numFmtId="184" fontId="138" fillId="27" borderId="0" xfId="0" applyNumberFormat="1" applyFont="1" applyFill="1" applyAlignment="1">
      <alignment vertical="center" wrapText="1"/>
    </xf>
    <xf numFmtId="0" fontId="150" fillId="2" borderId="66" xfId="2" applyFont="1" applyFill="1" applyBorder="1" applyAlignment="1">
      <alignment vertical="top" wrapText="1"/>
    </xf>
    <xf numFmtId="0" fontId="113" fillId="24" borderId="43" xfId="2" applyFont="1" applyFill="1" applyBorder="1" applyAlignment="1">
      <alignment horizontal="center" vertical="center"/>
    </xf>
    <xf numFmtId="0" fontId="113" fillId="24" borderId="9" xfId="2" applyFont="1" applyFill="1" applyBorder="1" applyAlignment="1">
      <alignment horizontal="center" vertical="center" wrapText="1"/>
    </xf>
    <xf numFmtId="0" fontId="113" fillId="24" borderId="41" xfId="2" applyFont="1" applyFill="1" applyBorder="1" applyAlignment="1">
      <alignment horizontal="center" vertical="center"/>
    </xf>
    <xf numFmtId="0" fontId="8" fillId="0" borderId="0" xfId="1" applyFill="1" applyBorder="1" applyAlignment="1" applyProtection="1">
      <alignment vertical="center" wrapText="1"/>
    </xf>
    <xf numFmtId="0" fontId="13" fillId="22" borderId="0" xfId="2" applyFont="1" applyFill="1" applyAlignment="1">
      <alignment horizontal="center" vertical="center" wrapText="1"/>
    </xf>
    <xf numFmtId="14" fontId="13" fillId="22" borderId="0" xfId="2" applyNumberFormat="1" applyFont="1" applyFill="1" applyAlignment="1">
      <alignment horizontal="center" vertical="center"/>
    </xf>
    <xf numFmtId="14" fontId="13" fillId="22" borderId="0" xfId="2" applyNumberFormat="1" applyFont="1" applyFill="1" applyAlignment="1">
      <alignment horizontal="left" vertical="center"/>
    </xf>
    <xf numFmtId="0" fontId="18" fillId="24" borderId="175" xfId="2" applyFont="1" applyFill="1" applyBorder="1" applyAlignment="1">
      <alignment horizontal="center" vertical="center" wrapText="1"/>
    </xf>
    <xf numFmtId="0" fontId="8" fillId="0" borderId="178" xfId="1" applyFill="1" applyBorder="1" applyAlignment="1" applyProtection="1">
      <alignment vertical="center" wrapText="1"/>
    </xf>
    <xf numFmtId="0" fontId="18" fillId="24" borderId="179" xfId="1" applyFont="1" applyFill="1" applyBorder="1" applyAlignment="1" applyProtection="1">
      <alignment horizontal="center" vertical="center" wrapText="1"/>
    </xf>
    <xf numFmtId="0" fontId="8" fillId="0" borderId="180" xfId="1" applyBorder="1" applyAlignment="1" applyProtection="1">
      <alignment vertical="center" wrapText="1"/>
    </xf>
    <xf numFmtId="0" fontId="108" fillId="0" borderId="170" xfId="0" applyFont="1" applyBorder="1" applyAlignment="1">
      <alignment horizontal="left" vertical="top" wrapText="1"/>
    </xf>
    <xf numFmtId="0" fontId="147" fillId="22" borderId="0" xfId="0" applyFont="1" applyFill="1" applyAlignment="1">
      <alignment vertical="center" wrapText="1"/>
    </xf>
    <xf numFmtId="0" fontId="144" fillId="22" borderId="0" xfId="0" applyFont="1" applyFill="1" applyAlignment="1">
      <alignment vertical="center" wrapText="1"/>
    </xf>
    <xf numFmtId="0" fontId="109" fillId="0" borderId="29" xfId="2" applyFont="1" applyBorder="1" applyAlignment="1">
      <alignment vertical="center" shrinkToFit="1"/>
    </xf>
    <xf numFmtId="0" fontId="109" fillId="0" borderId="102" xfId="2" applyFont="1" applyBorder="1" applyAlignment="1">
      <alignment vertical="center" shrinkToFit="1"/>
    </xf>
    <xf numFmtId="0" fontId="154" fillId="0" borderId="0" xfId="0" applyFont="1" applyAlignment="1">
      <alignment vertical="center" wrapText="1"/>
    </xf>
    <xf numFmtId="0" fontId="155" fillId="0" borderId="0" xfId="0" applyFont="1" applyAlignment="1">
      <alignment vertical="center" wrapText="1"/>
    </xf>
    <xf numFmtId="3" fontId="142" fillId="27" borderId="0" xfId="0" applyNumberFormat="1" applyFont="1" applyFill="1">
      <alignment vertical="center"/>
    </xf>
    <xf numFmtId="3" fontId="137" fillId="27" borderId="0" xfId="0" applyNumberFormat="1" applyFont="1" applyFill="1" applyAlignment="1">
      <alignment horizontal="right" vertical="center" wrapText="1"/>
    </xf>
    <xf numFmtId="177" fontId="138" fillId="27" borderId="0" xfId="0" applyNumberFormat="1" applyFont="1" applyFill="1" applyAlignment="1">
      <alignment horizontal="right" vertical="center" wrapText="1"/>
    </xf>
    <xf numFmtId="0" fontId="27" fillId="0" borderId="99" xfId="2" applyFont="1" applyBorder="1" applyAlignment="1">
      <alignment vertical="top" wrapText="1"/>
    </xf>
    <xf numFmtId="0" fontId="27" fillId="0" borderId="100" xfId="2" applyFont="1" applyBorder="1" applyAlignment="1">
      <alignment vertical="top" wrapText="1"/>
    </xf>
    <xf numFmtId="0" fontId="18" fillId="26" borderId="171" xfId="2" applyFont="1" applyFill="1" applyBorder="1" applyAlignment="1">
      <alignment horizontal="center" vertical="center" wrapText="1"/>
    </xf>
    <xf numFmtId="0" fontId="108" fillId="26" borderId="172" xfId="2" applyFont="1" applyFill="1" applyBorder="1" applyAlignment="1">
      <alignment horizontal="center" vertical="center"/>
    </xf>
    <xf numFmtId="0" fontId="108" fillId="26" borderId="173" xfId="2" applyFont="1" applyFill="1" applyBorder="1" applyAlignment="1">
      <alignment horizontal="center" vertical="center"/>
    </xf>
    <xf numFmtId="0" fontId="159" fillId="22" borderId="8" xfId="0" applyFont="1" applyFill="1" applyBorder="1" applyAlignment="1">
      <alignment horizontal="center" vertical="center" wrapText="1"/>
    </xf>
    <xf numFmtId="177" fontId="160" fillId="22" borderId="8" xfId="2" applyNumberFormat="1" applyFont="1" applyFill="1" applyBorder="1" applyAlignment="1">
      <alignment horizontal="center" vertical="center" shrinkToFit="1"/>
    </xf>
    <xf numFmtId="0" fontId="6" fillId="0" borderId="0" xfId="2" applyAlignment="1">
      <alignment horizontal="left" vertical="center"/>
    </xf>
    <xf numFmtId="3" fontId="161" fillId="27" borderId="0" xfId="0" applyNumberFormat="1" applyFont="1" applyFill="1" applyAlignment="1">
      <alignment vertical="center" wrapText="1"/>
    </xf>
    <xf numFmtId="177" fontId="23" fillId="24" borderId="8" xfId="2" applyNumberFormat="1" applyFont="1" applyFill="1" applyBorder="1" applyAlignment="1">
      <alignment horizontal="center" vertical="center" shrinkToFit="1"/>
    </xf>
    <xf numFmtId="0" fontId="163" fillId="6" borderId="71" xfId="0" applyFont="1" applyFill="1" applyBorder="1">
      <alignment vertical="center"/>
    </xf>
    <xf numFmtId="0" fontId="163" fillId="6" borderId="0" xfId="0" applyFont="1" applyFill="1" applyAlignment="1">
      <alignment horizontal="left" vertical="center"/>
    </xf>
    <xf numFmtId="0" fontId="163" fillId="6" borderId="0" xfId="0" applyFont="1" applyFill="1">
      <alignment vertical="center"/>
    </xf>
    <xf numFmtId="176" fontId="163" fillId="6" borderId="0" xfId="0" applyNumberFormat="1" applyFont="1" applyFill="1" applyAlignment="1">
      <alignment horizontal="left" vertical="center"/>
    </xf>
    <xf numFmtId="183" fontId="163" fillId="6" borderId="0" xfId="0" applyNumberFormat="1" applyFont="1" applyFill="1" applyAlignment="1">
      <alignment horizontal="center" vertical="center"/>
    </xf>
    <xf numFmtId="0" fontId="163" fillId="6" borderId="71" xfId="0" applyFont="1" applyFill="1" applyBorder="1" applyAlignment="1">
      <alignment vertical="top"/>
    </xf>
    <xf numFmtId="0" fontId="163" fillId="6" borderId="0" xfId="0" applyFont="1" applyFill="1" applyAlignment="1">
      <alignment vertical="top"/>
    </xf>
    <xf numFmtId="14" fontId="163" fillId="6" borderId="0" xfId="0" applyNumberFormat="1" applyFont="1" applyFill="1" applyAlignment="1">
      <alignment horizontal="left" vertical="center"/>
    </xf>
    <xf numFmtId="14" fontId="163" fillId="0" borderId="0" xfId="0" applyNumberFormat="1" applyFont="1">
      <alignment vertical="center"/>
    </xf>
    <xf numFmtId="0" fontId="164" fillId="0" borderId="0" xfId="0" applyFont="1">
      <alignment vertical="center"/>
    </xf>
    <xf numFmtId="0" fontId="8" fillId="0" borderId="189" xfId="1" applyBorder="1" applyAlignment="1" applyProtection="1">
      <alignment vertical="center"/>
    </xf>
    <xf numFmtId="0" fontId="6" fillId="0" borderId="65" xfId="2" applyBorder="1" applyAlignment="1">
      <alignment vertical="top" wrapText="1"/>
    </xf>
    <xf numFmtId="0" fontId="8" fillId="38" borderId="141" xfId="1" applyFill="1" applyBorder="1" applyAlignment="1" applyProtection="1">
      <alignment horizontal="left" vertical="top"/>
    </xf>
    <xf numFmtId="0" fontId="6" fillId="38" borderId="164" xfId="2" applyFill="1" applyBorder="1" applyAlignment="1">
      <alignment horizontal="left" vertical="top"/>
    </xf>
    <xf numFmtId="0" fontId="37" fillId="0" borderId="0" xfId="17" applyFont="1">
      <alignment vertical="center"/>
    </xf>
    <xf numFmtId="0" fontId="93" fillId="0" borderId="0" xfId="17" applyFont="1" applyAlignment="1">
      <alignment horizontal="left" vertical="center"/>
    </xf>
    <xf numFmtId="0" fontId="35" fillId="10" borderId="0" xfId="2" applyFont="1" applyFill="1" applyAlignment="1">
      <alignment horizontal="center" vertical="center"/>
    </xf>
    <xf numFmtId="0" fontId="43" fillId="0" borderId="0" xfId="17" applyFont="1">
      <alignment vertical="center"/>
    </xf>
    <xf numFmtId="0" fontId="14" fillId="0" borderId="0" xfId="17" applyFont="1" applyAlignment="1">
      <alignment horizontal="center" vertical="center"/>
    </xf>
    <xf numFmtId="14" fontId="1" fillId="0" borderId="49" xfId="17" applyNumberFormat="1" applyBorder="1" applyAlignment="1">
      <alignment horizontal="center" vertical="center"/>
    </xf>
    <xf numFmtId="14" fontId="1" fillId="0" borderId="0" xfId="17" applyNumberFormat="1" applyAlignment="1">
      <alignment horizontal="center" vertical="center"/>
    </xf>
    <xf numFmtId="0" fontId="1" fillId="11" borderId="0" xfId="17" applyFill="1">
      <alignment vertical="center"/>
    </xf>
    <xf numFmtId="0" fontId="43" fillId="0" borderId="0" xfId="17" applyFont="1" applyAlignment="1">
      <alignment vertical="top" wrapText="1"/>
    </xf>
    <xf numFmtId="0" fontId="1" fillId="11" borderId="0" xfId="17" applyFill="1" applyAlignment="1">
      <alignment horizontal="center" vertical="center"/>
    </xf>
    <xf numFmtId="0" fontId="1" fillId="0" borderId="49" xfId="17" applyBorder="1">
      <alignment vertical="center"/>
    </xf>
    <xf numFmtId="0" fontId="6" fillId="11" borderId="0" xfId="2" applyFill="1" applyAlignment="1">
      <alignment vertical="center" wrapText="1"/>
    </xf>
    <xf numFmtId="0" fontId="38" fillId="0" borderId="0" xfId="17" applyFont="1">
      <alignment vertical="center"/>
    </xf>
    <xf numFmtId="0" fontId="47" fillId="0" borderId="0" xfId="17" applyFont="1" applyAlignment="1">
      <alignment horizontal="center" vertical="center" wrapText="1"/>
    </xf>
    <xf numFmtId="0" fontId="48" fillId="0" borderId="0" xfId="17" applyFont="1">
      <alignment vertical="center"/>
    </xf>
    <xf numFmtId="0" fontId="9" fillId="0" borderId="0" xfId="17" applyFont="1" applyAlignment="1">
      <alignment horizontal="left" vertical="center"/>
    </xf>
    <xf numFmtId="0" fontId="49" fillId="0" borderId="0" xfId="17" applyFont="1" applyAlignment="1">
      <alignment horizontal="left" vertical="center"/>
    </xf>
    <xf numFmtId="0" fontId="50" fillId="0" borderId="52" xfId="17" applyFont="1" applyBorder="1">
      <alignment vertical="center"/>
    </xf>
    <xf numFmtId="0" fontId="50" fillId="0" borderId="52" xfId="17" applyFont="1" applyBorder="1" applyAlignment="1">
      <alignment horizontal="right" vertical="center"/>
    </xf>
    <xf numFmtId="0" fontId="38" fillId="0" borderId="54" xfId="17" applyFont="1" applyBorder="1" applyAlignment="1">
      <alignment horizontal="center" vertical="center"/>
    </xf>
    <xf numFmtId="0" fontId="38" fillId="0" borderId="190" xfId="17" applyFont="1" applyBorder="1" applyAlignment="1">
      <alignment horizontal="center" vertical="center" wrapText="1"/>
    </xf>
    <xf numFmtId="0" fontId="51" fillId="0" borderId="0" xfId="17" applyFont="1" applyAlignment="1">
      <alignment horizontal="center" vertical="center"/>
    </xf>
    <xf numFmtId="0" fontId="52" fillId="0" borderId="0" xfId="17" applyFont="1" applyAlignment="1">
      <alignment horizontal="center" vertical="center"/>
    </xf>
    <xf numFmtId="0" fontId="53" fillId="0" borderId="0" xfId="17" applyFont="1" applyAlignment="1">
      <alignment horizontal="center" vertical="center" wrapText="1"/>
    </xf>
    <xf numFmtId="0" fontId="54" fillId="0" borderId="0" xfId="17" applyFont="1" applyAlignment="1">
      <alignment horizontal="center" vertical="center"/>
    </xf>
    <xf numFmtId="0" fontId="1" fillId="0" borderId="0" xfId="17" applyAlignment="1">
      <alignment vertical="center" shrinkToFit="1"/>
    </xf>
    <xf numFmtId="0" fontId="12" fillId="0" borderId="191" xfId="17" applyFont="1" applyBorder="1" applyAlignment="1">
      <alignment horizontal="center" vertical="center" shrinkToFit="1"/>
    </xf>
    <xf numFmtId="0" fontId="50" fillId="0" borderId="55" xfId="17" applyFont="1" applyBorder="1" applyAlignment="1">
      <alignment vertical="center" shrinkToFit="1"/>
    </xf>
    <xf numFmtId="0" fontId="50" fillId="0" borderId="55" xfId="17" applyFont="1" applyBorder="1" applyAlignment="1">
      <alignment horizontal="center" vertical="center"/>
    </xf>
    <xf numFmtId="0" fontId="1" fillId="0" borderId="145" xfId="17" applyBorder="1" applyAlignment="1">
      <alignment horizontal="center" vertical="center" wrapText="1"/>
    </xf>
    <xf numFmtId="0" fontId="1" fillId="0" borderId="146" xfId="17" applyBorder="1" applyAlignment="1">
      <alignment horizontal="center" vertical="center"/>
    </xf>
    <xf numFmtId="0" fontId="13" fillId="0" borderId="148" xfId="2" applyFont="1" applyBorder="1" applyAlignment="1">
      <alignment horizontal="center" vertical="center" wrapText="1"/>
    </xf>
    <xf numFmtId="0" fontId="13" fillId="0" borderId="149" xfId="2" applyFont="1" applyBorder="1" applyAlignment="1">
      <alignment horizontal="center" vertical="center" wrapText="1"/>
    </xf>
    <xf numFmtId="0" fontId="13" fillId="0" borderId="18" xfId="2" applyFont="1" applyBorder="1" applyAlignment="1">
      <alignment horizontal="center" vertical="center" wrapText="1"/>
    </xf>
    <xf numFmtId="0" fontId="1" fillId="22" borderId="152" xfId="17" applyFill="1" applyBorder="1" applyAlignment="1">
      <alignment horizontal="center" vertical="center" wrapText="1"/>
    </xf>
    <xf numFmtId="0" fontId="7" fillId="6" borderId="0" xfId="17" applyFont="1" applyFill="1" applyAlignment="1">
      <alignment horizontal="center" vertical="center" wrapText="1"/>
    </xf>
    <xf numFmtId="0" fontId="7" fillId="3" borderId="0" xfId="17" applyFont="1" applyFill="1" applyAlignment="1">
      <alignment horizontal="center" vertical="center" wrapText="1"/>
    </xf>
    <xf numFmtId="0" fontId="14" fillId="3" borderId="0" xfId="17" applyFont="1" applyFill="1" applyAlignment="1">
      <alignment horizontal="center" vertical="center" wrapText="1"/>
    </xf>
    <xf numFmtId="0" fontId="59" fillId="3" borderId="0" xfId="17" applyFont="1" applyFill="1" applyAlignment="1">
      <alignment horizontal="center" vertical="center" wrapText="1"/>
    </xf>
    <xf numFmtId="0" fontId="1" fillId="6" borderId="0" xfId="2" applyFont="1" applyFill="1" applyAlignment="1">
      <alignment horizontal="center" vertical="center"/>
    </xf>
    <xf numFmtId="0" fontId="46" fillId="6" borderId="0" xfId="0" applyFont="1" applyFill="1" applyAlignment="1">
      <alignment horizontal="center" vertical="center" wrapText="1"/>
    </xf>
    <xf numFmtId="180" fontId="50" fillId="6" borderId="0" xfId="17" applyNumberFormat="1" applyFont="1" applyFill="1" applyAlignment="1">
      <alignment horizontal="center" vertical="center"/>
    </xf>
    <xf numFmtId="0" fontId="1" fillId="6" borderId="0" xfId="17" applyFill="1">
      <alignment vertical="center"/>
    </xf>
    <xf numFmtId="0" fontId="1" fillId="6" borderId="0" xfId="17" applyFill="1" applyAlignment="1">
      <alignment horizontal="center" vertical="center"/>
    </xf>
    <xf numFmtId="0" fontId="46" fillId="6" borderId="0" xfId="17" applyFont="1" applyFill="1">
      <alignment vertical="center"/>
    </xf>
    <xf numFmtId="0" fontId="50" fillId="0" borderId="0" xfId="16" applyFont="1">
      <alignment vertical="center"/>
    </xf>
    <xf numFmtId="0" fontId="10" fillId="0" borderId="0" xfId="16" applyFont="1">
      <alignment vertical="center"/>
    </xf>
    <xf numFmtId="177" fontId="1" fillId="5" borderId="40" xfId="2" applyNumberFormat="1" applyFont="1" applyFill="1" applyBorder="1" applyAlignment="1">
      <alignment horizontal="center" vertical="center" wrapText="1"/>
    </xf>
    <xf numFmtId="177" fontId="6" fillId="22" borderId="8" xfId="2" applyNumberFormat="1" applyFill="1" applyBorder="1" applyAlignment="1">
      <alignment horizontal="center" vertical="center" shrinkToFit="1"/>
    </xf>
    <xf numFmtId="177" fontId="1" fillId="22" borderId="40" xfId="2" applyNumberFormat="1" applyFont="1" applyFill="1" applyBorder="1" applyAlignment="1">
      <alignment horizontal="center" vertical="center" wrapText="1"/>
    </xf>
    <xf numFmtId="177" fontId="6" fillId="22" borderId="12" xfId="2" applyNumberFormat="1" applyFill="1" applyBorder="1" applyAlignment="1">
      <alignment horizontal="center" vertical="center" shrinkToFit="1"/>
    </xf>
    <xf numFmtId="177" fontId="6" fillId="7" borderId="10" xfId="2" applyNumberFormat="1" applyFill="1" applyBorder="1" applyAlignment="1">
      <alignment horizontal="center" vertical="center" shrinkToFit="1"/>
    </xf>
    <xf numFmtId="177" fontId="6" fillId="6" borderId="10" xfId="2" applyNumberFormat="1" applyFill="1" applyBorder="1" applyAlignment="1">
      <alignment horizontal="center" vertical="center" shrinkToFit="1"/>
    </xf>
    <xf numFmtId="177" fontId="6" fillId="0" borderId="10" xfId="2" applyNumberFormat="1" applyBorder="1" applyAlignment="1">
      <alignment horizontal="center" vertical="center" shrinkToFit="1"/>
    </xf>
    <xf numFmtId="177" fontId="6" fillId="0" borderId="8" xfId="2" applyNumberFormat="1" applyBorder="1" applyAlignment="1">
      <alignment horizontal="center" vertical="center" shrinkToFit="1"/>
    </xf>
    <xf numFmtId="177" fontId="6" fillId="6" borderId="8" xfId="2" applyNumberFormat="1" applyFill="1" applyBorder="1" applyAlignment="1">
      <alignment horizontal="center" vertical="center" shrinkToFit="1"/>
    </xf>
    <xf numFmtId="177" fontId="6" fillId="25" borderId="8" xfId="2" applyNumberFormat="1" applyFill="1" applyBorder="1" applyAlignment="1">
      <alignment horizontal="center" vertical="center" shrinkToFit="1"/>
    </xf>
    <xf numFmtId="177" fontId="6" fillId="9" borderId="8" xfId="2" applyNumberFormat="1" applyFill="1" applyBorder="1" applyAlignment="1">
      <alignment horizontal="center" vertical="center" shrinkToFit="1"/>
    </xf>
    <xf numFmtId="177" fontId="10" fillId="0" borderId="8" xfId="2" applyNumberFormat="1" applyFont="1" applyBorder="1" applyAlignment="1">
      <alignment horizontal="center" vertical="center" shrinkToFit="1"/>
    </xf>
    <xf numFmtId="177" fontId="6" fillId="7" borderId="8" xfId="2" applyNumberFormat="1" applyFill="1" applyBorder="1" applyAlignment="1">
      <alignment horizontal="center" vertical="center" shrinkToFit="1"/>
    </xf>
    <xf numFmtId="177" fontId="6" fillId="2" borderId="8" xfId="2" applyNumberFormat="1" applyFill="1" applyBorder="1" applyAlignment="1">
      <alignment horizontal="center" vertical="center" shrinkToFit="1"/>
    </xf>
    <xf numFmtId="0" fontId="1" fillId="0" borderId="8" xfId="0" applyFont="1" applyBorder="1" applyAlignment="1">
      <alignment horizontal="center" vertical="center" wrapText="1"/>
    </xf>
    <xf numFmtId="0" fontId="6" fillId="6" borderId="8" xfId="2" applyFill="1" applyBorder="1" applyAlignment="1">
      <alignment horizontal="center" vertical="center" wrapText="1"/>
    </xf>
    <xf numFmtId="177" fontId="6" fillId="0" borderId="106" xfId="2" applyNumberFormat="1" applyBorder="1" applyAlignment="1">
      <alignment horizontal="center" vertical="center" wrapText="1"/>
    </xf>
    <xf numFmtId="0" fontId="6" fillId="0" borderId="8" xfId="2" applyBorder="1" applyAlignment="1">
      <alignment horizontal="center" vertical="center"/>
    </xf>
    <xf numFmtId="177" fontId="1" fillId="0" borderId="8" xfId="2" applyNumberFormat="1" applyFont="1" applyBorder="1" applyAlignment="1">
      <alignment horizontal="center" vertical="center" shrinkToFit="1"/>
    </xf>
    <xf numFmtId="177" fontId="6" fillId="6" borderId="8" xfId="2" applyNumberFormat="1" applyFill="1" applyBorder="1" applyAlignment="1">
      <alignment horizontal="center" vertical="center" wrapText="1"/>
    </xf>
    <xf numFmtId="177" fontId="6" fillId="0" borderId="8" xfId="2" applyNumberFormat="1" applyBorder="1" applyAlignment="1">
      <alignment horizontal="center" vertical="center" wrapText="1"/>
    </xf>
    <xf numFmtId="177" fontId="6" fillId="7" borderId="8" xfId="2" applyNumberFormat="1" applyFill="1" applyBorder="1" applyAlignment="1">
      <alignment horizontal="center" vertical="center" wrapText="1"/>
    </xf>
    <xf numFmtId="177" fontId="6" fillId="8" borderId="106" xfId="2" applyNumberFormat="1" applyFill="1" applyBorder="1" applyAlignment="1">
      <alignment horizontal="center" vertical="center" wrapText="1"/>
    </xf>
    <xf numFmtId="0" fontId="23" fillId="0" borderId="7" xfId="2" applyFont="1" applyBorder="1" applyAlignment="1">
      <alignment horizontal="center" vertical="center"/>
    </xf>
    <xf numFmtId="177" fontId="6" fillId="8" borderId="8" xfId="2" applyNumberFormat="1" applyFill="1" applyBorder="1" applyAlignment="1">
      <alignment horizontal="center" vertical="center" wrapText="1"/>
    </xf>
    <xf numFmtId="177" fontId="6" fillId="0" borderId="108" xfId="2" applyNumberFormat="1" applyBorder="1" applyAlignment="1">
      <alignment horizontal="center" vertical="center" wrapText="1"/>
    </xf>
    <xf numFmtId="177" fontId="6" fillId="6" borderId="0" xfId="2" applyNumberFormat="1" applyFill="1" applyAlignment="1">
      <alignment horizontal="center" vertical="center" wrapText="1"/>
    </xf>
    <xf numFmtId="0" fontId="6" fillId="6" borderId="0" xfId="2" applyFill="1" applyAlignment="1">
      <alignment horizontal="center" vertical="center" wrapText="1"/>
    </xf>
    <xf numFmtId="0" fontId="91" fillId="6" borderId="0" xfId="2" applyFont="1" applyFill="1" applyAlignment="1">
      <alignment horizontal="center" vertical="center"/>
    </xf>
    <xf numFmtId="0" fontId="78" fillId="6" borderId="0" xfId="2" applyFont="1" applyFill="1" applyAlignment="1">
      <alignment horizontal="left" vertical="center"/>
    </xf>
    <xf numFmtId="0" fontId="1" fillId="0" borderId="0" xfId="2" applyFont="1">
      <alignment vertical="center"/>
    </xf>
    <xf numFmtId="0" fontId="50" fillId="22" borderId="191" xfId="16" applyFont="1" applyFill="1" applyBorder="1">
      <alignment vertical="center"/>
    </xf>
    <xf numFmtId="0" fontId="50" fillId="22" borderId="192" xfId="16" applyFont="1" applyFill="1" applyBorder="1">
      <alignment vertical="center"/>
    </xf>
    <xf numFmtId="0" fontId="10" fillId="22" borderId="192" xfId="16" applyFont="1" applyFill="1" applyBorder="1">
      <alignment vertical="center"/>
    </xf>
    <xf numFmtId="0" fontId="37" fillId="0" borderId="0" xfId="17" applyFont="1" applyAlignment="1">
      <alignment horizontal="left" vertical="center" indent="2"/>
    </xf>
    <xf numFmtId="0" fontId="143" fillId="28" borderId="0" xfId="0" applyFont="1" applyFill="1">
      <alignment vertical="center"/>
    </xf>
    <xf numFmtId="0" fontId="165" fillId="0" borderId="0" xfId="17" applyFont="1">
      <alignment vertical="center"/>
    </xf>
    <xf numFmtId="0" fontId="24" fillId="5" borderId="7" xfId="2" applyFont="1" applyFill="1" applyBorder="1" applyAlignment="1">
      <alignment horizontal="center" vertical="top" wrapText="1"/>
    </xf>
    <xf numFmtId="10" fontId="138" fillId="27" borderId="0" xfId="0" applyNumberFormat="1" applyFont="1" applyFill="1" applyAlignment="1">
      <alignment horizontal="center" vertical="center" wrapText="1"/>
    </xf>
    <xf numFmtId="3" fontId="137" fillId="27" borderId="0" xfId="0" applyNumberFormat="1" applyFont="1" applyFill="1" applyAlignment="1">
      <alignment vertical="center" wrapText="1"/>
    </xf>
    <xf numFmtId="0" fontId="1" fillId="22" borderId="0" xfId="2" applyFont="1" applyFill="1">
      <alignment vertical="center"/>
    </xf>
    <xf numFmtId="0" fontId="24" fillId="22" borderId="40" xfId="2" applyFont="1" applyFill="1" applyBorder="1" applyAlignment="1">
      <alignment horizontal="center" vertical="top" wrapText="1"/>
    </xf>
    <xf numFmtId="0" fontId="23" fillId="22" borderId="193" xfId="2" applyFont="1" applyFill="1" applyBorder="1" applyAlignment="1">
      <alignment horizontal="left" vertical="center"/>
    </xf>
    <xf numFmtId="0" fontId="23" fillId="22" borderId="11" xfId="2" applyFont="1" applyFill="1" applyBorder="1" applyAlignment="1">
      <alignment horizontal="left" vertical="center"/>
    </xf>
    <xf numFmtId="0" fontId="23" fillId="6" borderId="11" xfId="2" applyFont="1" applyFill="1" applyBorder="1" applyAlignment="1">
      <alignment horizontal="left" vertical="center"/>
    </xf>
    <xf numFmtId="0" fontId="23" fillId="0" borderId="9" xfId="2" applyFont="1" applyBorder="1" applyAlignment="1">
      <alignment horizontal="left" vertical="center"/>
    </xf>
    <xf numFmtId="0" fontId="23" fillId="6" borderId="13" xfId="2" applyFont="1" applyFill="1" applyBorder="1" applyAlignment="1">
      <alignment horizontal="left" vertical="center"/>
    </xf>
    <xf numFmtId="177" fontId="13" fillId="40" borderId="106" xfId="2" applyNumberFormat="1" applyFont="1" applyFill="1" applyBorder="1" applyAlignment="1">
      <alignment horizontal="center" vertical="center" wrapText="1"/>
    </xf>
    <xf numFmtId="177" fontId="13" fillId="40" borderId="8" xfId="2" applyNumberFormat="1" applyFont="1" applyFill="1" applyBorder="1" applyAlignment="1">
      <alignment horizontal="center" vertical="center" shrinkToFit="1"/>
    </xf>
    <xf numFmtId="14" fontId="26" fillId="22" borderId="0" xfId="2" applyNumberFormat="1" applyFont="1" applyFill="1" applyAlignment="1">
      <alignment horizontal="left" vertical="center"/>
    </xf>
    <xf numFmtId="0" fontId="26" fillId="22" borderId="0" xfId="19" applyFont="1" applyFill="1">
      <alignment vertical="center"/>
    </xf>
    <xf numFmtId="0" fontId="26" fillId="22" borderId="0" xfId="2" applyFont="1" applyFill="1" applyAlignment="1">
      <alignment horizontal="left" vertical="center"/>
    </xf>
    <xf numFmtId="0" fontId="41" fillId="22" borderId="0" xfId="17" applyFont="1" applyFill="1">
      <alignment vertical="center"/>
    </xf>
    <xf numFmtId="3" fontId="137" fillId="27" borderId="0" xfId="0" applyNumberFormat="1" applyFont="1" applyFill="1">
      <alignment vertical="center"/>
    </xf>
    <xf numFmtId="177" fontId="13" fillId="0" borderId="8" xfId="2" applyNumberFormat="1" applyFont="1" applyBorder="1" applyAlignment="1">
      <alignment horizontal="center" vertical="center" wrapText="1"/>
    </xf>
    <xf numFmtId="177" fontId="13" fillId="0" borderId="8" xfId="2" applyNumberFormat="1" applyFont="1" applyBorder="1" applyAlignment="1">
      <alignment horizontal="center" vertical="center" shrinkToFit="1"/>
    </xf>
    <xf numFmtId="177" fontId="13" fillId="8" borderId="8" xfId="2" applyNumberFormat="1" applyFont="1" applyFill="1" applyBorder="1" applyAlignment="1">
      <alignment horizontal="center" vertical="center" shrinkToFit="1"/>
    </xf>
    <xf numFmtId="177" fontId="13" fillId="22" borderId="8" xfId="2" applyNumberFormat="1" applyFont="1" applyFill="1" applyBorder="1" applyAlignment="1">
      <alignment horizontal="center" vertical="center" shrinkToFit="1"/>
    </xf>
    <xf numFmtId="177" fontId="13" fillId="22" borderId="105" xfId="2" applyNumberFormat="1" applyFont="1" applyFill="1" applyBorder="1" applyAlignment="1">
      <alignment horizontal="center" vertical="center" wrapText="1"/>
    </xf>
    <xf numFmtId="177" fontId="13" fillId="22" borderId="106" xfId="2" applyNumberFormat="1" applyFont="1" applyFill="1" applyBorder="1" applyAlignment="1">
      <alignment horizontal="center" vertical="center" wrapText="1"/>
    </xf>
    <xf numFmtId="0" fontId="13" fillId="0" borderId="194" xfId="2" applyFont="1" applyBorder="1" applyAlignment="1">
      <alignment horizontal="center" vertical="center" wrapText="1"/>
    </xf>
    <xf numFmtId="0" fontId="13" fillId="0" borderId="195" xfId="2" applyFont="1" applyBorder="1" applyAlignment="1">
      <alignment horizontal="center" vertical="center" wrapText="1"/>
    </xf>
    <xf numFmtId="0" fontId="13" fillId="0" borderId="196" xfId="2" applyFont="1" applyBorder="1" applyAlignment="1">
      <alignment horizontal="center" vertical="center" wrapText="1"/>
    </xf>
    <xf numFmtId="0" fontId="13" fillId="0" borderId="194" xfId="2" applyFont="1" applyBorder="1" applyAlignment="1">
      <alignment horizontal="center" vertical="center"/>
    </xf>
    <xf numFmtId="0" fontId="13" fillId="6" borderId="194" xfId="2" applyFont="1" applyFill="1" applyBorder="1" applyAlignment="1">
      <alignment horizontal="center" vertical="center" wrapText="1"/>
    </xf>
    <xf numFmtId="0" fontId="159" fillId="22" borderId="156" xfId="0" applyFont="1" applyFill="1" applyBorder="1" applyAlignment="1">
      <alignment horizontal="center" vertical="center" wrapText="1"/>
    </xf>
    <xf numFmtId="0" fontId="159" fillId="22" borderId="185" xfId="0" applyFont="1" applyFill="1" applyBorder="1" applyAlignment="1">
      <alignment horizontal="center" vertical="center" wrapText="1"/>
    </xf>
    <xf numFmtId="0" fontId="173" fillId="22" borderId="193" xfId="2" applyFont="1" applyFill="1" applyBorder="1" applyAlignment="1">
      <alignment horizontal="center" vertical="center"/>
    </xf>
    <xf numFmtId="177" fontId="173" fillId="22" borderId="8" xfId="2" applyNumberFormat="1" applyFont="1" applyFill="1" applyBorder="1" applyAlignment="1">
      <alignment horizontal="center" vertical="center" shrinkToFit="1"/>
    </xf>
    <xf numFmtId="177" fontId="174" fillId="22" borderId="10" xfId="2" applyNumberFormat="1" applyFont="1" applyFill="1" applyBorder="1" applyAlignment="1">
      <alignment horizontal="center" vertical="center" shrinkToFit="1"/>
    </xf>
    <xf numFmtId="177" fontId="175" fillId="22" borderId="105" xfId="2" applyNumberFormat="1" applyFont="1" applyFill="1" applyBorder="1" applyAlignment="1">
      <alignment horizontal="center" vertical="center" wrapText="1"/>
    </xf>
    <xf numFmtId="0" fontId="128" fillId="34" borderId="197" xfId="2" applyFont="1" applyFill="1" applyBorder="1" applyAlignment="1">
      <alignment horizontal="center" vertical="center" wrapText="1"/>
    </xf>
    <xf numFmtId="0" fontId="129" fillId="34" borderId="198" xfId="2" applyFont="1" applyFill="1" applyBorder="1" applyAlignment="1">
      <alignment horizontal="center" vertical="center" wrapText="1"/>
    </xf>
    <xf numFmtId="0" fontId="168" fillId="34" borderId="198" xfId="2" applyFont="1" applyFill="1" applyBorder="1" applyAlignment="1">
      <alignment horizontal="left" vertical="center"/>
    </xf>
    <xf numFmtId="0" fontId="122" fillId="34" borderId="198" xfId="2" applyFont="1" applyFill="1" applyBorder="1" applyAlignment="1">
      <alignment horizontal="center" vertical="center"/>
    </xf>
    <xf numFmtId="0" fontId="122" fillId="34" borderId="199" xfId="2" applyFont="1" applyFill="1" applyBorder="1" applyAlignment="1">
      <alignment horizontal="center" vertical="center"/>
    </xf>
    <xf numFmtId="0" fontId="76" fillId="22" borderId="200" xfId="0" applyFont="1" applyFill="1" applyBorder="1" applyAlignment="1">
      <alignment horizontal="left" vertical="center"/>
    </xf>
    <xf numFmtId="14" fontId="76" fillId="22" borderId="200" xfId="0" applyNumberFormat="1" applyFont="1" applyFill="1" applyBorder="1" applyAlignment="1">
      <alignment horizontal="left" vertical="center"/>
    </xf>
    <xf numFmtId="0" fontId="103" fillId="0" borderId="137" xfId="0" applyFont="1" applyBorder="1" applyAlignment="1">
      <alignment horizontal="center" vertical="center" wrapText="1"/>
    </xf>
    <xf numFmtId="0" fontId="103" fillId="0" borderId="156" xfId="0" applyFont="1" applyBorder="1" applyAlignment="1">
      <alignment horizontal="center" vertical="center" wrapText="1"/>
    </xf>
    <xf numFmtId="184" fontId="162" fillId="41" borderId="0" xfId="0" applyNumberFormat="1" applyFont="1" applyFill="1" applyAlignment="1">
      <alignment horizontal="center" vertical="center" wrapText="1"/>
    </xf>
    <xf numFmtId="177" fontId="23" fillId="22" borderId="8" xfId="2" applyNumberFormat="1" applyFont="1" applyFill="1" applyBorder="1" applyAlignment="1">
      <alignment horizontal="center" vertical="center" shrinkToFit="1"/>
    </xf>
    <xf numFmtId="0" fontId="152" fillId="42" borderId="0" xfId="0" applyFont="1" applyFill="1" applyAlignment="1">
      <alignment horizontal="center" vertical="center" wrapText="1"/>
    </xf>
    <xf numFmtId="0" fontId="151" fillId="42" borderId="112" xfId="0" applyFont="1" applyFill="1" applyBorder="1" applyAlignment="1">
      <alignment horizontal="center" vertical="center" wrapText="1"/>
    </xf>
    <xf numFmtId="0" fontId="113" fillId="24" borderId="27" xfId="2" applyFont="1" applyFill="1" applyBorder="1" applyAlignment="1">
      <alignment horizontal="center" vertical="center"/>
    </xf>
    <xf numFmtId="14" fontId="113" fillId="24" borderId="28" xfId="2" applyNumberFormat="1" applyFont="1" applyFill="1" applyBorder="1" applyAlignment="1">
      <alignment horizontal="center" vertical="center"/>
    </xf>
    <xf numFmtId="14" fontId="113" fillId="24" borderId="1" xfId="2" applyNumberFormat="1" applyFont="1" applyFill="1" applyBorder="1" applyAlignment="1">
      <alignment horizontal="center" vertical="center" wrapText="1"/>
    </xf>
    <xf numFmtId="0" fontId="113" fillId="24" borderId="2" xfId="2" applyFont="1" applyFill="1" applyBorder="1" applyAlignment="1">
      <alignment horizontal="center" vertical="center" shrinkToFit="1"/>
    </xf>
    <xf numFmtId="0" fontId="18" fillId="26" borderId="45" xfId="2" applyFont="1" applyFill="1" applyBorder="1" applyAlignment="1">
      <alignment horizontal="center" vertical="center" wrapText="1"/>
    </xf>
    <xf numFmtId="0" fontId="176" fillId="42" borderId="0" xfId="0" applyFont="1" applyFill="1" applyAlignment="1">
      <alignment horizontal="center" vertical="center" wrapText="1"/>
    </xf>
    <xf numFmtId="0" fontId="6" fillId="22" borderId="0" xfId="2" applyFill="1" applyAlignment="1">
      <alignment vertical="center" wrapText="1"/>
    </xf>
    <xf numFmtId="0" fontId="0" fillId="27" borderId="0" xfId="0" applyFill="1" applyAlignment="1">
      <alignment horizontal="left" vertical="top"/>
    </xf>
    <xf numFmtId="14" fontId="115" fillId="0" borderId="154" xfId="17" applyNumberFormat="1" applyFont="1" applyBorder="1" applyAlignment="1">
      <alignment horizontal="center" vertical="center"/>
    </xf>
    <xf numFmtId="0" fontId="1" fillId="0" borderId="153" xfId="17" applyBorder="1" applyAlignment="1">
      <alignment horizontal="center" vertical="center" wrapText="1"/>
    </xf>
    <xf numFmtId="0" fontId="146" fillId="22" borderId="0" xfId="0" applyFont="1" applyFill="1" applyAlignment="1">
      <alignment horizontal="center" vertical="center" wrapText="1"/>
    </xf>
    <xf numFmtId="14" fontId="37" fillId="22" borderId="154" xfId="17" applyNumberFormat="1" applyFont="1" applyFill="1" applyBorder="1" applyAlignment="1">
      <alignment horizontal="center" vertical="center" wrapText="1"/>
    </xf>
    <xf numFmtId="0" fontId="13" fillId="22" borderId="153" xfId="17" applyFont="1" applyFill="1" applyBorder="1" applyAlignment="1">
      <alignment horizontal="center" vertical="center" wrapText="1"/>
    </xf>
    <xf numFmtId="14" fontId="13" fillId="22" borderId="154" xfId="17" applyNumberFormat="1" applyFont="1" applyFill="1" applyBorder="1" applyAlignment="1">
      <alignment horizontal="center" vertical="center"/>
    </xf>
    <xf numFmtId="0" fontId="37" fillId="22" borderId="153" xfId="17" applyFont="1" applyFill="1" applyBorder="1" applyAlignment="1">
      <alignment horizontal="center" vertical="center" wrapText="1"/>
    </xf>
    <xf numFmtId="14" fontId="37" fillId="22" borderId="154" xfId="17" applyNumberFormat="1" applyFont="1" applyFill="1" applyBorder="1" applyAlignment="1">
      <alignment horizontal="center" vertical="center"/>
    </xf>
    <xf numFmtId="0" fontId="1" fillId="22" borderId="153" xfId="17" applyFill="1" applyBorder="1" applyAlignment="1">
      <alignment horizontal="center" vertical="center" wrapText="1"/>
    </xf>
    <xf numFmtId="14" fontId="1" fillId="22" borderId="154" xfId="17" applyNumberFormat="1" applyFill="1" applyBorder="1" applyAlignment="1">
      <alignment horizontal="center" vertical="center"/>
    </xf>
    <xf numFmtId="3" fontId="13" fillId="22" borderId="0" xfId="0" applyNumberFormat="1" applyFont="1" applyFill="1" applyAlignment="1">
      <alignment horizontal="center" vertical="center"/>
    </xf>
    <xf numFmtId="14" fontId="108" fillId="26" borderId="174" xfId="2" applyNumberFormat="1" applyFont="1" applyFill="1" applyBorder="1" applyAlignment="1">
      <alignment horizontal="center" vertical="center"/>
    </xf>
    <xf numFmtId="0" fontId="13" fillId="0" borderId="0" xfId="2" applyFont="1" applyAlignment="1">
      <alignment horizontal="center" vertical="center"/>
    </xf>
    <xf numFmtId="14" fontId="108" fillId="0" borderId="0" xfId="2" applyNumberFormat="1" applyFont="1" applyAlignment="1">
      <alignment horizontal="center" vertical="center"/>
    </xf>
    <xf numFmtId="0" fontId="13" fillId="0" borderId="0" xfId="2" applyFont="1" applyAlignment="1">
      <alignment vertical="top" wrapText="1"/>
    </xf>
    <xf numFmtId="14" fontId="115" fillId="22" borderId="154" xfId="17" applyNumberFormat="1" applyFont="1" applyFill="1" applyBorder="1" applyAlignment="1">
      <alignment horizontal="center" vertical="center" wrapText="1"/>
    </xf>
    <xf numFmtId="0" fontId="119" fillId="22" borderId="0" xfId="0" applyFont="1" applyFill="1" applyAlignment="1">
      <alignment horizontal="center" vertical="center"/>
    </xf>
    <xf numFmtId="0" fontId="76" fillId="22" borderId="0" xfId="0" applyFont="1" applyFill="1" applyAlignment="1">
      <alignment horizontal="center" vertical="center" wrapText="1"/>
    </xf>
    <xf numFmtId="0" fontId="167" fillId="0" borderId="0" xfId="0" applyFont="1">
      <alignment vertical="center"/>
    </xf>
    <xf numFmtId="0" fontId="177" fillId="0" borderId="0" xfId="0" applyFont="1" applyAlignment="1">
      <alignment vertical="center" wrapText="1"/>
    </xf>
    <xf numFmtId="0" fontId="8" fillId="0" borderId="201" xfId="1" applyBorder="1" applyAlignment="1" applyProtection="1">
      <alignment vertical="center"/>
    </xf>
    <xf numFmtId="0" fontId="41" fillId="0" borderId="0" xfId="17" applyFont="1" applyAlignment="1">
      <alignment horizontal="center" vertical="center"/>
    </xf>
    <xf numFmtId="0" fontId="163" fillId="6" borderId="0" xfId="0" applyFont="1" applyFill="1" applyAlignment="1">
      <alignment horizontal="left" vertical="top"/>
    </xf>
    <xf numFmtId="0" fontId="76" fillId="22" borderId="0" xfId="0" applyFont="1" applyFill="1" applyAlignment="1">
      <alignment horizontal="center" vertical="center"/>
    </xf>
    <xf numFmtId="0" fontId="120" fillId="22" borderId="0" xfId="0" applyFont="1" applyFill="1" applyAlignment="1">
      <alignment vertical="center" wrapText="1"/>
    </xf>
    <xf numFmtId="0" fontId="166" fillId="27" borderId="0" xfId="0" applyFont="1" applyFill="1" applyAlignment="1">
      <alignment horizontal="left" vertical="center" wrapText="1"/>
    </xf>
    <xf numFmtId="0" fontId="180" fillId="27" borderId="0" xfId="0" applyFont="1" applyFill="1" applyAlignment="1">
      <alignment horizontal="left" vertical="center" wrapText="1"/>
    </xf>
    <xf numFmtId="0" fontId="166" fillId="41" borderId="0" xfId="0" applyFont="1" applyFill="1" applyAlignment="1">
      <alignment horizontal="left" vertical="center" wrapText="1"/>
    </xf>
    <xf numFmtId="0" fontId="166" fillId="41" borderId="0" xfId="0" applyFont="1" applyFill="1" applyAlignment="1">
      <alignment horizontal="left" vertical="center" shrinkToFit="1"/>
    </xf>
    <xf numFmtId="0" fontId="181" fillId="27" borderId="0" xfId="0" applyFont="1" applyFill="1" applyAlignment="1">
      <alignment horizontal="left" vertical="center" shrinkToFit="1"/>
    </xf>
    <xf numFmtId="0" fontId="182" fillId="24" borderId="182" xfId="1" applyFont="1" applyFill="1" applyBorder="1" applyAlignment="1" applyProtection="1">
      <alignment horizontal="center" vertical="center" wrapText="1"/>
    </xf>
    <xf numFmtId="0" fontId="18" fillId="2" borderId="203" xfId="2" applyFont="1" applyFill="1" applyBorder="1" applyAlignment="1">
      <alignment horizontal="center" vertical="center" wrapText="1"/>
    </xf>
    <xf numFmtId="0" fontId="179" fillId="22" borderId="0" xfId="17" applyFont="1" applyFill="1" applyAlignment="1">
      <alignment horizontal="left" vertical="center"/>
    </xf>
    <xf numFmtId="3" fontId="142" fillId="27" borderId="0" xfId="0" applyNumberFormat="1" applyFont="1" applyFill="1" applyAlignment="1">
      <alignment vertical="center" wrapText="1"/>
    </xf>
    <xf numFmtId="3" fontId="154" fillId="0" borderId="0" xfId="0" applyNumberFormat="1" applyFont="1" applyAlignment="1">
      <alignment vertical="center" wrapText="1"/>
    </xf>
    <xf numFmtId="0" fontId="111" fillId="22" borderId="0" xfId="0" applyFont="1" applyFill="1">
      <alignment vertical="center"/>
    </xf>
    <xf numFmtId="3" fontId="184" fillId="27" borderId="0" xfId="0" applyNumberFormat="1" applyFont="1" applyFill="1" applyAlignment="1">
      <alignment vertical="top" wrapText="1"/>
    </xf>
    <xf numFmtId="0" fontId="183" fillId="27" borderId="0" xfId="0" applyFont="1" applyFill="1" applyAlignment="1">
      <alignment vertical="top" wrapText="1"/>
    </xf>
    <xf numFmtId="0" fontId="185" fillId="22" borderId="0" xfId="0" applyFont="1" applyFill="1" applyAlignment="1">
      <alignment vertical="top" wrapText="1"/>
    </xf>
    <xf numFmtId="177" fontId="157" fillId="27" borderId="0" xfId="0" applyNumberFormat="1" applyFont="1" applyFill="1">
      <alignment vertical="center"/>
    </xf>
    <xf numFmtId="0" fontId="186" fillId="27" borderId="0" xfId="0" applyFont="1" applyFill="1" applyAlignment="1">
      <alignment horizontal="left" vertical="center"/>
    </xf>
    <xf numFmtId="0" fontId="178" fillId="27" borderId="0" xfId="0" applyFont="1" applyFill="1" applyAlignment="1">
      <alignment horizontal="left" vertical="center" shrinkToFit="1"/>
    </xf>
    <xf numFmtId="184" fontId="137" fillId="27" borderId="0" xfId="0" applyNumberFormat="1" applyFont="1" applyFill="1" applyAlignment="1">
      <alignment horizontal="center" vertical="center" wrapText="1"/>
    </xf>
    <xf numFmtId="184" fontId="130" fillId="41" borderId="0" xfId="0" applyNumberFormat="1" applyFont="1" applyFill="1" applyAlignment="1">
      <alignment horizontal="center" vertical="center" wrapText="1"/>
    </xf>
    <xf numFmtId="0" fontId="166" fillId="41" borderId="0" xfId="0" applyFont="1" applyFill="1" applyAlignment="1">
      <alignment horizontal="left" vertical="center"/>
    </xf>
    <xf numFmtId="3" fontId="0" fillId="0" borderId="0" xfId="0" applyNumberFormat="1">
      <alignment vertical="center"/>
    </xf>
    <xf numFmtId="0" fontId="108" fillId="0" borderId="0" xfId="2" applyFont="1" applyAlignment="1">
      <alignment vertical="top" wrapText="1"/>
    </xf>
    <xf numFmtId="0" fontId="148" fillId="22" borderId="153" xfId="17" applyFont="1" applyFill="1" applyBorder="1" applyAlignment="1">
      <alignment horizontal="center" vertical="center" wrapText="1"/>
    </xf>
    <xf numFmtId="3" fontId="72" fillId="27" borderId="0" xfId="0" applyNumberFormat="1" applyFont="1" applyFill="1" applyAlignment="1">
      <alignment vertical="top" wrapText="1"/>
    </xf>
    <xf numFmtId="0" fontId="8" fillId="0" borderId="32" xfId="1" applyFill="1" applyBorder="1" applyAlignment="1" applyProtection="1">
      <alignment vertical="center" wrapText="1"/>
    </xf>
    <xf numFmtId="0" fontId="149" fillId="24" borderId="0" xfId="0" applyFont="1" applyFill="1" applyAlignment="1">
      <alignment horizontal="center" vertical="center" shrinkToFit="1"/>
    </xf>
    <xf numFmtId="0" fontId="8" fillId="0" borderId="211" xfId="1" applyBorder="1" applyAlignment="1" applyProtection="1">
      <alignment vertical="center" wrapText="1"/>
    </xf>
    <xf numFmtId="14" fontId="113" fillId="24" borderId="42" xfId="2" applyNumberFormat="1" applyFont="1" applyFill="1" applyBorder="1" applyAlignment="1">
      <alignment horizontal="center" vertical="center"/>
    </xf>
    <xf numFmtId="14" fontId="113" fillId="24" borderId="1" xfId="2" applyNumberFormat="1" applyFont="1" applyFill="1" applyBorder="1" applyAlignment="1">
      <alignment horizontal="center" vertical="center"/>
    </xf>
    <xf numFmtId="14" fontId="113" fillId="24" borderId="2" xfId="2" applyNumberFormat="1" applyFont="1" applyFill="1" applyBorder="1" applyAlignment="1">
      <alignment horizontal="center" vertical="center"/>
    </xf>
    <xf numFmtId="0" fontId="8" fillId="0" borderId="202" xfId="1" applyFill="1" applyBorder="1" applyAlignment="1" applyProtection="1">
      <alignment vertical="center" wrapText="1"/>
    </xf>
    <xf numFmtId="0" fontId="25" fillId="22" borderId="0" xfId="2" applyFont="1" applyFill="1">
      <alignment vertical="center"/>
    </xf>
    <xf numFmtId="0" fontId="113" fillId="3" borderId="9" xfId="2" applyFont="1" applyFill="1" applyBorder="1" applyAlignment="1">
      <alignment horizontal="center" vertical="center" shrinkToFit="1"/>
    </xf>
    <xf numFmtId="0" fontId="137" fillId="27" borderId="0" xfId="0" applyFont="1" applyFill="1" applyAlignment="1">
      <alignment horizontal="left" vertical="center" wrapText="1"/>
    </xf>
    <xf numFmtId="180" fontId="50" fillId="13" borderId="212" xfId="17" applyNumberFormat="1" applyFont="1" applyFill="1" applyBorder="1" applyAlignment="1">
      <alignment horizontal="center" vertical="center"/>
    </xf>
    <xf numFmtId="0" fontId="108" fillId="24" borderId="9" xfId="1" applyFont="1" applyFill="1" applyBorder="1" applyAlignment="1" applyProtection="1">
      <alignment horizontal="center" vertical="center" wrapText="1"/>
    </xf>
    <xf numFmtId="0" fontId="8" fillId="0" borderId="189" xfId="1" applyBorder="1" applyAlignment="1" applyProtection="1">
      <alignment vertical="center" wrapText="1"/>
    </xf>
    <xf numFmtId="0" fontId="193" fillId="0" borderId="177" xfId="1" applyFont="1" applyFill="1" applyBorder="1" applyAlignment="1" applyProtection="1">
      <alignment vertical="top" wrapText="1"/>
    </xf>
    <xf numFmtId="0" fontId="193" fillId="0" borderId="170" xfId="1" applyFont="1" applyBorder="1" applyAlignment="1" applyProtection="1">
      <alignment horizontal="left" vertical="top" wrapText="1"/>
    </xf>
    <xf numFmtId="0" fontId="193" fillId="0" borderId="44" xfId="1" applyFont="1" applyFill="1" applyBorder="1" applyAlignment="1" applyProtection="1">
      <alignment vertical="top" wrapText="1"/>
    </xf>
    <xf numFmtId="0" fontId="194" fillId="3" borderId="9" xfId="2" applyFont="1" applyFill="1" applyBorder="1" applyAlignment="1">
      <alignment horizontal="center" vertical="center"/>
    </xf>
    <xf numFmtId="0" fontId="108" fillId="0" borderId="31" xfId="1" applyFont="1" applyBorder="1" applyAlignment="1" applyProtection="1">
      <alignment horizontal="left" vertical="top" wrapText="1"/>
    </xf>
    <xf numFmtId="0" fontId="166" fillId="44" borderId="0" xfId="0" applyFont="1" applyFill="1" applyAlignment="1">
      <alignment horizontal="left" vertical="center" wrapText="1"/>
    </xf>
    <xf numFmtId="184" fontId="162" fillId="43" borderId="0" xfId="0" applyNumberFormat="1" applyFont="1" applyFill="1" applyAlignment="1">
      <alignment vertical="center" wrapText="1"/>
    </xf>
    <xf numFmtId="0" fontId="153" fillId="45" borderId="101" xfId="2" applyFont="1" applyFill="1" applyBorder="1" applyAlignment="1">
      <alignment horizontal="center" vertical="center" wrapText="1" shrinkToFit="1"/>
    </xf>
    <xf numFmtId="0" fontId="103" fillId="46" borderId="137" xfId="0" applyFont="1" applyFill="1" applyBorder="1" applyAlignment="1">
      <alignment horizontal="center" vertical="center" wrapText="1"/>
    </xf>
    <xf numFmtId="0" fontId="21" fillId="0" borderId="98" xfId="1" applyFont="1" applyBorder="1" applyAlignment="1" applyProtection="1">
      <alignment vertical="top" wrapText="1"/>
    </xf>
    <xf numFmtId="3" fontId="142" fillId="27" borderId="0" xfId="0" applyNumberFormat="1" applyFont="1" applyFill="1" applyAlignment="1">
      <alignment horizontal="right" vertical="center"/>
    </xf>
    <xf numFmtId="14" fontId="148" fillId="22" borderId="154" xfId="17" applyNumberFormat="1" applyFont="1" applyFill="1" applyBorder="1" applyAlignment="1">
      <alignment horizontal="center" vertical="center" wrapText="1"/>
    </xf>
    <xf numFmtId="3" fontId="195" fillId="27" borderId="0" xfId="0" applyNumberFormat="1" applyFont="1" applyFill="1" applyAlignment="1">
      <alignment vertical="center" wrapText="1"/>
    </xf>
    <xf numFmtId="0" fontId="8" fillId="0" borderId="0" xfId="1" applyFill="1" applyAlignment="1" applyProtection="1">
      <alignment vertical="center"/>
    </xf>
    <xf numFmtId="0" fontId="21" fillId="0" borderId="136" xfId="1" applyFont="1" applyFill="1" applyBorder="1" applyAlignment="1" applyProtection="1">
      <alignment horizontal="left" vertical="top" wrapText="1"/>
    </xf>
    <xf numFmtId="0" fontId="113" fillId="3" borderId="9" xfId="2" applyFont="1" applyFill="1" applyBorder="1" applyAlignment="1">
      <alignment horizontal="center" vertical="center" wrapText="1" shrinkToFit="1"/>
    </xf>
    <xf numFmtId="0" fontId="137" fillId="27" borderId="0" xfId="0" applyFont="1" applyFill="1" applyAlignment="1">
      <alignment vertical="top" wrapText="1"/>
    </xf>
    <xf numFmtId="3" fontId="138" fillId="27" borderId="0" xfId="0" applyNumberFormat="1" applyFont="1" applyFill="1">
      <alignment vertical="center"/>
    </xf>
    <xf numFmtId="3" fontId="196" fillId="27" borderId="0" xfId="0" applyNumberFormat="1" applyFont="1" applyFill="1">
      <alignment vertical="center"/>
    </xf>
    <xf numFmtId="0" fontId="197" fillId="0" borderId="0" xfId="0" applyFont="1" applyAlignment="1">
      <alignment horizontal="left" vertical="center" wrapText="1"/>
    </xf>
    <xf numFmtId="185" fontId="198" fillId="0" borderId="0" xfId="0" applyNumberFormat="1" applyFont="1" applyAlignment="1">
      <alignment horizontal="left" vertical="center"/>
    </xf>
    <xf numFmtId="0" fontId="8" fillId="22" borderId="0" xfId="1" applyFill="1" applyBorder="1" applyAlignment="1" applyProtection="1">
      <alignment vertical="center" wrapText="1"/>
    </xf>
    <xf numFmtId="14" fontId="113" fillId="24" borderId="1" xfId="2" applyNumberFormat="1" applyFont="1" applyFill="1" applyBorder="1" applyAlignment="1">
      <alignment vertical="center" shrinkToFit="1"/>
    </xf>
    <xf numFmtId="14" fontId="113" fillId="24" borderId="157" xfId="2" applyNumberFormat="1" applyFont="1" applyFill="1" applyBorder="1" applyAlignment="1">
      <alignment vertical="center" shrinkToFit="1"/>
    </xf>
    <xf numFmtId="0" fontId="193" fillId="22" borderId="170" xfId="1" applyFont="1" applyFill="1" applyBorder="1" applyAlignment="1" applyProtection="1">
      <alignment horizontal="left" vertical="top" wrapText="1"/>
    </xf>
    <xf numFmtId="0" fontId="8" fillId="0" borderId="2" xfId="1" applyFill="1" applyBorder="1" applyAlignment="1" applyProtection="1">
      <alignment horizontal="left" vertical="top" wrapText="1"/>
    </xf>
    <xf numFmtId="0" fontId="28" fillId="24" borderId="216" xfId="0" applyFont="1" applyFill="1" applyBorder="1" applyAlignment="1">
      <alignment horizontal="center" vertical="center" wrapText="1"/>
    </xf>
    <xf numFmtId="14" fontId="29" fillId="24" borderId="217" xfId="2" applyNumberFormat="1" applyFont="1" applyFill="1" applyBorder="1" applyAlignment="1">
      <alignment horizontal="center" vertical="center" shrinkToFit="1"/>
    </xf>
    <xf numFmtId="0" fontId="108" fillId="24" borderId="218" xfId="2" applyFont="1" applyFill="1" applyBorder="1">
      <alignment vertical="center"/>
    </xf>
    <xf numFmtId="0" fontId="199" fillId="0" borderId="158" xfId="0" applyFont="1" applyBorder="1" applyAlignment="1">
      <alignment horizontal="left" vertical="top" wrapText="1"/>
    </xf>
    <xf numFmtId="14" fontId="108" fillId="24" borderId="219" xfId="1" applyNumberFormat="1" applyFont="1" applyFill="1" applyBorder="1" applyAlignment="1" applyProtection="1">
      <alignment vertical="center" wrapText="1"/>
    </xf>
    <xf numFmtId="0" fontId="8" fillId="0" borderId="220" xfId="1" applyFill="1" applyBorder="1" applyAlignment="1" applyProtection="1">
      <alignment vertical="center"/>
    </xf>
    <xf numFmtId="14" fontId="108" fillId="24" borderId="221" xfId="1" applyNumberFormat="1" applyFont="1" applyFill="1" applyBorder="1" applyAlignment="1" applyProtection="1">
      <alignment vertical="center" wrapText="1"/>
    </xf>
    <xf numFmtId="0" fontId="187" fillId="22" borderId="222" xfId="0" applyFont="1" applyFill="1" applyBorder="1" applyAlignment="1">
      <alignment horizontal="left" vertical="center"/>
    </xf>
    <xf numFmtId="14" fontId="76" fillId="22" borderId="223" xfId="0" applyNumberFormat="1" applyFont="1" applyFill="1" applyBorder="1" applyAlignment="1">
      <alignment horizontal="left" vertical="center"/>
    </xf>
    <xf numFmtId="0" fontId="187" fillId="22" borderId="224" xfId="0" applyFont="1" applyFill="1" applyBorder="1" applyAlignment="1">
      <alignment horizontal="left" vertical="center"/>
    </xf>
    <xf numFmtId="0" fontId="76" fillId="22" borderId="225" xfId="0" applyFont="1" applyFill="1" applyBorder="1" applyAlignment="1">
      <alignment horizontal="left" vertical="center"/>
    </xf>
    <xf numFmtId="14" fontId="76" fillId="22" borderId="225" xfId="0" applyNumberFormat="1" applyFont="1" applyFill="1" applyBorder="1" applyAlignment="1">
      <alignment horizontal="left" vertical="center"/>
    </xf>
    <xf numFmtId="14" fontId="76" fillId="22" borderId="226" xfId="0" applyNumberFormat="1" applyFont="1" applyFill="1" applyBorder="1" applyAlignment="1">
      <alignment horizontal="left" vertical="center"/>
    </xf>
    <xf numFmtId="0" fontId="200" fillId="0" borderId="0" xfId="0" applyFont="1" applyAlignment="1">
      <alignment horizontal="left" vertical="center" wrapText="1"/>
    </xf>
    <xf numFmtId="0" fontId="113" fillId="3" borderId="9" xfId="2" applyFont="1" applyFill="1" applyBorder="1" applyAlignment="1">
      <alignment horizontal="center" vertical="center" wrapText="1"/>
    </xf>
    <xf numFmtId="0" fontId="201" fillId="0" borderId="0" xfId="0" applyFont="1" applyAlignment="1">
      <alignment vertical="center" wrapText="1"/>
    </xf>
    <xf numFmtId="177" fontId="142" fillId="27" borderId="0" xfId="0" applyNumberFormat="1" applyFont="1" applyFill="1" applyAlignment="1">
      <alignment horizontal="right" vertical="center" wrapText="1"/>
    </xf>
    <xf numFmtId="0" fontId="188" fillId="27" borderId="0" xfId="0" applyFont="1" applyFill="1" applyAlignment="1">
      <alignment vertical="top" wrapText="1"/>
    </xf>
    <xf numFmtId="0" fontId="191" fillId="43" borderId="0" xfId="0" applyFont="1" applyFill="1" applyAlignment="1">
      <alignment vertical="center" wrapText="1"/>
    </xf>
    <xf numFmtId="0" fontId="166" fillId="43" borderId="0" xfId="0" applyFont="1" applyFill="1" applyAlignment="1">
      <alignment horizontal="left" vertical="center" shrinkToFit="1"/>
    </xf>
    <xf numFmtId="0" fontId="202" fillId="0" borderId="177" xfId="1" applyFont="1" applyFill="1" applyBorder="1" applyAlignment="1" applyProtection="1">
      <alignment vertical="top" wrapText="1"/>
    </xf>
    <xf numFmtId="0" fontId="202" fillId="0" borderId="227" xfId="2" applyFont="1" applyBorder="1" applyAlignment="1">
      <alignment horizontal="left" vertical="top" wrapText="1"/>
    </xf>
    <xf numFmtId="0" fontId="91" fillId="26" borderId="0" xfId="2" applyFont="1" applyFill="1">
      <alignment vertical="center"/>
    </xf>
    <xf numFmtId="0" fontId="204" fillId="0" borderId="0" xfId="0" applyFont="1" applyAlignment="1">
      <alignment vertical="top" wrapText="1"/>
    </xf>
    <xf numFmtId="0" fontId="202" fillId="0" borderId="44" xfId="1" applyFont="1" applyFill="1" applyBorder="1" applyAlignment="1" applyProtection="1">
      <alignment vertical="top" wrapText="1"/>
    </xf>
    <xf numFmtId="0" fontId="202" fillId="0" borderId="214" xfId="1" applyFont="1" applyFill="1" applyBorder="1" applyAlignment="1" applyProtection="1">
      <alignment horizontal="left" vertical="top" wrapText="1"/>
    </xf>
    <xf numFmtId="0" fontId="205" fillId="0" borderId="44" xfId="1" applyFont="1" applyFill="1" applyBorder="1" applyAlignment="1" applyProtection="1">
      <alignment vertical="top" wrapText="1"/>
    </xf>
    <xf numFmtId="0" fontId="204" fillId="0" borderId="0" xfId="1" applyFont="1" applyAlignment="1" applyProtection="1">
      <alignment horizontal="left" vertical="top" wrapText="1"/>
    </xf>
    <xf numFmtId="3" fontId="137" fillId="43" borderId="0" xfId="0" applyNumberFormat="1" applyFont="1" applyFill="1" applyAlignment="1">
      <alignment vertical="center" wrapText="1"/>
    </xf>
    <xf numFmtId="184" fontId="137" fillId="43" borderId="0" xfId="0" applyNumberFormat="1" applyFont="1" applyFill="1" applyAlignment="1">
      <alignment vertical="center" wrapText="1"/>
    </xf>
    <xf numFmtId="177" fontId="137" fillId="43" borderId="0" xfId="0" applyNumberFormat="1" applyFont="1" applyFill="1" applyAlignment="1">
      <alignment horizontal="right" vertical="center" wrapText="1"/>
    </xf>
    <xf numFmtId="184" fontId="162" fillId="43" borderId="0" xfId="0" applyNumberFormat="1" applyFont="1" applyFill="1" applyAlignment="1">
      <alignment horizontal="center" vertical="center" wrapText="1"/>
    </xf>
    <xf numFmtId="177" fontId="166" fillId="43" borderId="0" xfId="0" applyNumberFormat="1" applyFont="1" applyFill="1" applyAlignment="1">
      <alignment vertical="center" wrapText="1"/>
    </xf>
    <xf numFmtId="184" fontId="166" fillId="43" borderId="0" xfId="0" applyNumberFormat="1" applyFont="1" applyFill="1" applyAlignment="1">
      <alignment vertical="center" wrapText="1"/>
    </xf>
    <xf numFmtId="3" fontId="166" fillId="43" borderId="0" xfId="0" applyNumberFormat="1" applyFont="1" applyFill="1" applyAlignment="1">
      <alignment vertical="center" wrapText="1"/>
    </xf>
    <xf numFmtId="184" fontId="166" fillId="43" borderId="0" xfId="0" applyNumberFormat="1" applyFont="1" applyFill="1" applyAlignment="1">
      <alignment horizontal="center" vertical="center" wrapText="1"/>
    </xf>
    <xf numFmtId="184" fontId="178" fillId="27" borderId="0" xfId="0" applyNumberFormat="1" applyFont="1" applyFill="1" applyAlignment="1">
      <alignment vertical="center" wrapText="1"/>
    </xf>
    <xf numFmtId="56" fontId="108" fillId="24" borderId="218" xfId="2" applyNumberFormat="1" applyFont="1" applyFill="1" applyBorder="1">
      <alignment vertical="center"/>
    </xf>
    <xf numFmtId="0" fontId="206" fillId="24" borderId="0" xfId="0" applyFont="1" applyFill="1" applyAlignment="1">
      <alignment horizontal="center" vertical="center" wrapText="1"/>
    </xf>
    <xf numFmtId="0" fontId="114" fillId="3" borderId="9" xfId="2" applyFont="1" applyFill="1" applyBorder="1" applyAlignment="1">
      <alignment horizontal="center" vertical="center"/>
    </xf>
    <xf numFmtId="0" fontId="202" fillId="0" borderId="213" xfId="1" applyFont="1" applyFill="1" applyBorder="1" applyAlignment="1" applyProtection="1">
      <alignment horizontal="left" vertical="top" wrapText="1"/>
    </xf>
    <xf numFmtId="0" fontId="113" fillId="24" borderId="1" xfId="2" quotePrefix="1" applyFont="1" applyFill="1" applyBorder="1" applyAlignment="1">
      <alignment horizontal="center" vertical="center" wrapText="1"/>
    </xf>
    <xf numFmtId="0" fontId="189" fillId="0" borderId="8" xfId="0" applyFont="1" applyBorder="1" applyAlignment="1">
      <alignment horizontal="center" vertical="center" wrapText="1"/>
    </xf>
    <xf numFmtId="0" fontId="76" fillId="24" borderId="200" xfId="0" applyFont="1" applyFill="1" applyBorder="1" applyAlignment="1">
      <alignment horizontal="left" vertical="center"/>
    </xf>
    <xf numFmtId="0" fontId="76" fillId="47" borderId="200" xfId="0" applyFont="1" applyFill="1" applyBorder="1" applyAlignment="1">
      <alignment horizontal="left" vertical="center"/>
    </xf>
    <xf numFmtId="0" fontId="76" fillId="48" borderId="200" xfId="0" applyFont="1" applyFill="1" applyBorder="1" applyAlignment="1">
      <alignment horizontal="left" vertical="center"/>
    </xf>
    <xf numFmtId="0" fontId="76" fillId="49" borderId="200" xfId="0" applyFont="1" applyFill="1" applyBorder="1" applyAlignment="1">
      <alignment horizontal="left" vertical="center"/>
    </xf>
    <xf numFmtId="0" fontId="76" fillId="38" borderId="200" xfId="0" applyFont="1" applyFill="1" applyBorder="1" applyAlignment="1">
      <alignment horizontal="left" vertical="center"/>
    </xf>
    <xf numFmtId="0" fontId="76" fillId="50" borderId="200" xfId="0" applyFont="1" applyFill="1" applyBorder="1" applyAlignment="1">
      <alignment horizontal="left" vertical="center"/>
    </xf>
    <xf numFmtId="0" fontId="0" fillId="51" borderId="0" xfId="0" applyFill="1">
      <alignment vertical="center"/>
    </xf>
    <xf numFmtId="0" fontId="211" fillId="51" borderId="0" xfId="0" applyFont="1" applyFill="1">
      <alignment vertical="center"/>
    </xf>
    <xf numFmtId="0" fontId="212" fillId="51" borderId="0" xfId="1" applyFont="1" applyFill="1" applyAlignment="1" applyProtection="1">
      <alignment vertical="center"/>
    </xf>
    <xf numFmtId="0" fontId="6" fillId="0" borderId="0" xfId="4"/>
    <xf numFmtId="0" fontId="215" fillId="0" borderId="0" xfId="2" applyFont="1">
      <alignment vertical="center"/>
    </xf>
    <xf numFmtId="0" fontId="218" fillId="0" borderId="0" xfId="2" applyFont="1">
      <alignment vertical="center"/>
    </xf>
    <xf numFmtId="0" fontId="7" fillId="12" borderId="0" xfId="4" applyFont="1" applyFill="1" applyAlignment="1">
      <alignment vertical="top"/>
    </xf>
    <xf numFmtId="0" fontId="112" fillId="12" borderId="0" xfId="2" applyFont="1" applyFill="1" applyAlignment="1">
      <alignment vertical="top"/>
    </xf>
    <xf numFmtId="0" fontId="7" fillId="12" borderId="0" xfId="2" applyFont="1" applyFill="1" applyAlignment="1">
      <alignment vertical="top"/>
    </xf>
    <xf numFmtId="0" fontId="8" fillId="0" borderId="0" xfId="1" applyAlignment="1" applyProtection="1">
      <alignment vertical="center"/>
    </xf>
    <xf numFmtId="0" fontId="224" fillId="0" borderId="0" xfId="2" applyFont="1">
      <alignment vertical="center"/>
    </xf>
    <xf numFmtId="0" fontId="225" fillId="12" borderId="0" xfId="2" applyFont="1" applyFill="1" applyAlignment="1">
      <alignment vertical="top"/>
    </xf>
    <xf numFmtId="0" fontId="34" fillId="12" borderId="0" xfId="2" applyFont="1" applyFill="1" applyAlignment="1">
      <alignment vertical="top"/>
    </xf>
    <xf numFmtId="0" fontId="226" fillId="12" borderId="0" xfId="2" applyFont="1" applyFill="1" applyAlignment="1">
      <alignment vertical="top"/>
    </xf>
    <xf numFmtId="0" fontId="35" fillId="54" borderId="0" xfId="4" applyFont="1" applyFill="1"/>
    <xf numFmtId="0" fontId="112" fillId="54" borderId="0" xfId="4" applyFont="1" applyFill="1"/>
    <xf numFmtId="0" fontId="6" fillId="54" borderId="0" xfId="4" applyFill="1"/>
    <xf numFmtId="0" fontId="6" fillId="56" borderId="0" xfId="4" applyFill="1"/>
    <xf numFmtId="0" fontId="6" fillId="0" borderId="71" xfId="0" applyFont="1" applyBorder="1" applyAlignment="1">
      <alignment horizontal="left" vertical="center"/>
    </xf>
    <xf numFmtId="0" fontId="6" fillId="0" borderId="0" xfId="0" applyFont="1" applyAlignment="1">
      <alignment horizontal="left" vertical="center"/>
    </xf>
    <xf numFmtId="0" fontId="6" fillId="0" borderId="73" xfId="0" applyFont="1" applyBorder="1" applyAlignment="1">
      <alignment horizontal="left" vertical="center"/>
    </xf>
    <xf numFmtId="0" fontId="163" fillId="6" borderId="0" xfId="0" applyFont="1" applyFill="1" applyAlignment="1">
      <alignment horizontal="left" vertical="center" wrapText="1"/>
    </xf>
    <xf numFmtId="0" fontId="163" fillId="6" borderId="73" xfId="0" applyFont="1" applyFill="1" applyBorder="1" applyAlignment="1">
      <alignment horizontal="left" vertical="center" wrapText="1"/>
    </xf>
    <xf numFmtId="0" fontId="163" fillId="6" borderId="0" xfId="0" applyFont="1" applyFill="1" applyAlignment="1">
      <alignment horizontal="left" vertical="center"/>
    </xf>
    <xf numFmtId="0" fontId="163" fillId="6" borderId="0" xfId="0" applyFont="1" applyFill="1" applyAlignment="1">
      <alignment horizontal="left" vertical="top" wrapText="1"/>
    </xf>
    <xf numFmtId="0" fontId="8" fillId="0" borderId="0" xfId="1" applyAlignment="1" applyProtection="1">
      <alignment horizontal="center" vertical="center" wrapText="1"/>
    </xf>
    <xf numFmtId="0" fontId="88" fillId="0" borderId="0" xfId="0" applyFont="1" applyAlignment="1">
      <alignment horizontal="left" vertical="center" wrapText="1"/>
    </xf>
    <xf numFmtId="0" fontId="84" fillId="0" borderId="0" xfId="0" applyFont="1" applyAlignment="1">
      <alignment horizontal="left" vertical="center" wrapText="1"/>
    </xf>
    <xf numFmtId="0" fontId="87" fillId="0" borderId="0" xfId="0" applyFont="1" applyAlignment="1">
      <alignment horizontal="left" vertical="center" wrapText="1"/>
    </xf>
    <xf numFmtId="0" fontId="85" fillId="0" borderId="0" xfId="0" applyFont="1" applyAlignment="1">
      <alignment horizontal="left" vertical="center" wrapText="1"/>
    </xf>
    <xf numFmtId="0" fontId="88" fillId="0" borderId="0" xfId="0" applyFont="1" applyAlignment="1">
      <alignment horizontal="left" vertical="top" wrapText="1"/>
    </xf>
    <xf numFmtId="0" fontId="84" fillId="0" borderId="0" xfId="0" applyFont="1" applyAlignment="1">
      <alignment horizontal="left" vertical="top" wrapText="1"/>
    </xf>
    <xf numFmtId="0" fontId="213" fillId="52" borderId="0" xfId="1" applyFont="1" applyFill="1" applyAlignment="1" applyProtection="1">
      <alignment horizontal="center" vertical="center" wrapText="1"/>
    </xf>
    <xf numFmtId="0" fontId="10" fillId="7" borderId="150" xfId="17" applyFont="1" applyFill="1" applyBorder="1" applyAlignment="1">
      <alignment horizontal="left" vertical="center" wrapText="1"/>
    </xf>
    <xf numFmtId="0" fontId="10" fillId="7" borderId="147" xfId="17" applyFont="1" applyFill="1" applyBorder="1" applyAlignment="1">
      <alignment horizontal="left" vertical="center" wrapText="1"/>
    </xf>
    <xf numFmtId="0" fontId="10" fillId="7" borderId="151" xfId="17" applyFont="1" applyFill="1" applyBorder="1" applyAlignment="1">
      <alignment horizontal="left" vertical="center" wrapText="1"/>
    </xf>
    <xf numFmtId="0" fontId="37" fillId="22" borderId="186" xfId="17" applyFont="1" applyFill="1" applyBorder="1" applyAlignment="1">
      <alignment horizontal="left" vertical="top" wrapText="1"/>
    </xf>
    <xf numFmtId="0" fontId="37" fillId="22" borderId="187" xfId="17" applyFont="1" applyFill="1" applyBorder="1" applyAlignment="1">
      <alignment horizontal="left" vertical="top" wrapText="1"/>
    </xf>
    <xf numFmtId="0" fontId="37" fillId="22" borderId="188" xfId="17" applyFont="1" applyFill="1" applyBorder="1" applyAlignment="1">
      <alignment horizontal="left" vertical="top" wrapText="1"/>
    </xf>
    <xf numFmtId="0" fontId="37" fillId="0" borderId="186" xfId="17" applyFont="1" applyBorder="1" applyAlignment="1">
      <alignment horizontal="left" vertical="top" wrapText="1"/>
    </xf>
    <xf numFmtId="0" fontId="37" fillId="0" borderId="187" xfId="17" applyFont="1" applyBorder="1" applyAlignment="1">
      <alignment horizontal="left" vertical="top" wrapText="1"/>
    </xf>
    <xf numFmtId="0" fontId="37" fillId="0" borderId="188" xfId="17" applyFont="1" applyBorder="1" applyAlignment="1">
      <alignment horizontal="left" vertical="top" wrapText="1"/>
    </xf>
    <xf numFmtId="0" fontId="13" fillId="22" borderId="186" xfId="2" applyFont="1" applyFill="1" applyBorder="1" applyAlignment="1">
      <alignment horizontal="left" vertical="top" wrapText="1"/>
    </xf>
    <xf numFmtId="0" fontId="13" fillId="22" borderId="187" xfId="2" applyFont="1" applyFill="1" applyBorder="1" applyAlignment="1">
      <alignment horizontal="left" vertical="top" wrapText="1"/>
    </xf>
    <xf numFmtId="0" fontId="13" fillId="22" borderId="188" xfId="2" applyFont="1" applyFill="1" applyBorder="1" applyAlignment="1">
      <alignment horizontal="left" vertical="top" wrapText="1"/>
    </xf>
    <xf numFmtId="0" fontId="121" fillId="22" borderId="186" xfId="2" applyFont="1" applyFill="1" applyBorder="1" applyAlignment="1">
      <alignment horizontal="left" vertical="top" wrapText="1"/>
    </xf>
    <xf numFmtId="0" fontId="121" fillId="22" borderId="187" xfId="2" applyFont="1" applyFill="1" applyBorder="1" applyAlignment="1">
      <alignment horizontal="left" vertical="top" wrapText="1"/>
    </xf>
    <xf numFmtId="0" fontId="121" fillId="22" borderId="188" xfId="2" applyFont="1" applyFill="1" applyBorder="1" applyAlignment="1">
      <alignment horizontal="left" vertical="top" wrapText="1"/>
    </xf>
    <xf numFmtId="0" fontId="13" fillId="22" borderId="186" xfId="2" applyFont="1" applyFill="1" applyBorder="1" applyAlignment="1">
      <alignment horizontal="center" vertical="center" wrapText="1"/>
    </xf>
    <xf numFmtId="0" fontId="13" fillId="22" borderId="187" xfId="2" applyFont="1" applyFill="1" applyBorder="1" applyAlignment="1">
      <alignment horizontal="center" vertical="center" wrapText="1"/>
    </xf>
    <xf numFmtId="0" fontId="13" fillId="22" borderId="188" xfId="2" applyFont="1" applyFill="1" applyBorder="1" applyAlignment="1">
      <alignment horizontal="center" vertical="center" wrapText="1"/>
    </xf>
    <xf numFmtId="0" fontId="60" fillId="14" borderId="61" xfId="17" applyFont="1" applyFill="1" applyBorder="1" applyAlignment="1">
      <alignment horizontal="right" vertical="center" wrapText="1"/>
    </xf>
    <xf numFmtId="0" fontId="61" fillId="14" borderId="61" xfId="0" applyFont="1" applyFill="1" applyBorder="1" applyAlignment="1">
      <alignment horizontal="right" vertical="center"/>
    </xf>
    <xf numFmtId="0" fontId="0" fillId="14" borderId="61" xfId="0" applyFill="1" applyBorder="1" applyAlignment="1">
      <alignment horizontal="right" vertical="center"/>
    </xf>
    <xf numFmtId="180" fontId="60" fillId="14" borderId="61" xfId="17" applyNumberFormat="1" applyFont="1" applyFill="1" applyBorder="1" applyAlignment="1">
      <alignment horizontal="center" vertical="center" wrapText="1"/>
    </xf>
    <xf numFmtId="180" fontId="0" fillId="14" borderId="61" xfId="0" applyNumberFormat="1" applyFill="1" applyBorder="1" applyAlignment="1">
      <alignment horizontal="center" vertical="center" wrapText="1"/>
    </xf>
    <xf numFmtId="0" fontId="62" fillId="15" borderId="62" xfId="17" applyFont="1" applyFill="1" applyBorder="1" applyAlignment="1">
      <alignment horizontal="center" vertical="center" wrapText="1"/>
    </xf>
    <xf numFmtId="0" fontId="63" fillId="15" borderId="62" xfId="0" applyFont="1" applyFill="1" applyBorder="1" applyAlignment="1">
      <alignment horizontal="center" vertical="center"/>
    </xf>
    <xf numFmtId="0" fontId="62" fillId="11" borderId="62" xfId="0" applyFont="1" applyFill="1" applyBorder="1" applyAlignment="1">
      <alignment horizontal="center" vertical="center"/>
    </xf>
    <xf numFmtId="0" fontId="65" fillId="11" borderId="62" xfId="0" applyFont="1" applyFill="1" applyBorder="1" applyAlignment="1">
      <alignment horizontal="center" vertical="center"/>
    </xf>
    <xf numFmtId="0" fontId="67" fillId="21" borderId="124" xfId="16" applyFont="1" applyFill="1" applyBorder="1" applyAlignment="1">
      <alignment horizontal="center" vertical="center"/>
    </xf>
    <xf numFmtId="0" fontId="67" fillId="21" borderId="129" xfId="16" applyFont="1" applyFill="1" applyBorder="1" applyAlignment="1">
      <alignment horizontal="center" vertical="center"/>
    </xf>
    <xf numFmtId="0" fontId="67" fillId="21" borderId="131" xfId="16" applyFont="1" applyFill="1" applyBorder="1" applyAlignment="1">
      <alignment horizontal="center" vertical="center"/>
    </xf>
    <xf numFmtId="0" fontId="68" fillId="2" borderId="125" xfId="16" applyFont="1" applyFill="1" applyBorder="1" applyAlignment="1">
      <alignment vertical="center" wrapText="1"/>
    </xf>
    <xf numFmtId="0" fontId="68" fillId="2" borderId="126" xfId="16" applyFont="1" applyFill="1" applyBorder="1" applyAlignment="1">
      <alignment vertical="center" wrapText="1"/>
    </xf>
    <xf numFmtId="0" fontId="68" fillId="2" borderId="127" xfId="16" applyFont="1" applyFill="1" applyBorder="1" applyAlignment="1">
      <alignment vertical="center" wrapText="1"/>
    </xf>
    <xf numFmtId="0" fontId="68" fillId="2" borderId="103" xfId="16" applyFont="1" applyFill="1" applyBorder="1" applyAlignment="1">
      <alignment vertical="center" wrapText="1"/>
    </xf>
    <xf numFmtId="0" fontId="68" fillId="2" borderId="0" xfId="16" applyFont="1" applyFill="1" applyAlignment="1">
      <alignment vertical="center" wrapText="1"/>
    </xf>
    <xf numFmtId="0" fontId="68" fillId="2" borderId="104" xfId="16" applyFont="1" applyFill="1" applyBorder="1" applyAlignment="1">
      <alignment vertical="center" wrapText="1"/>
    </xf>
    <xf numFmtId="0" fontId="68" fillId="2" borderId="132" xfId="16" applyFont="1" applyFill="1" applyBorder="1" applyAlignment="1">
      <alignment vertical="center" wrapText="1"/>
    </xf>
    <xf numFmtId="0" fontId="68" fillId="2" borderId="133" xfId="16" applyFont="1" applyFill="1" applyBorder="1" applyAlignment="1">
      <alignment vertical="center" wrapText="1"/>
    </xf>
    <xf numFmtId="0" fontId="68" fillId="2" borderId="134" xfId="16" applyFont="1" applyFill="1" applyBorder="1" applyAlignment="1">
      <alignment vertical="center" wrapText="1"/>
    </xf>
    <xf numFmtId="0" fontId="68" fillId="2" borderId="125" xfId="16" applyFont="1" applyFill="1" applyBorder="1" applyAlignment="1">
      <alignment horizontal="left" vertical="center" wrapText="1"/>
    </xf>
    <xf numFmtId="0" fontId="68" fillId="2" borderId="126" xfId="16" applyFont="1" applyFill="1" applyBorder="1" applyAlignment="1">
      <alignment horizontal="left" vertical="center" wrapText="1"/>
    </xf>
    <xf numFmtId="0" fontId="68" fillId="2" borderId="128" xfId="16" applyFont="1" applyFill="1" applyBorder="1" applyAlignment="1">
      <alignment horizontal="left" vertical="center" wrapText="1"/>
    </xf>
    <xf numFmtId="0" fontId="68" fillId="2" borderId="103" xfId="16" applyFont="1" applyFill="1" applyBorder="1" applyAlignment="1">
      <alignment horizontal="left" vertical="center" wrapText="1"/>
    </xf>
    <xf numFmtId="0" fontId="68" fillId="2" borderId="0" xfId="16" applyFont="1" applyFill="1" applyAlignment="1">
      <alignment horizontal="left" vertical="center" wrapText="1"/>
    </xf>
    <xf numFmtId="0" fontId="68" fillId="2" borderId="130" xfId="16" applyFont="1" applyFill="1" applyBorder="1" applyAlignment="1">
      <alignment horizontal="left" vertical="center" wrapText="1"/>
    </xf>
    <xf numFmtId="0" fontId="68" fillId="2" borderId="132" xfId="16" applyFont="1" applyFill="1" applyBorder="1" applyAlignment="1">
      <alignment horizontal="left" vertical="center" wrapText="1"/>
    </xf>
    <xf numFmtId="0" fontId="68" fillId="2" borderId="133" xfId="16" applyFont="1" applyFill="1" applyBorder="1" applyAlignment="1">
      <alignment horizontal="left" vertical="center" wrapText="1"/>
    </xf>
    <xf numFmtId="0" fontId="68" fillId="2" borderId="135" xfId="16" applyFont="1" applyFill="1" applyBorder="1" applyAlignment="1">
      <alignment horizontal="left" vertical="center" wrapText="1"/>
    </xf>
    <xf numFmtId="0" fontId="7" fillId="6" borderId="38" xfId="17" applyFont="1" applyFill="1" applyBorder="1" applyAlignment="1">
      <alignment horizontal="center" vertical="center" wrapText="1"/>
    </xf>
    <xf numFmtId="0" fontId="60" fillId="31" borderId="75" xfId="17" applyFont="1" applyFill="1" applyBorder="1" applyAlignment="1">
      <alignment horizontal="center" vertical="center" wrapText="1"/>
    </xf>
    <xf numFmtId="0" fontId="58" fillId="18" borderId="75" xfId="17" applyFont="1" applyFill="1" applyBorder="1" applyAlignment="1">
      <alignment horizontal="center" vertical="center" wrapText="1"/>
    </xf>
    <xf numFmtId="0" fontId="0" fillId="18" borderId="75" xfId="0" applyFill="1" applyBorder="1" applyAlignment="1">
      <alignment horizontal="center" vertical="center" wrapText="1"/>
    </xf>
    <xf numFmtId="0" fontId="68" fillId="3" borderId="76" xfId="17" applyFont="1" applyFill="1" applyBorder="1" applyAlignment="1">
      <alignment horizontal="center" vertical="center" wrapText="1"/>
    </xf>
    <xf numFmtId="0" fontId="68" fillId="3" borderId="77" xfId="17" applyFont="1" applyFill="1" applyBorder="1" applyAlignment="1">
      <alignment horizontal="center" vertical="center" wrapText="1"/>
    </xf>
    <xf numFmtId="0" fontId="68" fillId="3" borderId="78" xfId="17" applyFont="1" applyFill="1" applyBorder="1" applyAlignment="1">
      <alignment horizontal="center" vertical="center" wrapText="1"/>
    </xf>
    <xf numFmtId="180" fontId="60" fillId="3" borderId="76" xfId="17" applyNumberFormat="1" applyFont="1" applyFill="1" applyBorder="1" applyAlignment="1">
      <alignment horizontal="center" vertical="center" wrapText="1"/>
    </xf>
    <xf numFmtId="180" fontId="60" fillId="3" borderId="78" xfId="17" applyNumberFormat="1" applyFont="1" applyFill="1" applyBorder="1" applyAlignment="1">
      <alignment horizontal="center" vertical="center" wrapText="1"/>
    </xf>
    <xf numFmtId="0" fontId="13" fillId="22" borderId="186" xfId="17" applyFont="1" applyFill="1" applyBorder="1" applyAlignment="1">
      <alignment horizontal="left" vertical="top" wrapText="1"/>
    </xf>
    <xf numFmtId="0" fontId="13" fillId="22" borderId="187" xfId="17" applyFont="1" applyFill="1" applyBorder="1" applyAlignment="1">
      <alignment horizontal="left" vertical="top" wrapText="1"/>
    </xf>
    <xf numFmtId="0" fontId="13" fillId="22" borderId="188" xfId="17" applyFont="1" applyFill="1" applyBorder="1" applyAlignment="1">
      <alignment horizontal="left" vertical="top" wrapText="1"/>
    </xf>
    <xf numFmtId="0" fontId="50" fillId="0" borderId="51" xfId="17" applyFont="1" applyBorder="1" applyAlignment="1">
      <alignment horizontal="center" vertical="center"/>
    </xf>
    <xf numFmtId="0" fontId="50" fillId="0" borderId="52" xfId="17" applyFont="1" applyBorder="1" applyAlignment="1">
      <alignment horizontal="center" vertical="center"/>
    </xf>
    <xf numFmtId="0" fontId="50" fillId="0" borderId="53" xfId="17" applyFont="1" applyBorder="1" applyAlignment="1">
      <alignment horizontal="center" vertical="center"/>
    </xf>
    <xf numFmtId="0" fontId="1" fillId="0" borderId="79" xfId="17" applyBorder="1" applyAlignment="1">
      <alignment horizontal="center" vertical="center"/>
    </xf>
    <xf numFmtId="0" fontId="1" fillId="0" borderId="80" xfId="17" applyBorder="1" applyAlignment="1">
      <alignment horizontal="center" vertical="center"/>
    </xf>
    <xf numFmtId="0" fontId="1" fillId="0" borderId="81" xfId="17" applyBorder="1" applyAlignment="1">
      <alignment horizontal="center" vertical="center"/>
    </xf>
    <xf numFmtId="0" fontId="38" fillId="0" borderId="82" xfId="17" applyFont="1" applyBorder="1" applyAlignment="1">
      <alignment horizontal="center" vertical="center" wrapText="1"/>
    </xf>
    <xf numFmtId="0" fontId="38" fillId="0" borderId="47" xfId="17" applyFont="1" applyBorder="1" applyAlignment="1">
      <alignment horizontal="center" vertical="center" wrapText="1"/>
    </xf>
    <xf numFmtId="0" fontId="34" fillId="19" borderId="0" xfId="17" applyFont="1" applyFill="1" applyAlignment="1">
      <alignment horizontal="center" vertical="center"/>
    </xf>
    <xf numFmtId="179" fontId="11" fillId="0" borderId="83" xfId="17" applyNumberFormat="1" applyFont="1" applyBorder="1" applyAlignment="1">
      <alignment horizontal="center" vertical="center" shrinkToFit="1"/>
    </xf>
    <xf numFmtId="179" fontId="11" fillId="0" borderId="84" xfId="17" applyNumberFormat="1" applyFont="1" applyBorder="1" applyAlignment="1">
      <alignment horizontal="center" vertical="center" shrinkToFit="1"/>
    </xf>
    <xf numFmtId="0" fontId="48" fillId="0" borderId="85" xfId="17" applyFont="1" applyBorder="1" applyAlignment="1">
      <alignment horizontal="center" vertical="center"/>
    </xf>
    <xf numFmtId="0" fontId="48" fillId="0" borderId="86" xfId="17" applyFont="1" applyBorder="1" applyAlignment="1">
      <alignment horizontal="center" vertical="center"/>
    </xf>
    <xf numFmtId="0" fontId="37" fillId="12" borderId="87" xfId="18" applyFont="1" applyFill="1" applyBorder="1" applyAlignment="1">
      <alignment horizontal="center" vertical="center"/>
    </xf>
    <xf numFmtId="0" fontId="37" fillId="12" borderId="88" xfId="18" applyFont="1" applyFill="1" applyBorder="1" applyAlignment="1">
      <alignment horizontal="center" vertical="center"/>
    </xf>
    <xf numFmtId="0" fontId="12" fillId="0" borderId="138" xfId="17" applyFont="1" applyBorder="1" applyAlignment="1">
      <alignment horizontal="center" vertical="center" wrapText="1"/>
    </xf>
    <xf numFmtId="0" fontId="12" fillId="0" borderId="139" xfId="17" applyFont="1" applyBorder="1" applyAlignment="1">
      <alignment horizontal="center" vertical="center" wrapText="1"/>
    </xf>
    <xf numFmtId="0" fontId="12" fillId="0" borderId="140" xfId="17" applyFont="1" applyBorder="1" applyAlignment="1">
      <alignment horizontal="center" vertical="center" wrapText="1"/>
    </xf>
    <xf numFmtId="0" fontId="55" fillId="0" borderId="142" xfId="17" applyFont="1" applyBorder="1" applyAlignment="1">
      <alignment horizontal="center" vertical="center"/>
    </xf>
    <xf numFmtId="0" fontId="55" fillId="0" borderId="143" xfId="17" applyFont="1" applyBorder="1" applyAlignment="1">
      <alignment horizontal="center" vertical="center"/>
    </xf>
    <xf numFmtId="0" fontId="55" fillId="0" borderId="144" xfId="17" applyFont="1" applyBorder="1" applyAlignment="1">
      <alignment horizontal="center" vertical="center"/>
    </xf>
    <xf numFmtId="0" fontId="170" fillId="22" borderId="186" xfId="17" applyFont="1" applyFill="1" applyBorder="1" applyAlignment="1">
      <alignment horizontal="left" vertical="top" wrapText="1"/>
    </xf>
    <xf numFmtId="0" fontId="170" fillId="22" borderId="187" xfId="17" applyFont="1" applyFill="1" applyBorder="1" applyAlignment="1">
      <alignment horizontal="left" vertical="top" wrapText="1"/>
    </xf>
    <xf numFmtId="0" fontId="170" fillId="22" borderId="188" xfId="17" applyFont="1" applyFill="1" applyBorder="1" applyAlignment="1">
      <alignment horizontal="left" vertical="top" wrapText="1"/>
    </xf>
    <xf numFmtId="0" fontId="51" fillId="55" borderId="0" xfId="4" applyFont="1" applyFill="1" applyAlignment="1">
      <alignment horizontal="left" vertical="top" wrapText="1" indent="1"/>
    </xf>
    <xf numFmtId="0" fontId="214" fillId="53" borderId="0" xfId="2" applyFont="1" applyFill="1" applyAlignment="1">
      <alignment horizontal="center" vertical="center"/>
    </xf>
    <xf numFmtId="0" fontId="6" fillId="0" borderId="0" xfId="2">
      <alignment vertical="center"/>
    </xf>
    <xf numFmtId="0" fontId="108" fillId="56" borderId="0" xfId="2" applyFont="1" applyFill="1" applyAlignment="1">
      <alignment horizontal="center" vertical="center"/>
    </xf>
    <xf numFmtId="0" fontId="21" fillId="56" borderId="0" xfId="2" applyFont="1" applyFill="1" applyAlignment="1">
      <alignment horizontal="center" vertical="center"/>
    </xf>
    <xf numFmtId="0" fontId="108" fillId="2" borderId="0" xfId="2" applyFont="1" applyFill="1" applyAlignment="1">
      <alignment horizontal="center" vertical="center" wrapText="1" shrinkToFit="1"/>
    </xf>
    <xf numFmtId="0" fontId="21" fillId="2" borderId="0" xfId="2" applyFont="1" applyFill="1" applyAlignment="1">
      <alignment horizontal="center" vertical="center" wrapText="1" shrinkToFit="1"/>
    </xf>
    <xf numFmtId="0" fontId="216" fillId="0" borderId="0" xfId="2" applyFont="1">
      <alignment vertical="center"/>
    </xf>
    <xf numFmtId="0" fontId="217" fillId="0" borderId="0" xfId="2" applyFont="1" applyAlignment="1">
      <alignment horizontal="center" vertical="center"/>
    </xf>
    <xf numFmtId="0" fontId="6" fillId="0" borderId="0" xfId="2" applyAlignment="1">
      <alignment horizontal="center" vertical="center"/>
    </xf>
    <xf numFmtId="0" fontId="219" fillId="12" borderId="0" xfId="2" applyFont="1" applyFill="1" applyAlignment="1">
      <alignment vertical="top" wrapText="1"/>
    </xf>
    <xf numFmtId="0" fontId="220" fillId="12" borderId="0" xfId="2" applyFont="1" applyFill="1" applyAlignment="1">
      <alignment vertical="top" wrapText="1"/>
    </xf>
    <xf numFmtId="0" fontId="6" fillId="12" borderId="0" xfId="2" applyFill="1" applyAlignment="1">
      <alignment vertical="top" wrapText="1"/>
    </xf>
    <xf numFmtId="0" fontId="13" fillId="3" borderId="0" xfId="2" applyFont="1" applyFill="1" applyAlignment="1">
      <alignment vertical="top" wrapText="1"/>
    </xf>
    <xf numFmtId="0" fontId="10" fillId="3" borderId="0" xfId="2" applyFont="1" applyFill="1" applyAlignment="1">
      <alignment vertical="top" wrapText="1"/>
    </xf>
    <xf numFmtId="0" fontId="156" fillId="27" borderId="0" xfId="0" applyFont="1" applyFill="1" applyAlignment="1">
      <alignment horizontal="center" vertical="top" wrapText="1"/>
    </xf>
    <xf numFmtId="0" fontId="183" fillId="27" borderId="0" xfId="0" applyFont="1" applyFill="1" applyAlignment="1">
      <alignment horizontal="left" vertical="top" wrapText="1"/>
    </xf>
    <xf numFmtId="0" fontId="143" fillId="28" borderId="0" xfId="0" applyFont="1" applyFill="1" applyAlignment="1">
      <alignment horizontal="left" vertical="center" wrapText="1"/>
    </xf>
    <xf numFmtId="0" fontId="139" fillId="26" borderId="0" xfId="0" applyFont="1" applyFill="1" applyAlignment="1">
      <alignment horizontal="left" vertical="center"/>
    </xf>
    <xf numFmtId="0" fontId="140" fillId="26" borderId="0" xfId="1" applyFont="1" applyFill="1" applyBorder="1" applyAlignment="1" applyProtection="1">
      <alignment horizontal="left" vertical="top" wrapText="1"/>
    </xf>
    <xf numFmtId="0" fontId="73" fillId="27" borderId="0" xfId="0" applyFont="1" applyFill="1" applyAlignment="1">
      <alignment horizontal="center" vertical="top" wrapText="1"/>
    </xf>
    <xf numFmtId="0" fontId="183" fillId="27" borderId="0" xfId="0" applyFont="1" applyFill="1" applyAlignment="1">
      <alignment horizontal="right" vertical="top" wrapText="1"/>
    </xf>
    <xf numFmtId="0" fontId="116" fillId="32" borderId="0" xfId="0" applyFont="1" applyFill="1" applyAlignment="1">
      <alignment horizontal="center" vertical="top" wrapText="1"/>
    </xf>
    <xf numFmtId="0" fontId="105" fillId="32" borderId="0" xfId="0" applyFont="1" applyFill="1" applyAlignment="1">
      <alignment horizontal="center" vertical="top" wrapText="1"/>
    </xf>
    <xf numFmtId="0" fontId="136" fillId="36" borderId="0" xfId="0" applyFont="1" applyFill="1" applyAlignment="1">
      <alignment horizontal="left" vertical="top" wrapText="1"/>
    </xf>
    <xf numFmtId="0" fontId="135" fillId="36" borderId="0" xfId="0" applyFont="1" applyFill="1" applyAlignment="1">
      <alignment horizontal="left" vertical="top" wrapText="1"/>
    </xf>
    <xf numFmtId="0" fontId="18" fillId="36" borderId="0" xfId="0" applyFont="1" applyFill="1" applyAlignment="1">
      <alignment horizontal="center" vertical="center"/>
    </xf>
    <xf numFmtId="0" fontId="116" fillId="36" borderId="0" xfId="0" applyFont="1" applyFill="1" applyAlignment="1">
      <alignment horizontal="center" vertical="center"/>
    </xf>
    <xf numFmtId="0" fontId="188" fillId="27" borderId="0" xfId="0" applyFont="1" applyFill="1" applyAlignment="1">
      <alignment horizontal="left" vertical="top" wrapText="1"/>
    </xf>
    <xf numFmtId="0" fontId="188" fillId="27" borderId="0" xfId="0" applyFont="1" applyFill="1" applyAlignment="1">
      <alignment horizontal="center" vertical="top"/>
    </xf>
    <xf numFmtId="0" fontId="79" fillId="25" borderId="118" xfId="0" applyFont="1" applyFill="1" applyBorder="1" applyAlignment="1">
      <alignment horizontal="left" vertical="center"/>
    </xf>
    <xf numFmtId="0" fontId="79" fillId="25" borderId="119" xfId="0" applyFont="1" applyFill="1" applyBorder="1" applyAlignment="1">
      <alignment horizontal="left" vertical="center"/>
    </xf>
    <xf numFmtId="0" fontId="79" fillId="25" borderId="120" xfId="0" applyFont="1" applyFill="1" applyBorder="1" applyAlignment="1">
      <alignment horizontal="left" vertical="center"/>
    </xf>
    <xf numFmtId="0" fontId="79" fillId="25" borderId="123" xfId="0" applyFont="1" applyFill="1" applyBorder="1" applyAlignment="1">
      <alignment horizontal="left" vertical="center"/>
    </xf>
    <xf numFmtId="0" fontId="79" fillId="25" borderId="121" xfId="0" applyFont="1" applyFill="1" applyBorder="1" applyAlignment="1">
      <alignment horizontal="left" vertical="center"/>
    </xf>
    <xf numFmtId="0" fontId="79" fillId="25" borderId="122" xfId="0" applyFont="1" applyFill="1" applyBorder="1" applyAlignment="1">
      <alignment horizontal="left" vertical="center"/>
    </xf>
    <xf numFmtId="0" fontId="79" fillId="25" borderId="115" xfId="0" applyFont="1" applyFill="1" applyBorder="1" applyAlignment="1">
      <alignment horizontal="left" vertical="center"/>
    </xf>
    <xf numFmtId="0" fontId="79" fillId="25" borderId="116" xfId="0" applyFont="1" applyFill="1" applyBorder="1" applyAlignment="1">
      <alignment horizontal="left" vertical="center"/>
    </xf>
    <xf numFmtId="0" fontId="79" fillId="25" borderId="117" xfId="0" applyFont="1" applyFill="1" applyBorder="1" applyAlignment="1">
      <alignment horizontal="left" vertical="center"/>
    </xf>
    <xf numFmtId="0" fontId="81" fillId="0" borderId="112" xfId="0" applyFont="1" applyBorder="1" applyAlignment="1">
      <alignment horizontal="justify" vertical="center" wrapText="1"/>
    </xf>
    <xf numFmtId="0" fontId="81" fillId="0" borderId="113" xfId="0" applyFont="1" applyBorder="1" applyAlignment="1">
      <alignment horizontal="justify" vertical="center" wrapText="1"/>
    </xf>
    <xf numFmtId="0" fontId="79" fillId="0" borderId="112" xfId="0" applyFont="1" applyBorder="1" applyAlignment="1">
      <alignment horizontal="justify" vertical="center" wrapText="1"/>
    </xf>
    <xf numFmtId="0" fontId="79" fillId="0" borderId="113" xfId="0" applyFont="1" applyBorder="1" applyAlignment="1">
      <alignment horizontal="justify" vertical="center" wrapText="1"/>
    </xf>
    <xf numFmtId="0" fontId="79" fillId="0" borderId="114" xfId="0" applyFont="1" applyBorder="1" applyAlignment="1">
      <alignment horizontal="left" vertical="center"/>
    </xf>
    <xf numFmtId="0" fontId="105" fillId="33" borderId="0" xfId="0" applyFont="1" applyFill="1" applyAlignment="1">
      <alignment horizontal="left" vertical="center" wrapText="1"/>
    </xf>
    <xf numFmtId="0" fontId="107" fillId="26" borderId="115" xfId="0" applyFont="1" applyFill="1" applyBorder="1" applyAlignment="1">
      <alignment horizontal="left" vertical="center"/>
    </xf>
    <xf numFmtId="0" fontId="107" fillId="26" borderId="116" xfId="0" applyFont="1" applyFill="1" applyBorder="1" applyAlignment="1">
      <alignment horizontal="left" vertical="center"/>
    </xf>
    <xf numFmtId="0" fontId="107" fillId="26" borderId="117" xfId="0" applyFont="1" applyFill="1" applyBorder="1" applyAlignment="1">
      <alignment horizontal="left" vertical="center"/>
    </xf>
    <xf numFmtId="0" fontId="104" fillId="22" borderId="0" xfId="0" applyFont="1" applyFill="1" applyAlignment="1">
      <alignment horizontal="left" vertical="center"/>
    </xf>
    <xf numFmtId="0" fontId="79" fillId="22" borderId="114" xfId="0" applyFont="1" applyFill="1" applyBorder="1" applyAlignment="1">
      <alignment horizontal="left" vertical="center"/>
    </xf>
    <xf numFmtId="0" fontId="149" fillId="22" borderId="0" xfId="0" applyFont="1" applyFill="1" applyAlignment="1">
      <alignment horizontal="left" vertical="top" wrapText="1"/>
    </xf>
    <xf numFmtId="14" fontId="108" fillId="24" borderId="217" xfId="2" applyNumberFormat="1" applyFont="1" applyFill="1" applyBorder="1" applyAlignment="1">
      <alignment horizontal="center" vertical="center" shrinkToFit="1"/>
    </xf>
    <xf numFmtId="14" fontId="108" fillId="24" borderId="1" xfId="2" applyNumberFormat="1" applyFont="1" applyFill="1" applyBorder="1" applyAlignment="1">
      <alignment horizontal="center" vertical="center" shrinkToFit="1"/>
    </xf>
    <xf numFmtId="14" fontId="108" fillId="24" borderId="157" xfId="2" applyNumberFormat="1" applyFont="1" applyFill="1" applyBorder="1" applyAlignment="1">
      <alignment horizontal="center" vertical="center" shrinkToFit="1"/>
    </xf>
    <xf numFmtId="14" fontId="108" fillId="24" borderId="207" xfId="1" applyNumberFormat="1" applyFont="1" applyFill="1" applyBorder="1" applyAlignment="1" applyProtection="1">
      <alignment horizontal="center" vertical="center" wrapText="1"/>
    </xf>
    <xf numFmtId="14" fontId="108" fillId="24" borderId="208" xfId="1" applyNumberFormat="1" applyFont="1" applyFill="1" applyBorder="1" applyAlignment="1" applyProtection="1">
      <alignment horizontal="center" vertical="center" wrapText="1"/>
    </xf>
    <xf numFmtId="14" fontId="108" fillId="24" borderId="209" xfId="1" applyNumberFormat="1" applyFont="1" applyFill="1" applyBorder="1" applyAlignment="1" applyProtection="1">
      <alignment horizontal="center" vertical="center" wrapText="1"/>
    </xf>
    <xf numFmtId="56" fontId="108" fillId="24" borderId="42" xfId="1" applyNumberFormat="1" applyFont="1" applyFill="1" applyBorder="1" applyAlignment="1" applyProtection="1">
      <alignment horizontal="center" vertical="center" wrapText="1"/>
    </xf>
    <xf numFmtId="56" fontId="108" fillId="24" borderId="1" xfId="1" applyNumberFormat="1" applyFont="1" applyFill="1" applyBorder="1" applyAlignment="1" applyProtection="1">
      <alignment horizontal="center" vertical="center" wrapText="1"/>
    </xf>
    <xf numFmtId="56" fontId="108" fillId="24" borderId="2" xfId="1" applyNumberFormat="1" applyFont="1" applyFill="1" applyBorder="1" applyAlignment="1" applyProtection="1">
      <alignment horizontal="center" vertical="center" wrapText="1"/>
    </xf>
    <xf numFmtId="14" fontId="108" fillId="24" borderId="176" xfId="1" applyNumberFormat="1" applyFont="1" applyFill="1" applyBorder="1" applyAlignment="1" applyProtection="1">
      <alignment horizontal="center" vertical="center" wrapText="1"/>
    </xf>
    <xf numFmtId="0" fontId="108" fillId="24" borderId="176" xfId="2" applyFont="1" applyFill="1" applyBorder="1" applyAlignment="1">
      <alignment horizontal="center" vertical="center"/>
    </xf>
    <xf numFmtId="56" fontId="113" fillId="24" borderId="42" xfId="2" applyNumberFormat="1" applyFont="1" applyFill="1" applyBorder="1" applyAlignment="1">
      <alignment horizontal="center" vertical="center" wrapText="1"/>
    </xf>
    <xf numFmtId="0" fontId="113" fillId="24" borderId="1" xfId="2" applyFont="1" applyFill="1" applyBorder="1" applyAlignment="1">
      <alignment horizontal="center" vertical="center" wrapText="1"/>
    </xf>
    <xf numFmtId="0" fontId="113" fillId="24" borderId="2" xfId="2" applyFont="1" applyFill="1" applyBorder="1" applyAlignment="1">
      <alignment horizontal="center" vertical="center" wrapText="1"/>
    </xf>
    <xf numFmtId="14" fontId="108" fillId="24" borderId="161" xfId="1" applyNumberFormat="1" applyFont="1" applyFill="1" applyBorder="1" applyAlignment="1" applyProtection="1">
      <alignment horizontal="center" vertical="center" wrapText="1" shrinkToFit="1"/>
    </xf>
    <xf numFmtId="14" fontId="108" fillId="24" borderId="163" xfId="1" applyNumberFormat="1" applyFont="1" applyFill="1" applyBorder="1" applyAlignment="1" applyProtection="1">
      <alignment horizontal="center" vertical="center" wrapText="1" shrinkToFit="1"/>
    </xf>
    <xf numFmtId="14" fontId="108" fillId="24" borderId="162" xfId="1" applyNumberFormat="1" applyFont="1" applyFill="1" applyBorder="1" applyAlignment="1" applyProtection="1">
      <alignment horizontal="center" vertical="center" wrapText="1" shrinkToFit="1"/>
    </xf>
    <xf numFmtId="0" fontId="108" fillId="0" borderId="210" xfId="2" applyFont="1" applyBorder="1" applyAlignment="1">
      <alignment horizontal="left" vertical="top" wrapText="1"/>
    </xf>
    <xf numFmtId="0" fontId="108" fillId="0" borderId="215" xfId="2" applyFont="1" applyBorder="1" applyAlignment="1">
      <alignment horizontal="left" vertical="top" wrapText="1"/>
    </xf>
    <xf numFmtId="0" fontId="113" fillId="24" borderId="42" xfId="2" applyFont="1" applyFill="1" applyBorder="1" applyAlignment="1">
      <alignment horizontal="center" vertical="center" wrapText="1"/>
    </xf>
    <xf numFmtId="14" fontId="108" fillId="24" borderId="160" xfId="2" applyNumberFormat="1" applyFont="1" applyFill="1" applyBorder="1" applyAlignment="1">
      <alignment horizontal="center" vertical="center" wrapText="1" shrinkToFit="1"/>
    </xf>
    <xf numFmtId="14" fontId="108" fillId="24" borderId="158" xfId="2" applyNumberFormat="1" applyFont="1" applyFill="1" applyBorder="1" applyAlignment="1">
      <alignment horizontal="center" vertical="center" wrapText="1" shrinkToFit="1"/>
    </xf>
    <xf numFmtId="14" fontId="108" fillId="24" borderId="159" xfId="2" applyNumberFormat="1" applyFont="1" applyFill="1" applyBorder="1" applyAlignment="1">
      <alignment horizontal="center" vertical="center" wrapText="1" shrinkToFit="1"/>
    </xf>
    <xf numFmtId="56" fontId="108" fillId="24" borderId="42" xfId="1" applyNumberFormat="1" applyFont="1" applyFill="1" applyBorder="1" applyAlignment="1" applyProtection="1">
      <alignment horizontal="center" vertical="center"/>
    </xf>
    <xf numFmtId="56" fontId="108" fillId="24" borderId="1" xfId="1" applyNumberFormat="1" applyFont="1" applyFill="1" applyBorder="1" applyAlignment="1" applyProtection="1">
      <alignment horizontal="center" vertical="center"/>
    </xf>
    <xf numFmtId="56" fontId="108" fillId="24" borderId="2" xfId="1" applyNumberFormat="1" applyFont="1" applyFill="1" applyBorder="1" applyAlignment="1" applyProtection="1">
      <alignment horizontal="center" vertical="center"/>
    </xf>
    <xf numFmtId="0" fontId="108" fillId="24" borderId="207" xfId="2" applyFont="1" applyFill="1" applyBorder="1" applyAlignment="1">
      <alignment horizontal="center" vertical="center"/>
    </xf>
    <xf numFmtId="0" fontId="108" fillId="24" borderId="181" xfId="2" applyFont="1" applyFill="1" applyBorder="1" applyAlignment="1">
      <alignment horizontal="center" vertical="center"/>
    </xf>
    <xf numFmtId="56" fontId="108" fillId="24" borderId="42" xfId="2" applyNumberFormat="1" applyFont="1" applyFill="1" applyBorder="1" applyAlignment="1">
      <alignment horizontal="center" vertical="center" wrapText="1"/>
    </xf>
    <xf numFmtId="56" fontId="108" fillId="24" borderId="1" xfId="2" applyNumberFormat="1" applyFont="1" applyFill="1" applyBorder="1" applyAlignment="1">
      <alignment horizontal="center" vertical="center" wrapText="1"/>
    </xf>
    <xf numFmtId="56" fontId="108" fillId="24" borderId="157" xfId="2" applyNumberFormat="1" applyFont="1" applyFill="1" applyBorder="1" applyAlignment="1">
      <alignment horizontal="center" vertical="center" wrapText="1"/>
    </xf>
    <xf numFmtId="14" fontId="108" fillId="24" borderId="204" xfId="2" applyNumberFormat="1" applyFont="1" applyFill="1" applyBorder="1" applyAlignment="1">
      <alignment horizontal="center" vertical="center"/>
    </xf>
    <xf numFmtId="14" fontId="108" fillId="24" borderId="205" xfId="2" applyNumberFormat="1" applyFont="1" applyFill="1" applyBorder="1" applyAlignment="1">
      <alignment horizontal="center" vertical="center"/>
    </xf>
    <xf numFmtId="14" fontId="108" fillId="24" borderId="206" xfId="2" applyNumberFormat="1" applyFont="1" applyFill="1" applyBorder="1" applyAlignment="1">
      <alignment horizontal="center" vertical="center"/>
    </xf>
    <xf numFmtId="0" fontId="10" fillId="0" borderId="59" xfId="2" applyFont="1" applyBorder="1">
      <alignment vertical="center"/>
    </xf>
    <xf numFmtId="0" fontId="10" fillId="0" borderId="0" xfId="2" applyFont="1" applyAlignment="1">
      <alignment vertical="center" wrapText="1"/>
    </xf>
    <xf numFmtId="0" fontId="10" fillId="0" borderId="0" xfId="2" applyFont="1">
      <alignment vertical="center"/>
    </xf>
    <xf numFmtId="0" fontId="113" fillId="3" borderId="1" xfId="2" applyFont="1" applyFill="1" applyBorder="1" applyAlignment="1">
      <alignment horizontal="center" vertical="center"/>
    </xf>
    <xf numFmtId="0" fontId="113" fillId="3" borderId="2" xfId="2" applyFont="1" applyFill="1" applyBorder="1" applyAlignment="1">
      <alignment horizontal="center" vertical="center"/>
    </xf>
    <xf numFmtId="14" fontId="113" fillId="3" borderId="1" xfId="2" applyNumberFormat="1" applyFont="1" applyFill="1" applyBorder="1" applyAlignment="1">
      <alignment horizontal="center" vertical="center"/>
    </xf>
    <xf numFmtId="14" fontId="113" fillId="3" borderId="2" xfId="2" applyNumberFormat="1" applyFont="1" applyFill="1" applyBorder="1" applyAlignment="1">
      <alignment horizontal="center" vertical="center"/>
    </xf>
    <xf numFmtId="0" fontId="1" fillId="17" borderId="69" xfId="2" applyFont="1" applyFill="1" applyBorder="1" applyAlignment="1">
      <alignment vertical="top" wrapText="1"/>
    </xf>
    <xf numFmtId="0" fontId="6" fillId="0" borderId="65" xfId="2" applyBorder="1" applyAlignment="1">
      <alignment vertical="top" wrapText="1"/>
    </xf>
    <xf numFmtId="0" fontId="69" fillId="0" borderId="0" xfId="1" applyFont="1" applyAlignment="1" applyProtection="1">
      <alignment vertical="center"/>
    </xf>
    <xf numFmtId="0" fontId="6" fillId="29" borderId="57" xfId="2" applyFill="1" applyBorder="1" applyAlignment="1">
      <alignment horizontal="left" vertical="top" wrapText="1"/>
    </xf>
    <xf numFmtId="0" fontId="6" fillId="29" borderId="141" xfId="2" applyFill="1" applyBorder="1" applyAlignment="1">
      <alignment horizontal="left" vertical="top" wrapText="1"/>
    </xf>
    <xf numFmtId="0" fontId="6" fillId="29" borderId="165" xfId="2" applyFill="1" applyBorder="1" applyAlignment="1">
      <alignment horizontal="left" vertical="top" wrapText="1"/>
    </xf>
    <xf numFmtId="0" fontId="1" fillId="38" borderId="57" xfId="2" applyFont="1" applyFill="1" applyBorder="1" applyAlignment="1">
      <alignment horizontal="left" vertical="top" wrapText="1"/>
    </xf>
    <xf numFmtId="0" fontId="1" fillId="38" borderId="68" xfId="2" applyFont="1" applyFill="1" applyBorder="1" applyAlignment="1">
      <alignment horizontal="left" vertical="top" wrapText="1"/>
    </xf>
    <xf numFmtId="0" fontId="8" fillId="38" borderId="141" xfId="1" applyFill="1" applyBorder="1" applyAlignment="1" applyProtection="1">
      <alignment horizontal="left" vertical="top"/>
    </xf>
    <xf numFmtId="0" fontId="6" fillId="38" borderId="164" xfId="2" applyFill="1" applyBorder="1" applyAlignment="1">
      <alignment horizontal="left" vertical="top"/>
    </xf>
    <xf numFmtId="0" fontId="6" fillId="2" borderId="74" xfId="2" applyFill="1" applyBorder="1" applyAlignment="1">
      <alignment vertical="top" wrapText="1"/>
    </xf>
    <xf numFmtId="0" fontId="15" fillId="2" borderId="65" xfId="0" applyFont="1" applyFill="1" applyBorder="1" applyAlignment="1">
      <alignment vertical="top" wrapText="1"/>
    </xf>
    <xf numFmtId="0" fontId="1" fillId="2" borderId="74" xfId="2" applyFont="1" applyFill="1" applyBorder="1" applyAlignment="1">
      <alignment horizontal="left" vertical="top" wrapText="1"/>
    </xf>
    <xf numFmtId="0" fontId="1" fillId="2" borderId="65" xfId="2" applyFont="1" applyFill="1" applyBorder="1" applyAlignment="1">
      <alignment horizontal="left" vertical="top" wrapText="1"/>
    </xf>
    <xf numFmtId="0" fontId="14" fillId="6" borderId="18" xfId="2" applyFont="1" applyFill="1" applyBorder="1" applyAlignment="1">
      <alignment horizontal="left" vertical="center"/>
    </xf>
    <xf numFmtId="0" fontId="14" fillId="6" borderId="4" xfId="2" applyFont="1" applyFill="1" applyBorder="1" applyAlignment="1">
      <alignment horizontal="left" vertical="center"/>
    </xf>
    <xf numFmtId="0" fontId="6" fillId="6" borderId="89" xfId="2" applyFill="1" applyBorder="1">
      <alignment vertical="center"/>
    </xf>
    <xf numFmtId="0" fontId="6" fillId="6" borderId="25" xfId="2" applyFill="1" applyBorder="1">
      <alignment vertical="center"/>
    </xf>
    <xf numFmtId="0" fontId="6" fillId="6" borderId="90" xfId="2" applyFill="1" applyBorder="1">
      <alignment vertical="center"/>
    </xf>
    <xf numFmtId="0" fontId="6" fillId="6" borderId="91" xfId="2" applyFill="1" applyBorder="1">
      <alignment vertical="center"/>
    </xf>
    <xf numFmtId="0" fontId="6" fillId="6" borderId="92" xfId="2" applyFill="1" applyBorder="1">
      <alignment vertical="center"/>
    </xf>
    <xf numFmtId="0" fontId="6" fillId="6" borderId="93" xfId="2" applyFill="1" applyBorder="1">
      <alignment vertical="center"/>
    </xf>
    <xf numFmtId="0" fontId="22" fillId="6" borderId="94" xfId="2" applyFont="1" applyFill="1" applyBorder="1" applyAlignment="1">
      <alignment horizontal="center" vertical="top" wrapText="1"/>
    </xf>
    <xf numFmtId="0" fontId="22" fillId="6" borderId="86" xfId="2" applyFont="1" applyFill="1" applyBorder="1" applyAlignment="1">
      <alignment horizontal="center" vertical="top" wrapText="1"/>
    </xf>
    <xf numFmtId="0" fontId="22" fillId="6" borderId="95" xfId="2" applyFont="1" applyFill="1" applyBorder="1" applyAlignment="1">
      <alignment horizontal="center" vertical="top" wrapText="1"/>
    </xf>
    <xf numFmtId="0" fontId="22" fillId="6" borderId="96" xfId="2" applyFont="1" applyFill="1" applyBorder="1" applyAlignment="1">
      <alignment horizontal="center" vertical="top" wrapText="1"/>
    </xf>
    <xf numFmtId="0" fontId="22" fillId="6" borderId="97" xfId="2" applyFont="1" applyFill="1" applyBorder="1" applyAlignment="1">
      <alignment horizontal="center" vertical="top" wrapText="1"/>
    </xf>
    <xf numFmtId="0" fontId="1" fillId="6" borderId="15" xfId="2" applyFont="1" applyFill="1" applyBorder="1" applyAlignment="1">
      <alignment vertical="top" wrapText="1"/>
    </xf>
    <xf numFmtId="0" fontId="6" fillId="6" borderId="0" xfId="2" applyFill="1" applyAlignment="1">
      <alignment vertical="top" wrapText="1"/>
    </xf>
    <xf numFmtId="0" fontId="6" fillId="6" borderId="16" xfId="2" applyFill="1" applyBorder="1" applyAlignment="1">
      <alignment vertical="top" wrapText="1"/>
    </xf>
    <xf numFmtId="0" fontId="26" fillId="0" borderId="0" xfId="19" applyFont="1" applyAlignment="1">
      <alignment vertical="center" wrapText="1"/>
    </xf>
    <xf numFmtId="0" fontId="28" fillId="22" borderId="167" xfId="2" applyFont="1" applyFill="1" applyBorder="1" applyAlignment="1">
      <alignment horizontal="center" vertical="center" wrapText="1" shrinkToFit="1"/>
    </xf>
    <xf numFmtId="0" fontId="28" fillId="22" borderId="168" xfId="2" applyFont="1" applyFill="1" applyBorder="1" applyAlignment="1">
      <alignment horizontal="center" vertical="center" wrapText="1" shrinkToFit="1"/>
    </xf>
    <xf numFmtId="0" fontId="28" fillId="22" borderId="169" xfId="2" applyFont="1" applyFill="1" applyBorder="1" applyAlignment="1">
      <alignment horizontal="center" vertical="center" wrapText="1" shrinkToFit="1"/>
    </xf>
    <xf numFmtId="0" fontId="20" fillId="22" borderId="58" xfId="2" applyFont="1" applyFill="1" applyBorder="1" applyAlignment="1">
      <alignment horizontal="left" vertical="top" wrapText="1" shrinkToFit="1"/>
    </xf>
    <xf numFmtId="0" fontId="20" fillId="22" borderId="59" xfId="2" applyFont="1" applyFill="1" applyBorder="1" applyAlignment="1">
      <alignment horizontal="left" vertical="top" wrapText="1" shrinkToFit="1"/>
    </xf>
    <xf numFmtId="0" fontId="20" fillId="22" borderId="60" xfId="2" applyFont="1" applyFill="1" applyBorder="1" applyAlignment="1">
      <alignment horizontal="left" vertical="top" wrapText="1" shrinkToFit="1"/>
    </xf>
    <xf numFmtId="0" fontId="25" fillId="22" borderId="109" xfId="2" applyFont="1" applyFill="1" applyBorder="1" applyAlignment="1">
      <alignment horizontal="left" vertical="top" wrapText="1"/>
    </xf>
    <xf numFmtId="0" fontId="25" fillId="22" borderId="110" xfId="2" applyFont="1" applyFill="1" applyBorder="1" applyAlignment="1">
      <alignment horizontal="left" vertical="top" wrapText="1"/>
    </xf>
    <xf numFmtId="0" fontId="25" fillId="22" borderId="111" xfId="2" applyFont="1" applyFill="1" applyBorder="1" applyAlignment="1">
      <alignment horizontal="left" vertical="top" wrapText="1"/>
    </xf>
    <xf numFmtId="0" fontId="28" fillId="39" borderId="167" xfId="2" applyFont="1" applyFill="1" applyBorder="1" applyAlignment="1">
      <alignment horizontal="center" vertical="center" wrapText="1" shrinkToFit="1"/>
    </xf>
    <xf numFmtId="0" fontId="28" fillId="39" borderId="168" xfId="2" applyFont="1" applyFill="1" applyBorder="1" applyAlignment="1">
      <alignment horizontal="center" vertical="center" wrapText="1" shrinkToFit="1"/>
    </xf>
    <xf numFmtId="0" fontId="28" fillId="39" borderId="169" xfId="2" applyFont="1" applyFill="1" applyBorder="1" applyAlignment="1">
      <alignment horizontal="center" vertical="center" wrapText="1" shrinkToFit="1"/>
    </xf>
    <xf numFmtId="0" fontId="20" fillId="39" borderId="58" xfId="2" applyFont="1" applyFill="1" applyBorder="1" applyAlignment="1">
      <alignment horizontal="left" vertical="top" wrapText="1" shrinkToFit="1"/>
    </xf>
    <xf numFmtId="0" fontId="20" fillId="39" borderId="59" xfId="2" applyFont="1" applyFill="1" applyBorder="1" applyAlignment="1">
      <alignment horizontal="left" vertical="top" wrapText="1" shrinkToFit="1"/>
    </xf>
    <xf numFmtId="0" fontId="20" fillId="39" borderId="60" xfId="2" applyFont="1" applyFill="1" applyBorder="1" applyAlignment="1">
      <alignment horizontal="left" vertical="top" wrapText="1" shrinkToFit="1"/>
    </xf>
    <xf numFmtId="0" fontId="28" fillId="20" borderId="59" xfId="2" applyFont="1" applyFill="1" applyBorder="1" applyAlignment="1">
      <alignment horizontal="center" vertical="center" shrinkToFit="1"/>
    </xf>
    <xf numFmtId="0" fontId="28" fillId="20" borderId="60" xfId="2" applyFont="1" applyFill="1" applyBorder="1" applyAlignment="1">
      <alignment horizontal="center" vertical="center" shrinkToFit="1"/>
    </xf>
    <xf numFmtId="0" fontId="109" fillId="22" borderId="101" xfId="1" applyFont="1" applyFill="1" applyBorder="1" applyAlignment="1" applyProtection="1">
      <alignment horizontal="center" vertical="center" wrapText="1"/>
    </xf>
    <xf numFmtId="0" fontId="109" fillId="22" borderId="29" xfId="1" applyFont="1" applyFill="1" applyBorder="1" applyAlignment="1" applyProtection="1">
      <alignment horizontal="center" vertical="center" wrapText="1"/>
    </xf>
    <xf numFmtId="0" fontId="109" fillId="22" borderId="102" xfId="1" applyFont="1" applyFill="1" applyBorder="1" applyAlignment="1" applyProtection="1">
      <alignment horizontal="center" vertical="center" wrapText="1"/>
    </xf>
    <xf numFmtId="0" fontId="21" fillId="22" borderId="98" xfId="1" applyFont="1" applyFill="1" applyBorder="1" applyAlignment="1" applyProtection="1">
      <alignment horizontal="left" vertical="top" wrapText="1"/>
    </xf>
    <xf numFmtId="0" fontId="21" fillId="22" borderId="183" xfId="1" applyFont="1" applyFill="1" applyBorder="1" applyAlignment="1" applyProtection="1">
      <alignment horizontal="left" vertical="top" wrapText="1"/>
    </xf>
    <xf numFmtId="0" fontId="21" fillId="22" borderId="184" xfId="1" applyFont="1" applyFill="1" applyBorder="1" applyAlignment="1" applyProtection="1">
      <alignment horizontal="left" vertical="top" wrapText="1"/>
    </xf>
    <xf numFmtId="0" fontId="28" fillId="24" borderId="101" xfId="2" applyFont="1" applyFill="1" applyBorder="1" applyAlignment="1">
      <alignment horizontal="center" vertical="center" shrinkToFit="1"/>
    </xf>
    <xf numFmtId="0" fontId="18" fillId="24" borderId="29" xfId="2" applyFont="1" applyFill="1" applyBorder="1" applyAlignment="1">
      <alignment horizontal="center" vertical="center" shrinkToFit="1"/>
    </xf>
    <xf numFmtId="0" fontId="18" fillId="24" borderId="102" xfId="2" applyFont="1" applyFill="1" applyBorder="1" applyAlignment="1">
      <alignment horizontal="center" vertical="center" shrinkToFit="1"/>
    </xf>
    <xf numFmtId="0" fontId="203" fillId="22" borderId="101" xfId="2" applyFont="1" applyFill="1" applyBorder="1" applyAlignment="1">
      <alignment horizontal="center" vertical="center" wrapText="1" shrinkToFit="1"/>
    </xf>
    <xf numFmtId="0" fontId="32" fillId="22" borderId="29" xfId="2" applyFont="1" applyFill="1" applyBorder="1" applyAlignment="1">
      <alignment horizontal="center" vertical="center" shrinkToFit="1"/>
    </xf>
    <xf numFmtId="0" fontId="32" fillId="22" borderId="102" xfId="2" applyFont="1" applyFill="1" applyBorder="1" applyAlignment="1">
      <alignment horizontal="center" vertical="center" shrinkToFit="1"/>
    </xf>
    <xf numFmtId="0" fontId="21" fillId="22" borderId="98" xfId="1" applyFont="1" applyFill="1" applyBorder="1" applyAlignment="1" applyProtection="1">
      <alignment vertical="top" wrapText="1"/>
    </xf>
    <xf numFmtId="0" fontId="21" fillId="22" borderId="99" xfId="2" applyFont="1" applyFill="1" applyBorder="1" applyAlignment="1">
      <alignment vertical="top" wrapText="1"/>
    </xf>
    <xf numFmtId="0" fontId="21" fillId="22" borderId="100" xfId="2" applyFont="1" applyFill="1" applyBorder="1" applyAlignment="1">
      <alignment vertical="top" wrapText="1"/>
    </xf>
    <xf numFmtId="0" fontId="21" fillId="39" borderId="98" xfId="1" applyFont="1" applyFill="1" applyBorder="1" applyAlignment="1" applyProtection="1">
      <alignment vertical="top" wrapText="1"/>
    </xf>
    <xf numFmtId="0" fontId="21" fillId="39" borderId="99" xfId="2" applyFont="1" applyFill="1" applyBorder="1" applyAlignment="1">
      <alignment vertical="top" wrapText="1"/>
    </xf>
    <xf numFmtId="0" fontId="21" fillId="39" borderId="100" xfId="2" applyFont="1" applyFill="1" applyBorder="1" applyAlignment="1">
      <alignment vertical="top" wrapText="1"/>
    </xf>
    <xf numFmtId="0" fontId="145" fillId="39" borderId="101" xfId="2" applyFont="1" applyFill="1" applyBorder="1" applyAlignment="1">
      <alignment horizontal="center" vertical="center" wrapText="1" shrinkToFit="1"/>
    </xf>
    <xf numFmtId="0" fontId="32" fillId="39" borderId="29" xfId="2" applyFont="1" applyFill="1" applyBorder="1" applyAlignment="1">
      <alignment horizontal="center" vertical="center" shrinkToFit="1"/>
    </xf>
    <xf numFmtId="0" fontId="32" fillId="39" borderId="102" xfId="2" applyFont="1" applyFill="1" applyBorder="1" applyAlignment="1">
      <alignment horizontal="center" vertical="center" shrinkToFit="1"/>
    </xf>
    <xf numFmtId="178" fontId="27" fillId="3" borderId="1" xfId="2" applyNumberFormat="1" applyFont="1" applyFill="1" applyBorder="1" applyAlignment="1">
      <alignment horizontal="center" vertical="center"/>
    </xf>
    <xf numFmtId="178" fontId="27" fillId="3" borderId="1" xfId="0" applyNumberFormat="1" applyFont="1" applyFill="1" applyBorder="1" applyAlignment="1">
      <alignment horizontal="center" vertical="center"/>
    </xf>
  </cellXfs>
  <cellStyles count="25">
    <cellStyle name="ハイパーリンク" xfId="1" builtinId="8"/>
    <cellStyle name="ハイパーリンク 2" xfId="23" xr:uid="{B5D3DB61-D240-4C3A-8915-4D98031A8B84}"/>
    <cellStyle name="標準" xfId="0" builtinId="0"/>
    <cellStyle name="標準 2" xfId="2" xr:uid="{00000000-0005-0000-0000-000002000000}"/>
    <cellStyle name="標準 2 2" xfId="3" xr:uid="{00000000-0005-0000-0000-000003000000}"/>
    <cellStyle name="標準 2 2 2" xfId="20" xr:uid="{1064B219-AC4F-414B-BDBF-39C21F29F659}"/>
    <cellStyle name="標準 2 2 2 2" xfId="21" xr:uid="{5F25B949-ADEE-42BE-8069-06F40D7FD504}"/>
    <cellStyle name="標準 3" xfId="4" xr:uid="{00000000-0005-0000-0000-000004000000}"/>
    <cellStyle name="標準 3 2" xfId="5" xr:uid="{00000000-0005-0000-0000-000005000000}"/>
    <cellStyle name="標準 3 2 2" xfId="6" xr:uid="{00000000-0005-0000-0000-000006000000}"/>
    <cellStyle name="標準 3 2 2 2" xfId="7" xr:uid="{00000000-0005-0000-0000-000007000000}"/>
    <cellStyle name="標準 4" xfId="8" xr:uid="{00000000-0005-0000-0000-000008000000}"/>
    <cellStyle name="標準 5" xfId="9" xr:uid="{00000000-0005-0000-0000-000009000000}"/>
    <cellStyle name="標準 6" xfId="10" xr:uid="{00000000-0005-0000-0000-00000A000000}"/>
    <cellStyle name="標準 6 2" xfId="11" xr:uid="{00000000-0005-0000-0000-00000B000000}"/>
    <cellStyle name="標準 6 2 2" xfId="12" xr:uid="{00000000-0005-0000-0000-00000C000000}"/>
    <cellStyle name="標準 6 2_2019-15" xfId="13" xr:uid="{00000000-0005-0000-0000-00000D000000}"/>
    <cellStyle name="標準 6_★2019-2" xfId="14" xr:uid="{00000000-0005-0000-0000-00000E000000}"/>
    <cellStyle name="標準 7" xfId="15" xr:uid="{00000000-0005-0000-0000-00000F000000}"/>
    <cellStyle name="標準 8" xfId="22" xr:uid="{E1CB95E9-5BB4-4D51-9DF8-AED85455084B}"/>
    <cellStyle name="標準 9" xfId="24" xr:uid="{4FCECFBE-A751-42FB-BF41-6CB6992F7569}"/>
    <cellStyle name="標準_H23-11 2" xfId="16" xr:uid="{00000000-0005-0000-0000-000010000000}"/>
    <cellStyle name="標準_H23-11_2019-4" xfId="17" xr:uid="{00000000-0005-0000-0000-000011000000}"/>
    <cellStyle name="標準_H23-11_2019-4 2" xfId="18" xr:uid="{00000000-0005-0000-0000-000012000000}"/>
    <cellStyle name="標準_H25-25 2 2" xfId="19" xr:uid="{00000000-0005-0000-0000-000013000000}"/>
  </cellStyles>
  <dxfs count="6">
    <dxf>
      <fill>
        <patternFill>
          <bgColor indexed="13"/>
        </patternFill>
      </fill>
    </dxf>
    <dxf>
      <fill>
        <patternFill>
          <bgColor indexed="51"/>
        </patternFill>
      </fill>
    </dxf>
    <dxf>
      <fill>
        <patternFill>
          <bgColor indexed="53"/>
        </patternFill>
      </fill>
    </dxf>
    <dxf>
      <fill>
        <patternFill>
          <bgColor indexed="13"/>
        </patternFill>
      </fill>
    </dxf>
    <dxf>
      <fill>
        <patternFill>
          <bgColor indexed="51"/>
        </patternFill>
      </fill>
    </dxf>
    <dxf>
      <fill>
        <patternFill>
          <bgColor indexed="53"/>
        </patternFill>
      </fill>
    </dxf>
  </dxfs>
  <tableStyles count="0" defaultTableStyle="TableStyleMedium2" defaultPivotStyle="PivotStyleLight16"/>
  <colors>
    <mruColors>
      <color rgb="FF7BB2F5"/>
      <color rgb="FF6DDDF7"/>
      <color rgb="FFFF99FF"/>
      <color rgb="FF3399FF"/>
      <color rgb="FF6EF729"/>
      <color rgb="FF00CC00"/>
      <color rgb="FF0033CC"/>
      <color rgb="FF66CCFF"/>
      <color rgb="FFFF0066"/>
      <color rgb="FFBB1F0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腸管出血性大腸菌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6.4957074711950752E-2"/>
          <c:y val="0.17685185185185184"/>
          <c:w val="0.77210613690956476"/>
          <c:h val="0.60984543598716823"/>
        </c:manualLayout>
      </c:layout>
      <c:lineChart>
        <c:grouping val="standard"/>
        <c:varyColors val="0"/>
        <c:ser>
          <c:idx val="6"/>
          <c:order val="0"/>
          <c:tx>
            <c:strRef>
              <c:f>'39　感染症統計'!$A$7</c:f>
              <c:strCache>
                <c:ptCount val="1"/>
                <c:pt idx="0">
                  <c:v>2022年</c:v>
                </c:pt>
              </c:strCache>
            </c:strRef>
          </c:tx>
          <c:spPr>
            <a:ln w="63500" cap="rnd">
              <a:solidFill>
                <a:srgbClr val="FF0000"/>
              </a:solidFill>
              <a:round/>
            </a:ln>
            <a:effectLst/>
          </c:spPr>
          <c:marker>
            <c:symbol val="none"/>
          </c:marker>
          <c:val>
            <c:numRef>
              <c:f>'39　感染症統計'!$B$7:$M$7</c:f>
              <c:numCache>
                <c:formatCode>#,##0_ </c:formatCode>
                <c:ptCount val="12"/>
                <c:pt idx="0" formatCode="General">
                  <c:v>81</c:v>
                </c:pt>
                <c:pt idx="1">
                  <c:v>39</c:v>
                </c:pt>
                <c:pt idx="2">
                  <c:v>72</c:v>
                </c:pt>
                <c:pt idx="3" formatCode="General">
                  <c:v>88</c:v>
                </c:pt>
                <c:pt idx="4" formatCode="General">
                  <c:v>258</c:v>
                </c:pt>
                <c:pt idx="5" formatCode="General">
                  <c:v>412</c:v>
                </c:pt>
                <c:pt idx="6" formatCode="General">
                  <c:v>545</c:v>
                </c:pt>
                <c:pt idx="7" formatCode="General">
                  <c:v>561</c:v>
                </c:pt>
                <c:pt idx="8" formatCode="General">
                  <c:v>556</c:v>
                </c:pt>
              </c:numCache>
            </c:numRef>
          </c:val>
          <c:smooth val="0"/>
          <c:extLst>
            <c:ext xmlns:c16="http://schemas.microsoft.com/office/drawing/2014/chart" uri="{C3380CC4-5D6E-409C-BE32-E72D297353CC}">
              <c16:uniqueId val="{00000000-B26B-4AAB-ADDF-AF634710DDB6}"/>
            </c:ext>
          </c:extLst>
        </c:ser>
        <c:ser>
          <c:idx val="7"/>
          <c:order val="1"/>
          <c:tx>
            <c:strRef>
              <c:f>'39　感染症統計'!$A$8</c:f>
              <c:strCache>
                <c:ptCount val="1"/>
                <c:pt idx="0">
                  <c:v>2021年</c:v>
                </c:pt>
              </c:strCache>
            </c:strRef>
          </c:tx>
          <c:spPr>
            <a:ln w="25400" cap="rnd">
              <a:solidFill>
                <a:schemeClr val="accent6">
                  <a:lumMod val="75000"/>
                </a:schemeClr>
              </a:solidFill>
              <a:round/>
            </a:ln>
            <a:effectLst/>
          </c:spPr>
          <c:marker>
            <c:symbol val="none"/>
          </c:marker>
          <c:val>
            <c:numRef>
              <c:f>'39　感染症統計'!$B$8:$M$8</c:f>
              <c:numCache>
                <c:formatCode>General</c:formatCode>
                <c:ptCount val="12"/>
                <c:pt idx="0">
                  <c:v>81</c:v>
                </c:pt>
                <c:pt idx="1">
                  <c:v>48</c:v>
                </c:pt>
                <c:pt idx="2">
                  <c:v>71</c:v>
                </c:pt>
                <c:pt idx="3">
                  <c:v>128</c:v>
                </c:pt>
                <c:pt idx="4">
                  <c:v>171</c:v>
                </c:pt>
                <c:pt idx="5">
                  <c:v>350</c:v>
                </c:pt>
                <c:pt idx="6">
                  <c:v>569</c:v>
                </c:pt>
                <c:pt idx="7">
                  <c:v>553</c:v>
                </c:pt>
                <c:pt idx="8">
                  <c:v>458</c:v>
                </c:pt>
                <c:pt idx="9">
                  <c:v>306</c:v>
                </c:pt>
                <c:pt idx="10">
                  <c:v>220</c:v>
                </c:pt>
                <c:pt idx="11">
                  <c:v>229</c:v>
                </c:pt>
              </c:numCache>
            </c:numRef>
          </c:val>
          <c:smooth val="0"/>
          <c:extLst>
            <c:ext xmlns:c16="http://schemas.microsoft.com/office/drawing/2014/chart" uri="{C3380CC4-5D6E-409C-BE32-E72D297353CC}">
              <c16:uniqueId val="{00000001-B26B-4AAB-ADDF-AF634710DDB6}"/>
            </c:ext>
          </c:extLst>
        </c:ser>
        <c:ser>
          <c:idx val="0"/>
          <c:order val="2"/>
          <c:tx>
            <c:strRef>
              <c:f>'39　感染症統計'!$A$9</c:f>
              <c:strCache>
                <c:ptCount val="1"/>
                <c:pt idx="0">
                  <c:v>2020年</c:v>
                </c:pt>
              </c:strCache>
            </c:strRef>
          </c:tx>
          <c:spPr>
            <a:ln w="19050" cap="rnd">
              <a:solidFill>
                <a:schemeClr val="accent1"/>
              </a:solidFill>
              <a:round/>
            </a:ln>
            <a:effectLst/>
          </c:spPr>
          <c:marker>
            <c:symbol val="none"/>
          </c:marker>
          <c:val>
            <c:numRef>
              <c:f>'39　感染症統計'!$B$9:$M$9</c:f>
              <c:numCache>
                <c:formatCode>General</c:formatCode>
                <c:ptCount val="12"/>
                <c:pt idx="0">
                  <c:v>112</c:v>
                </c:pt>
                <c:pt idx="1">
                  <c:v>85</c:v>
                </c:pt>
                <c:pt idx="2">
                  <c:v>60</c:v>
                </c:pt>
                <c:pt idx="3">
                  <c:v>97</c:v>
                </c:pt>
                <c:pt idx="4">
                  <c:v>95</c:v>
                </c:pt>
                <c:pt idx="5">
                  <c:v>305</c:v>
                </c:pt>
                <c:pt idx="6">
                  <c:v>544</c:v>
                </c:pt>
                <c:pt idx="7">
                  <c:v>449</c:v>
                </c:pt>
                <c:pt idx="8">
                  <c:v>475</c:v>
                </c:pt>
                <c:pt idx="9">
                  <c:v>505</c:v>
                </c:pt>
                <c:pt idx="10">
                  <c:v>219</c:v>
                </c:pt>
                <c:pt idx="11" formatCode="#,##0_ ">
                  <c:v>98</c:v>
                </c:pt>
              </c:numCache>
            </c:numRef>
          </c:val>
          <c:smooth val="0"/>
          <c:extLst>
            <c:ext xmlns:c16="http://schemas.microsoft.com/office/drawing/2014/chart" uri="{C3380CC4-5D6E-409C-BE32-E72D297353CC}">
              <c16:uniqueId val="{00000002-B26B-4AAB-ADDF-AF634710DDB6}"/>
            </c:ext>
          </c:extLst>
        </c:ser>
        <c:ser>
          <c:idx val="1"/>
          <c:order val="3"/>
          <c:tx>
            <c:strRef>
              <c:f>'39　感染症統計'!$A$10</c:f>
              <c:strCache>
                <c:ptCount val="1"/>
                <c:pt idx="0">
                  <c:v>2019年</c:v>
                </c:pt>
              </c:strCache>
            </c:strRef>
          </c:tx>
          <c:spPr>
            <a:ln w="12700" cap="rnd">
              <a:solidFill>
                <a:srgbClr val="FF0066"/>
              </a:solidFill>
              <a:round/>
            </a:ln>
            <a:effectLst/>
          </c:spPr>
          <c:marker>
            <c:symbol val="none"/>
          </c:marker>
          <c:val>
            <c:numRef>
              <c:f>'39　感染症統計'!$B$10:$M$10</c:f>
              <c:numCache>
                <c:formatCode>#,##0_ </c:formatCode>
                <c:ptCount val="12"/>
                <c:pt idx="0">
                  <c:v>84</c:v>
                </c:pt>
                <c:pt idx="1">
                  <c:v>100</c:v>
                </c:pt>
                <c:pt idx="2">
                  <c:v>77</c:v>
                </c:pt>
                <c:pt idx="3">
                  <c:v>80</c:v>
                </c:pt>
                <c:pt idx="4" formatCode="General">
                  <c:v>236</c:v>
                </c:pt>
                <c:pt idx="5" formatCode="General">
                  <c:v>438</c:v>
                </c:pt>
                <c:pt idx="6" formatCode="General">
                  <c:v>631</c:v>
                </c:pt>
                <c:pt idx="7" formatCode="General">
                  <c:v>752</c:v>
                </c:pt>
                <c:pt idx="8" formatCode="General">
                  <c:v>523</c:v>
                </c:pt>
                <c:pt idx="9" formatCode="General">
                  <c:v>427</c:v>
                </c:pt>
                <c:pt idx="10" formatCode="General">
                  <c:v>253</c:v>
                </c:pt>
                <c:pt idx="11">
                  <c:v>136</c:v>
                </c:pt>
              </c:numCache>
            </c:numRef>
          </c:val>
          <c:smooth val="0"/>
          <c:extLst>
            <c:ext xmlns:c16="http://schemas.microsoft.com/office/drawing/2014/chart" uri="{C3380CC4-5D6E-409C-BE32-E72D297353CC}">
              <c16:uniqueId val="{00000003-B26B-4AAB-ADDF-AF634710DDB6}"/>
            </c:ext>
          </c:extLst>
        </c:ser>
        <c:ser>
          <c:idx val="2"/>
          <c:order val="4"/>
          <c:tx>
            <c:strRef>
              <c:f>'39　感染症統計'!$A$11</c:f>
              <c:strCache>
                <c:ptCount val="1"/>
                <c:pt idx="0">
                  <c:v>2018年</c:v>
                </c:pt>
              </c:strCache>
            </c:strRef>
          </c:tx>
          <c:spPr>
            <a:ln w="12700" cap="rnd">
              <a:solidFill>
                <a:schemeClr val="accent3"/>
              </a:solidFill>
              <a:round/>
            </a:ln>
            <a:effectLst/>
          </c:spPr>
          <c:marker>
            <c:symbol val="none"/>
          </c:marker>
          <c:val>
            <c:numRef>
              <c:f>'39　感染症統計'!$B$11:$M$11</c:f>
              <c:numCache>
                <c:formatCode>#,##0_ </c:formatCode>
                <c:ptCount val="12"/>
                <c:pt idx="0">
                  <c:v>41</c:v>
                </c:pt>
                <c:pt idx="1">
                  <c:v>44</c:v>
                </c:pt>
                <c:pt idx="2">
                  <c:v>67</c:v>
                </c:pt>
                <c:pt idx="3">
                  <c:v>103</c:v>
                </c:pt>
                <c:pt idx="4">
                  <c:v>311</c:v>
                </c:pt>
                <c:pt idx="5">
                  <c:v>415</c:v>
                </c:pt>
                <c:pt idx="6">
                  <c:v>539</c:v>
                </c:pt>
                <c:pt idx="7">
                  <c:v>1165</c:v>
                </c:pt>
                <c:pt idx="8">
                  <c:v>534</c:v>
                </c:pt>
                <c:pt idx="9">
                  <c:v>297</c:v>
                </c:pt>
                <c:pt idx="10">
                  <c:v>205</c:v>
                </c:pt>
                <c:pt idx="11">
                  <c:v>92</c:v>
                </c:pt>
              </c:numCache>
            </c:numRef>
          </c:val>
          <c:smooth val="0"/>
          <c:extLst>
            <c:ext xmlns:c16="http://schemas.microsoft.com/office/drawing/2014/chart" uri="{C3380CC4-5D6E-409C-BE32-E72D297353CC}">
              <c16:uniqueId val="{00000004-B26B-4AAB-ADDF-AF634710DDB6}"/>
            </c:ext>
          </c:extLst>
        </c:ser>
        <c:ser>
          <c:idx val="3"/>
          <c:order val="5"/>
          <c:tx>
            <c:strRef>
              <c:f>'39　感染症統計'!$A$12</c:f>
              <c:strCache>
                <c:ptCount val="1"/>
                <c:pt idx="0">
                  <c:v>2017年</c:v>
                </c:pt>
              </c:strCache>
            </c:strRef>
          </c:tx>
          <c:spPr>
            <a:ln w="12700" cap="rnd">
              <a:solidFill>
                <a:schemeClr val="accent4"/>
              </a:solidFill>
              <a:round/>
            </a:ln>
            <a:effectLst/>
          </c:spPr>
          <c:marker>
            <c:symbol val="none"/>
          </c:marker>
          <c:val>
            <c:numRef>
              <c:f>'39　感染症統計'!$B$12:$M$12</c:f>
              <c:numCache>
                <c:formatCode>#,##0_ </c:formatCode>
                <c:ptCount val="12"/>
                <c:pt idx="0">
                  <c:v>57</c:v>
                </c:pt>
                <c:pt idx="1">
                  <c:v>35</c:v>
                </c:pt>
                <c:pt idx="2">
                  <c:v>95</c:v>
                </c:pt>
                <c:pt idx="3">
                  <c:v>112</c:v>
                </c:pt>
                <c:pt idx="4">
                  <c:v>131</c:v>
                </c:pt>
                <c:pt idx="5" formatCode="General">
                  <c:v>340</c:v>
                </c:pt>
                <c:pt idx="6" formatCode="General">
                  <c:v>483</c:v>
                </c:pt>
                <c:pt idx="7" formatCode="General">
                  <c:v>1339</c:v>
                </c:pt>
                <c:pt idx="8" formatCode="General">
                  <c:v>614</c:v>
                </c:pt>
                <c:pt idx="9" formatCode="General">
                  <c:v>349</c:v>
                </c:pt>
                <c:pt idx="10" formatCode="General">
                  <c:v>236</c:v>
                </c:pt>
                <c:pt idx="11" formatCode="General">
                  <c:v>68</c:v>
                </c:pt>
              </c:numCache>
            </c:numRef>
          </c:val>
          <c:smooth val="0"/>
          <c:extLst>
            <c:ext xmlns:c16="http://schemas.microsoft.com/office/drawing/2014/chart" uri="{C3380CC4-5D6E-409C-BE32-E72D297353CC}">
              <c16:uniqueId val="{00000005-B26B-4AAB-ADDF-AF634710DDB6}"/>
            </c:ext>
          </c:extLst>
        </c:ser>
        <c:ser>
          <c:idx val="4"/>
          <c:order val="6"/>
          <c:tx>
            <c:strRef>
              <c:f>'39　感染症統計'!$A$13</c:f>
              <c:strCache>
                <c:ptCount val="1"/>
                <c:pt idx="0">
                  <c:v>2016年</c:v>
                </c:pt>
              </c:strCache>
            </c:strRef>
          </c:tx>
          <c:spPr>
            <a:ln w="12700" cap="rnd">
              <a:solidFill>
                <a:schemeClr val="accent5"/>
              </a:solidFill>
              <a:round/>
            </a:ln>
            <a:effectLst/>
          </c:spPr>
          <c:marker>
            <c:symbol val="none"/>
          </c:marker>
          <c:val>
            <c:numRef>
              <c:f>'39　感染症統計'!$B$13:$M$13</c:f>
              <c:numCache>
                <c:formatCode>#,##0_ </c:formatCode>
                <c:ptCount val="12"/>
                <c:pt idx="0" formatCode="General">
                  <c:v>68</c:v>
                </c:pt>
                <c:pt idx="1">
                  <c:v>42</c:v>
                </c:pt>
                <c:pt idx="2">
                  <c:v>44</c:v>
                </c:pt>
                <c:pt idx="3">
                  <c:v>75</c:v>
                </c:pt>
                <c:pt idx="4">
                  <c:v>135</c:v>
                </c:pt>
                <c:pt idx="5">
                  <c:v>448</c:v>
                </c:pt>
                <c:pt idx="6">
                  <c:v>507</c:v>
                </c:pt>
                <c:pt idx="7">
                  <c:v>808</c:v>
                </c:pt>
                <c:pt idx="8">
                  <c:v>795</c:v>
                </c:pt>
                <c:pt idx="9">
                  <c:v>313</c:v>
                </c:pt>
                <c:pt idx="10">
                  <c:v>246</c:v>
                </c:pt>
                <c:pt idx="11">
                  <c:v>143</c:v>
                </c:pt>
              </c:numCache>
            </c:numRef>
          </c:val>
          <c:smooth val="0"/>
          <c:extLst>
            <c:ext xmlns:c16="http://schemas.microsoft.com/office/drawing/2014/chart" uri="{C3380CC4-5D6E-409C-BE32-E72D297353CC}">
              <c16:uniqueId val="{00000006-B26B-4AAB-ADDF-AF634710DDB6}"/>
            </c:ext>
          </c:extLst>
        </c:ser>
        <c:ser>
          <c:idx val="5"/>
          <c:order val="7"/>
          <c:tx>
            <c:strRef>
              <c:f>'39　感染症統計'!$A$14</c:f>
              <c:strCache>
                <c:ptCount val="1"/>
                <c:pt idx="0">
                  <c:v>2015年</c:v>
                </c:pt>
              </c:strCache>
            </c:strRef>
          </c:tx>
          <c:spPr>
            <a:ln w="12700" cap="rnd">
              <a:solidFill>
                <a:schemeClr val="accent6"/>
              </a:solidFill>
              <a:round/>
            </a:ln>
            <a:effectLst/>
          </c:spPr>
          <c:marker>
            <c:symbol val="none"/>
          </c:marker>
          <c:val>
            <c:numRef>
              <c:f>'39　感染症統計'!$B$14:$M$14</c:f>
              <c:numCache>
                <c:formatCode>#,##0_ </c:formatCode>
                <c:ptCount val="12"/>
                <c:pt idx="0">
                  <c:v>71</c:v>
                </c:pt>
                <c:pt idx="1">
                  <c:v>97</c:v>
                </c:pt>
                <c:pt idx="2">
                  <c:v>61</c:v>
                </c:pt>
                <c:pt idx="3">
                  <c:v>105</c:v>
                </c:pt>
                <c:pt idx="4">
                  <c:v>198</c:v>
                </c:pt>
                <c:pt idx="5">
                  <c:v>442</c:v>
                </c:pt>
                <c:pt idx="6">
                  <c:v>790</c:v>
                </c:pt>
                <c:pt idx="7" formatCode="General">
                  <c:v>674</c:v>
                </c:pt>
                <c:pt idx="8" formatCode="General">
                  <c:v>594</c:v>
                </c:pt>
                <c:pt idx="9">
                  <c:v>275</c:v>
                </c:pt>
                <c:pt idx="10">
                  <c:v>133</c:v>
                </c:pt>
                <c:pt idx="11">
                  <c:v>108</c:v>
                </c:pt>
              </c:numCache>
            </c:numRef>
          </c:val>
          <c:smooth val="0"/>
          <c:extLst>
            <c:ext xmlns:c16="http://schemas.microsoft.com/office/drawing/2014/chart" uri="{C3380CC4-5D6E-409C-BE32-E72D297353CC}">
              <c16:uniqueId val="{00000007-B26B-4AAB-ADDF-AF634710DDB6}"/>
            </c:ext>
          </c:extLst>
        </c:ser>
        <c:dLbls>
          <c:showLegendKey val="0"/>
          <c:showVal val="0"/>
          <c:showCatName val="0"/>
          <c:showSerName val="0"/>
          <c:showPercent val="0"/>
          <c:showBubbleSize val="0"/>
        </c:dLbls>
        <c:smooth val="0"/>
        <c:axId val="1938067200"/>
        <c:axId val="1938062304"/>
      </c:lineChart>
      <c:catAx>
        <c:axId val="1938067200"/>
        <c:scaling>
          <c:orientation val="minMax"/>
        </c:scaling>
        <c:delete val="0"/>
        <c:axPos val="b"/>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2304"/>
        <c:crosses val="autoZero"/>
        <c:auto val="1"/>
        <c:lblAlgn val="ctr"/>
        <c:lblOffset val="100"/>
        <c:noMultiLvlLbl val="0"/>
      </c:catAx>
      <c:valAx>
        <c:axId val="1938062304"/>
        <c:scaling>
          <c:orientation val="minMax"/>
          <c:max val="14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7200"/>
        <c:crosses val="autoZero"/>
        <c:crossBetween val="between"/>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ln w="6350">
                  <a:solidFill>
                    <a:schemeClr val="accent1"/>
                  </a:solidFill>
                </a:ln>
                <a:solidFill>
                  <a:schemeClr val="tx1">
                    <a:lumMod val="65000"/>
                    <a:lumOff val="35000"/>
                  </a:schemeClr>
                </a:solidFill>
                <a:latin typeface="+mn-lt"/>
                <a:ea typeface="+mn-ea"/>
                <a:cs typeface="+mn-cs"/>
              </a:defRPr>
            </a:pPr>
            <a:endParaRPr lang="ja-JP"/>
          </a:p>
        </c:txPr>
      </c:legendEntry>
      <c:legendEntry>
        <c:idx val="3"/>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4"/>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5"/>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egendEntry>
        <c:idx val="6"/>
        <c:txPr>
          <a:bodyPr rot="0" spcFirstLastPara="1" vertOverflow="ellipsis" vert="horz" wrap="square" anchor="ctr" anchorCtr="1"/>
          <a:lstStyle/>
          <a:p>
            <a:pPr>
              <a:defRPr sz="900" b="0" i="0" u="none" strike="noStrike" kern="1200" baseline="0">
                <a:ln w="3175">
                  <a:solidFill>
                    <a:schemeClr val="accent1"/>
                  </a:solidFill>
                </a:ln>
                <a:solidFill>
                  <a:schemeClr val="tx1">
                    <a:lumMod val="65000"/>
                    <a:lumOff val="35000"/>
                  </a:schemeClr>
                </a:solidFill>
                <a:latin typeface="+mn-lt"/>
                <a:ea typeface="+mn-ea"/>
                <a:cs typeface="+mn-cs"/>
              </a:defRPr>
            </a:pPr>
            <a:endParaRPr lang="ja-JP"/>
          </a:p>
        </c:txPr>
      </c:legendEntry>
      <c:layout>
        <c:manualLayout>
          <c:xMode val="edge"/>
          <c:yMode val="edge"/>
          <c:x val="0.86971423242222412"/>
          <c:y val="0.15798556430446195"/>
          <c:w val="0.12831174079629443"/>
          <c:h val="0.62234906172838445"/>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prstDash val="sysDash"/>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細菌性赤痢菌</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2466823761346863E-2"/>
          <c:y val="0.1390935811110838"/>
          <c:w val="0.71832911183304882"/>
          <c:h val="0.62589415129079018"/>
        </c:manualLayout>
      </c:layout>
      <c:lineChart>
        <c:grouping val="standard"/>
        <c:varyColors val="0"/>
        <c:ser>
          <c:idx val="6"/>
          <c:order val="0"/>
          <c:tx>
            <c:strRef>
              <c:f>'39　感染症統計'!$P$8</c:f>
              <c:strCache>
                <c:ptCount val="1"/>
                <c:pt idx="0">
                  <c:v>2021年</c:v>
                </c:pt>
              </c:strCache>
            </c:strRef>
          </c:tx>
          <c:spPr>
            <a:ln w="63500" cap="rnd">
              <a:solidFill>
                <a:srgbClr val="FF0000"/>
              </a:solidFill>
              <a:round/>
            </a:ln>
            <a:effectLst/>
          </c:spPr>
          <c:marker>
            <c:symbol val="none"/>
          </c:marker>
          <c:cat>
            <c:numRef>
              <c:f>'39　感染症統計'!$Q$7:$AB$7</c:f>
              <c:numCache>
                <c:formatCode>#,##0_ </c:formatCode>
                <c:ptCount val="12"/>
                <c:pt idx="0" formatCode="General">
                  <c:v>0</c:v>
                </c:pt>
                <c:pt idx="1">
                  <c:v>5</c:v>
                </c:pt>
                <c:pt idx="2">
                  <c:v>4</c:v>
                </c:pt>
                <c:pt idx="3">
                  <c:v>1</c:v>
                </c:pt>
                <c:pt idx="4">
                  <c:v>1</c:v>
                </c:pt>
                <c:pt idx="5">
                  <c:v>1</c:v>
                </c:pt>
                <c:pt idx="6">
                  <c:v>1</c:v>
                </c:pt>
                <c:pt idx="7">
                  <c:v>1</c:v>
                </c:pt>
                <c:pt idx="8">
                  <c:v>0</c:v>
                </c:pt>
              </c:numCache>
            </c:numRef>
          </c:cat>
          <c:val>
            <c:numRef>
              <c:f>'39　感染症統計'!$Q$8:$AB$8</c:f>
              <c:numCache>
                <c:formatCode>#,##0_ </c:formatCode>
                <c:ptCount val="12"/>
                <c:pt idx="0">
                  <c:v>1</c:v>
                </c:pt>
                <c:pt idx="1">
                  <c:v>2</c:v>
                </c:pt>
                <c:pt idx="2">
                  <c:v>1</c:v>
                </c:pt>
                <c:pt idx="3">
                  <c:v>0</c:v>
                </c:pt>
                <c:pt idx="4">
                  <c:v>0</c:v>
                </c:pt>
                <c:pt idx="5">
                  <c:v>0</c:v>
                </c:pt>
                <c:pt idx="6">
                  <c:v>1</c:v>
                </c:pt>
                <c:pt idx="7">
                  <c:v>1</c:v>
                </c:pt>
                <c:pt idx="8">
                  <c:v>0</c:v>
                </c:pt>
                <c:pt idx="9">
                  <c:v>1</c:v>
                </c:pt>
                <c:pt idx="10">
                  <c:v>0</c:v>
                </c:pt>
                <c:pt idx="11">
                  <c:v>0</c:v>
                </c:pt>
              </c:numCache>
            </c:numRef>
          </c:val>
          <c:smooth val="0"/>
          <c:extLst>
            <c:ext xmlns:c16="http://schemas.microsoft.com/office/drawing/2014/chart" uri="{C3380CC4-5D6E-409C-BE32-E72D297353CC}">
              <c16:uniqueId val="{00000000-2962-4A89-9B35-A3E6A78CA0FE}"/>
            </c:ext>
          </c:extLst>
        </c:ser>
        <c:ser>
          <c:idx val="7"/>
          <c:order val="1"/>
          <c:tx>
            <c:strRef>
              <c:f>'39　感染症統計'!$P$9</c:f>
              <c:strCache>
                <c:ptCount val="1"/>
                <c:pt idx="0">
                  <c:v>2020年</c:v>
                </c:pt>
              </c:strCache>
            </c:strRef>
          </c:tx>
          <c:spPr>
            <a:ln w="25400" cap="rnd">
              <a:solidFill>
                <a:schemeClr val="accent6">
                  <a:lumMod val="75000"/>
                </a:schemeClr>
              </a:solidFill>
              <a:round/>
            </a:ln>
            <a:effectLst/>
          </c:spPr>
          <c:marker>
            <c:symbol val="none"/>
          </c:marker>
          <c:cat>
            <c:numRef>
              <c:f>'39　感染症統計'!$Q$7:$AB$7</c:f>
              <c:numCache>
                <c:formatCode>#,##0_ </c:formatCode>
                <c:ptCount val="12"/>
                <c:pt idx="0" formatCode="General">
                  <c:v>0</c:v>
                </c:pt>
                <c:pt idx="1">
                  <c:v>5</c:v>
                </c:pt>
                <c:pt idx="2">
                  <c:v>4</c:v>
                </c:pt>
                <c:pt idx="3">
                  <c:v>1</c:v>
                </c:pt>
                <c:pt idx="4">
                  <c:v>1</c:v>
                </c:pt>
                <c:pt idx="5">
                  <c:v>1</c:v>
                </c:pt>
                <c:pt idx="6">
                  <c:v>1</c:v>
                </c:pt>
                <c:pt idx="7">
                  <c:v>1</c:v>
                </c:pt>
                <c:pt idx="8">
                  <c:v>0</c:v>
                </c:pt>
              </c:numCache>
            </c:numRef>
          </c:cat>
          <c:val>
            <c:numRef>
              <c:f>'39　感染症統計'!$Q$9:$AB$9</c:f>
              <c:numCache>
                <c:formatCode>#,##0_ </c:formatCode>
                <c:ptCount val="12"/>
                <c:pt idx="0">
                  <c:v>16</c:v>
                </c:pt>
                <c:pt idx="1">
                  <c:v>1</c:v>
                </c:pt>
                <c:pt idx="2">
                  <c:v>19</c:v>
                </c:pt>
                <c:pt idx="3">
                  <c:v>3</c:v>
                </c:pt>
                <c:pt idx="4">
                  <c:v>13</c:v>
                </c:pt>
                <c:pt idx="5">
                  <c:v>1</c:v>
                </c:pt>
                <c:pt idx="6">
                  <c:v>2</c:v>
                </c:pt>
                <c:pt idx="7">
                  <c:v>2</c:v>
                </c:pt>
                <c:pt idx="8">
                  <c:v>0</c:v>
                </c:pt>
                <c:pt idx="9">
                  <c:v>24</c:v>
                </c:pt>
                <c:pt idx="10">
                  <c:v>4</c:v>
                </c:pt>
                <c:pt idx="11">
                  <c:v>1</c:v>
                </c:pt>
              </c:numCache>
            </c:numRef>
          </c:val>
          <c:smooth val="0"/>
          <c:extLst>
            <c:ext xmlns:c16="http://schemas.microsoft.com/office/drawing/2014/chart" uri="{C3380CC4-5D6E-409C-BE32-E72D297353CC}">
              <c16:uniqueId val="{00000001-2962-4A89-9B35-A3E6A78CA0FE}"/>
            </c:ext>
          </c:extLst>
        </c:ser>
        <c:ser>
          <c:idx val="0"/>
          <c:order val="2"/>
          <c:tx>
            <c:strRef>
              <c:f>'39　感染症統計'!$P$10</c:f>
              <c:strCache>
                <c:ptCount val="1"/>
                <c:pt idx="0">
                  <c:v>2019年</c:v>
                </c:pt>
              </c:strCache>
            </c:strRef>
          </c:tx>
          <c:spPr>
            <a:ln w="19050" cap="rnd">
              <a:solidFill>
                <a:schemeClr val="accent1"/>
              </a:solidFill>
              <a:round/>
            </a:ln>
            <a:effectLst/>
          </c:spPr>
          <c:marker>
            <c:symbol val="none"/>
          </c:marker>
          <c:cat>
            <c:numRef>
              <c:f>'39　感染症統計'!$Q$7:$AB$7</c:f>
              <c:numCache>
                <c:formatCode>#,##0_ </c:formatCode>
                <c:ptCount val="12"/>
                <c:pt idx="0" formatCode="General">
                  <c:v>0</c:v>
                </c:pt>
                <c:pt idx="1">
                  <c:v>5</c:v>
                </c:pt>
                <c:pt idx="2">
                  <c:v>4</c:v>
                </c:pt>
                <c:pt idx="3">
                  <c:v>1</c:v>
                </c:pt>
                <c:pt idx="4">
                  <c:v>1</c:v>
                </c:pt>
                <c:pt idx="5">
                  <c:v>1</c:v>
                </c:pt>
                <c:pt idx="6">
                  <c:v>1</c:v>
                </c:pt>
                <c:pt idx="7">
                  <c:v>1</c:v>
                </c:pt>
                <c:pt idx="8">
                  <c:v>0</c:v>
                </c:pt>
              </c:numCache>
            </c:numRef>
          </c:cat>
          <c:val>
            <c:numRef>
              <c:f>'39　感染症統計'!$Q$10:$AB$10</c:f>
              <c:numCache>
                <c:formatCode>#,##0_ </c:formatCode>
                <c:ptCount val="12"/>
                <c:pt idx="0">
                  <c:v>7</c:v>
                </c:pt>
                <c:pt idx="1">
                  <c:v>7</c:v>
                </c:pt>
                <c:pt idx="2">
                  <c:v>13</c:v>
                </c:pt>
                <c:pt idx="3">
                  <c:v>3</c:v>
                </c:pt>
                <c:pt idx="4">
                  <c:v>8</c:v>
                </c:pt>
                <c:pt idx="5">
                  <c:v>11</c:v>
                </c:pt>
                <c:pt idx="6">
                  <c:v>5</c:v>
                </c:pt>
                <c:pt idx="7">
                  <c:v>11</c:v>
                </c:pt>
                <c:pt idx="8">
                  <c:v>9</c:v>
                </c:pt>
                <c:pt idx="9">
                  <c:v>9</c:v>
                </c:pt>
                <c:pt idx="10">
                  <c:v>20</c:v>
                </c:pt>
                <c:pt idx="11">
                  <c:v>35</c:v>
                </c:pt>
              </c:numCache>
            </c:numRef>
          </c:val>
          <c:smooth val="0"/>
          <c:extLst>
            <c:ext xmlns:c16="http://schemas.microsoft.com/office/drawing/2014/chart" uri="{C3380CC4-5D6E-409C-BE32-E72D297353CC}">
              <c16:uniqueId val="{00000002-2962-4A89-9B35-A3E6A78CA0FE}"/>
            </c:ext>
          </c:extLst>
        </c:ser>
        <c:ser>
          <c:idx val="1"/>
          <c:order val="3"/>
          <c:tx>
            <c:strRef>
              <c:f>'39　感染症統計'!$P$11</c:f>
              <c:strCache>
                <c:ptCount val="1"/>
                <c:pt idx="0">
                  <c:v>2018年</c:v>
                </c:pt>
              </c:strCache>
            </c:strRef>
          </c:tx>
          <c:spPr>
            <a:ln w="12700" cap="rnd">
              <a:solidFill>
                <a:schemeClr val="accent2"/>
              </a:solidFill>
              <a:round/>
            </a:ln>
            <a:effectLst/>
          </c:spPr>
          <c:marker>
            <c:symbol val="none"/>
          </c:marker>
          <c:cat>
            <c:numRef>
              <c:f>'39　感染症統計'!$Q$7:$AB$7</c:f>
              <c:numCache>
                <c:formatCode>#,##0_ </c:formatCode>
                <c:ptCount val="12"/>
                <c:pt idx="0" formatCode="General">
                  <c:v>0</c:v>
                </c:pt>
                <c:pt idx="1">
                  <c:v>5</c:v>
                </c:pt>
                <c:pt idx="2">
                  <c:v>4</c:v>
                </c:pt>
                <c:pt idx="3">
                  <c:v>1</c:v>
                </c:pt>
                <c:pt idx="4">
                  <c:v>1</c:v>
                </c:pt>
                <c:pt idx="5">
                  <c:v>1</c:v>
                </c:pt>
                <c:pt idx="6">
                  <c:v>1</c:v>
                </c:pt>
                <c:pt idx="7">
                  <c:v>1</c:v>
                </c:pt>
                <c:pt idx="8">
                  <c:v>0</c:v>
                </c:pt>
              </c:numCache>
            </c:numRef>
          </c:cat>
          <c:val>
            <c:numRef>
              <c:f>'39　感染症統計'!$Q$11:$AB$11</c:f>
              <c:numCache>
                <c:formatCode>#,##0_ </c:formatCode>
                <c:ptCount val="12"/>
                <c:pt idx="0">
                  <c:v>9</c:v>
                </c:pt>
                <c:pt idx="1">
                  <c:v>22</c:v>
                </c:pt>
                <c:pt idx="2">
                  <c:v>18</c:v>
                </c:pt>
                <c:pt idx="3">
                  <c:v>9</c:v>
                </c:pt>
                <c:pt idx="4">
                  <c:v>21</c:v>
                </c:pt>
                <c:pt idx="5">
                  <c:v>14</c:v>
                </c:pt>
                <c:pt idx="6">
                  <c:v>6</c:v>
                </c:pt>
                <c:pt idx="7">
                  <c:v>13</c:v>
                </c:pt>
                <c:pt idx="8">
                  <c:v>7</c:v>
                </c:pt>
                <c:pt idx="9">
                  <c:v>81</c:v>
                </c:pt>
                <c:pt idx="10">
                  <c:v>31</c:v>
                </c:pt>
                <c:pt idx="11">
                  <c:v>37</c:v>
                </c:pt>
              </c:numCache>
            </c:numRef>
          </c:val>
          <c:smooth val="0"/>
          <c:extLst>
            <c:ext xmlns:c16="http://schemas.microsoft.com/office/drawing/2014/chart" uri="{C3380CC4-5D6E-409C-BE32-E72D297353CC}">
              <c16:uniqueId val="{00000003-2962-4A89-9B35-A3E6A78CA0FE}"/>
            </c:ext>
          </c:extLst>
        </c:ser>
        <c:ser>
          <c:idx val="2"/>
          <c:order val="4"/>
          <c:tx>
            <c:strRef>
              <c:f>'39　感染症統計'!$P$12</c:f>
              <c:strCache>
                <c:ptCount val="1"/>
                <c:pt idx="0">
                  <c:v>2017年</c:v>
                </c:pt>
              </c:strCache>
            </c:strRef>
          </c:tx>
          <c:spPr>
            <a:ln w="12700" cap="rnd">
              <a:solidFill>
                <a:schemeClr val="accent3"/>
              </a:solidFill>
              <a:round/>
            </a:ln>
            <a:effectLst/>
          </c:spPr>
          <c:marker>
            <c:symbol val="none"/>
          </c:marker>
          <c:cat>
            <c:numRef>
              <c:f>'39　感染症統計'!$Q$7:$AB$7</c:f>
              <c:numCache>
                <c:formatCode>#,##0_ </c:formatCode>
                <c:ptCount val="12"/>
                <c:pt idx="0" formatCode="General">
                  <c:v>0</c:v>
                </c:pt>
                <c:pt idx="1">
                  <c:v>5</c:v>
                </c:pt>
                <c:pt idx="2">
                  <c:v>4</c:v>
                </c:pt>
                <c:pt idx="3">
                  <c:v>1</c:v>
                </c:pt>
                <c:pt idx="4">
                  <c:v>1</c:v>
                </c:pt>
                <c:pt idx="5">
                  <c:v>1</c:v>
                </c:pt>
                <c:pt idx="6">
                  <c:v>1</c:v>
                </c:pt>
                <c:pt idx="7">
                  <c:v>1</c:v>
                </c:pt>
                <c:pt idx="8">
                  <c:v>0</c:v>
                </c:pt>
              </c:numCache>
            </c:numRef>
          </c:cat>
          <c:val>
            <c:numRef>
              <c:f>'39　感染症統計'!$Q$12:$AB$12</c:f>
              <c:numCache>
                <c:formatCode>#,##0_ </c:formatCode>
                <c:ptCount val="12"/>
                <c:pt idx="0">
                  <c:v>19</c:v>
                </c:pt>
                <c:pt idx="1">
                  <c:v>12</c:v>
                </c:pt>
                <c:pt idx="2">
                  <c:v>8</c:v>
                </c:pt>
                <c:pt idx="3">
                  <c:v>12</c:v>
                </c:pt>
                <c:pt idx="4">
                  <c:v>7</c:v>
                </c:pt>
                <c:pt idx="5">
                  <c:v>15</c:v>
                </c:pt>
                <c:pt idx="6" formatCode="General">
                  <c:v>16</c:v>
                </c:pt>
                <c:pt idx="7" formatCode="General">
                  <c:v>12</c:v>
                </c:pt>
                <c:pt idx="8">
                  <c:v>16</c:v>
                </c:pt>
                <c:pt idx="9">
                  <c:v>6</c:v>
                </c:pt>
                <c:pt idx="10">
                  <c:v>12</c:v>
                </c:pt>
                <c:pt idx="11">
                  <c:v>6</c:v>
                </c:pt>
              </c:numCache>
            </c:numRef>
          </c:val>
          <c:smooth val="0"/>
          <c:extLst>
            <c:ext xmlns:c16="http://schemas.microsoft.com/office/drawing/2014/chart" uri="{C3380CC4-5D6E-409C-BE32-E72D297353CC}">
              <c16:uniqueId val="{00000004-2962-4A89-9B35-A3E6A78CA0FE}"/>
            </c:ext>
          </c:extLst>
        </c:ser>
        <c:ser>
          <c:idx val="3"/>
          <c:order val="5"/>
          <c:tx>
            <c:strRef>
              <c:f>'39　感染症統計'!$P$13</c:f>
              <c:strCache>
                <c:ptCount val="1"/>
                <c:pt idx="0">
                  <c:v>2016年</c:v>
                </c:pt>
              </c:strCache>
            </c:strRef>
          </c:tx>
          <c:spPr>
            <a:ln w="12700" cap="rnd">
              <a:solidFill>
                <a:schemeClr val="accent4"/>
              </a:solidFill>
              <a:round/>
            </a:ln>
            <a:effectLst/>
          </c:spPr>
          <c:marker>
            <c:symbol val="none"/>
          </c:marker>
          <c:cat>
            <c:numRef>
              <c:f>'39　感染症統計'!$Q$7:$AB$7</c:f>
              <c:numCache>
                <c:formatCode>#,##0_ </c:formatCode>
                <c:ptCount val="12"/>
                <c:pt idx="0" formatCode="General">
                  <c:v>0</c:v>
                </c:pt>
                <c:pt idx="1">
                  <c:v>5</c:v>
                </c:pt>
                <c:pt idx="2">
                  <c:v>4</c:v>
                </c:pt>
                <c:pt idx="3">
                  <c:v>1</c:v>
                </c:pt>
                <c:pt idx="4">
                  <c:v>1</c:v>
                </c:pt>
                <c:pt idx="5">
                  <c:v>1</c:v>
                </c:pt>
                <c:pt idx="6">
                  <c:v>1</c:v>
                </c:pt>
                <c:pt idx="7">
                  <c:v>1</c:v>
                </c:pt>
                <c:pt idx="8">
                  <c:v>0</c:v>
                </c:pt>
              </c:numCache>
            </c:numRef>
          </c:cat>
          <c:val>
            <c:numRef>
              <c:f>'39　感染症統計'!$Q$13:$AB$13</c:f>
              <c:numCache>
                <c:formatCode>#,##0_ </c:formatCode>
                <c:ptCount val="12"/>
                <c:pt idx="0" formatCode="General">
                  <c:v>9</c:v>
                </c:pt>
                <c:pt idx="1">
                  <c:v>16</c:v>
                </c:pt>
                <c:pt idx="2">
                  <c:v>12</c:v>
                </c:pt>
                <c:pt idx="3">
                  <c:v>6</c:v>
                </c:pt>
                <c:pt idx="4">
                  <c:v>7</c:v>
                </c:pt>
                <c:pt idx="5">
                  <c:v>14</c:v>
                </c:pt>
                <c:pt idx="6">
                  <c:v>9</c:v>
                </c:pt>
                <c:pt idx="7">
                  <c:v>14</c:v>
                </c:pt>
                <c:pt idx="8">
                  <c:v>9</c:v>
                </c:pt>
                <c:pt idx="9">
                  <c:v>9</c:v>
                </c:pt>
                <c:pt idx="10">
                  <c:v>8</c:v>
                </c:pt>
                <c:pt idx="11">
                  <c:v>7</c:v>
                </c:pt>
              </c:numCache>
            </c:numRef>
          </c:val>
          <c:smooth val="0"/>
          <c:extLst>
            <c:ext xmlns:c16="http://schemas.microsoft.com/office/drawing/2014/chart" uri="{C3380CC4-5D6E-409C-BE32-E72D297353CC}">
              <c16:uniqueId val="{00000005-2962-4A89-9B35-A3E6A78CA0FE}"/>
            </c:ext>
          </c:extLst>
        </c:ser>
        <c:ser>
          <c:idx val="4"/>
          <c:order val="6"/>
          <c:tx>
            <c:strRef>
              <c:f>'39　感染症統計'!$P$14</c:f>
              <c:strCache>
                <c:ptCount val="1"/>
                <c:pt idx="0">
                  <c:v>2015年</c:v>
                </c:pt>
              </c:strCache>
            </c:strRef>
          </c:tx>
          <c:spPr>
            <a:ln w="12700" cap="rnd">
              <a:solidFill>
                <a:schemeClr val="accent5"/>
              </a:solidFill>
              <a:round/>
            </a:ln>
            <a:effectLst/>
          </c:spPr>
          <c:marker>
            <c:symbol val="none"/>
          </c:marker>
          <c:cat>
            <c:numRef>
              <c:f>'39　感染症統計'!$Q$7:$AB$7</c:f>
              <c:numCache>
                <c:formatCode>#,##0_ </c:formatCode>
                <c:ptCount val="12"/>
                <c:pt idx="0" formatCode="General">
                  <c:v>0</c:v>
                </c:pt>
                <c:pt idx="1">
                  <c:v>5</c:v>
                </c:pt>
                <c:pt idx="2">
                  <c:v>4</c:v>
                </c:pt>
                <c:pt idx="3">
                  <c:v>1</c:v>
                </c:pt>
                <c:pt idx="4">
                  <c:v>1</c:v>
                </c:pt>
                <c:pt idx="5">
                  <c:v>1</c:v>
                </c:pt>
                <c:pt idx="6">
                  <c:v>1</c:v>
                </c:pt>
                <c:pt idx="7">
                  <c:v>1</c:v>
                </c:pt>
                <c:pt idx="8">
                  <c:v>0</c:v>
                </c:pt>
              </c:numCache>
            </c:numRef>
          </c:cat>
          <c:val>
            <c:numRef>
              <c:f>'39　感染症統計'!$Q$14:$AB$14</c:f>
              <c:numCache>
                <c:formatCode>#,##0_ </c:formatCode>
                <c:ptCount val="12"/>
                <c:pt idx="0">
                  <c:v>7</c:v>
                </c:pt>
                <c:pt idx="1">
                  <c:v>13</c:v>
                </c:pt>
                <c:pt idx="2">
                  <c:v>11</c:v>
                </c:pt>
                <c:pt idx="3">
                  <c:v>11</c:v>
                </c:pt>
                <c:pt idx="4">
                  <c:v>12</c:v>
                </c:pt>
                <c:pt idx="5">
                  <c:v>15</c:v>
                </c:pt>
                <c:pt idx="6">
                  <c:v>20</c:v>
                </c:pt>
                <c:pt idx="7">
                  <c:v>15</c:v>
                </c:pt>
                <c:pt idx="8">
                  <c:v>15</c:v>
                </c:pt>
                <c:pt idx="9">
                  <c:v>20</c:v>
                </c:pt>
                <c:pt idx="10">
                  <c:v>9</c:v>
                </c:pt>
                <c:pt idx="11">
                  <c:v>7</c:v>
                </c:pt>
              </c:numCache>
            </c:numRef>
          </c:val>
          <c:smooth val="0"/>
          <c:extLst>
            <c:ext xmlns:c16="http://schemas.microsoft.com/office/drawing/2014/chart" uri="{C3380CC4-5D6E-409C-BE32-E72D297353CC}">
              <c16:uniqueId val="{00000006-2962-4A89-9B35-A3E6A78CA0FE}"/>
            </c:ext>
          </c:extLst>
        </c:ser>
        <c:dLbls>
          <c:showLegendKey val="0"/>
          <c:showVal val="0"/>
          <c:showCatName val="0"/>
          <c:showSerName val="0"/>
          <c:showPercent val="0"/>
          <c:showBubbleSize val="0"/>
        </c:dLbls>
        <c:smooth val="0"/>
        <c:axId val="1938063392"/>
        <c:axId val="1938064480"/>
        <c:extLst/>
      </c:lineChart>
      <c:catAx>
        <c:axId val="1938063392"/>
        <c:scaling>
          <c:orientation val="minMax"/>
        </c:scaling>
        <c:delete val="1"/>
        <c:axPos val="b"/>
        <c:numFmt formatCode="General" sourceLinked="1"/>
        <c:majorTickMark val="none"/>
        <c:minorTickMark val="none"/>
        <c:tickLblPos val="nextTo"/>
        <c:crossAx val="1938064480"/>
        <c:crosses val="autoZero"/>
        <c:auto val="0"/>
        <c:lblAlgn val="ctr"/>
        <c:lblOffset val="100"/>
        <c:noMultiLvlLbl val="0"/>
      </c:catAx>
      <c:valAx>
        <c:axId val="1938064480"/>
        <c:scaling>
          <c:orientation val="minMax"/>
          <c:max val="80"/>
        </c:scaling>
        <c:delete val="0"/>
        <c:axPos val="r"/>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938063392"/>
        <c:crosses val="max"/>
        <c:crossBetween val="between"/>
      </c:valAx>
      <c:spPr>
        <a:noFill/>
        <a:ln>
          <a:noFill/>
        </a:ln>
        <a:effectLst/>
      </c:spPr>
    </c:plotArea>
    <c:legend>
      <c:legendPos val="b"/>
      <c:layout>
        <c:manualLayout>
          <c:xMode val="edge"/>
          <c:yMode val="edge"/>
          <c:x val="0.85543391131567292"/>
          <c:y val="8.9866993536922485E-2"/>
          <c:w val="0.11916934337491826"/>
          <c:h val="0.7307317816411962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3" Type="http://schemas.openxmlformats.org/officeDocument/2006/relationships/image" Target="../media/image8.gif"/><Relationship Id="rId2" Type="http://schemas.openxmlformats.org/officeDocument/2006/relationships/image" Target="../media/image7.png"/><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546&amp;page=1&amp;start=0&amp;ndsp=12" TargetMode="External"/><Relationship Id="rId2" Type="http://schemas.openxmlformats.org/officeDocument/2006/relationships/hyperlink" Target="http://www.google.com/imgres?imgurl=http://www.kyocera.co.jp/news/2009/images/0101.jpg&amp;imgrefurl=http://www.kyocera.co.jp/news/2009/0101.html&amp;h=336&amp;w=480&amp;tbnid=SD-Y1ZugGeFTqM:&amp;zoom=1&amp;docid=rqzbgXKNLpcoNM&amp;hl=ja&amp;ei=M2LMU9T1EYvn8AWb0oLAAw&amp;tbm=isch&amp;ved=0CCgQMygGMAY&amp;iact=rc&amp;uact=3&amp;dur=323&amp;page=1&amp;start=0&amp;ndsp=12" TargetMode="External"/><Relationship Id="rId1" Type="http://schemas.openxmlformats.org/officeDocument/2006/relationships/hyperlink" Target="http://www.google.co.jp/imgres?imgurl=http://thumbnail.image.rakuten.co.jp/@0_mall/fujinami/cabinet/shohin02/457126160002600052.jpg?_ex=320x320&amp;s=2&amp;r=1&amp;imgrefurl=http://item.rakuten.co.jp/fujinami/457126160002600/&amp;h=320&amp;w=320&amp;tbnid=rSj_925s_Y7APM:&amp;zoom=1&amp;docid=0WAZ4htdIbjzZM&amp;hl=ja&amp;ei=HM03U-u9CYaVkQW0lYDIAQ&amp;tbm=isch&amp;ved=0CFUQhBwwAQ&amp;iact=rc&amp;dur=388&amp;page=1&amp;start=0&amp;ndsp=15" TargetMode="External"/><Relationship Id="rId6" Type="http://schemas.openxmlformats.org/officeDocument/2006/relationships/image" Target="../media/image10.jpeg"/><Relationship Id="rId5" Type="http://schemas.openxmlformats.org/officeDocument/2006/relationships/image" Target="../media/image9.jpeg"/><Relationship Id="rId4" Type="http://schemas.openxmlformats.org/officeDocument/2006/relationships/hyperlink" Target="http://www.google.com/imgres?imgurl=http://t.pimg.jp/002/314/501/1/2314501.jpg&amp;imgrefurl=http://pixta.jp/illustration/2314501&amp;h=450&amp;w=403&amp;tbnid=g8e9hKY8WtvDpM:&amp;zoom=1&amp;docid=iPZhJz2EOLrt7M&amp;hl=ja&amp;ei=SXboU7D5FIq78gWok4HoAw&amp;tbm=isch&amp;ved=0CB0QMygCMAI&amp;iact=rc&amp;uact=3&amp;dur=191&amp;page=1&amp;start=0&amp;ndsp=15" TargetMode="External"/></Relationships>
</file>

<file path=xl/drawings/_rels/drawing5.xml.rels><?xml version="1.0" encoding="UTF-8" standalone="yes"?>
<Relationships xmlns="http://schemas.openxmlformats.org/package/2006/relationships"><Relationship Id="rId3" Type="http://schemas.openxmlformats.org/officeDocument/2006/relationships/image" Target="../media/image13.svg"/><Relationship Id="rId7" Type="http://schemas.openxmlformats.org/officeDocument/2006/relationships/image" Target="../media/image17.png"/><Relationship Id="rId2" Type="http://schemas.openxmlformats.org/officeDocument/2006/relationships/image" Target="../media/image12.png"/><Relationship Id="rId1" Type="http://schemas.openxmlformats.org/officeDocument/2006/relationships/image" Target="../media/image11.png"/><Relationship Id="rId6" Type="http://schemas.openxmlformats.org/officeDocument/2006/relationships/image" Target="../media/image16.png"/><Relationship Id="rId5" Type="http://schemas.openxmlformats.org/officeDocument/2006/relationships/image" Target="../media/image15.svg"/><Relationship Id="rId4" Type="http://schemas.openxmlformats.org/officeDocument/2006/relationships/image" Target="../media/image14.png"/></Relationships>
</file>

<file path=xl/drawings/_rels/drawing6.xml.rels><?xml version="1.0" encoding="UTF-8" standalone="yes"?>
<Relationships xmlns="http://schemas.openxmlformats.org/package/2006/relationships"><Relationship Id="rId1" Type="http://schemas.openxmlformats.org/officeDocument/2006/relationships/image" Target="../media/image18.png"/></Relationships>
</file>

<file path=xl/drawings/_rels/drawing7.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4" Type="http://schemas.openxmlformats.org/officeDocument/2006/relationships/image" Target="../media/image19.png"/></Relationships>
</file>

<file path=xl/drawings/_rels/drawing8.xml.rels><?xml version="1.0" encoding="UTF-8" standalone="yes"?>
<Relationships xmlns="http://schemas.openxmlformats.org/package/2006/relationships"><Relationship Id="rId1" Type="http://schemas.openxmlformats.org/officeDocument/2006/relationships/image" Target="../media/image20.png"/></Relationships>
</file>

<file path=xl/drawings/drawing1.xml><?xml version="1.0" encoding="utf-8"?>
<xdr:wsDr xmlns:xdr="http://schemas.openxmlformats.org/drawingml/2006/spreadsheetDrawing" xmlns:a="http://schemas.openxmlformats.org/drawingml/2006/main">
  <xdr:twoCellAnchor>
    <xdr:from>
      <xdr:col>1</xdr:col>
      <xdr:colOff>0</xdr:colOff>
      <xdr:row>22</xdr:row>
      <xdr:rowOff>76200</xdr:rowOff>
    </xdr:from>
    <xdr:to>
      <xdr:col>6</xdr:col>
      <xdr:colOff>28575</xdr:colOff>
      <xdr:row>28</xdr:row>
      <xdr:rowOff>9525</xdr:rowOff>
    </xdr:to>
    <xdr:sp macro="" textlink="">
      <xdr:nvSpPr>
        <xdr:cNvPr id="2049" name="AutoShape 1">
          <a:extLst>
            <a:ext uri="{FF2B5EF4-FFF2-40B4-BE49-F238E27FC236}">
              <a16:creationId xmlns:a16="http://schemas.microsoft.com/office/drawing/2014/main" id="{00000000-0008-0000-0000-000001080000}"/>
            </a:ext>
          </a:extLst>
        </xdr:cNvPr>
        <xdr:cNvSpPr>
          <a:spLocks noChangeArrowheads="1"/>
        </xdr:cNvSpPr>
      </xdr:nvSpPr>
      <xdr:spPr bwMode="auto">
        <a:xfrm>
          <a:off x="1162050" y="3943350"/>
          <a:ext cx="3209925" cy="962025"/>
        </a:xfrm>
        <a:prstGeom prst="horizontalScroll">
          <a:avLst>
            <a:gd name="adj" fmla="val 12500"/>
          </a:avLst>
        </a:prstGeom>
        <a:solidFill>
          <a:srgbClr val="FFFFFF"/>
        </a:solidFill>
        <a:ln w="9525">
          <a:solidFill>
            <a:srgbClr val="000000"/>
          </a:solidFill>
          <a:round/>
          <a:headEnd/>
          <a:tailEnd/>
        </a:ln>
      </xdr:spPr>
    </xdr:sp>
    <xdr:clientData/>
  </xdr:twoCellAnchor>
  <xdr:twoCellAnchor editAs="oneCell">
    <xdr:from>
      <xdr:col>10</xdr:col>
      <xdr:colOff>0</xdr:colOff>
      <xdr:row>36</xdr:row>
      <xdr:rowOff>0</xdr:rowOff>
    </xdr:from>
    <xdr:to>
      <xdr:col>10</xdr:col>
      <xdr:colOff>47625</xdr:colOff>
      <xdr:row>36</xdr:row>
      <xdr:rowOff>9525</xdr:rowOff>
    </xdr:to>
    <xdr:pic>
      <xdr:nvPicPr>
        <xdr:cNvPr id="2050" name="Picture 2" descr="sp">
          <a:extLst>
            <a:ext uri="{FF2B5EF4-FFF2-40B4-BE49-F238E27FC236}">
              <a16:creationId xmlns:a16="http://schemas.microsoft.com/office/drawing/2014/main" id="{00000000-0008-0000-0000-000002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1" name="Picture 3" descr="sp">
          <a:extLst>
            <a:ext uri="{FF2B5EF4-FFF2-40B4-BE49-F238E27FC236}">
              <a16:creationId xmlns:a16="http://schemas.microsoft.com/office/drawing/2014/main" id="{00000000-0008-0000-0000-000003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2" name="Picture 4" descr="sp">
          <a:extLst>
            <a:ext uri="{FF2B5EF4-FFF2-40B4-BE49-F238E27FC236}">
              <a16:creationId xmlns:a16="http://schemas.microsoft.com/office/drawing/2014/main" id="{00000000-0008-0000-0000-000004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3" name="Picture 5" descr="sp">
          <a:extLst>
            <a:ext uri="{FF2B5EF4-FFF2-40B4-BE49-F238E27FC236}">
              <a16:creationId xmlns:a16="http://schemas.microsoft.com/office/drawing/2014/main" id="{00000000-0008-0000-0000-000005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4" name="Picture 6" descr="sp">
          <a:extLst>
            <a:ext uri="{FF2B5EF4-FFF2-40B4-BE49-F238E27FC236}">
              <a16:creationId xmlns:a16="http://schemas.microsoft.com/office/drawing/2014/main" id="{00000000-0008-0000-0000-000006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5" name="Picture 7" descr="sp">
          <a:extLst>
            <a:ext uri="{FF2B5EF4-FFF2-40B4-BE49-F238E27FC236}">
              <a16:creationId xmlns:a16="http://schemas.microsoft.com/office/drawing/2014/main" id="{00000000-0008-0000-0000-000007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6" name="Picture 8" descr="sp">
          <a:extLst>
            <a:ext uri="{FF2B5EF4-FFF2-40B4-BE49-F238E27FC236}">
              <a16:creationId xmlns:a16="http://schemas.microsoft.com/office/drawing/2014/main" id="{00000000-0008-0000-0000-000008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twoCellAnchor editAs="oneCell">
    <xdr:from>
      <xdr:col>10</xdr:col>
      <xdr:colOff>0</xdr:colOff>
      <xdr:row>36</xdr:row>
      <xdr:rowOff>0</xdr:rowOff>
    </xdr:from>
    <xdr:to>
      <xdr:col>10</xdr:col>
      <xdr:colOff>47625</xdr:colOff>
      <xdr:row>36</xdr:row>
      <xdr:rowOff>9525</xdr:rowOff>
    </xdr:to>
    <xdr:pic>
      <xdr:nvPicPr>
        <xdr:cNvPr id="2057" name="Picture 9" descr="sp">
          <a:extLst>
            <a:ext uri="{FF2B5EF4-FFF2-40B4-BE49-F238E27FC236}">
              <a16:creationId xmlns:a16="http://schemas.microsoft.com/office/drawing/2014/main" id="{00000000-0008-0000-0000-00000908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44200" y="6286500"/>
          <a:ext cx="47625" cy="95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497063</xdr:colOff>
      <xdr:row>1</xdr:row>
      <xdr:rowOff>7620</xdr:rowOff>
    </xdr:from>
    <xdr:to>
      <xdr:col>20</xdr:col>
      <xdr:colOff>200289</xdr:colOff>
      <xdr:row>27</xdr:row>
      <xdr:rowOff>15240</xdr:rowOff>
    </xdr:to>
    <xdr:grpSp>
      <xdr:nvGrpSpPr>
        <xdr:cNvPr id="12" name="グループ化 11">
          <a:extLst>
            <a:ext uri="{FF2B5EF4-FFF2-40B4-BE49-F238E27FC236}">
              <a16:creationId xmlns:a16="http://schemas.microsoft.com/office/drawing/2014/main" id="{3FF33F43-F488-493A-BEF8-427568ED89FB}"/>
            </a:ext>
          </a:extLst>
        </xdr:cNvPr>
        <xdr:cNvGrpSpPr/>
      </xdr:nvGrpSpPr>
      <xdr:grpSpPr>
        <a:xfrm>
          <a:off x="1106663" y="175260"/>
          <a:ext cx="10119766" cy="4465320"/>
          <a:chOff x="1060943" y="175260"/>
          <a:chExt cx="10119766" cy="4465320"/>
        </a:xfrm>
      </xdr:grpSpPr>
      <xdr:grpSp>
        <xdr:nvGrpSpPr>
          <xdr:cNvPr id="6" name="グループ化 5">
            <a:extLst>
              <a:ext uri="{FF2B5EF4-FFF2-40B4-BE49-F238E27FC236}">
                <a16:creationId xmlns:a16="http://schemas.microsoft.com/office/drawing/2014/main" id="{0EA1043B-B2DC-77B7-3722-4754E39DE72D}"/>
              </a:ext>
            </a:extLst>
          </xdr:cNvPr>
          <xdr:cNvGrpSpPr/>
        </xdr:nvGrpSpPr>
        <xdr:grpSpPr>
          <a:xfrm>
            <a:off x="1060943" y="175260"/>
            <a:ext cx="7923754" cy="4465320"/>
            <a:chOff x="1060943" y="175260"/>
            <a:chExt cx="7923754" cy="4465320"/>
          </a:xfrm>
        </xdr:grpSpPr>
        <xdr:pic>
          <xdr:nvPicPr>
            <xdr:cNvPr id="3" name="図 2">
              <a:extLst>
                <a:ext uri="{FF2B5EF4-FFF2-40B4-BE49-F238E27FC236}">
                  <a16:creationId xmlns:a16="http://schemas.microsoft.com/office/drawing/2014/main" id="{8B56B1BA-1C8D-814B-4420-BEB92295FD55}"/>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060943" y="175260"/>
              <a:ext cx="7923754" cy="4465320"/>
            </a:xfrm>
            <a:prstGeom prst="rect">
              <a:avLst/>
            </a:prstGeom>
          </xdr:spPr>
        </xdr:pic>
        <xdr:pic>
          <xdr:nvPicPr>
            <xdr:cNvPr id="4" name="図 3">
              <a:extLst>
                <a:ext uri="{FF2B5EF4-FFF2-40B4-BE49-F238E27FC236}">
                  <a16:creationId xmlns:a16="http://schemas.microsoft.com/office/drawing/2014/main" id="{05434074-65A9-945B-9F8A-81CBB80CEC30}"/>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781300" y="236220"/>
              <a:ext cx="4480948" cy="472481"/>
            </a:xfrm>
            <a:prstGeom prst="rect">
              <a:avLst/>
            </a:prstGeom>
          </xdr:spPr>
        </xdr:pic>
        <xdr:pic>
          <xdr:nvPicPr>
            <xdr:cNvPr id="5" name="図 4">
              <a:extLst>
                <a:ext uri="{FF2B5EF4-FFF2-40B4-BE49-F238E27FC236}">
                  <a16:creationId xmlns:a16="http://schemas.microsoft.com/office/drawing/2014/main" id="{9AC15C6D-7900-107B-704C-575801D8A6B8}"/>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1967723" y="950830"/>
              <a:ext cx="2589037" cy="397949"/>
            </a:xfrm>
            <a:prstGeom prst="rect">
              <a:avLst/>
            </a:prstGeom>
          </xdr:spPr>
        </xdr:pic>
      </xdr:grpSp>
      <xdr:cxnSp macro="">
        <xdr:nvCxnSpPr>
          <xdr:cNvPr id="8" name="コネクタ: カギ線 7">
            <a:extLst>
              <a:ext uri="{FF2B5EF4-FFF2-40B4-BE49-F238E27FC236}">
                <a16:creationId xmlns:a16="http://schemas.microsoft.com/office/drawing/2014/main" id="{FFFFE65F-F347-CC21-E7C6-0AC4E5D0636B}"/>
              </a:ext>
            </a:extLst>
          </xdr:cNvPr>
          <xdr:cNvCxnSpPr>
            <a:stCxn id="5" idx="2"/>
          </xdr:cNvCxnSpPr>
        </xdr:nvCxnSpPr>
        <xdr:spPr>
          <a:xfrm rot="16200000" flipH="1">
            <a:off x="6069791" y="-1458770"/>
            <a:ext cx="624801" cy="6239898"/>
          </a:xfrm>
          <a:prstGeom prst="bentConnector2">
            <a:avLst/>
          </a:prstGeom>
          <a:ln w="41275">
            <a:tailEnd type="triangle"/>
          </a:ln>
        </xdr:spPr>
        <xdr:style>
          <a:lnRef idx="2">
            <a:schemeClr val="accent2"/>
          </a:lnRef>
          <a:fillRef idx="0">
            <a:schemeClr val="accent2"/>
          </a:fillRef>
          <a:effectRef idx="1">
            <a:schemeClr val="accent2"/>
          </a:effectRef>
          <a:fontRef idx="minor">
            <a:schemeClr val="tx1"/>
          </a:fontRef>
        </xdr:style>
      </xdr:cxnSp>
      <xdr:pic>
        <xdr:nvPicPr>
          <xdr:cNvPr id="11" name="図 10">
            <a:extLst>
              <a:ext uri="{FF2B5EF4-FFF2-40B4-BE49-F238E27FC236}">
                <a16:creationId xmlns:a16="http://schemas.microsoft.com/office/drawing/2014/main" id="{D01B2601-CA4A-60E9-9212-8322A0C7FE0E}"/>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9502140" y="1965960"/>
            <a:ext cx="1678569" cy="1684020"/>
          </a:xfrm>
          <a:prstGeom prst="rect">
            <a:avLst/>
          </a:prstGeom>
        </xdr:spPr>
      </xdr:pic>
    </xdr:grpSp>
    <xdr:clientData/>
  </xdr:twoCellAnchor>
  <xdr:twoCellAnchor>
    <xdr:from>
      <xdr:col>3</xdr:col>
      <xdr:colOff>60960</xdr:colOff>
      <xdr:row>11</xdr:row>
      <xdr:rowOff>160020</xdr:rowOff>
    </xdr:from>
    <xdr:to>
      <xdr:col>7</xdr:col>
      <xdr:colOff>121920</xdr:colOff>
      <xdr:row>14</xdr:row>
      <xdr:rowOff>45720</xdr:rowOff>
    </xdr:to>
    <xdr:sp macro="" textlink="">
      <xdr:nvSpPr>
        <xdr:cNvPr id="13" name="テキスト ボックス 12">
          <a:extLst>
            <a:ext uri="{FF2B5EF4-FFF2-40B4-BE49-F238E27FC236}">
              <a16:creationId xmlns:a16="http://schemas.microsoft.com/office/drawing/2014/main" id="{88CC4C31-45D2-0E68-8EFD-16C9011FE900}"/>
            </a:ext>
          </a:extLst>
        </xdr:cNvPr>
        <xdr:cNvSpPr txBox="1"/>
      </xdr:nvSpPr>
      <xdr:spPr>
        <a:xfrm>
          <a:off x="1889760" y="2103120"/>
          <a:ext cx="2499360" cy="388620"/>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b="1">
              <a:solidFill>
                <a:srgbClr val="FF0000"/>
              </a:solidFill>
            </a:rPr>
            <a:t>お問い合わせは</a:t>
          </a:r>
        </a:p>
      </xdr:txBody>
    </xdr:sp>
    <xdr:clientData/>
  </xdr:twoCellAnchor>
  <xdr:twoCellAnchor>
    <xdr:from>
      <xdr:col>3</xdr:col>
      <xdr:colOff>60960</xdr:colOff>
      <xdr:row>12</xdr:row>
      <xdr:rowOff>15240</xdr:rowOff>
    </xdr:from>
    <xdr:to>
      <xdr:col>10</xdr:col>
      <xdr:colOff>419100</xdr:colOff>
      <xdr:row>20</xdr:row>
      <xdr:rowOff>0</xdr:rowOff>
    </xdr:to>
    <xdr:sp macro="" textlink="">
      <xdr:nvSpPr>
        <xdr:cNvPr id="14" name="四角形: 角を丸くする 13">
          <a:extLst>
            <a:ext uri="{FF2B5EF4-FFF2-40B4-BE49-F238E27FC236}">
              <a16:creationId xmlns:a16="http://schemas.microsoft.com/office/drawing/2014/main" id="{DCCDF7E9-3930-C7C6-7C4C-C2C8360C372E}"/>
            </a:ext>
          </a:extLst>
        </xdr:cNvPr>
        <xdr:cNvSpPr/>
      </xdr:nvSpPr>
      <xdr:spPr>
        <a:xfrm>
          <a:off x="1889760" y="2125980"/>
          <a:ext cx="4625340" cy="1325880"/>
        </a:xfrm>
        <a:prstGeom prst="roundRect">
          <a:avLst/>
        </a:prstGeom>
        <a:noFill/>
        <a:ln w="28575"/>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15240</xdr:colOff>
      <xdr:row>4</xdr:row>
      <xdr:rowOff>0</xdr:rowOff>
    </xdr:from>
    <xdr:to>
      <xdr:col>13</xdr:col>
      <xdr:colOff>160020</xdr:colOff>
      <xdr:row>17</xdr:row>
      <xdr:rowOff>464820</xdr:rowOff>
    </xdr:to>
    <xdr:pic>
      <xdr:nvPicPr>
        <xdr:cNvPr id="13" name="図 12" descr="感染性胃腸炎患者報告数　直近5シーズン">
          <a:extLst>
            <a:ext uri="{FF2B5EF4-FFF2-40B4-BE49-F238E27FC236}">
              <a16:creationId xmlns:a16="http://schemas.microsoft.com/office/drawing/2014/main" id="{60384BEF-8EB0-43EF-A83D-57462D5823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a:ext>
          </a:extLst>
        </a:blip>
        <a:srcRect/>
        <a:stretch>
          <a:fillRect/>
        </a:stretch>
      </xdr:blipFill>
      <xdr:spPr bwMode="auto">
        <a:xfrm>
          <a:off x="4549140" y="990600"/>
          <a:ext cx="7216140" cy="2781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531680</xdr:colOff>
      <xdr:row>9</xdr:row>
      <xdr:rowOff>91419</xdr:rowOff>
    </xdr:from>
    <xdr:to>
      <xdr:col>13</xdr:col>
      <xdr:colOff>350705</xdr:colOff>
      <xdr:row>16</xdr:row>
      <xdr:rowOff>22843</xdr:rowOff>
    </xdr:to>
    <xdr:grpSp>
      <xdr:nvGrpSpPr>
        <xdr:cNvPr id="3" name="グループ化 4">
          <a:extLst>
            <a:ext uri="{FF2B5EF4-FFF2-40B4-BE49-F238E27FC236}">
              <a16:creationId xmlns:a16="http://schemas.microsoft.com/office/drawing/2014/main" id="{61AB0240-66CD-4792-82E4-1225C2B6728B}"/>
            </a:ext>
          </a:extLst>
        </xdr:cNvPr>
        <xdr:cNvGrpSpPr>
          <a:grpSpLocks/>
        </xdr:cNvGrpSpPr>
      </xdr:nvGrpSpPr>
      <xdr:grpSpPr bwMode="auto">
        <a:xfrm>
          <a:off x="5065580" y="1973559"/>
          <a:ext cx="6890385" cy="1104904"/>
          <a:chOff x="15526115" y="3871792"/>
          <a:chExt cx="7163624" cy="987253"/>
        </a:xfrm>
      </xdr:grpSpPr>
      <xdr:cxnSp macro="">
        <xdr:nvCxnSpPr>
          <xdr:cNvPr id="4" name="直線コネクタ 153">
            <a:extLst>
              <a:ext uri="{FF2B5EF4-FFF2-40B4-BE49-F238E27FC236}">
                <a16:creationId xmlns:a16="http://schemas.microsoft.com/office/drawing/2014/main" id="{99F8F55A-487B-4516-8A2D-22633CCBB0BC}"/>
              </a:ext>
            </a:extLst>
          </xdr:cNvPr>
          <xdr:cNvCxnSpPr>
            <a:cxnSpLocks noChangeShapeType="1"/>
          </xdr:cNvCxnSpPr>
        </xdr:nvCxnSpPr>
        <xdr:spPr bwMode="auto">
          <a:xfrm>
            <a:off x="15554714" y="4849350"/>
            <a:ext cx="6930446" cy="9695"/>
          </a:xfrm>
          <a:prstGeom prst="line">
            <a:avLst/>
          </a:prstGeom>
          <a:noFill/>
          <a:ln w="9525" algn="ctr">
            <a:solidFill>
              <a:sysClr val="windowText" lastClr="000000"/>
            </a:solidFill>
            <a:prstDash val="dash"/>
            <a:round/>
            <a:headEnd/>
            <a:tailEnd/>
          </a:ln>
        </xdr:spPr>
      </xdr:cxnSp>
      <xdr:cxnSp macro="">
        <xdr:nvCxnSpPr>
          <xdr:cNvPr id="5" name="直線コネクタ 153">
            <a:extLst>
              <a:ext uri="{FF2B5EF4-FFF2-40B4-BE49-F238E27FC236}">
                <a16:creationId xmlns:a16="http://schemas.microsoft.com/office/drawing/2014/main" id="{5DF74CB2-E763-467C-BBBF-850376D1C7FA}"/>
              </a:ext>
            </a:extLst>
          </xdr:cNvPr>
          <xdr:cNvCxnSpPr>
            <a:cxnSpLocks noChangeShapeType="1"/>
          </xdr:cNvCxnSpPr>
        </xdr:nvCxnSpPr>
        <xdr:spPr bwMode="auto">
          <a:xfrm>
            <a:off x="15526115" y="4651508"/>
            <a:ext cx="6959044" cy="38782"/>
          </a:xfrm>
          <a:prstGeom prst="line">
            <a:avLst/>
          </a:prstGeom>
          <a:noFill/>
          <a:ln w="19050" algn="ctr">
            <a:solidFill>
              <a:srgbClr val="FF0000"/>
            </a:solidFill>
            <a:prstDash val="dash"/>
            <a:round/>
            <a:headEnd/>
            <a:tailEnd/>
          </a:ln>
        </xdr:spPr>
      </xdr:cxnSp>
      <xdr:cxnSp macro="">
        <xdr:nvCxnSpPr>
          <xdr:cNvPr id="6" name="直線コネクタ 153">
            <a:extLst>
              <a:ext uri="{FF2B5EF4-FFF2-40B4-BE49-F238E27FC236}">
                <a16:creationId xmlns:a16="http://schemas.microsoft.com/office/drawing/2014/main" id="{9B26C330-3774-409B-A3CA-A03319A58FFA}"/>
              </a:ext>
            </a:extLst>
          </xdr:cNvPr>
          <xdr:cNvCxnSpPr>
            <a:cxnSpLocks noChangeShapeType="1"/>
          </xdr:cNvCxnSpPr>
        </xdr:nvCxnSpPr>
        <xdr:spPr bwMode="auto">
          <a:xfrm flipV="1">
            <a:off x="15545181" y="3871792"/>
            <a:ext cx="7054374" cy="9695"/>
          </a:xfrm>
          <a:prstGeom prst="line">
            <a:avLst/>
          </a:prstGeom>
          <a:noFill/>
          <a:ln w="6350" algn="ctr">
            <a:solidFill>
              <a:srgbClr val="000000"/>
            </a:solidFill>
            <a:prstDash val="dash"/>
            <a:round/>
            <a:headEnd/>
            <a:tailEnd/>
          </a:ln>
        </xdr:spPr>
      </xdr:cxnSp>
      <xdr:cxnSp macro="">
        <xdr:nvCxnSpPr>
          <xdr:cNvPr id="7" name="直線コネクタ 153">
            <a:extLst>
              <a:ext uri="{FF2B5EF4-FFF2-40B4-BE49-F238E27FC236}">
                <a16:creationId xmlns:a16="http://schemas.microsoft.com/office/drawing/2014/main" id="{781B2B20-05AC-4F23-9459-005DCA279508}"/>
              </a:ext>
            </a:extLst>
          </xdr:cNvPr>
          <xdr:cNvCxnSpPr>
            <a:cxnSpLocks noChangeShapeType="1"/>
          </xdr:cNvCxnSpPr>
        </xdr:nvCxnSpPr>
        <xdr:spPr bwMode="auto">
          <a:xfrm flipV="1">
            <a:off x="15630977" y="4171099"/>
            <a:ext cx="7054374" cy="9695"/>
          </a:xfrm>
          <a:prstGeom prst="line">
            <a:avLst/>
          </a:prstGeom>
          <a:noFill/>
          <a:ln w="6350" algn="ctr">
            <a:solidFill>
              <a:srgbClr val="000000"/>
            </a:solidFill>
            <a:prstDash val="dash"/>
            <a:round/>
            <a:headEnd/>
            <a:tailEnd/>
          </a:ln>
        </xdr:spPr>
      </xdr:cxnSp>
      <xdr:cxnSp macro="">
        <xdr:nvCxnSpPr>
          <xdr:cNvPr id="8" name="直線コネクタ 153">
            <a:extLst>
              <a:ext uri="{FF2B5EF4-FFF2-40B4-BE49-F238E27FC236}">
                <a16:creationId xmlns:a16="http://schemas.microsoft.com/office/drawing/2014/main" id="{6E7EC974-79D1-4204-AE45-F76E9F19174B}"/>
              </a:ext>
            </a:extLst>
          </xdr:cNvPr>
          <xdr:cNvCxnSpPr>
            <a:cxnSpLocks noChangeShapeType="1"/>
          </xdr:cNvCxnSpPr>
        </xdr:nvCxnSpPr>
        <xdr:spPr bwMode="auto">
          <a:xfrm flipV="1">
            <a:off x="15659576" y="4473705"/>
            <a:ext cx="7030163" cy="23932"/>
          </a:xfrm>
          <a:prstGeom prst="line">
            <a:avLst/>
          </a:prstGeom>
          <a:noFill/>
          <a:ln w="12700" algn="ctr">
            <a:solidFill>
              <a:srgbClr val="000000"/>
            </a:solidFill>
            <a:prstDash val="dash"/>
            <a:round/>
            <a:headEnd/>
            <a:tailEnd/>
          </a:ln>
        </xdr:spPr>
      </xdr:cxnSp>
    </xdr:grpSp>
    <xdr:clientData/>
  </xdr:twoCellAnchor>
  <xdr:twoCellAnchor>
    <xdr:from>
      <xdr:col>7</xdr:col>
      <xdr:colOff>981075</xdr:colOff>
      <xdr:row>2</xdr:row>
      <xdr:rowOff>6016</xdr:rowOff>
    </xdr:from>
    <xdr:to>
      <xdr:col>13</xdr:col>
      <xdr:colOff>2139</xdr:colOff>
      <xdr:row>3</xdr:row>
      <xdr:rowOff>214731</xdr:rowOff>
    </xdr:to>
    <xdr:sp macro="" textlink="">
      <xdr:nvSpPr>
        <xdr:cNvPr id="9" name="Text Box 435">
          <a:extLst>
            <a:ext uri="{FF2B5EF4-FFF2-40B4-BE49-F238E27FC236}">
              <a16:creationId xmlns:a16="http://schemas.microsoft.com/office/drawing/2014/main" id="{285A2B2C-5EFD-41E6-9CAF-35C24FDBF8C8}"/>
            </a:ext>
          </a:extLst>
        </xdr:cNvPr>
        <xdr:cNvSpPr txBox="1">
          <a:spLocks noChangeArrowheads="1"/>
        </xdr:cNvSpPr>
      </xdr:nvSpPr>
      <xdr:spPr bwMode="auto">
        <a:xfrm>
          <a:off x="5514975" y="554656"/>
          <a:ext cx="6092424" cy="429695"/>
        </a:xfrm>
        <a:prstGeom prst="rect">
          <a:avLst/>
        </a:prstGeom>
        <a:solidFill>
          <a:srgbClr val="FFFFFF"/>
        </a:solidFill>
        <a:ln w="9525">
          <a:solidFill>
            <a:srgbClr val="FF0000"/>
          </a:solidFill>
          <a:miter lim="800000"/>
          <a:headEnd/>
          <a:tailEnd/>
        </a:ln>
      </xdr:spPr>
      <xdr:txBody>
        <a:bodyPr vertOverflow="clip" wrap="square" lIns="36576" tIns="18288" rIns="36576" bIns="18288" anchor="ctr" upright="1"/>
        <a:lstStyle/>
        <a:p>
          <a:pPr algn="ctr" rtl="0">
            <a:defRPr sz="1000"/>
          </a:pPr>
          <a:r>
            <a:rPr lang="ja-JP" altLang="en-US" sz="1200" b="1" i="0" u="none" strike="noStrike" baseline="0">
              <a:solidFill>
                <a:srgbClr val="FF0000"/>
              </a:solidFill>
              <a:latin typeface="ＭＳ Ｐゴシック"/>
              <a:ea typeface="ＭＳ Ｐゴシック"/>
            </a:rPr>
            <a:t>東京都は　　レベル</a:t>
          </a:r>
          <a:r>
            <a:rPr lang="en-US" altLang="ja-JP" sz="1200" b="1" i="0" u="none" strike="noStrike" baseline="0">
              <a:solidFill>
                <a:srgbClr val="FF0000"/>
              </a:solidFill>
              <a:latin typeface="ＭＳ Ｐゴシック"/>
              <a:ea typeface="ＭＳ Ｐゴシック"/>
            </a:rPr>
            <a:t>1  </a:t>
          </a:r>
          <a:r>
            <a:rPr lang="ja-JP" altLang="en-US" sz="1200" b="1" i="0" u="none" strike="noStrike" baseline="0">
              <a:solidFill>
                <a:srgbClr val="FF0000"/>
              </a:solidFill>
              <a:latin typeface="ＭＳ Ｐゴシック"/>
              <a:ea typeface="ＭＳ Ｐゴシック"/>
            </a:rPr>
            <a:t> 全国平均 </a:t>
          </a:r>
          <a:r>
            <a:rPr lang="ja-JP" altLang="en-US" sz="1800" b="1" i="0" u="none" strike="noStrike" baseline="0">
              <a:solidFill>
                <a:srgbClr val="FF0000"/>
              </a:solidFill>
              <a:latin typeface="ＭＳ Ｐゴシック"/>
              <a:ea typeface="ＭＳ Ｐゴシック"/>
            </a:rPr>
            <a:t> </a:t>
          </a:r>
          <a:r>
            <a:rPr lang="en-US" altLang="ja-JP" sz="1200" b="1" i="0" u="none" strike="noStrike" baseline="0">
              <a:solidFill>
                <a:srgbClr val="FF0000"/>
              </a:solidFill>
              <a:latin typeface="ＭＳ Ｐゴシック"/>
              <a:ea typeface="ＭＳ Ｐゴシック"/>
            </a:rPr>
            <a:t>(</a:t>
          </a:r>
          <a:r>
            <a:rPr lang="ja-JP" altLang="en-US" sz="1200" b="1" i="0" u="none" strike="noStrike" baseline="0">
              <a:solidFill>
                <a:srgbClr val="FF0000"/>
              </a:solidFill>
              <a:latin typeface="ＭＳ Ｐゴシック"/>
              <a:ea typeface="ＭＳ Ｐゴシック"/>
            </a:rPr>
            <a:t>レベル</a:t>
          </a:r>
          <a:r>
            <a:rPr lang="en-US" altLang="ja-JP" sz="1200" b="1" i="0" u="none" strike="noStrike" baseline="0">
              <a:solidFill>
                <a:srgbClr val="FF0000"/>
              </a:solidFill>
              <a:latin typeface="ＭＳ Ｐゴシック"/>
              <a:ea typeface="ＭＳ Ｐゴシック"/>
            </a:rPr>
            <a:t>1)</a:t>
          </a:r>
          <a:r>
            <a:rPr lang="ja-JP" altLang="en-US" sz="1200" b="1" i="0" u="none" strike="noStrike" baseline="0">
              <a:solidFill>
                <a:srgbClr val="FF0000"/>
              </a:solidFill>
              <a:latin typeface="ＭＳ Ｐゴシック"/>
              <a:ea typeface="ＭＳ Ｐゴシック"/>
            </a:rPr>
            <a:t>　</a:t>
          </a:r>
          <a:r>
            <a:rPr lang="en-US" altLang="ja-JP" sz="2000" b="1" i="0" u="none" strike="noStrike" baseline="0">
              <a:solidFill>
                <a:srgbClr val="FF0000"/>
              </a:solidFill>
              <a:latin typeface="ＭＳ Ｐゴシック"/>
              <a:ea typeface="ＭＳ Ｐゴシック"/>
            </a:rPr>
            <a:t>2.01</a:t>
          </a:r>
        </a:p>
      </xdr:txBody>
    </xdr:sp>
    <xdr:clientData/>
  </xdr:twoCellAnchor>
  <xdr:twoCellAnchor>
    <xdr:from>
      <xdr:col>4</xdr:col>
      <xdr:colOff>66674</xdr:colOff>
      <xdr:row>8</xdr:row>
      <xdr:rowOff>104776</xdr:rowOff>
    </xdr:from>
    <xdr:to>
      <xdr:col>4</xdr:col>
      <xdr:colOff>457199</xdr:colOff>
      <xdr:row>10</xdr:row>
      <xdr:rowOff>9744</xdr:rowOff>
    </xdr:to>
    <xdr:sp macro="" textlink="">
      <xdr:nvSpPr>
        <xdr:cNvPr id="10" name="右矢印 4">
          <a:extLst>
            <a:ext uri="{FF2B5EF4-FFF2-40B4-BE49-F238E27FC236}">
              <a16:creationId xmlns:a16="http://schemas.microsoft.com/office/drawing/2014/main" id="{BB9A530A-E1A8-4D2A-821A-A787279950C2}"/>
            </a:ext>
          </a:extLst>
        </xdr:cNvPr>
        <xdr:cNvSpPr/>
      </xdr:nvSpPr>
      <xdr:spPr>
        <a:xfrm>
          <a:off x="2025014" y="1819276"/>
          <a:ext cx="390525" cy="24024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10</xdr:col>
      <xdr:colOff>759922</xdr:colOff>
      <xdr:row>4</xdr:row>
      <xdr:rowOff>38471</xdr:rowOff>
    </xdr:from>
    <xdr:to>
      <xdr:col>12</xdr:col>
      <xdr:colOff>893651</xdr:colOff>
      <xdr:row>7</xdr:row>
      <xdr:rowOff>76383</xdr:rowOff>
    </xdr:to>
    <xdr:sp macro="" textlink="">
      <xdr:nvSpPr>
        <xdr:cNvPr id="11" name="線吹き出し 2 (枠付き) 14">
          <a:extLst>
            <a:ext uri="{FF2B5EF4-FFF2-40B4-BE49-F238E27FC236}">
              <a16:creationId xmlns:a16="http://schemas.microsoft.com/office/drawing/2014/main" id="{76056B01-D9F9-4167-BF91-EEAC187535F7}"/>
            </a:ext>
          </a:extLst>
        </xdr:cNvPr>
        <xdr:cNvSpPr/>
      </xdr:nvSpPr>
      <xdr:spPr bwMode="auto">
        <a:xfrm>
          <a:off x="9119062" y="1029071"/>
          <a:ext cx="2457829" cy="594172"/>
        </a:xfrm>
        <a:prstGeom prst="borderCallout2">
          <a:avLst>
            <a:gd name="adj1" fmla="val 101279"/>
            <a:gd name="adj2" fmla="val 51060"/>
            <a:gd name="adj3" fmla="val 210486"/>
            <a:gd name="adj4" fmla="val 51057"/>
            <a:gd name="adj5" fmla="val 348083"/>
            <a:gd name="adj6" fmla="val -137211"/>
          </a:avLst>
        </a:prstGeom>
        <a:solidFill>
          <a:srgbClr val="FFE7FF"/>
        </a:solidFill>
        <a:ln>
          <a:solidFill>
            <a:schemeClr val="tx1"/>
          </a:solidFill>
          <a:prstDash val="sysDash"/>
          <a:tailEnd type="triangle"/>
        </a:ln>
        <a:effectLst>
          <a:innerShdw blurRad="63500" dist="50800" dir="2700000">
            <a:prstClr val="black">
              <a:alpha val="50000"/>
            </a:prstClr>
          </a:innerShdw>
        </a:effectLst>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rtl="0">
            <a:defRPr sz="1000"/>
          </a:pPr>
          <a:r>
            <a:rPr lang="ja-JP" altLang="en-US" sz="1400" b="1" i="0" u="none" strike="noStrike" baseline="0">
              <a:solidFill>
                <a:srgbClr val="FF0000"/>
              </a:solidFill>
              <a:latin typeface="ＭＳ Ｐゴシック"/>
              <a:ea typeface="ＭＳ Ｐゴシック"/>
            </a:rPr>
            <a:t>散発事故事例の報告多数</a:t>
          </a:r>
          <a:endParaRPr lang="en-US" altLang="ja-JP" sz="1400" b="1" i="0" u="none" strike="noStrike" baseline="0">
            <a:solidFill>
              <a:srgbClr val="FF0000"/>
            </a:solidFill>
            <a:latin typeface="ＭＳ Ｐゴシック"/>
            <a:ea typeface="ＭＳ Ｐゴシック"/>
          </a:endParaRPr>
        </a:p>
      </xdr:txBody>
    </xdr:sp>
    <xdr:clientData/>
  </xdr:twoCellAnchor>
  <xdr:twoCellAnchor>
    <xdr:from>
      <xdr:col>7</xdr:col>
      <xdr:colOff>1029424</xdr:colOff>
      <xdr:row>15</xdr:row>
      <xdr:rowOff>62087</xdr:rowOff>
    </xdr:from>
    <xdr:to>
      <xdr:col>7</xdr:col>
      <xdr:colOff>1352242</xdr:colOff>
      <xdr:row>16</xdr:row>
      <xdr:rowOff>193846</xdr:rowOff>
    </xdr:to>
    <xdr:sp macro="" textlink="">
      <xdr:nvSpPr>
        <xdr:cNvPr id="12" name="円/楕円 17">
          <a:extLst>
            <a:ext uri="{FF2B5EF4-FFF2-40B4-BE49-F238E27FC236}">
              <a16:creationId xmlns:a16="http://schemas.microsoft.com/office/drawing/2014/main" id="{26CB123A-9358-4833-A988-B4FD20522346}"/>
            </a:ext>
          </a:extLst>
        </xdr:cNvPr>
        <xdr:cNvSpPr>
          <a:spLocks noChangeArrowheads="1"/>
        </xdr:cNvSpPr>
      </xdr:nvSpPr>
      <xdr:spPr bwMode="auto">
        <a:xfrm>
          <a:off x="5563324" y="2950067"/>
          <a:ext cx="322818" cy="299399"/>
        </a:xfrm>
        <a:prstGeom prst="ellipse">
          <a:avLst/>
        </a:prstGeom>
        <a:noFill/>
        <a:ln w="25400" algn="ctr">
          <a:solidFill>
            <a:srgbClr val="000000"/>
          </a:solidFill>
          <a:round/>
          <a:headEnd/>
          <a:tailEnd/>
        </a:ln>
      </xdr:spPr>
    </xdr:sp>
    <xdr:clientData/>
  </xdr:twoCellAnchor>
  <xdr:twoCellAnchor editAs="oneCell">
    <xdr:from>
      <xdr:col>5</xdr:col>
      <xdr:colOff>76200</xdr:colOff>
      <xdr:row>2</xdr:row>
      <xdr:rowOff>1</xdr:rowOff>
    </xdr:from>
    <xdr:to>
      <xdr:col>7</xdr:col>
      <xdr:colOff>1497</xdr:colOff>
      <xdr:row>16</xdr:row>
      <xdr:rowOff>7621</xdr:rowOff>
    </xdr:to>
    <xdr:pic>
      <xdr:nvPicPr>
        <xdr:cNvPr id="16" name="図 15">
          <a:extLst>
            <a:ext uri="{FF2B5EF4-FFF2-40B4-BE49-F238E27FC236}">
              <a16:creationId xmlns:a16="http://schemas.microsoft.com/office/drawing/2014/main" id="{661BDEDF-2F72-485F-8BAA-F475482FB5BF}"/>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933700" y="548641"/>
          <a:ext cx="1601697" cy="2514600"/>
        </a:xfrm>
        <a:prstGeom prst="rect">
          <a:avLst/>
        </a:prstGeom>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8" name="図 17">
          <a:extLst>
            <a:ext uri="{FF2B5EF4-FFF2-40B4-BE49-F238E27FC236}">
              <a16:creationId xmlns:a16="http://schemas.microsoft.com/office/drawing/2014/main" id="{7CB4DA9F-1B04-4EF3-99C7-A9090BC2701D}"/>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19" name="図 18">
          <a:extLst>
            <a:ext uri="{FF2B5EF4-FFF2-40B4-BE49-F238E27FC236}">
              <a16:creationId xmlns:a16="http://schemas.microsoft.com/office/drawing/2014/main" id="{208194EA-FBC2-4047-BA77-494FAAF342B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0" name="図 19">
          <a:extLst>
            <a:ext uri="{FF2B5EF4-FFF2-40B4-BE49-F238E27FC236}">
              <a16:creationId xmlns:a16="http://schemas.microsoft.com/office/drawing/2014/main" id="{03D950EE-8196-4739-AF66-F13AF36FDA31}"/>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1" name="図 20">
          <a:extLst>
            <a:ext uri="{FF2B5EF4-FFF2-40B4-BE49-F238E27FC236}">
              <a16:creationId xmlns:a16="http://schemas.microsoft.com/office/drawing/2014/main" id="{491353A3-CC01-4949-85EC-1A0A640F5222}"/>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2" name="図 21">
          <a:extLst>
            <a:ext uri="{FF2B5EF4-FFF2-40B4-BE49-F238E27FC236}">
              <a16:creationId xmlns:a16="http://schemas.microsoft.com/office/drawing/2014/main" id="{5569E63F-0160-4666-AC52-18244311A7B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3" name="図 22">
          <a:extLst>
            <a:ext uri="{FF2B5EF4-FFF2-40B4-BE49-F238E27FC236}">
              <a16:creationId xmlns:a16="http://schemas.microsoft.com/office/drawing/2014/main" id="{345405F4-606A-4911-AA46-B9ED0E802CB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45720</xdr:colOff>
      <xdr:row>69</xdr:row>
      <xdr:rowOff>7620</xdr:rowOff>
    </xdr:to>
    <xdr:pic>
      <xdr:nvPicPr>
        <xdr:cNvPr id="24" name="図 23">
          <a:extLst>
            <a:ext uri="{FF2B5EF4-FFF2-40B4-BE49-F238E27FC236}">
              <a16:creationId xmlns:a16="http://schemas.microsoft.com/office/drawing/2014/main" id="{F57B54D6-02C2-4AE7-8292-4CE19FD8C16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09600" y="167640"/>
          <a:ext cx="45720" cy="76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xdr:row>
      <xdr:rowOff>0</xdr:rowOff>
    </xdr:from>
    <xdr:to>
      <xdr:col>3</xdr:col>
      <xdr:colOff>115797</xdr:colOff>
      <xdr:row>16</xdr:row>
      <xdr:rowOff>7620</xdr:rowOff>
    </xdr:to>
    <xdr:pic>
      <xdr:nvPicPr>
        <xdr:cNvPr id="28" name="図 27">
          <a:extLst>
            <a:ext uri="{FF2B5EF4-FFF2-40B4-BE49-F238E27FC236}">
              <a16:creationId xmlns:a16="http://schemas.microsoft.com/office/drawing/2014/main" id="{5AA39A46-D5AF-4312-8085-1AA65E2770E6}"/>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0" y="548640"/>
          <a:ext cx="1601697" cy="25146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0</xdr:colOff>
      <xdr:row>16</xdr:row>
      <xdr:rowOff>0</xdr:rowOff>
    </xdr:from>
    <xdr:ext cx="304800" cy="301793"/>
    <xdr:sp macro="" textlink="">
      <xdr:nvSpPr>
        <xdr:cNvPr id="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2958B7C0-24CA-465C-A882-8352620E5BC9}"/>
            </a:ext>
          </a:extLst>
        </xdr:cNvPr>
        <xdr:cNvSpPr>
          <a:spLocks noChangeAspect="1" noChangeArrowheads="1"/>
        </xdr:cNvSpPr>
      </xdr:nvSpPr>
      <xdr:spPr bwMode="auto">
        <a:xfrm>
          <a:off x="4655820" y="4526280"/>
          <a:ext cx="304800" cy="301793"/>
        </a:xfrm>
        <a:prstGeom prst="rect">
          <a:avLst/>
        </a:prstGeom>
        <a:noFill/>
        <a:ln w="9525">
          <a:noFill/>
          <a:miter lim="800000"/>
          <a:headEnd/>
          <a:tailEnd/>
        </a:ln>
      </xdr:spPr>
    </xdr:sp>
    <xdr:clientData/>
  </xdr:oneCellAnchor>
  <xdr:twoCellAnchor>
    <xdr:from>
      <xdr:col>5</xdr:col>
      <xdr:colOff>261183</xdr:colOff>
      <xdr:row>8</xdr:row>
      <xdr:rowOff>98247</xdr:rowOff>
    </xdr:from>
    <xdr:to>
      <xdr:col>6</xdr:col>
      <xdr:colOff>489783</xdr:colOff>
      <xdr:row>11</xdr:row>
      <xdr:rowOff>174447</xdr:rowOff>
    </xdr:to>
    <xdr:sp macro="" textlink="">
      <xdr:nvSpPr>
        <xdr:cNvPr id="3" name="右矢印 2">
          <a:extLst>
            <a:ext uri="{FF2B5EF4-FFF2-40B4-BE49-F238E27FC236}">
              <a16:creationId xmlns:a16="http://schemas.microsoft.com/office/drawing/2014/main" id="{E5E251BA-85E6-4AB8-A859-D3984F45D697}"/>
            </a:ext>
          </a:extLst>
        </xdr:cNvPr>
        <xdr:cNvSpPr/>
      </xdr:nvSpPr>
      <xdr:spPr>
        <a:xfrm>
          <a:off x="3065343" y="2201367"/>
          <a:ext cx="845820" cy="1066800"/>
        </a:xfrm>
        <a:prstGeom prst="rightArrow">
          <a:avLst/>
        </a:prstGeom>
        <a:solidFill>
          <a:schemeClr val="bg2">
            <a:lumMod val="90000"/>
          </a:schemeClr>
        </a:solidFill>
        <a:ln>
          <a:solidFill>
            <a:schemeClr val="bg1">
              <a:lumMod val="65000"/>
            </a:schemeClr>
          </a:solidFill>
        </a:ln>
        <a:effectLst>
          <a:glow rad="76200">
            <a:schemeClr val="accent1">
              <a:alpha val="24000"/>
            </a:schemeClr>
          </a:glow>
          <a:innerShdw blurRad="63500" dist="50800" dir="5400000">
            <a:schemeClr val="bg1">
              <a:alpha val="50000"/>
            </a:schemeClr>
          </a:inn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14</xdr:col>
      <xdr:colOff>0</xdr:colOff>
      <xdr:row>11</xdr:row>
      <xdr:rowOff>0</xdr:rowOff>
    </xdr:from>
    <xdr:ext cx="304800" cy="301291"/>
    <xdr:sp macro="" textlink="">
      <xdr:nvSpPr>
        <xdr:cNvPr id="4" name="AutoShape 180"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3D8E4D47-5D5A-4651-8C5E-EBC849F02BAA}"/>
            </a:ext>
          </a:extLst>
        </xdr:cNvPr>
        <xdr:cNvSpPr>
          <a:spLocks noChangeAspect="1" noChangeArrowheads="1"/>
        </xdr:cNvSpPr>
      </xdr:nvSpPr>
      <xdr:spPr bwMode="auto">
        <a:xfrm>
          <a:off x="8785860" y="3093720"/>
          <a:ext cx="304800" cy="301291"/>
        </a:xfrm>
        <a:prstGeom prst="rect">
          <a:avLst/>
        </a:prstGeom>
        <a:noFill/>
        <a:ln w="9525">
          <a:noFill/>
          <a:miter lim="800000"/>
          <a:headEnd/>
          <a:tailEnd/>
        </a:ln>
      </xdr:spPr>
    </xdr:sp>
    <xdr:clientData/>
  </xdr:oneCellAnchor>
  <xdr:oneCellAnchor>
    <xdr:from>
      <xdr:col>14</xdr:col>
      <xdr:colOff>0</xdr:colOff>
      <xdr:row>11</xdr:row>
      <xdr:rowOff>0</xdr:rowOff>
    </xdr:from>
    <xdr:ext cx="304800" cy="301291"/>
    <xdr:sp macro="" textlink="">
      <xdr:nvSpPr>
        <xdr:cNvPr id="5" name="AutoShape 181"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2"/>
          <a:extLst>
            <a:ext uri="{FF2B5EF4-FFF2-40B4-BE49-F238E27FC236}">
              <a16:creationId xmlns:a16="http://schemas.microsoft.com/office/drawing/2014/main" id="{6A932964-8DE3-4F78-8F68-6C32F85E6BB7}"/>
            </a:ext>
          </a:extLst>
        </xdr:cNvPr>
        <xdr:cNvSpPr>
          <a:spLocks noChangeAspect="1" noChangeArrowheads="1"/>
        </xdr:cNvSpPr>
      </xdr:nvSpPr>
      <xdr:spPr bwMode="auto">
        <a:xfrm>
          <a:off x="8785860" y="3093720"/>
          <a:ext cx="304800" cy="301291"/>
        </a:xfrm>
        <a:prstGeom prst="rect">
          <a:avLst/>
        </a:prstGeom>
        <a:noFill/>
        <a:ln w="9525">
          <a:noFill/>
          <a:miter lim="800000"/>
          <a:headEnd/>
          <a:tailEnd/>
        </a:ln>
      </xdr:spPr>
    </xdr:sp>
    <xdr:clientData/>
  </xdr:oneCellAnchor>
  <xdr:oneCellAnchor>
    <xdr:from>
      <xdr:col>14</xdr:col>
      <xdr:colOff>0</xdr:colOff>
      <xdr:row>11</xdr:row>
      <xdr:rowOff>0</xdr:rowOff>
    </xdr:from>
    <xdr:ext cx="304800" cy="301291"/>
    <xdr:sp macro="" textlink="">
      <xdr:nvSpPr>
        <xdr:cNvPr id="6" name="AutoShape 182" descr="data:image/jpeg;base64,/9j/4AAQSkZJRgABAQAAAQABAAD/2wCEAAkGBhASEBUQEBQUFBIQEBAUEBAPFQ8VFBAQFBQVFBQQFRQXHCYeGBkkGRQUHy8gIycpLCwsFR4xNTArNSYrLSoBCQoKDgwOGg8PGjQlHCQ1LCowKiwvLDAvLC0qLSwsMCwsLC4sLCwpLCwqLyksLCkpLCksKi0pKSwsLCwsLCkpLP/AABEIALwBDAMBIgACEQEDEQH/xAAcAAEAAgMBAQEAAAAAAAAAAAAAAQQCAwUGBwj/xAA8EAACAQIDBAgDBgUEAwAAAAAAAQIDEQQhMQUSQVEGIjJhcYGRwVKhsRNCYnLR8BQjM4LhBxWS8UNTo//EABsBAAEFAQEAAAAAAAAAAAAAAAABAgMEBQYH/8QAMxEAAgECAwUFCAIDAQAAAAAAAAECAxEEITEFEjJBUSJhcYGhBhMUkbHB0fBS4RUj8TP/2gAMAwEAAhEDEQA/APqgAMMuAAAAAAAAAAAAAAAEnbN5LmwFAKdfbWHh2qsPBPefpG5Qq9LqCdoKc29LJJN+LZHKrCOrJ4YWtPhi/kdsk5WIxrteT3YpZ55LxZjCs9YyyejT1RkT2zTjK0YtrqPWFla7Z1gc2OLmuPrY2R2hLik/VEsNsYeWt15fi4x4eaLwKsdoLin5WZsjjIc7eKZbhjsPPSa+n1GOlNcjcDh47pXThLdpxdS2sr2j5PiMH0spSdqkXTfPtR9bXXoa3wVfd3t3L95amb/kMNv7m+r+nz0O4CKdRSV4tNPRppp+ZJVLuoAAgAAAAAAAAAAAAAAAAAAAAAAAAAb+WvcuZ5Tbv+o+EoXjTf29RcKb6if4qmn/ABuBNRoVK0t2nG7Oxtbb9Og913lNq+5G2S5yfA4tbpjVfYhCPjvSfsjz+MxNSe/VVnUnvSSejk9F4GvCObgnUSU7dZR0T/6MeriqkruLsjpqGzaMIrfV3+8jq1ukGJlrUa7oJR+mZRq1ZSzlKUvzNv6mIKkqkpasvQpQhwpLwRFizs2netBfjT9M/YrHR2BTvWv8MZP1svcgqStBsK0t2nJ9x6GtRjOLjJXT1RlSpKKUYqyirJckZG19jz5L6+ZjxTaeeSzOdcnaxqIJBGBBR2xitynZdqeS7lxf75l88ztLFb9RtdmPVj4LV+p0fs7gPi8WnJdmHaf2Xm/RMxts4z4fDtR4pZL7v5erRpw24pL7RNxzvu69xhJK7tpd2vy4Ewjdpc3wV/kTVp7rtdPvjp8z1ZQtNzu80la+WV+XXPPyOA3uwo2Xjz/4Z4TG1KTvTk481rF+K0PQ4DpbF9Wstx/HG7j5rVfM8wCOthaVbiWfXmT4fGVsPwPLo9P3wPotKrGS3otST0cWmmZnzzC4upSe9Tk4vjbR+K0Z0q/TCs4bkYxjU41Fmku6L0ZiV9nTp5xd0dXszFvH1PdRjaWvd435fqPYkHzpbRxPb+1q623t6dr8uXkej2H0pU7U69lPSNTSM+58n8vAqzwsoq6zOhrbNqU470XfwPRAkgqmYAAAAAAAAAAADn9INtQwmHnXmr7tlGKyc5vsxv78kwHwg5yUY6s6EpJJtuySu28klzb4Hkdu/wCpWFoXjR/n1F8DtTT76nH+2/ifN9udKsVi3/Om9y+VGHVpx/t4+LuzkWEudRhdhRXaru/cvz/w7W3el+Lxd1Vnanwo07xgvFay87nFAGnQ06cKcd2Csu49vsqtvUYP8Cv4rJ/NF/DqLklK9m87NLzu0cTozVvR3fhlJeTtL3Z2I6/t/Iwqq3ajXeUqizaMsRC0mtLO1r307zWWseutf4kne1r3SKpHNWk0Rwd4pg7XRqnnOX5V9W/Y4h6To7TtSb+KcvlZezKeKdqbK+MlakzpG2pol3e5glmZ19fDmZ0coN+CMJ6o1gAhFKW1sVuU3btS6sfd+h5wubUxW/UduzDqx936/QqRV3bmewez+z/gsHHeXal2n56LyXrc862vi/icS7cMcl935v0sb8MrJzfDKObTUnx8k7+hXbLGKlpBX6vB2efHPiuHkVzeXUy5ZZAgkxnKyuK2krsdSpTrTVOmryeSRjUnbx4GpInvev7yMoQbdl8jMq1HN9x7BsfZUNm0N3Wbzk/su5cvmRvO1uD1XMxaLGIUVZLVJJtaS/R/Xu46CK9zVpQhBPcVrtvxb1fmdzYfSaVO1OteVPSM9ZU+584/NfI9hTqKSUotNNXTWaa5pnzI6GyNt1MO7LrU2+tTfD8UXwf1KVfDKXajqZ2M2cqnbpZS6dfwz34NGBx9OtBTpu6484vk1wZvM1pp2ZzsouLs9QABBoAAADxn+q2HlLBRlHSnXi59ycZRT9Wl/cezNGOwUK1KdGorwqQcZeD4rvWvigLOFre5rRqdGfD8JttQwlXC/Y05OtOMlXkuvC1sll3ZZrtPW5Qo4Sck5JdWPak7JLTLveayWZs2ns+dCtOhU7VKbi++2kl3NWfmY4DEbk03azupXV+q9Vbn4iLvPQEkoudPnn4/qK4LGNw32c3HPmrq14vR+az8ysNasTRakro7/RSr1px5qMvS6f1R6Ro8d0drbteP4lKPyuvmkeztkY+MjapfqU66tI34p3hF5aW7V3k75+TRULcc6T1e7L4cldWu5eS9UVCvU1TK1PmiD2GxKH8qnHmk35ty9zyFj3GFtBJfDGyt4WKOIavFS0uUdoy7CSJgs/1Im8zOhe91fR6Gtme8qa72ZHMIp7UxX2dNtdqXVj4vj6F2x5va+K36ll2YdVePF/vkbHs/s/43GRUl2I9p+Wi836XMva+L+Gw7txSyX58l9jTGilS3nrKVoeWcpd/BDDqyc+XZyTTk9E/S/kRWrOe6krbsUko3embdufEyxU1lFW6qzcbq74prS+SV+7iev5nn2SzXIrsgkWHEZDZocru/Dh+pnZyajHO7tl958jPFUlF7qd2kt7kpcUuaRQr1d57q0PT/AGd2OsHFVqy/2yWS/ivy+fy6mlRbdlxLV1TX435OCyuvP98URShuLekrvhF8V8af7+pXnNvN5vm9X4lY6rjduRjci4AEoBAAU34HH1KM9+m7Pin2ZLk0e52PtuniI5dWaXWpvVd65rvPn5NOpKMlKDcZRd4yWqZBWoKou8pYrBwxCvpLr+T6eDldHds/b03vWVSnZTtpJPSSXDR+h1TIlFxdmcrVpypTcJaoAAaRgAAB85/1W2F2MZBcqda3/wA5v5x/4nzlH6D2ns+FejOhU7NWDi+7lJd6dn5HwTH4KdGrOjUVp05uMvFPVd3ERnZbExXvKXupax+n9fg3zSqUU/v0001FOUnHhKTeiTv/AMkc+5bwFfdlaWcJ5TjvKKafN912YVsHLfcILea+BSkn3rK9v3mDzVzZj2G4vTUxwVbdqQl8M4vyvmfScFnTqQ/ApLvcJfo2eCodGcZPs0KnjKLivWVj3uA2fXUU21CTglLrLilvJ7tzPxK7Sa718zOx2Kw6WdRX8UY4SS3ZRaTyut6Ukss9F4Mps6+G2a4yu5rirRjfJ97tYn/aafFyfhZezKTpSlFGU9r4SnJ9q/gmc7A096rBc5x+t2ewucahhacGpRjmtG3J24c7FiWIlz9CrWwEqrWdjJxe2KVWS3E8uv6zqU9Hpp3mBynN8yzg8Q77r8v0K2IwEoU96LvYq0cfGc91q1zPaeL+zptrV5R8Xx8tTzBe2zit+purs08vGXF+3kUT0b2c2f8ACYNSku1PtPw5L5Z+LZx+2cX8RiGlwxyX3fz+huw6SvN/d0V7NvhbhzfkapSu7/rmb8RKyUOSu752b5P98SudEupkSyyIMKs+C83y7ialS2mr/dzSirXq27KO39mdi77WMrrJcK6v+XguXfnyzs4fE7ilZdZpKM75w528ScLST60sl91u1nL4Xyv8tTTQo7z7lnJ8lzt+/mZ4mtd2Wi5XV89WuZSO/azaXPUwrVm33cFfJdy7jWABKlZEAMAKQAGApABZ2ds+deoqcPGUuEI8ZMSTSV2JKSinKTyR3ehFF71Wf3bRj4yvd+it6nqzTgsHClBU4K0Yrzb4yfezcYtWe/NyOPxVb39VzWgAKu0MXuRy7T0/Uhk1FXZUlJRV2ba2LhDtPy4laW2IcE2caUm3d5t8SCq60noUniJPQ6kttco+rOBtTY2GxFV1qtKMptRTd6iT3VZNpNXdsvJFsEbqSfMIYmtB3hJp92X0KtHZGHh2KNJd+5Bv1kmy4pNZLJclkvRGIG3uRzqzqccm/F3LEMDUkk0smrptrTn8mY1sM4q7cdeynd+hrV3ZZvhFZvySIUH9eXDUf2bZIYQQbY4aT4cG87rS/PwJ/hubSyvquduF8hu5IQ0mJYdOCXavkrWXHK9r+JFVws934lrbTrea4A4gYU6qUWrZviaKtdwTktUnbxeS+pkaMb2H5fVC4alGdaMWspNX9F9BlapJQbXJO31Oab8LDWb0j4PPRJrxa9GaAmejHKp2dyZSbd3++JhOdkZFdyu7+ngRVam4stToNg7J/wAhXbn/AOcbN9/RefPu8iO96mVOm5Oy1ei5kJFqX8uNvvSWfFKLWTT718suZmtnrGUEoxXcl+8kRiKiS3I5248b55d6zfrw0KpLZADoxsiCSAA8XBAAUBghgBnSpSnJQgryk7RS4s9/sXZEcPT3VnOWdSfxS5LuXD/JS6NbC+yj9rUX82a0f/ji/u+L4+h3DLxNbfe6tDm9o4z3r93DhXq/wAAUzIBx9tPrpfh92dg422u2vy+7Iq3CQ1+AoExV3bm0vUxJUrO/JplIzzd/Cy5Wztnl55j+G5yS61teHlfM1Sm35u/mQ2PvHoKb9yC436/BcOWpEakFonlK+b4ZaWRoAb/RAb4YmzXVVlK7yvy5+Bh/Ezyz0vplqawJvsQlzf19Hw+bIbIIGtgAAIICaVJSluyV007ryMTdgqUpVEotJ2eck2rcck0NmpuL93xcvHkSUVF1IqWl0UcVsScc4PeXJ5SXsznNWdnk1qnqe5/2/wDF8ititjKatJJ8no14M1MFtvHUbRxdPeX8o2v8lk/Qbi9iUKnaw8t19Hp89V6njyslbLkd/F9G6sc4JyXwu1/XRnIrUs92ScZLg0015M6iFeljIb1J5rk8n5p5hsbGy2PVlTxMbQnbPWzXPLVZ58/oaA2Gmsn/ANghatqelwnGpFTg7p6NEAkgQeQAxcBSAGAFIPTdFdh3axFRZL+lF8X/AOx+3ryKHR7Yv2896X9KD6345fAvf/J7pK2S0WiXBcijiq9uxExtpYzcXuoa8/wAAZpzoAAADjba7a/L7s7Jx9t9uP5fdkVbhIa/Ac4AFIzwAAAAEABJDAYgEAAQACAKIC5sb+svyy+hTLuxf639kvYfT4kPp8aO+ADQNQGjF4GnVVqkVLk+K8HqjeB0ZOLunmJKKkrSV0eW2h0Tkruk99fBOykvB6P5Hnq1CUHuzTTXCSaa8V7n0o1YnB06itUipL8S08HwL8cdJ5VFfv5/2PwM5YGX+p9h6xeniuj9H05r5uQzt7b6NypXqUrypauOsqf6x7/XmcO5dhOM1eJ2dKrCrHeg8gQAOJgW9l7NlXqKnHJazl8MefjyRow+HlUmqcFeUnZL3fJHv9k7LjQpqEc285y+KXPw5Ir163u1ZalDG4tYeFlxPT8ljC4WNOCpwVoxVkvd95tAMhu5yjbbuwABBAAAAHH2324/l92dg4+3O3H8vuyKtwENfgOcQAUTPAAACSABQIAk7G7+FluKpwfquVwUW72A0gECCAAAIGXth/1f7JfVFBl/Yf8AVf5H9USU+JElLjR3gAXzUAAAAAAAHm9udFr3qYdWlrKlopd8eT7tD0hJJTqSpu8SehXnQlvQf9ny9rNpqzWTTyafJoW4LNvJJat8j6Bj9h0Kz3qket8cW4yfi1r5kYHYOHovehDrcJTbk14X08i/8ZG2mZuf5anu33Xfp/f9Ffo7sP7CG9P+rNdb8C+Be/8Ag7ABnzk5u7MGrVlVm5y1YAAwiAAAAAAAHH272o/lf1Owcfbvaj+V/UircBDX4DmAgkomcAQSAEkkC4opjKG81FcXY7SS3HDmrJfvyKOzaN25vwj48X7eZqx+KaqK2kMrc79r9PIv0bUqe9Lnl5CJ2zNUkYlnExTtOOkvk/37lYpThuOwMC5DZsp4WpLsxk/J29RqVw10NR1tg0O1PhbdXfxfsasPsSbfXtFd1m/0O3SpKKUYqyWiLFKm73ZaoUXvb0jIAFougAAAAAAAAAAAAAAAAAAAAAAAAAADj7d7Ufyv6nYKW1MG5xTj2o6LmuKI6qbi0iKtFyg0jgAmStk8nyZMKbfZTfgmyiZpiSWqey6r+7b8zSLNPYUvvSS8E3+g9U5PkSKlN6I5qIs21Fat2R3Kexaa13peLt9CzDZ9NaRSfPj6k9PDSkx/uJc3Y59SSp08uCtHvfP6s5MqEpaJ+L/yeolhUzKOGXI1Z4SM7XeS5DdxHn9nYSaTjNdWWltU+Z1KWyKS1vLxf6F9U13EtL/obLD0bK70JoQtyuaKWHhHsxS8EvqbgQQTUFlAtRvbMAAjHAAAAAAAAAAAAAAAAAAAAAAAAAAAAAAAAABEqaeqT8UmSAAAAAAMlNmIHJtaA0mZb75kNkAHJvVhZAADQAAAAAAAAAAAAAAAAAAAAAAAAAAAAAAAAAAAAA//2Q==">
          <a:hlinkClick xmlns:r="http://schemas.openxmlformats.org/officeDocument/2006/relationships" r:id="rId3"/>
          <a:extLst>
            <a:ext uri="{FF2B5EF4-FFF2-40B4-BE49-F238E27FC236}">
              <a16:creationId xmlns:a16="http://schemas.microsoft.com/office/drawing/2014/main" id="{A9B249DA-1892-4C37-8511-45A8BBF953E6}"/>
            </a:ext>
          </a:extLst>
        </xdr:cNvPr>
        <xdr:cNvSpPr>
          <a:spLocks noChangeAspect="1" noChangeArrowheads="1"/>
        </xdr:cNvSpPr>
      </xdr:nvSpPr>
      <xdr:spPr bwMode="auto">
        <a:xfrm>
          <a:off x="8785860" y="3093720"/>
          <a:ext cx="304800" cy="301291"/>
        </a:xfrm>
        <a:prstGeom prst="rect">
          <a:avLst/>
        </a:prstGeom>
        <a:noFill/>
        <a:ln w="9525">
          <a:noFill/>
          <a:miter lim="800000"/>
          <a:headEnd/>
          <a:tailEnd/>
        </a:ln>
      </xdr:spPr>
    </xdr:sp>
    <xdr:clientData/>
  </xdr:oneCellAnchor>
  <xdr:oneCellAnchor>
    <xdr:from>
      <xdr:col>17</xdr:col>
      <xdr:colOff>0</xdr:colOff>
      <xdr:row>5</xdr:row>
      <xdr:rowOff>0</xdr:rowOff>
    </xdr:from>
    <xdr:ext cx="304800" cy="301291"/>
    <xdr:sp macro="" textlink="">
      <xdr:nvSpPr>
        <xdr:cNvPr id="7" name="AutoShape 285" descr="Z">
          <a:hlinkClick xmlns:r="http://schemas.openxmlformats.org/officeDocument/2006/relationships" r:id="rId4"/>
          <a:extLst>
            <a:ext uri="{FF2B5EF4-FFF2-40B4-BE49-F238E27FC236}">
              <a16:creationId xmlns:a16="http://schemas.microsoft.com/office/drawing/2014/main" id="{D8F4E4B2-C22D-47F6-A6BB-88818D1A23D8}"/>
            </a:ext>
          </a:extLst>
        </xdr:cNvPr>
        <xdr:cNvSpPr>
          <a:spLocks noChangeAspect="1" noChangeArrowheads="1"/>
        </xdr:cNvSpPr>
      </xdr:nvSpPr>
      <xdr:spPr bwMode="auto">
        <a:xfrm>
          <a:off x="10637520" y="1280160"/>
          <a:ext cx="304800" cy="301291"/>
        </a:xfrm>
        <a:prstGeom prst="rect">
          <a:avLst/>
        </a:prstGeom>
        <a:noFill/>
        <a:ln w="9525">
          <a:noFill/>
          <a:miter lim="800000"/>
          <a:headEnd/>
          <a:tailEnd/>
        </a:ln>
      </xdr:spPr>
    </xdr:sp>
    <xdr:clientData/>
  </xdr:oneCellAnchor>
  <xdr:oneCellAnchor>
    <xdr:from>
      <xdr:col>1</xdr:col>
      <xdr:colOff>0</xdr:colOff>
      <xdr:row>4</xdr:row>
      <xdr:rowOff>209550</xdr:rowOff>
    </xdr:from>
    <xdr:ext cx="2470484" cy="2824513"/>
    <xdr:pic>
      <xdr:nvPicPr>
        <xdr:cNvPr id="8" name="Picture 761" descr="ANd9GcQKLLOnHdTmBsnGFBY1lDNDZC7LIyxbJmmsjYwC9s_f--yt_Gb4">
          <a:extLst>
            <a:ext uri="{FF2B5EF4-FFF2-40B4-BE49-F238E27FC236}">
              <a16:creationId xmlns:a16="http://schemas.microsoft.com/office/drawing/2014/main" id="{CB96CB28-040D-4B20-A0F6-E8ACFFC3F4C7}"/>
            </a:ext>
          </a:extLst>
        </xdr:cNvPr>
        <xdr:cNvPicPr>
          <a:picLocks noChangeAspect="1" noChangeArrowheads="1"/>
        </xdr:cNvPicPr>
      </xdr:nvPicPr>
      <xdr:blipFill>
        <a:blip xmlns:r="http://schemas.openxmlformats.org/officeDocument/2006/relationships" r:embed="rId5" cstate="print"/>
        <a:srcRect/>
        <a:stretch>
          <a:fillRect/>
        </a:stretch>
      </xdr:blipFill>
      <xdr:spPr bwMode="auto">
        <a:xfrm>
          <a:off x="335280" y="1276350"/>
          <a:ext cx="2470484" cy="2824513"/>
        </a:xfrm>
        <a:prstGeom prst="rect">
          <a:avLst/>
        </a:prstGeom>
        <a:noFill/>
        <a:ln w="9525">
          <a:noFill/>
          <a:miter lim="800000"/>
          <a:headEnd/>
          <a:tailEnd/>
        </a:ln>
        <a:effectLst>
          <a:outerShdw dist="107763" dir="2700000" algn="ctr" rotWithShape="0">
            <a:srgbClr val="FFFFFF">
              <a:alpha val="50000"/>
            </a:srgbClr>
          </a:outerShdw>
        </a:effectLst>
      </xdr:spPr>
    </xdr:pic>
    <xdr:clientData/>
  </xdr:oneCellAnchor>
  <xdr:twoCellAnchor>
    <xdr:from>
      <xdr:col>1</xdr:col>
      <xdr:colOff>380499</xdr:colOff>
      <xdr:row>5</xdr:row>
      <xdr:rowOff>169445</xdr:rowOff>
    </xdr:from>
    <xdr:to>
      <xdr:col>4</xdr:col>
      <xdr:colOff>323349</xdr:colOff>
      <xdr:row>7</xdr:row>
      <xdr:rowOff>207545</xdr:rowOff>
    </xdr:to>
    <xdr:sp macro="" textlink="">
      <xdr:nvSpPr>
        <xdr:cNvPr id="9" name="Text Box 762">
          <a:extLst>
            <a:ext uri="{FF2B5EF4-FFF2-40B4-BE49-F238E27FC236}">
              <a16:creationId xmlns:a16="http://schemas.microsoft.com/office/drawing/2014/main" id="{01457B1A-35B7-4AFA-BF6F-AA03E5DE9C00}"/>
            </a:ext>
          </a:extLst>
        </xdr:cNvPr>
        <xdr:cNvSpPr txBox="1">
          <a:spLocks noChangeArrowheads="1"/>
        </xdr:cNvSpPr>
      </xdr:nvSpPr>
      <xdr:spPr bwMode="auto">
        <a:xfrm>
          <a:off x="715779" y="1449605"/>
          <a:ext cx="1794510" cy="586740"/>
        </a:xfrm>
        <a:prstGeom prst="rect">
          <a:avLst/>
        </a:prstGeom>
        <a:noFill/>
        <a:ln>
          <a:noFill/>
        </a:ln>
      </xdr:spPr>
      <xdr:txBody>
        <a:bodyPr vertOverflow="clip" wrap="square" lIns="45720" tIns="27432" rIns="45720" bIns="27432" anchor="ctr" upright="1"/>
        <a:lstStyle/>
        <a:p>
          <a:pPr algn="ctr" rtl="0">
            <a:defRPr sz="1000"/>
          </a:pPr>
          <a:r>
            <a:rPr lang="ja-JP" altLang="en-US" sz="2000" b="1" i="0" u="none" strike="noStrike" baseline="0">
              <a:solidFill>
                <a:srgbClr val="FFFF00"/>
              </a:solidFill>
              <a:latin typeface="ＭＳ Ｐゴシック"/>
              <a:ea typeface="ＭＳ Ｐゴシック"/>
            </a:rPr>
            <a:t>黄色ブドウ球菌</a:t>
          </a:r>
        </a:p>
      </xdr:txBody>
    </xdr:sp>
    <xdr:clientData/>
  </xdr:twoCellAnchor>
  <xdr:oneCellAnchor>
    <xdr:from>
      <xdr:col>1</xdr:col>
      <xdr:colOff>590550</xdr:colOff>
      <xdr:row>8</xdr:row>
      <xdr:rowOff>238125</xdr:rowOff>
    </xdr:from>
    <xdr:ext cx="1414713" cy="1312946"/>
    <xdr:pic>
      <xdr:nvPicPr>
        <xdr:cNvPr id="10" name="Picture 763" descr="ANd9GcRxw52olZXnPm9F6AulgMkF0Ba-fYsWWFlaZVkEb_RxA6C-QjJz_A">
          <a:extLst>
            <a:ext uri="{FF2B5EF4-FFF2-40B4-BE49-F238E27FC236}">
              <a16:creationId xmlns:a16="http://schemas.microsoft.com/office/drawing/2014/main" id="{0BA3E17C-31E0-4071-AC93-A7F7A3AC010A}"/>
            </a:ext>
          </a:extLst>
        </xdr:cNvPr>
        <xdr:cNvPicPr>
          <a:picLocks noChangeAspect="1" noChangeArrowheads="1"/>
        </xdr:cNvPicPr>
      </xdr:nvPicPr>
      <xdr:blipFill>
        <a:blip xmlns:r="http://schemas.openxmlformats.org/officeDocument/2006/relationships" r:embed="rId6" cstate="print"/>
        <a:srcRect r="52640"/>
        <a:stretch>
          <a:fillRect/>
        </a:stretch>
      </xdr:blipFill>
      <xdr:spPr bwMode="auto">
        <a:xfrm>
          <a:off x="925830" y="2341245"/>
          <a:ext cx="1414713" cy="1312946"/>
        </a:xfrm>
        <a:prstGeom prst="rect">
          <a:avLst/>
        </a:prstGeom>
        <a:noFill/>
        <a:ln w="9525">
          <a:noFill/>
          <a:miter lim="800000"/>
          <a:headEnd/>
          <a:tailEnd/>
        </a:ln>
      </xdr:spPr>
    </xdr:pic>
    <xdr:clientData/>
  </xdr:oneCellAnchor>
  <xdr:twoCellAnchor>
    <xdr:from>
      <xdr:col>2</xdr:col>
      <xdr:colOff>257175</xdr:colOff>
      <xdr:row>11</xdr:row>
      <xdr:rowOff>232110</xdr:rowOff>
    </xdr:from>
    <xdr:to>
      <xdr:col>3</xdr:col>
      <xdr:colOff>542925</xdr:colOff>
      <xdr:row>13</xdr:row>
      <xdr:rowOff>8523</xdr:rowOff>
    </xdr:to>
    <xdr:sp macro="" textlink="">
      <xdr:nvSpPr>
        <xdr:cNvPr id="11" name="Text Box 764">
          <a:extLst>
            <a:ext uri="{FF2B5EF4-FFF2-40B4-BE49-F238E27FC236}">
              <a16:creationId xmlns:a16="http://schemas.microsoft.com/office/drawing/2014/main" id="{ACB3506A-6A1C-4603-BEAA-DE3EEF9BDFA3}"/>
            </a:ext>
          </a:extLst>
        </xdr:cNvPr>
        <xdr:cNvSpPr txBox="1">
          <a:spLocks noChangeArrowheads="1"/>
        </xdr:cNvSpPr>
      </xdr:nvSpPr>
      <xdr:spPr bwMode="auto">
        <a:xfrm>
          <a:off x="1209675" y="3325830"/>
          <a:ext cx="902970" cy="325053"/>
        </a:xfrm>
        <a:prstGeom prst="rect">
          <a:avLst/>
        </a:prstGeom>
        <a:noFill/>
        <a:ln>
          <a:noFill/>
        </a:ln>
      </xdr:spPr>
      <xdr:txBody>
        <a:bodyPr vertOverflow="clip" wrap="square" lIns="36576" tIns="18288" rIns="36576" bIns="18288" anchor="ctr" upright="1"/>
        <a:lstStyle/>
        <a:p>
          <a:pPr algn="ctr" rtl="0">
            <a:defRPr sz="1000"/>
          </a:pPr>
          <a:r>
            <a:rPr lang="ja-JP" altLang="en-US" sz="1100" b="1" i="0" u="none" strike="noStrike" baseline="0">
              <a:solidFill>
                <a:srgbClr val="0000FF"/>
              </a:solidFill>
              <a:latin typeface="ＭＳ Ｐゴシック"/>
              <a:ea typeface="ＭＳ Ｐゴシック"/>
            </a:rPr>
            <a:t>毛穴、汗腺</a:t>
          </a:r>
        </a:p>
      </xdr:txBody>
    </xdr:sp>
    <xdr:clientData/>
  </xdr:twoCellAnchor>
  <xdr:oneCellAnchor>
    <xdr:from>
      <xdr:col>8</xdr:col>
      <xdr:colOff>0</xdr:colOff>
      <xdr:row>16</xdr:row>
      <xdr:rowOff>0</xdr:rowOff>
    </xdr:from>
    <xdr:ext cx="304800" cy="301793"/>
    <xdr:sp macro="" textlink="">
      <xdr:nvSpPr>
        <xdr:cNvPr id="12" name="AutoShape 73" descr="data:image/jpeg;base64,/9j/4AAQSkZJRgABAQAAAQABAAD/2wCEAAkGBxQQEBQPEBQQDw8UDw8PDxAUEA8PDxAPFBQWFhQUFBQYHCggGBolHBQUITEhJSkrLi4uFx8zODMsNygtLisBCgoKDg0OGhAQFywkHCQsLCwsLCwsLCwsLCwsLCwsLCwsLC0sLCwsLCwsLCwsLCwsLCwsLS8sLiwsLCwsLCwsLP/AABEIAOEA4QMBIgACEQEDEQH/xAAbAAACAwEBAQAAAAAAAAAAAAAAAQIDBAUGB//EADgQAAIBAgMFBQYEBgMAAAAAAAABAgMRBBIhBTFBYXETUYGRsQYiMlJywUKh0eEUIzNigvA0c7L/xAAZAQEBAQEBAQAAAAAAAAAAAAAAAQMCBAX/xAAnEQEBAAIBBAECBwEAAAAAAAAAAQIRAxIhMUEEMlETIkJhcYHBFP/aAAwDAQACEQMRAD8A+pDENHDI0MQ0QSQxIkFAwBBTGAAAwABgAwAAAAGAFAMBgIBiKAAAAGAAAAAAAABzkSRFEkRykhoRJEU0SEiQUrErAABYYhgAxBcCQCuMAGIYUDEMBgAFAAAEIBgUIYgAYCGAAIYHNTJorTJJnLlYiaRCJYiLDQwuLMFSAhnFnAsFcq7QrqVibF7mLtDJCeZ2W9nSpYRc5c+Am74FKmTTL1TS4LyLYRR1pWS4Zi3E0fldnxXAo7Dn+RETzB2hFUFzfiTVJdy9R3CVVdRqT7n6E7DsVUUxjCwCALAVCAAKAAAAAAA5GcaqmSUymrXsZ7c7dFYrVRWrZsjTb4rwVzyP8W4zzXtwOvhNq8JEmU9rHZVHm/JIfYc3+RChi1I0J3O9RVSw65+aH/Drn5lwWGhV2Ee782HYR+VeSLlEeUaVXGNtyS8EWqYso7IoM3IM4WQXQEQsS7REXXQ0HlHlK3iUReLQF+QlkMjxhB4pg23ZEPQ57rsj2j7wm3RzoHWRzswXG122zmnqvEiV0dxMAGIAhgICjy1SZkrzLKkjLUZjWe3P2t/TZp2diu0pqT+LdL6l/tyjaSvTl0MGw6+WeThJafUv2OUl1XpqVVrc7HRw20mt/mciLLIsS6avWUMYmuf5FrxC7zy9Co8y1N2dm0pt15Ytd5B41HMzDuNptveNIvGMx3HcbNtDxLE6r7ym5ICecLkUNASTGJRJKAABJUySpFEBotVIkqYFKRJIuVMmqYVCitCwbjZeZEAGIApgIAjxlRmeRdUZRIxZM+NXuS+lnnqM8rUlvTTXgejxC919GeZgI4r11KaklJbmk10ZdE5exqt6dvlbj4b0dKLI3l7NND4kdBGTCU7yR1Y0TWDOkSUTUqRNUjrQyqBJUzUqRNUho0yqkTVIpq7ShF2SlNrikrebKntST+GnbrL9EWY37G42xpE1SOe8ZVe7LHpG/qQTqy3zl4Wj6I66KnVHXVIjKcY/FKK6ySOS8I38UpPrKTJ08HFcEWcdTrb3jaa/Ffom/QrqbVhHVqpbi8jCMV3EpR0Ovwjqa8JWhVip02pRfFfcvUDzEG8NXVSH9Ko8tWPC73TR6aVaK3uK6tIys1dV3NVNRJKJjntSkvxxfS8vQpe2YcFOX+NvULuOjOOnTUzioYtzV0sq1VnqxkKAACIAAAPEVCqTLJlUjJkrrbn0Z5iB6ie59Dy8SxxXU2HUtNx+aN/Ffs2d2J5jATy1IP8Aut56fc9NFkrTDw62z9UjuQgee2XU3o9Dh5XRrjeztNQJKJXPERj8Uox6ySMtTbNGP41L6by9DpXQUSjHL+W0tL2j4Pec9+0FP8Makv8AFRX5snHaDqe7lUU9d92XGbqWzSuFBLgT7IsRI9LJXkHYncTChCsCGmAkSTFYAiFWipKzMn8AjdcdyWSqywwiRdTw6RamSTJpDp1VBxhZ+9ezSvFNW0b4fszSUU9WvG3LQuMM5qtcfBgIDhTAAA8PIqkWyKpGTEpbjy37nqWeW4vq/Usc1OLtr4nq4Suk+9J+Z5NHpMBO9OD/ALUvLQldYPHYqtKO1K9pSjaFK1pNcF3dWex2HKdVSjKc3bK7Octz07zzO0cBCWKrVrzjUzRhJp3i4qMbXi/sdr2RxCWJcVNyzU5ppwy6qzWt+TNuKYuss3oY7MXJsuhgUjYmPMerpjjamGFSNFKklqiOYFMuhqTGZ1ULFIKncGRuRzBTbGpFNSRhxGMykWTdda4XOfgMY5rXc936f73m5Mzw5Jn4a83DlxXulcVxBY0YGpElIjYkkBOlLVdTSZYo1GHL5aYgYgM3RgIAPEyK5FskVyM2KB5aW9/U/U9SeXqfFL6peoc00dTZuPjGOSbUbN2b3NPU5SE1cEuhi613VqcJTzLooqP2JezGJUcRSbdr1FF/5e79yrGR/lvwOfgJZakH3VIPykjvDsm+765cMxXf1Gj3CdwuJAFSvYcahFCIq9VBuaM6YmHUOtWODtCo9ejOniDm1qN78SVvxedns7FWgrOz8D0GAxSmrXWZb1y77HjcPenLLLc9Y9Dv4OVrTjvX58j5eHJlx59/Ht9b5PHhy4bn9O9YmkFCanFSX7p9xaon05ZZuPh2auqrUSSiSUSSiEJRLERyjRnyeHWJgIZg7MBDKPGyRXKJfYWUzZMjieXrr35fXL1PZ5DjY7ZkZSbV4Se9rVN80S9kuO3EBF9fBThvWaPzR181vRQmVxrSOKXuPwOWtHfu18jqYl+4+qOe1yZ3PBH1ODvr3pPz1LEjJsipmoUpPjShfqlb7G5I9oVhksoWCkJokoDUAqqwpLxNCosx43aFCj/WrUqb4KVSKk+kb3FuvLvGW9ornErVK5yMd7b4OnLJF1K07XShBqLX1SsjnVfbSpO6w9GEJWeR1JSnrwulb1Mc+fjx817OH4nNn4x/x3Mfgc8PdXvxeaPPvj4r7C2bXvFfseT2V7S4rF1IxlNUveanGFOELZfiTbTf5ns8JKx4c7jyZbj6OOGfDhrPV9ujg8W4O/Diu/pzO2qqautU9UcHLc6GAl7tu528HuO+Lkyx/K8PysMcp1xv7ToLOytMkjXqt9vHpO4yCGQSGRGFMBAB5awWJARkizFXWpuaMteJKM5nr4GE9WrS+ZaPx7zTYdjjQ4tXYbk7Z1l6NMvo7Cit8m+iS9TqoaLtNR0NlU8tNQjdqN0ru/G/3NygzlYfFSgmo2V9dyZKWMm98peGnoenHnkxkTpdfsrK70XPT1IOvBfiT6XfocjeSRLz31F06Txq4JvrZFcsXJ7tOhliWJHF5cr7dSPF+2WPqxrSj2lRQywagpyUdY66LmeLxsHmhUtprCUtz1+G/j6n0T2w2fmyV1/1z9Yv1XkcehstVYuD0g1Zvi+h5OTfU+98LLG8Wo89PAZ4Xj/UV5Q72+7xN+y8NUurwlD6k4/uz0mH2XCkrQuubbbfiy+G6zaZjfs9+OWu7lbO2eqeIdVPWcbOKWilxlfnZI9FSq24nJptOej4taeh1qMeXQ047t5Pk/U6WHrd911/VG7B1LTt36ePA50KdtVoXxZ3lenu8epnLHbRNFVKd0n3pMmj0R8yzSYxICiQyIwp3AQAeaGAwyRkUVUaGVVESjI0FibQWOArBYaQ0gBIkkCRNIBpE4oSRZFBTiixIikWRRVQxGGVSEqct0k107n4OzPJ7OThKUGvejJwa4Jre+h7NI897S4fs5KvFe7K0KvKa+GXitPBHGePbb2fD5ujLpvs4YfNrJub8o+QqmAWr005Iy0sboupohi7mFkfUxzyvtOOAhppu1XCzLlo1YhTxH6ItlTvqvM6knpnnl92ujLxf2NGUw4dvja5uhK6Fvplr23YKrple9buaNSOQnbXjwOjh62Zc+P6mnHn+mvJz8WvzTw0IkQRJG7ymMQAMAEB54YAHBMrkixkGiVFEkQsWtEbHIikSSBIkQCRJISRJICUUWRIxRNB0kkWRRBIsRRJCrUozi4TSlGStJPiiSJIqvD7X2VPDvS8qT+Gfdyl3P1OfTxNmfSXFNWaTT0aaumuhwto+y1OfvUn2Uvl1dN/eJllx/Z7OH5Vx7VxsBi8zs9Hw6HWo1uHA4OL2fUw0l2kbJu0ZJqUG+TXozo4ardJmM3O1eu5zLvHRTs0zVGduhghM1Reh0z33a4zLYS4rR8DHCZbGRw78uvQrZuT4r7ovRx4z8HwZuw2JzaPSX5M9HHyb7V4ubg6e+PhrGRQGzzpAIAOAMQyMyZFkiLAraItE5EbHIihoBogaJISJIKkkTRFE0VUkWIgiaAkiSIoZRNEkQRJAKtSjOLhNKUWrNPczxWNwzw1V0ndw+KlJ/ig/utzPbmLbGzliKeTdNe9Tl8sufJ7mcZ47jbi5Om/s85QrG+nUPPxk4ScJLLKLyyT4NHSw9e55tvdO7pplsZGSFQmpF8rLprVQsUrmSMi6MjnTvcrpYfG20nqvm4+JuhNNXTuu84UZFlOq4u8Xb0Zrjy2eXn5PjzLvj2du4HM/j5f2+T/AFA0/GxY/wDNmyAAGrxgTAAISIsAIEhiA5EkSQwAmiSGBVSRNAAVIYAUNE0IAGhgAHifaf8A5cvpp/8AkrwYAeTP6n0eL6Z/DpUy+O4QCO74Tj9y8ALVxSX2JoAOK0MAAiP/2Q==">
          <a:hlinkClick xmlns:r="http://schemas.openxmlformats.org/officeDocument/2006/relationships" r:id="rId1"/>
          <a:extLst>
            <a:ext uri="{FF2B5EF4-FFF2-40B4-BE49-F238E27FC236}">
              <a16:creationId xmlns:a16="http://schemas.microsoft.com/office/drawing/2014/main" id="{64A1A5F2-A8D1-4F19-BF32-AECD52B7B3E2}"/>
            </a:ext>
          </a:extLst>
        </xdr:cNvPr>
        <xdr:cNvSpPr>
          <a:spLocks noChangeAspect="1" noChangeArrowheads="1"/>
        </xdr:cNvSpPr>
      </xdr:nvSpPr>
      <xdr:spPr bwMode="auto">
        <a:xfrm>
          <a:off x="4655820" y="4526280"/>
          <a:ext cx="304800" cy="301793"/>
        </a:xfrm>
        <a:prstGeom prst="rect">
          <a:avLst/>
        </a:prstGeom>
        <a:noFill/>
        <a:ln w="9525">
          <a:noFill/>
          <a:miter lim="800000"/>
          <a:headEnd/>
          <a:tailEnd/>
        </a:ln>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1</xdr:col>
      <xdr:colOff>91441</xdr:colOff>
      <xdr:row>31</xdr:row>
      <xdr:rowOff>30480</xdr:rowOff>
    </xdr:from>
    <xdr:to>
      <xdr:col>10</xdr:col>
      <xdr:colOff>436881</xdr:colOff>
      <xdr:row>41</xdr:row>
      <xdr:rowOff>254000</xdr:rowOff>
    </xdr:to>
    <xdr:pic>
      <xdr:nvPicPr>
        <xdr:cNvPr id="7" name="図 6">
          <a:extLst>
            <a:ext uri="{FF2B5EF4-FFF2-40B4-BE49-F238E27FC236}">
              <a16:creationId xmlns:a16="http://schemas.microsoft.com/office/drawing/2014/main" id="{0759B23D-4AA7-B8C7-DD64-BDD36963F417}"/>
            </a:ext>
          </a:extLst>
        </xdr:cNvPr>
        <xdr:cNvPicPr>
          <a:picLocks noChangeAspect="1"/>
        </xdr:cNvPicPr>
      </xdr:nvPicPr>
      <xdr:blipFill>
        <a:blip xmlns:r="http://schemas.openxmlformats.org/officeDocument/2006/relationships" r:embed="rId1"/>
        <a:stretch>
          <a:fillRect/>
        </a:stretch>
      </xdr:blipFill>
      <xdr:spPr>
        <a:xfrm>
          <a:off x="965201" y="14010640"/>
          <a:ext cx="11094720" cy="2966720"/>
        </a:xfrm>
        <a:prstGeom prst="rect">
          <a:avLst/>
        </a:prstGeom>
      </xdr:spPr>
    </xdr:pic>
    <xdr:clientData/>
  </xdr:twoCellAnchor>
  <xdr:twoCellAnchor>
    <xdr:from>
      <xdr:col>11</xdr:col>
      <xdr:colOff>740411</xdr:colOff>
      <xdr:row>7</xdr:row>
      <xdr:rowOff>78742</xdr:rowOff>
    </xdr:from>
    <xdr:to>
      <xdr:col>13</xdr:col>
      <xdr:colOff>1930400</xdr:colOff>
      <xdr:row>11</xdr:row>
      <xdr:rowOff>121920</xdr:rowOff>
    </xdr:to>
    <xdr:sp macro="" textlink="">
      <xdr:nvSpPr>
        <xdr:cNvPr id="3" name="四角形吹き出し 7">
          <a:extLst>
            <a:ext uri="{FF2B5EF4-FFF2-40B4-BE49-F238E27FC236}">
              <a16:creationId xmlns:a16="http://schemas.microsoft.com/office/drawing/2014/main" id="{4536BC87-42E0-412F-82F9-981865BD05B8}"/>
            </a:ext>
          </a:extLst>
        </xdr:cNvPr>
        <xdr:cNvSpPr/>
      </xdr:nvSpPr>
      <xdr:spPr>
        <a:xfrm>
          <a:off x="13115291" y="8572502"/>
          <a:ext cx="3191509" cy="1059178"/>
        </a:xfrm>
        <a:prstGeom prst="wedgeRectCallout">
          <a:avLst>
            <a:gd name="adj1" fmla="val -44124"/>
            <a:gd name="adj2" fmla="val 69116"/>
          </a:avLst>
        </a:prstGeom>
        <a:solidFill>
          <a:schemeClr val="tx1"/>
        </a:solidFill>
        <a:ln>
          <a:solidFill>
            <a:schemeClr val="accent6">
              <a:lumMod val="60000"/>
              <a:lumOff val="40000"/>
            </a:schemeClr>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solidFill>
                <a:srgbClr val="FFFF00"/>
              </a:solidFill>
            </a:rPr>
            <a:t>世界の感染率は</a:t>
          </a:r>
          <a:r>
            <a:rPr kumimoji="1" lang="en-US" altLang="ja-JP" sz="1400" b="1">
              <a:solidFill>
                <a:srgbClr val="FFFF00"/>
              </a:solidFill>
            </a:rPr>
            <a:t>1.06% :</a:t>
          </a:r>
          <a:r>
            <a:rPr kumimoji="1" lang="ja-JP" altLang="en-US" sz="1400" b="1">
              <a:solidFill>
                <a:srgbClr val="FFFF00"/>
              </a:solidFill>
            </a:rPr>
            <a:t>　</a:t>
          </a:r>
          <a:r>
            <a:rPr kumimoji="1" lang="en-US" altLang="ja-JP" sz="1400" b="1">
              <a:solidFill>
                <a:srgbClr val="FFFF00"/>
              </a:solidFill>
            </a:rPr>
            <a:t>0.00</a:t>
          </a:r>
          <a:r>
            <a:rPr kumimoji="1" lang="ja-JP" altLang="en-US" sz="1400" b="1">
              <a:solidFill>
                <a:srgbClr val="FFFF00"/>
              </a:solidFill>
            </a:rPr>
            <a:t>％増減無</a:t>
          </a:r>
        </a:p>
        <a:p>
          <a:pPr algn="l"/>
          <a:r>
            <a:rPr kumimoji="1" lang="ja-JP" altLang="en-US" sz="1400" b="1">
              <a:solidFill>
                <a:srgbClr val="FFFF00"/>
              </a:solidFill>
            </a:rPr>
            <a:t>　　　　　　　　　　　　　　　　　　　　　　　　　　　</a:t>
          </a:r>
          <a:r>
            <a:rPr kumimoji="1" lang="en-US" altLang="ja-JP" sz="1100">
              <a:solidFill>
                <a:schemeClr val="bg1"/>
              </a:solidFill>
            </a:rPr>
            <a:t>65</a:t>
          </a:r>
          <a:r>
            <a:rPr kumimoji="1" lang="ja-JP" altLang="en-US" sz="1100">
              <a:solidFill>
                <a:schemeClr val="bg1"/>
              </a:solidFill>
            </a:rPr>
            <a:t>歳以上の高齢者に肺炎発症による重度化リスクが高い　　</a:t>
          </a:r>
          <a:r>
            <a:rPr kumimoji="1" lang="ja-JP" altLang="en-US" sz="1100" b="1">
              <a:solidFill>
                <a:schemeClr val="bg1"/>
              </a:solidFill>
            </a:rPr>
            <a:t>　    </a:t>
          </a:r>
          <a:endParaRPr kumimoji="1" lang="en-US" altLang="ja-JP" sz="1100" b="1">
            <a:solidFill>
              <a:schemeClr val="bg1"/>
            </a:solidFill>
          </a:endParaRPr>
        </a:p>
        <a:p>
          <a:pPr algn="l"/>
          <a:endParaRPr kumimoji="1" lang="ja-JP" altLang="en-US" sz="1400" b="1" i="0" u="sng">
            <a:solidFill>
              <a:srgbClr val="FFFF00"/>
            </a:solidFill>
          </a:endParaRPr>
        </a:p>
        <a:p>
          <a:pPr algn="l"/>
          <a:endParaRPr kumimoji="1" lang="en-US" altLang="ja-JP" sz="1400" b="1" i="0" u="sng">
            <a:solidFill>
              <a:srgbClr val="FFC000"/>
            </a:solidFill>
          </a:endParaRPr>
        </a:p>
        <a:p>
          <a:pPr algn="l"/>
          <a:r>
            <a:rPr kumimoji="1" lang="en-US" altLang="ja-JP" sz="1400" b="1" i="0" u="sng">
              <a:solidFill>
                <a:srgbClr val="FFC000"/>
              </a:solidFill>
            </a:rPr>
            <a:t>)</a:t>
          </a:r>
          <a:endParaRPr kumimoji="1" lang="ja-JP" altLang="en-US" sz="1400" b="1" i="0" u="sng">
            <a:solidFill>
              <a:srgbClr val="FFC000"/>
            </a:solidFill>
          </a:endParaRPr>
        </a:p>
      </xdr:txBody>
    </xdr:sp>
    <xdr:clientData/>
  </xdr:twoCellAnchor>
  <xdr:twoCellAnchor>
    <xdr:from>
      <xdr:col>5</xdr:col>
      <xdr:colOff>558800</xdr:colOff>
      <xdr:row>49</xdr:row>
      <xdr:rowOff>265814</xdr:rowOff>
    </xdr:from>
    <xdr:to>
      <xdr:col>5</xdr:col>
      <xdr:colOff>593651</xdr:colOff>
      <xdr:row>70</xdr:row>
      <xdr:rowOff>101600</xdr:rowOff>
    </xdr:to>
    <xdr:cxnSp macro="">
      <xdr:nvCxnSpPr>
        <xdr:cNvPr id="5" name="直線矢印コネクタ 4">
          <a:extLst>
            <a:ext uri="{FF2B5EF4-FFF2-40B4-BE49-F238E27FC236}">
              <a16:creationId xmlns:a16="http://schemas.microsoft.com/office/drawing/2014/main" id="{38D8CF2F-16BC-4C80-BA5E-A4B32E25EEC4}"/>
            </a:ext>
          </a:extLst>
        </xdr:cNvPr>
        <xdr:cNvCxnSpPr/>
      </xdr:nvCxnSpPr>
      <xdr:spPr>
        <a:xfrm flipH="1">
          <a:off x="6685280" y="26549734"/>
          <a:ext cx="34851" cy="5322186"/>
        </a:xfrm>
        <a:prstGeom prst="straightConnector1">
          <a:avLst/>
        </a:prstGeom>
        <a:ln>
          <a:tailEnd type="triangle"/>
        </a:ln>
      </xdr:spPr>
      <xdr:style>
        <a:lnRef idx="3">
          <a:schemeClr val="accent6"/>
        </a:lnRef>
        <a:fillRef idx="0">
          <a:schemeClr val="accent6"/>
        </a:fillRef>
        <a:effectRef idx="2">
          <a:schemeClr val="accent6"/>
        </a:effectRef>
        <a:fontRef idx="minor">
          <a:schemeClr val="tx1"/>
        </a:fontRef>
      </xdr:style>
    </xdr:cxnSp>
    <xdr:clientData/>
  </xdr:twoCellAnchor>
  <xdr:twoCellAnchor>
    <xdr:from>
      <xdr:col>0</xdr:col>
      <xdr:colOff>828644</xdr:colOff>
      <xdr:row>10</xdr:row>
      <xdr:rowOff>163254</xdr:rowOff>
    </xdr:from>
    <xdr:to>
      <xdr:col>2</xdr:col>
      <xdr:colOff>150627</xdr:colOff>
      <xdr:row>27</xdr:row>
      <xdr:rowOff>265814</xdr:rowOff>
    </xdr:to>
    <xdr:sp macro="" textlink="">
      <xdr:nvSpPr>
        <xdr:cNvPr id="6" name="吹き出し: 四角形 5">
          <a:extLst>
            <a:ext uri="{FF2B5EF4-FFF2-40B4-BE49-F238E27FC236}">
              <a16:creationId xmlns:a16="http://schemas.microsoft.com/office/drawing/2014/main" id="{3CC40751-A841-46FA-96C6-42F7806D92A4}"/>
            </a:ext>
          </a:extLst>
        </xdr:cNvPr>
        <xdr:cNvSpPr/>
      </xdr:nvSpPr>
      <xdr:spPr>
        <a:xfrm>
          <a:off x="828644" y="10780454"/>
          <a:ext cx="1912783" cy="3689040"/>
        </a:xfrm>
        <a:prstGeom prst="wedgeRectCallout">
          <a:avLst>
            <a:gd name="adj1" fmla="val 153383"/>
            <a:gd name="adj2" fmla="val -40876"/>
          </a:avLst>
        </a:prstGeom>
        <a:solidFill>
          <a:schemeClr val="tx1"/>
        </a:solidFill>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endParaRPr kumimoji="1" lang="ja-JP" altLang="en-US" sz="1100" b="1">
            <a:solidFill>
              <a:schemeClr val="bg1"/>
            </a:solidFill>
          </a:endParaRPr>
        </a:p>
        <a:p>
          <a:pPr algn="l"/>
          <a:r>
            <a:rPr kumimoji="1" lang="ja-JP" altLang="en-US" sz="1400" b="1">
              <a:solidFill>
                <a:srgbClr val="FFFF00"/>
              </a:solidFill>
            </a:rPr>
            <a:t>世界の増加率が上昇</a:t>
          </a:r>
        </a:p>
        <a:p>
          <a:pPr algn="l"/>
          <a:endParaRPr kumimoji="1" lang="ja-JP" altLang="en-US" sz="1400" b="1">
            <a:solidFill>
              <a:srgbClr val="FFFF00"/>
            </a:solidFill>
          </a:endParaRPr>
        </a:p>
        <a:p>
          <a:pPr algn="l"/>
          <a:r>
            <a:rPr kumimoji="1" lang="en-US" altLang="ja-JP" sz="1400" b="1">
              <a:solidFill>
                <a:srgbClr val="FFFF00"/>
              </a:solidFill>
            </a:rPr>
            <a:t>o</a:t>
          </a:r>
          <a:r>
            <a:rPr kumimoji="1" lang="ja-JP" altLang="en-US" sz="1400" b="1">
              <a:solidFill>
                <a:srgbClr val="FFFF00"/>
              </a:solidFill>
            </a:rPr>
            <a:t>　</a:t>
          </a:r>
          <a:r>
            <a:rPr kumimoji="1" lang="en-US" altLang="ja-JP" sz="1400" b="1">
              <a:solidFill>
                <a:srgbClr val="FFFF00"/>
              </a:solidFill>
            </a:rPr>
            <a:t>BA5</a:t>
          </a:r>
          <a:r>
            <a:rPr kumimoji="1" lang="ja-JP" altLang="en-US" sz="1400" b="1">
              <a:solidFill>
                <a:srgbClr val="FFFF00"/>
              </a:solidFill>
            </a:rPr>
            <a:t>・</a:t>
          </a:r>
          <a:r>
            <a:rPr kumimoji="1" lang="en-US" altLang="ja-JP" sz="1400" b="1">
              <a:solidFill>
                <a:srgbClr val="FFFF00"/>
              </a:solidFill>
            </a:rPr>
            <a:t>2</a:t>
          </a:r>
          <a:endParaRPr kumimoji="1" lang="ja-JP" altLang="en-US" sz="1400" b="1">
            <a:solidFill>
              <a:srgbClr val="FFFF00"/>
            </a:solidFill>
          </a:endParaRPr>
        </a:p>
        <a:p>
          <a:pPr algn="l"/>
          <a:endParaRPr kumimoji="1" lang="ja-JP" altLang="en-US" sz="1400" b="1">
            <a:solidFill>
              <a:srgbClr val="FFFF00"/>
            </a:solidFill>
          </a:endParaRPr>
        </a:p>
        <a:p>
          <a:pPr algn="l"/>
          <a:endParaRPr kumimoji="1" lang="ja-JP" altLang="en-US" sz="1400" b="1">
            <a:solidFill>
              <a:srgbClr val="FFFF00"/>
            </a:solidFill>
          </a:endParaRPr>
        </a:p>
      </xdr:txBody>
    </xdr:sp>
    <xdr:clientData/>
  </xdr:twoCellAnchor>
  <xdr:twoCellAnchor>
    <xdr:from>
      <xdr:col>1</xdr:col>
      <xdr:colOff>1348740</xdr:colOff>
      <xdr:row>4</xdr:row>
      <xdr:rowOff>1181100</xdr:rowOff>
    </xdr:from>
    <xdr:to>
      <xdr:col>13</xdr:col>
      <xdr:colOff>1402080</xdr:colOff>
      <xdr:row>4</xdr:row>
      <xdr:rowOff>2367280</xdr:rowOff>
    </xdr:to>
    <xdr:sp macro="" textlink="">
      <xdr:nvSpPr>
        <xdr:cNvPr id="10" name="テキスト ボックス 9">
          <a:extLst>
            <a:ext uri="{FF2B5EF4-FFF2-40B4-BE49-F238E27FC236}">
              <a16:creationId xmlns:a16="http://schemas.microsoft.com/office/drawing/2014/main" id="{995E2A9C-FBB0-4719-9C03-1A670623514F}"/>
            </a:ext>
          </a:extLst>
        </xdr:cNvPr>
        <xdr:cNvSpPr txBox="1"/>
      </xdr:nvSpPr>
      <xdr:spPr>
        <a:xfrm>
          <a:off x="2222500" y="5722620"/>
          <a:ext cx="12926060" cy="118618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2000" b="1">
              <a:solidFill>
                <a:srgbClr val="FFFF00"/>
              </a:solidFill>
            </a:rPr>
            <a:t>*評価に値する政府のコロナ対策</a:t>
          </a:r>
          <a:r>
            <a:rPr kumimoji="1" lang="ja-JP" altLang="en-US" sz="2000" b="1" baseline="0">
              <a:solidFill>
                <a:srgbClr val="FFFF00"/>
              </a:solidFill>
            </a:rPr>
            <a:t>   </a:t>
          </a:r>
          <a:r>
            <a:rPr kumimoji="1" lang="ja-JP" altLang="en-US" sz="2000" b="1" baseline="0">
              <a:solidFill>
                <a:schemeClr val="bg1"/>
              </a:solidFill>
            </a:rPr>
            <a:t>第</a:t>
          </a:r>
          <a:r>
            <a:rPr kumimoji="1" lang="en-US" altLang="ja-JP" sz="2000" b="1" baseline="0">
              <a:solidFill>
                <a:schemeClr val="bg1"/>
              </a:solidFill>
            </a:rPr>
            <a:t>4</a:t>
          </a:r>
          <a:r>
            <a:rPr kumimoji="1" lang="ja-JP" altLang="en-US" sz="2000" b="1" baseline="0">
              <a:solidFill>
                <a:schemeClr val="bg1"/>
              </a:solidFill>
            </a:rPr>
            <a:t>回目ブースター接種の予定を明確にすべき時期</a:t>
          </a:r>
          <a:r>
            <a:rPr kumimoji="1" lang="en-US" altLang="ja-JP" sz="2000" b="1" baseline="0">
              <a:solidFill>
                <a:schemeClr val="bg1"/>
              </a:solidFill>
            </a:rPr>
            <a:t>!!</a:t>
          </a:r>
          <a:endParaRPr kumimoji="1" lang="en-US" altLang="ja-JP" sz="2000" b="1">
            <a:solidFill>
              <a:schemeClr val="bg1"/>
            </a:solidFill>
          </a:endParaRPr>
        </a:p>
        <a:p>
          <a:pPr algn="l"/>
          <a:r>
            <a:rPr kumimoji="1" lang="ja-JP" altLang="en-US" sz="2000" b="1">
              <a:solidFill>
                <a:srgbClr val="FFFF00"/>
              </a:solidFill>
            </a:rPr>
            <a:t>*世界は感染第</a:t>
          </a:r>
          <a:r>
            <a:rPr kumimoji="1" lang="en-US" altLang="ja-JP" sz="2000" b="1">
              <a:solidFill>
                <a:srgbClr val="FFFF00"/>
              </a:solidFill>
            </a:rPr>
            <a:t>6</a:t>
          </a:r>
          <a:r>
            <a:rPr kumimoji="1" lang="ja-JP" altLang="en-US" sz="2000" b="1">
              <a:solidFill>
                <a:srgbClr val="FFFF00"/>
              </a:solidFill>
            </a:rPr>
            <a:t>波リバウンドもピークアウトしているものの　今週はまだ毎日</a:t>
          </a:r>
          <a:r>
            <a:rPr kumimoji="1" lang="en-US" altLang="ja-JP" sz="2000" b="1">
              <a:solidFill>
                <a:srgbClr val="FFFF00"/>
              </a:solidFill>
            </a:rPr>
            <a:t>43</a:t>
          </a:r>
          <a:r>
            <a:rPr kumimoji="1" lang="ja-JP" altLang="en-US" sz="2000" b="1">
              <a:solidFill>
                <a:srgbClr val="FFFF00"/>
              </a:solidFill>
            </a:rPr>
            <a:t>万人が新規感染状態。　　　　　　　　　　　　　　　　　　　　　　　　　　　*なぜ進まない</a:t>
          </a:r>
          <a:r>
            <a:rPr kumimoji="1" lang="ja-JP" altLang="en-US" sz="2000" b="1">
              <a:solidFill>
                <a:schemeClr val="bg1"/>
              </a:solidFill>
            </a:rPr>
            <a:t>国産ワクチン製造承認</a:t>
          </a:r>
          <a:endParaRPr kumimoji="1" lang="en-US" altLang="ja-JP" sz="2000" b="1">
            <a:solidFill>
              <a:schemeClr val="bg1"/>
            </a:solidFill>
          </a:endParaRPr>
        </a:p>
      </xdr:txBody>
    </xdr:sp>
    <xdr:clientData/>
  </xdr:twoCellAnchor>
  <xdr:twoCellAnchor editAs="oneCell">
    <xdr:from>
      <xdr:col>1</xdr:col>
      <xdr:colOff>277511</xdr:colOff>
      <xdr:row>4</xdr:row>
      <xdr:rowOff>964727</xdr:rowOff>
    </xdr:from>
    <xdr:to>
      <xdr:col>1</xdr:col>
      <xdr:colOff>1190021</xdr:colOff>
      <xdr:row>4</xdr:row>
      <xdr:rowOff>1879127</xdr:rowOff>
    </xdr:to>
    <xdr:pic>
      <xdr:nvPicPr>
        <xdr:cNvPr id="8" name="グラフィックス 7" descr="針">
          <a:extLst>
            <a:ext uri="{FF2B5EF4-FFF2-40B4-BE49-F238E27FC236}">
              <a16:creationId xmlns:a16="http://schemas.microsoft.com/office/drawing/2014/main" id="{4F2E414E-B222-4085-A733-CD7BE0A0758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a:ext>
            <a:ext uri="{96DAC541-7B7A-43D3-8B79-37D633B846F1}">
              <asvg:svgBlip xmlns:asvg="http://schemas.microsoft.com/office/drawing/2016/SVG/main" r:embed="rId3"/>
            </a:ext>
          </a:extLst>
        </a:blip>
        <a:stretch>
          <a:fillRect/>
        </a:stretch>
      </xdr:blipFill>
      <xdr:spPr>
        <a:xfrm>
          <a:off x="1151271" y="5110007"/>
          <a:ext cx="912510" cy="914400"/>
        </a:xfrm>
        <a:prstGeom prst="rect">
          <a:avLst/>
        </a:prstGeom>
      </xdr:spPr>
    </xdr:pic>
    <xdr:clientData/>
  </xdr:twoCellAnchor>
  <xdr:twoCellAnchor editAs="oneCell">
    <xdr:from>
      <xdr:col>2</xdr:col>
      <xdr:colOff>117195</xdr:colOff>
      <xdr:row>32</xdr:row>
      <xdr:rowOff>101600</xdr:rowOff>
    </xdr:from>
    <xdr:to>
      <xdr:col>3</xdr:col>
      <xdr:colOff>399785</xdr:colOff>
      <xdr:row>35</xdr:row>
      <xdr:rowOff>235215</xdr:rowOff>
    </xdr:to>
    <xdr:pic>
      <xdr:nvPicPr>
        <xdr:cNvPr id="11" name="グラフィックス 10" descr="針">
          <a:extLst>
            <a:ext uri="{FF2B5EF4-FFF2-40B4-BE49-F238E27FC236}">
              <a16:creationId xmlns:a16="http://schemas.microsoft.com/office/drawing/2014/main" id="{A728F270-B4D6-417C-AD76-74AD289D8B6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a:ext>
            <a:ext uri="{96DAC541-7B7A-43D3-8B79-37D633B846F1}">
              <asvg:svgBlip xmlns:asvg="http://schemas.microsoft.com/office/drawing/2016/SVG/main" r:embed="rId5"/>
            </a:ext>
          </a:extLst>
        </a:blip>
        <a:stretch>
          <a:fillRect/>
        </a:stretch>
      </xdr:blipFill>
      <xdr:spPr>
        <a:xfrm rot="10800000">
          <a:off x="2707995" y="15656560"/>
          <a:ext cx="912510" cy="956575"/>
        </a:xfrm>
        <a:prstGeom prst="rect">
          <a:avLst/>
        </a:prstGeom>
      </xdr:spPr>
    </xdr:pic>
    <xdr:clientData/>
  </xdr:twoCellAnchor>
  <xdr:twoCellAnchor>
    <xdr:from>
      <xdr:col>5</xdr:col>
      <xdr:colOff>680720</xdr:colOff>
      <xdr:row>2</xdr:row>
      <xdr:rowOff>345440</xdr:rowOff>
    </xdr:from>
    <xdr:to>
      <xdr:col>13</xdr:col>
      <xdr:colOff>1320800</xdr:colOff>
      <xdr:row>2</xdr:row>
      <xdr:rowOff>3088640</xdr:rowOff>
    </xdr:to>
    <xdr:sp macro="" textlink="">
      <xdr:nvSpPr>
        <xdr:cNvPr id="24" name="テキスト ボックス 23">
          <a:extLst>
            <a:ext uri="{FF2B5EF4-FFF2-40B4-BE49-F238E27FC236}">
              <a16:creationId xmlns:a16="http://schemas.microsoft.com/office/drawing/2014/main" id="{87A11060-5553-4DE4-913E-BB156696BAD6}"/>
            </a:ext>
          </a:extLst>
        </xdr:cNvPr>
        <xdr:cNvSpPr txBox="1"/>
      </xdr:nvSpPr>
      <xdr:spPr>
        <a:xfrm>
          <a:off x="6807200" y="1137920"/>
          <a:ext cx="8890000" cy="2743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2000" b="0" i="0">
              <a:solidFill>
                <a:schemeClr val="dk1"/>
              </a:solidFill>
              <a:effectLst/>
              <a:latin typeface="+mn-lt"/>
              <a:ea typeface="+mn-ea"/>
              <a:cs typeface="+mn-cs"/>
            </a:rPr>
            <a:t>1</a:t>
          </a:r>
          <a:r>
            <a:rPr lang="ja-JP" altLang="en-US" sz="2000" b="0" i="0">
              <a:solidFill>
                <a:schemeClr val="dk1"/>
              </a:solidFill>
              <a:effectLst/>
              <a:latin typeface="+mn-lt"/>
              <a:ea typeface="+mn-ea"/>
              <a:cs typeface="+mn-cs"/>
            </a:rPr>
            <a:t>日あたりに確認される感染者数を</a:t>
          </a:r>
          <a:r>
            <a:rPr lang="en-US" altLang="ja-JP" sz="2000" b="0" i="0">
              <a:solidFill>
                <a:schemeClr val="dk1"/>
              </a:solidFill>
              <a:effectLst/>
              <a:latin typeface="+mn-lt"/>
              <a:ea typeface="+mn-ea"/>
              <a:cs typeface="+mn-cs"/>
            </a:rPr>
            <a:t>7</a:t>
          </a:r>
          <a:r>
            <a:rPr lang="ja-JP" altLang="en-US" sz="2000" b="0" i="0">
              <a:solidFill>
                <a:schemeClr val="dk1"/>
              </a:solidFill>
              <a:effectLst/>
              <a:latin typeface="+mn-lt"/>
              <a:ea typeface="+mn-ea"/>
              <a:cs typeface="+mn-cs"/>
            </a:rPr>
            <a:t>日移動平均で国別に見る。米国は</a:t>
          </a:r>
          <a:r>
            <a:rPr lang="en-US" altLang="ja-JP" sz="2000" b="0" i="0">
              <a:solidFill>
                <a:schemeClr val="dk1"/>
              </a:solidFill>
              <a:effectLst/>
              <a:latin typeface="+mn-lt"/>
              <a:ea typeface="+mn-ea"/>
              <a:cs typeface="+mn-cs"/>
            </a:rPr>
            <a:t>9</a:t>
          </a:r>
          <a:r>
            <a:rPr lang="ja-JP" altLang="en-US" sz="2000" b="0" i="0">
              <a:solidFill>
                <a:schemeClr val="dk1"/>
              </a:solidFill>
              <a:effectLst/>
              <a:latin typeface="+mn-lt"/>
              <a:ea typeface="+mn-ea"/>
              <a:cs typeface="+mn-cs"/>
            </a:rPr>
            <a:t>月</a:t>
          </a:r>
          <a:r>
            <a:rPr lang="en-US" altLang="ja-JP" sz="2000" b="0" i="0">
              <a:solidFill>
                <a:schemeClr val="dk1"/>
              </a:solidFill>
              <a:effectLst/>
              <a:latin typeface="+mn-lt"/>
              <a:ea typeface="+mn-ea"/>
              <a:cs typeface="+mn-cs"/>
            </a:rPr>
            <a:t>9</a:t>
          </a:r>
          <a:r>
            <a:rPr lang="ja-JP" altLang="en-US" sz="2000" b="0" i="0">
              <a:solidFill>
                <a:schemeClr val="dk1"/>
              </a:solidFill>
              <a:effectLst/>
              <a:latin typeface="+mn-lt"/>
              <a:ea typeface="+mn-ea"/>
              <a:cs typeface="+mn-cs"/>
            </a:rPr>
            <a:t>日時点で</a:t>
          </a:r>
          <a:r>
            <a:rPr lang="en-US" altLang="ja-JP" sz="2000" b="0" i="0">
              <a:solidFill>
                <a:schemeClr val="dk1"/>
              </a:solidFill>
              <a:effectLst/>
              <a:latin typeface="+mn-lt"/>
              <a:ea typeface="+mn-ea"/>
              <a:cs typeface="+mn-cs"/>
            </a:rPr>
            <a:t>7</a:t>
          </a:r>
          <a:r>
            <a:rPr lang="ja-JP" altLang="en-US" sz="2000" b="0" i="0">
              <a:solidFill>
                <a:schemeClr val="dk1"/>
              </a:solidFill>
              <a:effectLst/>
              <a:latin typeface="+mn-lt"/>
              <a:ea typeface="+mn-ea"/>
              <a:cs typeface="+mn-cs"/>
            </a:rPr>
            <a:t>万</a:t>
          </a:r>
          <a:r>
            <a:rPr lang="en-US" altLang="ja-JP" sz="2000" b="0" i="0">
              <a:solidFill>
                <a:schemeClr val="dk1"/>
              </a:solidFill>
              <a:effectLst/>
              <a:latin typeface="+mn-lt"/>
              <a:ea typeface="+mn-ea"/>
              <a:cs typeface="+mn-cs"/>
            </a:rPr>
            <a:t>1220</a:t>
          </a:r>
          <a:r>
            <a:rPr lang="ja-JP" altLang="en-US" sz="2000" b="0" i="0">
              <a:solidFill>
                <a:schemeClr val="dk1"/>
              </a:solidFill>
              <a:effectLst/>
              <a:latin typeface="+mn-lt"/>
              <a:ea typeface="+mn-ea"/>
              <a:cs typeface="+mn-cs"/>
            </a:rPr>
            <a:t>人だった。</a:t>
          </a:r>
          <a:r>
            <a:rPr lang="en-US" altLang="ja-JP" sz="2000" b="0" i="0">
              <a:solidFill>
                <a:schemeClr val="dk1"/>
              </a:solidFill>
              <a:effectLst/>
              <a:latin typeface="+mn-lt"/>
              <a:ea typeface="+mn-ea"/>
              <a:cs typeface="+mn-cs"/>
            </a:rPr>
            <a:t>2022</a:t>
          </a:r>
          <a:r>
            <a:rPr lang="ja-JP" altLang="en-US" sz="2000" b="0" i="0">
              <a:solidFill>
                <a:schemeClr val="dk1"/>
              </a:solidFill>
              <a:effectLst/>
              <a:latin typeface="+mn-lt"/>
              <a:ea typeface="+mn-ea"/>
              <a:cs typeface="+mn-cs"/>
            </a:rPr>
            <a:t>年</a:t>
          </a:r>
          <a:r>
            <a:rPr lang="en-US" altLang="ja-JP" sz="2000" b="0" i="0">
              <a:solidFill>
                <a:schemeClr val="dk1"/>
              </a:solidFill>
              <a:effectLst/>
              <a:latin typeface="+mn-lt"/>
              <a:ea typeface="+mn-ea"/>
              <a:cs typeface="+mn-cs"/>
            </a:rPr>
            <a:t>1</a:t>
          </a:r>
          <a:r>
            <a:rPr lang="ja-JP" altLang="en-US" sz="2000" b="0" i="0">
              <a:solidFill>
                <a:schemeClr val="dk1"/>
              </a:solidFill>
              <a:effectLst/>
              <a:latin typeface="+mn-lt"/>
              <a:ea typeface="+mn-ea"/>
              <a:cs typeface="+mn-cs"/>
            </a:rPr>
            <a:t>月</a:t>
          </a:r>
          <a:r>
            <a:rPr lang="en-US" altLang="ja-JP" sz="2000" b="0" i="0">
              <a:solidFill>
                <a:schemeClr val="dk1"/>
              </a:solidFill>
              <a:effectLst/>
              <a:latin typeface="+mn-lt"/>
              <a:ea typeface="+mn-ea"/>
              <a:cs typeface="+mn-cs"/>
            </a:rPr>
            <a:t>15</a:t>
          </a:r>
          <a:r>
            <a:rPr lang="ja-JP" altLang="en-US" sz="2000" b="0" i="0">
              <a:solidFill>
                <a:schemeClr val="dk1"/>
              </a:solidFill>
              <a:effectLst/>
              <a:latin typeface="+mn-lt"/>
              <a:ea typeface="+mn-ea"/>
              <a:cs typeface="+mn-cs"/>
            </a:rPr>
            <a:t>日の過去最多（</a:t>
          </a:r>
          <a:r>
            <a:rPr lang="en-US" altLang="ja-JP" sz="2000" b="0" i="0">
              <a:solidFill>
                <a:schemeClr val="dk1"/>
              </a:solidFill>
              <a:effectLst/>
              <a:latin typeface="+mn-lt"/>
              <a:ea typeface="+mn-ea"/>
              <a:cs typeface="+mn-cs"/>
            </a:rPr>
            <a:t>80</a:t>
          </a:r>
          <a:r>
            <a:rPr lang="ja-JP" altLang="en-US" sz="2000" b="0" i="0">
              <a:solidFill>
                <a:schemeClr val="dk1"/>
              </a:solidFill>
              <a:effectLst/>
              <a:latin typeface="+mn-lt"/>
              <a:ea typeface="+mn-ea"/>
              <a:cs typeface="+mn-cs"/>
            </a:rPr>
            <a:t>万</a:t>
          </a:r>
          <a:r>
            <a:rPr lang="en-US" altLang="ja-JP" sz="2000" b="0" i="0">
              <a:solidFill>
                <a:schemeClr val="dk1"/>
              </a:solidFill>
              <a:effectLst/>
              <a:latin typeface="+mn-lt"/>
              <a:ea typeface="+mn-ea"/>
              <a:cs typeface="+mn-cs"/>
            </a:rPr>
            <a:t>6982</a:t>
          </a:r>
          <a:r>
            <a:rPr lang="ja-JP" altLang="en-US" sz="2000" b="0" i="0">
              <a:solidFill>
                <a:schemeClr val="dk1"/>
              </a:solidFill>
              <a:effectLst/>
              <a:latin typeface="+mn-lt"/>
              <a:ea typeface="+mn-ea"/>
              <a:cs typeface="+mn-cs"/>
            </a:rPr>
            <a:t>人）に比べて</a:t>
          </a:r>
          <a:r>
            <a:rPr lang="en-US" altLang="ja-JP" sz="2000" b="0" i="0">
              <a:solidFill>
                <a:schemeClr val="dk1"/>
              </a:solidFill>
              <a:effectLst/>
              <a:latin typeface="+mn-lt"/>
              <a:ea typeface="+mn-ea"/>
              <a:cs typeface="+mn-cs"/>
            </a:rPr>
            <a:t>91.2</a:t>
          </a:r>
          <a:r>
            <a:rPr lang="ja-JP" altLang="en-US" sz="2000" b="0" i="0">
              <a:solidFill>
                <a:schemeClr val="dk1"/>
              </a:solidFill>
              <a:effectLst/>
              <a:latin typeface="+mn-lt"/>
              <a:ea typeface="+mn-ea"/>
              <a:cs typeface="+mn-cs"/>
            </a:rPr>
            <a:t>％少なかった。ロシアの動きが他国と異なる原因が良くわからない。新規感染者数もロシアが高くなっている。</a:t>
          </a:r>
        </a:p>
        <a:p>
          <a:endParaRPr lang="ja-JP" altLang="en-US" sz="2000" b="1" i="0">
            <a:solidFill>
              <a:schemeClr val="dk1"/>
            </a:solidFill>
            <a:effectLst/>
            <a:latin typeface="+mn-lt"/>
            <a:ea typeface="+mn-ea"/>
            <a:cs typeface="+mn-cs"/>
          </a:endParaRPr>
        </a:p>
      </xdr:txBody>
    </xdr:sp>
    <xdr:clientData/>
  </xdr:twoCellAnchor>
  <xdr:twoCellAnchor>
    <xdr:from>
      <xdr:col>1</xdr:col>
      <xdr:colOff>1688641</xdr:colOff>
      <xdr:row>36</xdr:row>
      <xdr:rowOff>50800</xdr:rowOff>
    </xdr:from>
    <xdr:to>
      <xdr:col>3</xdr:col>
      <xdr:colOff>955040</xdr:colOff>
      <xdr:row>39</xdr:row>
      <xdr:rowOff>193040</xdr:rowOff>
    </xdr:to>
    <xdr:sp macro="" textlink="">
      <xdr:nvSpPr>
        <xdr:cNvPr id="12" name="右大かっこ 11">
          <a:extLst>
            <a:ext uri="{FF2B5EF4-FFF2-40B4-BE49-F238E27FC236}">
              <a16:creationId xmlns:a16="http://schemas.microsoft.com/office/drawing/2014/main" id="{7EC26A29-06D7-4F9D-9756-685D7BAB9327}"/>
            </a:ext>
          </a:extLst>
        </xdr:cNvPr>
        <xdr:cNvSpPr/>
      </xdr:nvSpPr>
      <xdr:spPr>
        <a:xfrm rot="16200000">
          <a:off x="2886481" y="15078480"/>
          <a:ext cx="965200" cy="1613359"/>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5</xdr:col>
      <xdr:colOff>508452</xdr:colOff>
      <xdr:row>34</xdr:row>
      <xdr:rowOff>152400</xdr:rowOff>
    </xdr:from>
    <xdr:to>
      <xdr:col>7</xdr:col>
      <xdr:colOff>528324</xdr:colOff>
      <xdr:row>39</xdr:row>
      <xdr:rowOff>182880</xdr:rowOff>
    </xdr:to>
    <xdr:sp macro="" textlink="">
      <xdr:nvSpPr>
        <xdr:cNvPr id="20" name="右大かっこ 19">
          <a:extLst>
            <a:ext uri="{FF2B5EF4-FFF2-40B4-BE49-F238E27FC236}">
              <a16:creationId xmlns:a16="http://schemas.microsoft.com/office/drawing/2014/main" id="{E149C133-9A92-4DC0-AF69-33E2207543DC}"/>
            </a:ext>
          </a:extLst>
        </xdr:cNvPr>
        <xdr:cNvSpPr/>
      </xdr:nvSpPr>
      <xdr:spPr>
        <a:xfrm rot="16200000">
          <a:off x="6873468" y="14716984"/>
          <a:ext cx="1402080" cy="1879152"/>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3</xdr:col>
      <xdr:colOff>1493523</xdr:colOff>
      <xdr:row>34</xdr:row>
      <xdr:rowOff>193043</xdr:rowOff>
    </xdr:from>
    <xdr:to>
      <xdr:col>4</xdr:col>
      <xdr:colOff>1270002</xdr:colOff>
      <xdr:row>39</xdr:row>
      <xdr:rowOff>200369</xdr:rowOff>
    </xdr:to>
    <xdr:sp macro="" textlink="">
      <xdr:nvSpPr>
        <xdr:cNvPr id="21" name="右大かっこ 20">
          <a:extLst>
            <a:ext uri="{FF2B5EF4-FFF2-40B4-BE49-F238E27FC236}">
              <a16:creationId xmlns:a16="http://schemas.microsoft.com/office/drawing/2014/main" id="{CFCF7CC2-DDE6-424C-8939-C0A100D79072}"/>
            </a:ext>
          </a:extLst>
        </xdr:cNvPr>
        <xdr:cNvSpPr/>
      </xdr:nvSpPr>
      <xdr:spPr>
        <a:xfrm rot="16200000">
          <a:off x="4700420" y="15009986"/>
          <a:ext cx="1378926" cy="1351279"/>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2</xdr:col>
      <xdr:colOff>42428</xdr:colOff>
      <xdr:row>39</xdr:row>
      <xdr:rowOff>138796</xdr:rowOff>
    </xdr:from>
    <xdr:to>
      <xdr:col>10</xdr:col>
      <xdr:colOff>243840</xdr:colOff>
      <xdr:row>41</xdr:row>
      <xdr:rowOff>142220</xdr:rowOff>
    </xdr:to>
    <xdr:sp macro="" textlink="">
      <xdr:nvSpPr>
        <xdr:cNvPr id="2" name="テキスト ボックス 1">
          <a:extLst>
            <a:ext uri="{FF2B5EF4-FFF2-40B4-BE49-F238E27FC236}">
              <a16:creationId xmlns:a16="http://schemas.microsoft.com/office/drawing/2014/main" id="{608ABBFC-599C-4C80-A56F-6D52C64F54A5}"/>
            </a:ext>
          </a:extLst>
        </xdr:cNvPr>
        <xdr:cNvSpPr txBox="1"/>
      </xdr:nvSpPr>
      <xdr:spPr>
        <a:xfrm>
          <a:off x="2633228" y="16313516"/>
          <a:ext cx="9233652" cy="5520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b="1">
              <a:solidFill>
                <a:schemeClr val="bg1"/>
              </a:solidFill>
            </a:rPr>
            <a:t>      第一波　　　　　      第二波　　　　　　　　　　第三波      　        　　第四波　　　　　　第五波</a:t>
          </a:r>
        </a:p>
      </xdr:txBody>
    </xdr:sp>
    <xdr:clientData/>
  </xdr:twoCellAnchor>
  <xdr:twoCellAnchor>
    <xdr:from>
      <xdr:col>7</xdr:col>
      <xdr:colOff>843280</xdr:colOff>
      <xdr:row>34</xdr:row>
      <xdr:rowOff>40640</xdr:rowOff>
    </xdr:from>
    <xdr:to>
      <xdr:col>8</xdr:col>
      <xdr:colOff>538480</xdr:colOff>
      <xdr:row>39</xdr:row>
      <xdr:rowOff>213360</xdr:rowOff>
    </xdr:to>
    <xdr:sp macro="" textlink="">
      <xdr:nvSpPr>
        <xdr:cNvPr id="29" name="右大かっこ 28">
          <a:extLst>
            <a:ext uri="{FF2B5EF4-FFF2-40B4-BE49-F238E27FC236}">
              <a16:creationId xmlns:a16="http://schemas.microsoft.com/office/drawing/2014/main" id="{CBC0D307-3F7A-4B60-831C-AAAC0594D26F}"/>
            </a:ext>
          </a:extLst>
        </xdr:cNvPr>
        <xdr:cNvSpPr/>
      </xdr:nvSpPr>
      <xdr:spPr>
        <a:xfrm rot="16200000">
          <a:off x="8620760" y="15052040"/>
          <a:ext cx="1544320" cy="112776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xdr:from>
      <xdr:col>8</xdr:col>
      <xdr:colOff>782320</xdr:colOff>
      <xdr:row>31</xdr:row>
      <xdr:rowOff>111760</xdr:rowOff>
    </xdr:from>
    <xdr:to>
      <xdr:col>10</xdr:col>
      <xdr:colOff>650240</xdr:colOff>
      <xdr:row>33</xdr:row>
      <xdr:rowOff>20320</xdr:rowOff>
    </xdr:to>
    <xdr:sp macro="" textlink="">
      <xdr:nvSpPr>
        <xdr:cNvPr id="18" name="テキスト ボックス 17">
          <a:extLst>
            <a:ext uri="{FF2B5EF4-FFF2-40B4-BE49-F238E27FC236}">
              <a16:creationId xmlns:a16="http://schemas.microsoft.com/office/drawing/2014/main" id="{CF185106-E988-47D3-B811-81F36DA744F4}"/>
            </a:ext>
          </a:extLst>
        </xdr:cNvPr>
        <xdr:cNvSpPr txBox="1"/>
      </xdr:nvSpPr>
      <xdr:spPr>
        <a:xfrm>
          <a:off x="10200640" y="14091920"/>
          <a:ext cx="2072640" cy="457200"/>
        </a:xfrm>
        <a:prstGeom prst="rect">
          <a:avLst/>
        </a:prstGeom>
        <a:solidFill>
          <a:schemeClr val="accent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FF00"/>
              </a:solidFill>
            </a:rPr>
            <a:t>世界の第</a:t>
          </a:r>
          <a:r>
            <a:rPr kumimoji="1" lang="en-US" altLang="ja-JP" sz="1800">
              <a:solidFill>
                <a:srgbClr val="FFFF00"/>
              </a:solidFill>
            </a:rPr>
            <a:t>5</a:t>
          </a:r>
          <a:r>
            <a:rPr kumimoji="1" lang="ja-JP" altLang="en-US" sz="1800">
              <a:solidFill>
                <a:srgbClr val="FFFF00"/>
              </a:solidFill>
            </a:rPr>
            <a:t>波 </a:t>
          </a:r>
          <a:r>
            <a:rPr kumimoji="1" lang="en-US" altLang="ja-JP" sz="1800">
              <a:solidFill>
                <a:srgbClr val="FFFF00"/>
              </a:solidFill>
            </a:rPr>
            <a:t>BA5</a:t>
          </a:r>
          <a:endParaRPr kumimoji="1" lang="ja-JP" altLang="en-US" sz="1800">
            <a:solidFill>
              <a:srgbClr val="FFFF00"/>
            </a:solidFill>
          </a:endParaRPr>
        </a:p>
      </xdr:txBody>
    </xdr:sp>
    <xdr:clientData/>
  </xdr:twoCellAnchor>
  <xdr:twoCellAnchor>
    <xdr:from>
      <xdr:col>8</xdr:col>
      <xdr:colOff>975360</xdr:colOff>
      <xdr:row>37</xdr:row>
      <xdr:rowOff>162560</xdr:rowOff>
    </xdr:from>
    <xdr:to>
      <xdr:col>9</xdr:col>
      <xdr:colOff>589280</xdr:colOff>
      <xdr:row>39</xdr:row>
      <xdr:rowOff>193040</xdr:rowOff>
    </xdr:to>
    <xdr:sp macro="" textlink="">
      <xdr:nvSpPr>
        <xdr:cNvPr id="32" name="右大かっこ 31">
          <a:extLst>
            <a:ext uri="{FF2B5EF4-FFF2-40B4-BE49-F238E27FC236}">
              <a16:creationId xmlns:a16="http://schemas.microsoft.com/office/drawing/2014/main" id="{24555815-A3D9-4279-927D-CF7B8FA48425}"/>
            </a:ext>
          </a:extLst>
        </xdr:cNvPr>
        <xdr:cNvSpPr/>
      </xdr:nvSpPr>
      <xdr:spPr>
        <a:xfrm rot="16200000">
          <a:off x="10561320" y="15621000"/>
          <a:ext cx="579120" cy="914400"/>
        </a:xfrm>
        <a:prstGeom prst="rightBracket">
          <a:avLst/>
        </a:prstGeom>
        <a:ln>
          <a:solidFill>
            <a:schemeClr val="bg1"/>
          </a:solidFill>
        </a:ln>
      </xdr:spPr>
      <xdr:style>
        <a:lnRef idx="2">
          <a:schemeClr val="accent2"/>
        </a:lnRef>
        <a:fillRef idx="0">
          <a:schemeClr val="accent2"/>
        </a:fillRef>
        <a:effectRef idx="1">
          <a:schemeClr val="accent2"/>
        </a:effectRef>
        <a:fontRef idx="minor">
          <a:schemeClr val="tx1"/>
        </a:fontRef>
      </xdr:style>
      <xdr:txBody>
        <a:bodyPr rtlCol="0" anchor="ctr"/>
        <a:lstStyle/>
        <a:p>
          <a:pPr algn="l"/>
          <a:endParaRPr kumimoji="1" lang="ja-JP" altLang="en-US" sz="1100"/>
        </a:p>
      </xdr:txBody>
    </xdr:sp>
    <xdr:clientData/>
  </xdr:twoCellAnchor>
  <xdr:twoCellAnchor editAs="oneCell">
    <xdr:from>
      <xdr:col>5</xdr:col>
      <xdr:colOff>558800</xdr:colOff>
      <xdr:row>0</xdr:row>
      <xdr:rowOff>375920</xdr:rowOff>
    </xdr:from>
    <xdr:to>
      <xdr:col>8</xdr:col>
      <xdr:colOff>686912</xdr:colOff>
      <xdr:row>2</xdr:row>
      <xdr:rowOff>97862</xdr:rowOff>
    </xdr:to>
    <xdr:pic>
      <xdr:nvPicPr>
        <xdr:cNvPr id="23" name="図 22">
          <a:extLst>
            <a:ext uri="{FF2B5EF4-FFF2-40B4-BE49-F238E27FC236}">
              <a16:creationId xmlns:a16="http://schemas.microsoft.com/office/drawing/2014/main" id="{B9E1364F-868C-27A3-7EA5-B57C762E86D0}"/>
            </a:ext>
          </a:extLst>
        </xdr:cNvPr>
        <xdr:cNvPicPr>
          <a:picLocks noChangeAspect="1"/>
        </xdr:cNvPicPr>
      </xdr:nvPicPr>
      <xdr:blipFill>
        <a:blip xmlns:r="http://schemas.openxmlformats.org/officeDocument/2006/relationships" r:embed="rId6"/>
        <a:stretch>
          <a:fillRect/>
        </a:stretch>
      </xdr:blipFill>
      <xdr:spPr>
        <a:xfrm>
          <a:off x="6685280" y="375920"/>
          <a:ext cx="3419952" cy="514422"/>
        </a:xfrm>
        <a:prstGeom prst="rect">
          <a:avLst/>
        </a:prstGeom>
      </xdr:spPr>
    </xdr:pic>
    <xdr:clientData/>
  </xdr:twoCellAnchor>
  <xdr:twoCellAnchor editAs="oneCell">
    <xdr:from>
      <xdr:col>1</xdr:col>
      <xdr:colOff>1524000</xdr:colOff>
      <xdr:row>0</xdr:row>
      <xdr:rowOff>375921</xdr:rowOff>
    </xdr:from>
    <xdr:to>
      <xdr:col>5</xdr:col>
      <xdr:colOff>274320</xdr:colOff>
      <xdr:row>2</xdr:row>
      <xdr:rowOff>3080073</xdr:rowOff>
    </xdr:to>
    <xdr:pic>
      <xdr:nvPicPr>
        <xdr:cNvPr id="9" name="図 8">
          <a:extLst>
            <a:ext uri="{FF2B5EF4-FFF2-40B4-BE49-F238E27FC236}">
              <a16:creationId xmlns:a16="http://schemas.microsoft.com/office/drawing/2014/main" id="{9E8D3029-8DF6-9F29-15FC-2FED1AACE19D}"/>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2397760" y="375921"/>
          <a:ext cx="4003040" cy="349663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13335</xdr:rowOff>
    </xdr:from>
    <xdr:to>
      <xdr:col>2</xdr:col>
      <xdr:colOff>470535</xdr:colOff>
      <xdr:row>0</xdr:row>
      <xdr:rowOff>230505</xdr:rowOff>
    </xdr:to>
    <xdr:pic>
      <xdr:nvPicPr>
        <xdr:cNvPr id="2" name="図 1" descr="感染症・食中毒情報">
          <a:extLst>
            <a:ext uri="{FF2B5EF4-FFF2-40B4-BE49-F238E27FC236}">
              <a16:creationId xmlns:a16="http://schemas.microsoft.com/office/drawing/2014/main" id="{E085B89B-5E14-41DB-8A4F-5FB14AD3B791}"/>
            </a:ext>
          </a:extLst>
        </xdr:cNvPr>
        <xdr:cNvPicPr>
          <a:picLocks noChangeAspect="1" noChangeArrowheads="1"/>
        </xdr:cNvPicPr>
      </xdr:nvPicPr>
      <xdr:blipFill>
        <a:blip xmlns:r="http://schemas.openxmlformats.org/officeDocument/2006/relationships" r:embed="rId1" cstate="email">
          <a:extLst>
            <a:ext uri="{28A0092B-C50C-407E-A947-70E740481C1C}">
              <a14:useLocalDpi xmlns:a14="http://schemas.microsoft.com/office/drawing/2010/main"/>
            </a:ext>
          </a:extLst>
        </a:blip>
        <a:srcRect/>
        <a:stretch>
          <a:fillRect/>
        </a:stretch>
      </xdr:blipFill>
      <xdr:spPr bwMode="auto">
        <a:xfrm>
          <a:off x="76200" y="13335"/>
          <a:ext cx="2306955" cy="217170"/>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34</xdr:row>
      <xdr:rowOff>0</xdr:rowOff>
    </xdr:from>
    <xdr:ext cx="47625" cy="9525"/>
    <xdr:pic>
      <xdr:nvPicPr>
        <xdr:cNvPr id="2" name="図 4" descr="http://www1.pref.shimane.lg.jp/contents/kansen/dis/zensu/sp.gif">
          <a:extLst>
            <a:ext uri="{FF2B5EF4-FFF2-40B4-BE49-F238E27FC236}">
              <a16:creationId xmlns:a16="http://schemas.microsoft.com/office/drawing/2014/main" id="{983735D9-D01C-4784-9FC6-2FDFCCD6D66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5699760"/>
          <a:ext cx="47625" cy="9525"/>
        </a:xfrm>
        <a:prstGeom prst="rect">
          <a:avLst/>
        </a:prstGeom>
        <a:noFill/>
        <a:ln w="9525">
          <a:noFill/>
          <a:miter lim="800000"/>
          <a:headEnd/>
          <a:tailEnd/>
        </a:ln>
      </xdr:spPr>
    </xdr:pic>
    <xdr:clientData/>
  </xdr:oneCellAnchor>
  <xdr:twoCellAnchor>
    <xdr:from>
      <xdr:col>6</xdr:col>
      <xdr:colOff>457199</xdr:colOff>
      <xdr:row>22</xdr:row>
      <xdr:rowOff>66675</xdr:rowOff>
    </xdr:from>
    <xdr:to>
      <xdr:col>9</xdr:col>
      <xdr:colOff>447674</xdr:colOff>
      <xdr:row>24</xdr:row>
      <xdr:rowOff>811</xdr:rowOff>
    </xdr:to>
    <xdr:sp macro="" textlink="">
      <xdr:nvSpPr>
        <xdr:cNvPr id="3" name="テキスト ボックス 2">
          <a:extLst>
            <a:ext uri="{FF2B5EF4-FFF2-40B4-BE49-F238E27FC236}">
              <a16:creationId xmlns:a16="http://schemas.microsoft.com/office/drawing/2014/main" id="{AD1C65E8-7A90-4452-B4A2-B25C11F82174}"/>
            </a:ext>
          </a:extLst>
        </xdr:cNvPr>
        <xdr:cNvSpPr txBox="1"/>
      </xdr:nvSpPr>
      <xdr:spPr>
        <a:xfrm>
          <a:off x="4160519" y="3754755"/>
          <a:ext cx="1842135" cy="2694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Ｈ２９／８月は非常に多かった</a:t>
          </a:r>
        </a:p>
      </xdr:txBody>
    </xdr:sp>
    <xdr:clientData/>
  </xdr:twoCellAnchor>
  <xdr:twoCellAnchor>
    <xdr:from>
      <xdr:col>21</xdr:col>
      <xdr:colOff>95250</xdr:colOff>
      <xdr:row>14</xdr:row>
      <xdr:rowOff>0</xdr:rowOff>
    </xdr:from>
    <xdr:to>
      <xdr:col>24</xdr:col>
      <xdr:colOff>851</xdr:colOff>
      <xdr:row>20</xdr:row>
      <xdr:rowOff>90488</xdr:rowOff>
    </xdr:to>
    <xdr:cxnSp macro="">
      <xdr:nvCxnSpPr>
        <xdr:cNvPr id="4" name="直線矢印コネクタ 3">
          <a:extLst>
            <a:ext uri="{FF2B5EF4-FFF2-40B4-BE49-F238E27FC236}">
              <a16:creationId xmlns:a16="http://schemas.microsoft.com/office/drawing/2014/main" id="{11827319-2040-4CEC-A1FE-B4FC11AC2EE6}"/>
            </a:ext>
          </a:extLst>
        </xdr:cNvPr>
        <xdr:cNvCxnSpPr>
          <a:stCxn id="5" idx="1"/>
        </xdr:cNvCxnSpPr>
      </xdr:nvCxnSpPr>
      <xdr:spPr>
        <a:xfrm flipV="1">
          <a:off x="13056870" y="2346960"/>
          <a:ext cx="1757261" cy="1096328"/>
        </a:xfrm>
        <a:prstGeom prst="straightConnector1">
          <a:avLst/>
        </a:prstGeom>
        <a:ln>
          <a:tailEnd type="arrow"/>
        </a:ln>
      </xdr:spPr>
      <xdr:style>
        <a:lnRef idx="1">
          <a:schemeClr val="accent3"/>
        </a:lnRef>
        <a:fillRef idx="0">
          <a:schemeClr val="accent3"/>
        </a:fillRef>
        <a:effectRef idx="0">
          <a:schemeClr val="accent3"/>
        </a:effectRef>
        <a:fontRef idx="minor">
          <a:schemeClr val="tx1"/>
        </a:fontRef>
      </xdr:style>
    </xdr:cxnSp>
    <xdr:clientData/>
  </xdr:twoCellAnchor>
  <xdr:twoCellAnchor>
    <xdr:from>
      <xdr:col>21</xdr:col>
      <xdr:colOff>95250</xdr:colOff>
      <xdr:row>18</xdr:row>
      <xdr:rowOff>95250</xdr:rowOff>
    </xdr:from>
    <xdr:to>
      <xdr:col>27</xdr:col>
      <xdr:colOff>171450</xdr:colOff>
      <xdr:row>22</xdr:row>
      <xdr:rowOff>28575</xdr:rowOff>
    </xdr:to>
    <xdr:sp macro="" textlink="">
      <xdr:nvSpPr>
        <xdr:cNvPr id="5" name="テキスト ボックス 4">
          <a:extLst>
            <a:ext uri="{FF2B5EF4-FFF2-40B4-BE49-F238E27FC236}">
              <a16:creationId xmlns:a16="http://schemas.microsoft.com/office/drawing/2014/main" id="{AFC911BB-E012-42D7-A04A-CBF8F2411314}"/>
            </a:ext>
          </a:extLst>
        </xdr:cNvPr>
        <xdr:cNvSpPr txBox="1"/>
      </xdr:nvSpPr>
      <xdr:spPr>
        <a:xfrm>
          <a:off x="13056870" y="3112770"/>
          <a:ext cx="3779520" cy="6038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a:effectLst/>
            </a:rPr>
            <a:t>2011</a:t>
          </a:r>
          <a:r>
            <a:rPr lang="ja-JP" altLang="en-US" sz="800">
              <a:effectLst/>
            </a:rPr>
            <a:t>年</a:t>
          </a:r>
          <a:r>
            <a:rPr lang="en-US" altLang="ja-JP" sz="800">
              <a:effectLst/>
            </a:rPr>
            <a:t>8</a:t>
          </a:r>
          <a:r>
            <a:rPr lang="ja-JP" altLang="en-US" sz="800">
              <a:effectLst/>
            </a:rPr>
            <a:t>月に外食チェーン店が原因とされた赤痢菌</a:t>
          </a:r>
          <a:r>
            <a:rPr lang="en-US" altLang="ja-JP" sz="800" i="1">
              <a:effectLst/>
            </a:rPr>
            <a:t>Shigella sonnei</a:t>
          </a:r>
          <a:r>
            <a:rPr lang="ja-JP" altLang="en-US" sz="800">
              <a:effectLst/>
            </a:rPr>
            <a:t>の広域集団感染事例が青森県、宮城県、山形県、福島県において発生した。本事例は、それとほぼ同時期に発生しておりその関連性が強く疑われた事例である。</a:t>
          </a:r>
          <a:endParaRPr kumimoji="1" lang="ja-JP" altLang="en-US" sz="800"/>
        </a:p>
      </xdr:txBody>
    </xdr:sp>
    <xdr:clientData/>
  </xdr:twoCellAnchor>
  <xdr:twoCellAnchor>
    <xdr:from>
      <xdr:col>25</xdr:col>
      <xdr:colOff>219075</xdr:colOff>
      <xdr:row>10</xdr:row>
      <xdr:rowOff>9525</xdr:rowOff>
    </xdr:from>
    <xdr:to>
      <xdr:col>31</xdr:col>
      <xdr:colOff>613410</xdr:colOff>
      <xdr:row>14</xdr:row>
      <xdr:rowOff>0</xdr:rowOff>
    </xdr:to>
    <xdr:grpSp>
      <xdr:nvGrpSpPr>
        <xdr:cNvPr id="6" name="グループ化 8580">
          <a:extLst>
            <a:ext uri="{FF2B5EF4-FFF2-40B4-BE49-F238E27FC236}">
              <a16:creationId xmlns:a16="http://schemas.microsoft.com/office/drawing/2014/main" id="{304C5CC6-7E4D-4A1F-A280-88CA6FFD93A4}"/>
            </a:ext>
          </a:extLst>
        </xdr:cNvPr>
        <xdr:cNvGrpSpPr>
          <a:grpSpLocks/>
        </xdr:cNvGrpSpPr>
      </xdr:nvGrpSpPr>
      <xdr:grpSpPr bwMode="auto">
        <a:xfrm>
          <a:off x="11851735" y="2125291"/>
          <a:ext cx="3474760" cy="898390"/>
          <a:chOff x="13125451" y="1438276"/>
          <a:chExt cx="3733799" cy="628650"/>
        </a:xfrm>
      </xdr:grpSpPr>
      <xdr:sp macro="" textlink="">
        <xdr:nvSpPr>
          <xdr:cNvPr id="7" name="テキスト ボックス 6">
            <a:extLst>
              <a:ext uri="{FF2B5EF4-FFF2-40B4-BE49-F238E27FC236}">
                <a16:creationId xmlns:a16="http://schemas.microsoft.com/office/drawing/2014/main" id="{6E493F21-878D-4129-9B26-0400B414624E}"/>
              </a:ext>
            </a:extLst>
          </xdr:cNvPr>
          <xdr:cNvSpPr txBox="1"/>
        </xdr:nvSpPr>
        <xdr:spPr>
          <a:xfrm>
            <a:off x="14969416" y="1438276"/>
            <a:ext cx="1889834" cy="6286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altLang="ja-JP" sz="800" b="1">
                <a:solidFill>
                  <a:schemeClr val="dk1"/>
                </a:solidFill>
                <a:effectLst/>
                <a:latin typeface="+mn-lt"/>
                <a:ea typeface="+mn-ea"/>
                <a:cs typeface="+mn-cs"/>
              </a:rPr>
              <a:t>2018</a:t>
            </a:r>
            <a:r>
              <a:rPr lang="ja-JP" altLang="en-US" sz="800" b="1">
                <a:solidFill>
                  <a:schemeClr val="dk1"/>
                </a:solidFill>
                <a:effectLst/>
                <a:latin typeface="+mn-lt"/>
                <a:ea typeface="+mn-ea"/>
                <a:cs typeface="+mn-cs"/>
              </a:rPr>
              <a:t>年</a:t>
            </a:r>
            <a:r>
              <a:rPr lang="en-US" altLang="ja-JP" sz="800" b="1">
                <a:solidFill>
                  <a:schemeClr val="dk1"/>
                </a:solidFill>
                <a:effectLst/>
                <a:latin typeface="+mn-lt"/>
                <a:ea typeface="+mn-ea"/>
                <a:cs typeface="+mn-cs"/>
              </a:rPr>
              <a:t>10</a:t>
            </a:r>
            <a:r>
              <a:rPr lang="ja-JP" altLang="en-US" sz="800" b="1">
                <a:solidFill>
                  <a:schemeClr val="dk1"/>
                </a:solidFill>
                <a:effectLst/>
                <a:latin typeface="+mn-lt"/>
                <a:ea typeface="+mn-ea"/>
                <a:cs typeface="+mn-cs"/>
              </a:rPr>
              <a:t>月</a:t>
            </a:r>
            <a:r>
              <a:rPr lang="en-US" altLang="ja-JP" sz="800">
                <a:solidFill>
                  <a:schemeClr val="dk1"/>
                </a:solidFill>
                <a:effectLst/>
                <a:latin typeface="+mn-lt"/>
                <a:ea typeface="+mn-ea"/>
                <a:cs typeface="+mn-cs"/>
              </a:rPr>
              <a:t>3</a:t>
            </a:r>
            <a:r>
              <a:rPr lang="ja-JP" altLang="en-US" sz="800">
                <a:solidFill>
                  <a:schemeClr val="dk1"/>
                </a:solidFill>
                <a:effectLst/>
                <a:latin typeface="+mn-lt"/>
                <a:ea typeface="+mn-ea"/>
                <a:cs typeface="+mn-cs"/>
              </a:rPr>
              <a:t>日、山梨県内の宿坊を利用した</a:t>
            </a:r>
            <a:r>
              <a:rPr lang="en-US" altLang="ja-JP" sz="800">
                <a:solidFill>
                  <a:schemeClr val="dk1"/>
                </a:solidFill>
                <a:effectLst/>
                <a:latin typeface="+mn-lt"/>
                <a:ea typeface="+mn-ea"/>
                <a:cs typeface="+mn-cs"/>
              </a:rPr>
              <a:t>2</a:t>
            </a:r>
            <a:r>
              <a:rPr lang="ja-JP" altLang="en-US" sz="800">
                <a:solidFill>
                  <a:schemeClr val="dk1"/>
                </a:solidFill>
                <a:effectLst/>
                <a:latin typeface="+mn-lt"/>
                <a:ea typeface="+mn-ea"/>
                <a:cs typeface="+mn-cs"/>
              </a:rPr>
              <a:t>グループ</a:t>
            </a:r>
            <a:r>
              <a:rPr lang="en-US" altLang="ja-JP" sz="800">
                <a:solidFill>
                  <a:schemeClr val="dk1"/>
                </a:solidFill>
                <a:effectLst/>
                <a:latin typeface="+mn-lt"/>
                <a:ea typeface="+mn-ea"/>
                <a:cs typeface="+mn-cs"/>
              </a:rPr>
              <a:t>42</a:t>
            </a:r>
            <a:r>
              <a:rPr lang="ja-JP" altLang="en-US" sz="800">
                <a:solidFill>
                  <a:schemeClr val="dk1"/>
                </a:solidFill>
                <a:effectLst/>
                <a:latin typeface="+mn-lt"/>
                <a:ea typeface="+mn-ea"/>
                <a:cs typeface="+mn-cs"/>
              </a:rPr>
              <a:t>名が</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にかかりました。使用水や従事者からは</a:t>
            </a:r>
            <a:r>
              <a:rPr lang="ja-JP" altLang="en-US" sz="800" b="1">
                <a:solidFill>
                  <a:schemeClr val="dk1"/>
                </a:solidFill>
                <a:effectLst/>
                <a:latin typeface="+mn-lt"/>
                <a:ea typeface="+mn-ea"/>
                <a:cs typeface="+mn-cs"/>
              </a:rPr>
              <a:t>赤痢</a:t>
            </a:r>
            <a:r>
              <a:rPr lang="ja-JP" altLang="en-US" sz="800">
                <a:solidFill>
                  <a:schemeClr val="dk1"/>
                </a:solidFill>
                <a:effectLst/>
                <a:latin typeface="+mn-lt"/>
                <a:ea typeface="+mn-ea"/>
                <a:cs typeface="+mn-cs"/>
              </a:rPr>
              <a:t>菌が検出されておらず現在のところ感染源は不明です。 </a:t>
            </a:r>
            <a:endParaRPr kumimoji="1" lang="ja-JP" altLang="en-US" sz="800"/>
          </a:p>
        </xdr:txBody>
      </xdr:sp>
      <xdr:cxnSp macro="">
        <xdr:nvCxnSpPr>
          <xdr:cNvPr id="8" name="直線矢印コネクタ 7">
            <a:extLst>
              <a:ext uri="{FF2B5EF4-FFF2-40B4-BE49-F238E27FC236}">
                <a16:creationId xmlns:a16="http://schemas.microsoft.com/office/drawing/2014/main" id="{C9725314-141E-4210-BCD3-EAA8F3C6C931}"/>
              </a:ext>
            </a:extLst>
          </xdr:cNvPr>
          <xdr:cNvCxnSpPr/>
        </xdr:nvCxnSpPr>
        <xdr:spPr>
          <a:xfrm flipH="1">
            <a:off x="13125451" y="1560740"/>
            <a:ext cx="1853139" cy="24493"/>
          </a:xfrm>
          <a:prstGeom prst="straightConnector1">
            <a:avLst/>
          </a:prstGeom>
          <a:ln>
            <a:solidFill>
              <a:schemeClr val="accent3"/>
            </a:solidFill>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8</xdr:col>
      <xdr:colOff>388620</xdr:colOff>
      <xdr:row>11</xdr:row>
      <xdr:rowOff>129541</xdr:rowOff>
    </xdr:from>
    <xdr:to>
      <xdr:col>13</xdr:col>
      <xdr:colOff>447675</xdr:colOff>
      <xdr:row>21</xdr:row>
      <xdr:rowOff>190501</xdr:rowOff>
    </xdr:to>
    <xdr:grpSp>
      <xdr:nvGrpSpPr>
        <xdr:cNvPr id="9" name="グループ化 8584">
          <a:extLst>
            <a:ext uri="{FF2B5EF4-FFF2-40B4-BE49-F238E27FC236}">
              <a16:creationId xmlns:a16="http://schemas.microsoft.com/office/drawing/2014/main" id="{B68A6A49-4AA4-4910-ACB2-781E4894FDA3}"/>
            </a:ext>
          </a:extLst>
        </xdr:cNvPr>
        <xdr:cNvGrpSpPr>
          <a:grpSpLocks/>
        </xdr:cNvGrpSpPr>
      </xdr:nvGrpSpPr>
      <xdr:grpSpPr bwMode="auto">
        <a:xfrm>
          <a:off x="4125663" y="2472286"/>
          <a:ext cx="2369374" cy="1260704"/>
          <a:chOff x="4514850" y="1800225"/>
          <a:chExt cx="2619375" cy="1809750"/>
        </a:xfrm>
      </xdr:grpSpPr>
      <xdr:sp macro="" textlink="">
        <xdr:nvSpPr>
          <xdr:cNvPr id="10" name="テキスト ボックス 9">
            <a:extLst>
              <a:ext uri="{FF2B5EF4-FFF2-40B4-BE49-F238E27FC236}">
                <a16:creationId xmlns:a16="http://schemas.microsoft.com/office/drawing/2014/main" id="{66C9EE18-919E-4B7F-88EB-99B9E14B7D20}"/>
              </a:ext>
            </a:extLst>
          </xdr:cNvPr>
          <xdr:cNvSpPr txBox="1"/>
        </xdr:nvSpPr>
        <xdr:spPr>
          <a:xfrm>
            <a:off x="4714875" y="2981325"/>
            <a:ext cx="2419350" cy="628650"/>
          </a:xfrm>
          <a:prstGeom prst="rect">
            <a:avLst/>
          </a:prstGeom>
          <a:solidFill>
            <a:schemeClr val="lt1"/>
          </a:solidFill>
          <a:ln w="9525" cmpd="sng">
            <a:solidFill>
              <a:schemeClr val="accent2">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a:effectLst/>
              </a:rPr>
              <a:t>埼玉県と群馬県の総菜店で販売されたポテトサラダを食べた人が腸管出血性大腸菌</a:t>
            </a:r>
            <a:r>
              <a:rPr lang="en-US" altLang="ja-JP" sz="800">
                <a:effectLst/>
              </a:rPr>
              <a:t>O157</a:t>
            </a:r>
            <a:r>
              <a:rPr lang="ja-JP" altLang="en-US" sz="800">
                <a:effectLst/>
              </a:rPr>
              <a:t>に感染した、という集団食中毒に関するニュースが</a:t>
            </a:r>
            <a:r>
              <a:rPr lang="en-US" altLang="ja-JP" sz="800">
                <a:effectLst/>
              </a:rPr>
              <a:t>2017</a:t>
            </a:r>
            <a:r>
              <a:rPr lang="ja-JP" altLang="en-US" sz="800">
                <a:effectLst/>
              </a:rPr>
              <a:t>年</a:t>
            </a:r>
            <a:r>
              <a:rPr lang="en-US" altLang="ja-JP" sz="800">
                <a:effectLst/>
              </a:rPr>
              <a:t>8</a:t>
            </a:r>
            <a:r>
              <a:rPr lang="ja-JP" altLang="en-US" sz="800">
                <a:effectLst/>
              </a:rPr>
              <a:t>月</a:t>
            </a:r>
            <a:r>
              <a:rPr lang="en-US" altLang="ja-JP" sz="800">
                <a:effectLst/>
              </a:rPr>
              <a:t>21</a:t>
            </a:r>
            <a:r>
              <a:rPr lang="ja-JP" altLang="en-US" sz="800">
                <a:effectLst/>
              </a:rPr>
              <a:t>日以降、新聞やテレビで取り上げられました。</a:t>
            </a:r>
            <a:endParaRPr kumimoji="1" lang="ja-JP" altLang="en-US" sz="800"/>
          </a:p>
        </xdr:txBody>
      </xdr:sp>
      <xdr:cxnSp macro="">
        <xdr:nvCxnSpPr>
          <xdr:cNvPr id="11" name="直線矢印コネクタ 10">
            <a:extLst>
              <a:ext uri="{FF2B5EF4-FFF2-40B4-BE49-F238E27FC236}">
                <a16:creationId xmlns:a16="http://schemas.microsoft.com/office/drawing/2014/main" id="{8DC5A893-C479-43A5-90A5-9D97E7F68062}"/>
              </a:ext>
            </a:extLst>
          </xdr:cNvPr>
          <xdr:cNvCxnSpPr/>
        </xdr:nvCxnSpPr>
        <xdr:spPr>
          <a:xfrm flipH="1" flipV="1">
            <a:off x="4514850" y="1800225"/>
            <a:ext cx="114300" cy="1190625"/>
          </a:xfrm>
          <a:prstGeom prst="straightConnector1">
            <a:avLst/>
          </a:prstGeom>
          <a:ln>
            <a:solidFill>
              <a:schemeClr val="accent2">
                <a:lumMod val="75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5</xdr:col>
      <xdr:colOff>152400</xdr:colOff>
      <xdr:row>14</xdr:row>
      <xdr:rowOff>0</xdr:rowOff>
    </xdr:from>
    <xdr:to>
      <xdr:col>9</xdr:col>
      <xdr:colOff>68580</xdr:colOff>
      <xdr:row>21</xdr:row>
      <xdr:rowOff>190500</xdr:rowOff>
    </xdr:to>
    <xdr:grpSp>
      <xdr:nvGrpSpPr>
        <xdr:cNvPr id="12" name="グループ化 8588">
          <a:extLst>
            <a:ext uri="{FF2B5EF4-FFF2-40B4-BE49-F238E27FC236}">
              <a16:creationId xmlns:a16="http://schemas.microsoft.com/office/drawing/2014/main" id="{4DEBAEA0-A2A2-4B65-9003-317797C520FF}"/>
            </a:ext>
          </a:extLst>
        </xdr:cNvPr>
        <xdr:cNvGrpSpPr>
          <a:grpSpLocks/>
        </xdr:cNvGrpSpPr>
      </xdr:nvGrpSpPr>
      <xdr:grpSpPr bwMode="auto">
        <a:xfrm>
          <a:off x="2503251" y="3023681"/>
          <a:ext cx="1764435" cy="709308"/>
          <a:chOff x="2697628" y="2705100"/>
          <a:chExt cx="1969622" cy="904876"/>
        </a:xfrm>
      </xdr:grpSpPr>
      <xdr:sp macro="" textlink="">
        <xdr:nvSpPr>
          <xdr:cNvPr id="13" name="テキスト ボックス 12">
            <a:extLst>
              <a:ext uri="{FF2B5EF4-FFF2-40B4-BE49-F238E27FC236}">
                <a16:creationId xmlns:a16="http://schemas.microsoft.com/office/drawing/2014/main" id="{BAB727EC-4F72-40D7-997B-3E705FFAD85F}"/>
              </a:ext>
            </a:extLst>
          </xdr:cNvPr>
          <xdr:cNvSpPr txBox="1"/>
        </xdr:nvSpPr>
        <xdr:spPr>
          <a:xfrm>
            <a:off x="2697628" y="2962275"/>
            <a:ext cx="1969622" cy="647701"/>
          </a:xfrm>
          <a:prstGeom prst="rect">
            <a:avLst/>
          </a:prstGeom>
          <a:solidFill>
            <a:schemeClr val="lt1"/>
          </a:solidFill>
          <a:ln w="9525" cmpd="sng">
            <a:solidFill>
              <a:schemeClr val="accent3">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800" u="none"/>
              <a:t>岩井食品：</a:t>
            </a:r>
            <a:r>
              <a:rPr lang="ja-JP" altLang="ja-JP" sz="800" b="0" u="none">
                <a:solidFill>
                  <a:sysClr val="windowText" lastClr="000000"/>
                </a:solidFill>
              </a:rPr>
              <a:t>白菜の浅漬け製品「白菜きりづけ」による</a:t>
            </a:r>
            <a:r>
              <a:rPr lang="ja-JP" altLang="ja-JP" sz="800" b="0" u="none">
                <a:solidFill>
                  <a:sysClr val="windowText" lastClr="000000"/>
                </a:solidFill>
                <a:hlinkClick xmlns:r="http://schemas.openxmlformats.org/officeDocument/2006/relationships" r:id=""/>
              </a:rPr>
              <a:t>病原性大腸菌</a:t>
            </a:r>
            <a:r>
              <a:rPr lang="ja-JP" altLang="ja-JP" sz="800" b="0" u="none">
                <a:solidFill>
                  <a:sysClr val="windowText" lastClr="000000"/>
                </a:solidFill>
              </a:rPr>
              <a:t>の集団</a:t>
            </a:r>
            <a:r>
              <a:rPr lang="ja-JP" altLang="ja-JP" sz="800" b="0" u="none">
                <a:solidFill>
                  <a:sysClr val="windowText" lastClr="000000"/>
                </a:solidFill>
                <a:hlinkClick xmlns:r="http://schemas.openxmlformats.org/officeDocument/2006/relationships" r:id=""/>
              </a:rPr>
              <a:t>食中毒</a:t>
            </a:r>
            <a:r>
              <a:rPr lang="ja-JP" altLang="ja-JP" sz="800" b="0" u="none">
                <a:solidFill>
                  <a:sysClr val="windowText" lastClr="000000"/>
                </a:solidFill>
              </a:rPr>
              <a:t>事件が発生し、最終的に169人が発症</a:t>
            </a:r>
            <a:r>
              <a:rPr lang="ja-JP" altLang="ja-JP" sz="800" b="0" u="none" baseline="30000">
                <a:solidFill>
                  <a:sysClr val="windowText" lastClr="000000"/>
                </a:solidFill>
                <a:hlinkClick xmlns:r="http://schemas.openxmlformats.org/officeDocument/2006/relationships" r:id=""/>
              </a:rPr>
              <a:t>[8]</a:t>
            </a:r>
            <a:r>
              <a:rPr lang="ja-JP" altLang="ja-JP" sz="800" b="0" u="none">
                <a:solidFill>
                  <a:sysClr val="windowText" lastClr="000000"/>
                </a:solidFill>
              </a:rPr>
              <a:t>、8人が死亡する事態</a:t>
            </a:r>
            <a:endParaRPr kumimoji="1" lang="ja-JP" altLang="en-US" sz="800" b="0" u="none">
              <a:solidFill>
                <a:sysClr val="windowText" lastClr="000000"/>
              </a:solidFill>
            </a:endParaRPr>
          </a:p>
        </xdr:txBody>
      </xdr:sp>
      <xdr:cxnSp macro="">
        <xdr:nvCxnSpPr>
          <xdr:cNvPr id="14" name="直線矢印コネクタ 13">
            <a:extLst>
              <a:ext uri="{FF2B5EF4-FFF2-40B4-BE49-F238E27FC236}">
                <a16:creationId xmlns:a16="http://schemas.microsoft.com/office/drawing/2014/main" id="{56975EFF-B2FD-4E23-BF8F-8BF5AD6E8F59}"/>
              </a:ext>
            </a:extLst>
          </xdr:cNvPr>
          <xdr:cNvCxnSpPr/>
        </xdr:nvCxnSpPr>
        <xdr:spPr>
          <a:xfrm flipV="1">
            <a:off x="4191000" y="2705100"/>
            <a:ext cx="190500" cy="228600"/>
          </a:xfrm>
          <a:prstGeom prst="straightConnector1">
            <a:avLst/>
          </a:prstGeom>
          <a:ln>
            <a:solidFill>
              <a:schemeClr val="accent3">
                <a:lumMod val="50000"/>
              </a:schemeClr>
            </a:solidFill>
            <a:tailEnd type="arrow"/>
          </a:ln>
        </xdr:spPr>
        <xdr:style>
          <a:lnRef idx="1">
            <a:schemeClr val="dk1"/>
          </a:lnRef>
          <a:fillRef idx="0">
            <a:schemeClr val="dk1"/>
          </a:fillRef>
          <a:effectRef idx="0">
            <a:schemeClr val="dk1"/>
          </a:effectRef>
          <a:fontRef idx="minor">
            <a:schemeClr val="tx1"/>
          </a:fontRef>
        </xdr:style>
      </xdr:cxnSp>
    </xdr:grpSp>
    <xdr:clientData/>
  </xdr:twoCellAnchor>
  <xdr:twoCellAnchor>
    <xdr:from>
      <xdr:col>0</xdr:col>
      <xdr:colOff>76200</xdr:colOff>
      <xdr:row>24</xdr:row>
      <xdr:rowOff>53340</xdr:rowOff>
    </xdr:from>
    <xdr:to>
      <xdr:col>13</xdr:col>
      <xdr:colOff>502920</xdr:colOff>
      <xdr:row>51</xdr:row>
      <xdr:rowOff>99060</xdr:rowOff>
    </xdr:to>
    <xdr:graphicFrame macro="">
      <xdr:nvGraphicFramePr>
        <xdr:cNvPr id="15" name="グラフ 14">
          <a:extLst>
            <a:ext uri="{FF2B5EF4-FFF2-40B4-BE49-F238E27FC236}">
              <a16:creationId xmlns:a16="http://schemas.microsoft.com/office/drawing/2014/main" id="{0C280FF2-956E-490F-A79A-75C65130F2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24</xdr:row>
      <xdr:rowOff>45720</xdr:rowOff>
    </xdr:from>
    <xdr:to>
      <xdr:col>29</xdr:col>
      <xdr:colOff>7620</xdr:colOff>
      <xdr:row>51</xdr:row>
      <xdr:rowOff>114300</xdr:rowOff>
    </xdr:to>
    <xdr:graphicFrame macro="">
      <xdr:nvGraphicFramePr>
        <xdr:cNvPr id="16" name="グラフ 15">
          <a:extLst>
            <a:ext uri="{FF2B5EF4-FFF2-40B4-BE49-F238E27FC236}">
              <a16:creationId xmlns:a16="http://schemas.microsoft.com/office/drawing/2014/main" id="{6BC686FF-76A7-40CF-B3AC-E5254A525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15</xdr:col>
      <xdr:colOff>373380</xdr:colOff>
      <xdr:row>47</xdr:row>
      <xdr:rowOff>22861</xdr:rowOff>
    </xdr:from>
    <xdr:ext cx="4553463" cy="261674"/>
    <xdr:pic>
      <xdr:nvPicPr>
        <xdr:cNvPr id="17" name="図 16">
          <a:extLst>
            <a:ext uri="{FF2B5EF4-FFF2-40B4-BE49-F238E27FC236}">
              <a16:creationId xmlns:a16="http://schemas.microsoft.com/office/drawing/2014/main" id="{BFAC2631-46AE-4BB2-8B79-2501E103279B}"/>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9631680" y="7901941"/>
          <a:ext cx="4553463" cy="261674"/>
        </a:xfrm>
        <a:prstGeom prst="rect">
          <a:avLst/>
        </a:prstGeom>
      </xdr:spPr>
    </xdr:pic>
    <xdr:clientData/>
  </xdr:oneCellAnchor>
  <xdr:twoCellAnchor>
    <xdr:from>
      <xdr:col>18</xdr:col>
      <xdr:colOff>2675</xdr:colOff>
      <xdr:row>22</xdr:row>
      <xdr:rowOff>0</xdr:rowOff>
    </xdr:from>
    <xdr:to>
      <xdr:col>22</xdr:col>
      <xdr:colOff>267511</xdr:colOff>
      <xdr:row>44</xdr:row>
      <xdr:rowOff>137809</xdr:rowOff>
    </xdr:to>
    <xdr:cxnSp macro="">
      <xdr:nvCxnSpPr>
        <xdr:cNvPr id="18" name="直線矢印コネクタ 17">
          <a:extLst>
            <a:ext uri="{FF2B5EF4-FFF2-40B4-BE49-F238E27FC236}">
              <a16:creationId xmlns:a16="http://schemas.microsoft.com/office/drawing/2014/main" id="{4B533FD0-965A-432F-A4AD-1153F2431FD6}"/>
            </a:ext>
          </a:extLst>
        </xdr:cNvPr>
        <xdr:cNvCxnSpPr/>
      </xdr:nvCxnSpPr>
      <xdr:spPr>
        <a:xfrm>
          <a:off x="8400888" y="3753255"/>
          <a:ext cx="2113091" cy="3858639"/>
        </a:xfrm>
        <a:prstGeom prst="straightConnector1">
          <a:avLst/>
        </a:prstGeom>
        <a:ln>
          <a:solidFill>
            <a:schemeClr val="tx1"/>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twoCellAnchor>
    <xdr:from>
      <xdr:col>4</xdr:col>
      <xdr:colOff>70930</xdr:colOff>
      <xdr:row>22</xdr:row>
      <xdr:rowOff>141862</xdr:rowOff>
    </xdr:from>
    <xdr:to>
      <xdr:col>8</xdr:col>
      <xdr:colOff>243191</xdr:colOff>
      <xdr:row>38</xdr:row>
      <xdr:rowOff>145915</xdr:rowOff>
    </xdr:to>
    <xdr:cxnSp macro="">
      <xdr:nvCxnSpPr>
        <xdr:cNvPr id="19" name="直線矢印コネクタ 18">
          <a:extLst>
            <a:ext uri="{FF2B5EF4-FFF2-40B4-BE49-F238E27FC236}">
              <a16:creationId xmlns:a16="http://schemas.microsoft.com/office/drawing/2014/main" id="{B374DCA4-779F-4C72-B409-811F2193402B}"/>
            </a:ext>
          </a:extLst>
        </xdr:cNvPr>
        <xdr:cNvCxnSpPr/>
      </xdr:nvCxnSpPr>
      <xdr:spPr>
        <a:xfrm>
          <a:off x="1959717" y="3895117"/>
          <a:ext cx="2020517" cy="2703479"/>
        </a:xfrm>
        <a:prstGeom prst="straightConnector1">
          <a:avLst/>
        </a:prstGeom>
        <a:ln>
          <a:solidFill>
            <a:sysClr val="windowText" lastClr="000000"/>
          </a:solidFill>
          <a:prstDash val="sysDash"/>
          <a:tailEnd type="triangle"/>
        </a:ln>
      </xdr:spPr>
      <xdr:style>
        <a:lnRef idx="2">
          <a:schemeClr val="accent2"/>
        </a:lnRef>
        <a:fillRef idx="0">
          <a:schemeClr val="accent2"/>
        </a:fillRef>
        <a:effectRef idx="1">
          <a:schemeClr val="accent2"/>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368440</xdr:colOff>
      <xdr:row>18</xdr:row>
      <xdr:rowOff>8374</xdr:rowOff>
    </xdr:from>
    <xdr:to>
      <xdr:col>13</xdr:col>
      <xdr:colOff>2242731</xdr:colOff>
      <xdr:row>43</xdr:row>
      <xdr:rowOff>212882</xdr:rowOff>
    </xdr:to>
    <xdr:pic>
      <xdr:nvPicPr>
        <xdr:cNvPr id="2" name="図 1">
          <a:extLst>
            <a:ext uri="{FF2B5EF4-FFF2-40B4-BE49-F238E27FC236}">
              <a16:creationId xmlns:a16="http://schemas.microsoft.com/office/drawing/2014/main" id="{53ED3241-DB87-D0C8-76F7-90CF4B991CC6}"/>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368440" y="20004594"/>
          <a:ext cx="9929720" cy="6066046"/>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C00000"/>
          </a:solidFill>
        </a:ln>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lnDef>
      <a:spPr/>
      <a:bodyPr/>
      <a:lstStyle/>
      <a:style>
        <a:lnRef idx="2">
          <a:schemeClr val="accent2"/>
        </a:lnRef>
        <a:fillRef idx="0">
          <a:schemeClr val="accent2"/>
        </a:fillRef>
        <a:effectRef idx="1">
          <a:schemeClr val="accent2"/>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harma-sc.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hyperlink" Target="https://www.shokukanken.com/news/safety/221003-1625.html" TargetMode="External"/><Relationship Id="rId2" Type="http://schemas.openxmlformats.org/officeDocument/2006/relationships/hyperlink" Target="https://www.shokukanken.com/news/safety/221005-1152.html" TargetMode="External"/><Relationship Id="rId1" Type="http://schemas.openxmlformats.org/officeDocument/2006/relationships/hyperlink" Target="https://www.city.chiba.jp/hokenfukushi/iryoeisei/seikatsueisei/r041007kaishu.html" TargetMode="External"/><Relationship Id="rId5" Type="http://schemas.openxmlformats.org/officeDocument/2006/relationships/printerSettings" Target="../printerSettings/printerSettings12.bin"/><Relationship Id="rId4" Type="http://schemas.openxmlformats.org/officeDocument/2006/relationships/hyperlink" Target="https://agrijournal.jp/renewableenergy/68857/"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youtube.com/watch?v=kFLP8k-wIlI"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idsc.tokyo-eiken.go.jp/diseases/gastro/gastr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gisanddata.maps.arcgis.com/apps/opsdashboard/index.htm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news.nifty.com/article/domestic/society/12144-1904142/" TargetMode="External"/><Relationship Id="rId3" Type="http://schemas.openxmlformats.org/officeDocument/2006/relationships/hyperlink" Target="https://www.shokukanken.com/news/safety/221006-1009.html" TargetMode="External"/><Relationship Id="rId7" Type="http://schemas.openxmlformats.org/officeDocument/2006/relationships/hyperlink" Target="https://www.viet-jo.com/news/social/221003132751.html" TargetMode="External"/><Relationship Id="rId2" Type="http://schemas.openxmlformats.org/officeDocument/2006/relationships/hyperlink" Target="https://www.tv-wakayama.co.jp/news/detail.php?id=71147" TargetMode="External"/><Relationship Id="rId1" Type="http://schemas.openxmlformats.org/officeDocument/2006/relationships/hyperlink" Target="https://kumin.news/nerima/info/43633" TargetMode="External"/><Relationship Id="rId6" Type="http://schemas.openxmlformats.org/officeDocument/2006/relationships/hyperlink" Target="https://topics.smt.docomo.ne.jp/article/okinawa/region/okinawa-20221004074000" TargetMode="External"/><Relationship Id="rId5" Type="http://schemas.openxmlformats.org/officeDocument/2006/relationships/hyperlink" Target="https://news.yahoo.co.jp/articles/d01feb59f4aab500cb7bfe34b14fc94a073acbb4" TargetMode="External"/><Relationship Id="rId4" Type="http://schemas.openxmlformats.org/officeDocument/2006/relationships/hyperlink" Target="https://news.yahoo.co.jp/articles/0dd14a46da1e8358e6a52ced0604b9377594c902" TargetMode="External"/><Relationship Id="rId9"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hyperlink" Target="https://news.mynavi.jp/article/20220928-2465275/" TargetMode="External"/><Relationship Id="rId3" Type="http://schemas.openxmlformats.org/officeDocument/2006/relationships/hyperlink" Target="https://www.nna.jp/news/show/2412765" TargetMode="External"/><Relationship Id="rId7" Type="http://schemas.openxmlformats.org/officeDocument/2006/relationships/hyperlink" Target="https://www.jetro.go.jp/biznews/2022/10/205e7b2f0fa21992.html" TargetMode="External"/><Relationship Id="rId2" Type="http://schemas.openxmlformats.org/officeDocument/2006/relationships/hyperlink" Target="https://www.tokyo-np.co.jp/article/206371" TargetMode="External"/><Relationship Id="rId1" Type="http://schemas.openxmlformats.org/officeDocument/2006/relationships/hyperlink" Target="https://www.jetro.go.jp/biznews/2022/10/756a0bff14ff968a.html" TargetMode="External"/><Relationship Id="rId6" Type="http://schemas.openxmlformats.org/officeDocument/2006/relationships/hyperlink" Target="https://www.thaich.net/news/20221004de.htm" TargetMode="External"/><Relationship Id="rId11" Type="http://schemas.openxmlformats.org/officeDocument/2006/relationships/printerSettings" Target="../printerSettings/printerSettings7.bin"/><Relationship Id="rId5" Type="http://schemas.openxmlformats.org/officeDocument/2006/relationships/hyperlink" Target="https://prtimes.jp/main/html/rd/p/000000008.000088080.html" TargetMode="External"/><Relationship Id="rId10" Type="http://schemas.openxmlformats.org/officeDocument/2006/relationships/hyperlink" Target="https://gigazine.net/news/20221002-tea-help-prevent-diabetes/" TargetMode="External"/><Relationship Id="rId4" Type="http://schemas.openxmlformats.org/officeDocument/2006/relationships/hyperlink" Target="https://nordot.app/949885885863100416?c=113896078018594299" TargetMode="External"/><Relationship Id="rId9" Type="http://schemas.openxmlformats.org/officeDocument/2006/relationships/hyperlink" Target="https://www.zaikei.co.jp/article/20221003/691726.html"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https://www.mhlw.go.jp/stf/covid-19/kokunainohasseijoukyou.html"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0"/>
  <sheetViews>
    <sheetView zoomScaleNormal="100" workbookViewId="0">
      <selection activeCell="H19" sqref="A9:H19"/>
    </sheetView>
  </sheetViews>
  <sheetFormatPr defaultRowHeight="13.2"/>
  <cols>
    <col min="1" max="1" width="15.21875" customWidth="1"/>
    <col min="2" max="2" width="8.21875" customWidth="1"/>
    <col min="3" max="3" width="8.6640625" customWidth="1"/>
    <col min="4" max="4" width="6.6640625" customWidth="1"/>
    <col min="5" max="5" width="8.33203125" customWidth="1"/>
    <col min="6" max="6" width="7" customWidth="1"/>
    <col min="7" max="7" width="12.21875" customWidth="1"/>
    <col min="8" max="8" width="58.44140625" customWidth="1"/>
    <col min="9" max="9" width="4.21875" customWidth="1"/>
  </cols>
  <sheetData>
    <row r="1" spans="1:10" ht="13.8" thickTop="1">
      <c r="A1" s="220" t="s">
        <v>265</v>
      </c>
      <c r="B1" s="221"/>
      <c r="C1" s="221" t="s">
        <v>266</v>
      </c>
      <c r="D1" s="221"/>
      <c r="E1" s="221"/>
      <c r="F1" s="221"/>
      <c r="G1" s="221"/>
      <c r="H1" s="221"/>
      <c r="I1" s="122"/>
    </row>
    <row r="2" spans="1:10">
      <c r="A2" s="222" t="s">
        <v>121</v>
      </c>
      <c r="B2" s="223"/>
      <c r="C2" s="223"/>
      <c r="D2" s="223"/>
      <c r="E2" s="223"/>
      <c r="F2" s="223"/>
      <c r="G2" s="223"/>
      <c r="H2" s="223"/>
      <c r="I2" s="122"/>
    </row>
    <row r="3" spans="1:10" ht="15.75" customHeight="1">
      <c r="A3" s="586" t="s">
        <v>29</v>
      </c>
      <c r="B3" s="587"/>
      <c r="C3" s="587"/>
      <c r="D3" s="587"/>
      <c r="E3" s="587"/>
      <c r="F3" s="587"/>
      <c r="G3" s="587"/>
      <c r="H3" s="588"/>
      <c r="I3" s="122"/>
    </row>
    <row r="4" spans="1:10">
      <c r="A4" s="222" t="s">
        <v>194</v>
      </c>
      <c r="B4" s="223"/>
      <c r="C4" s="223"/>
      <c r="D4" s="223"/>
      <c r="E4" s="223"/>
      <c r="F4" s="223"/>
      <c r="G4" s="223"/>
      <c r="H4" s="223"/>
      <c r="I4" s="122"/>
    </row>
    <row r="5" spans="1:10">
      <c r="A5" s="222" t="s">
        <v>122</v>
      </c>
      <c r="B5" s="223"/>
      <c r="C5" s="223"/>
      <c r="D5" s="223"/>
      <c r="E5" s="223"/>
      <c r="F5" s="223"/>
      <c r="G5" s="223"/>
      <c r="H5" s="223"/>
      <c r="I5" s="122"/>
    </row>
    <row r="6" spans="1:10">
      <c r="A6" s="224" t="s">
        <v>121</v>
      </c>
      <c r="B6" s="225"/>
      <c r="C6" s="225"/>
      <c r="D6" s="225"/>
      <c r="E6" s="225"/>
      <c r="F6" s="225"/>
      <c r="G6" s="225"/>
      <c r="H6" s="225"/>
      <c r="I6" s="122"/>
    </row>
    <row r="7" spans="1:10">
      <c r="A7" s="224" t="s">
        <v>123</v>
      </c>
      <c r="B7" s="225"/>
      <c r="C7" s="225"/>
      <c r="D7" s="225"/>
      <c r="E7" s="225"/>
      <c r="F7" s="225"/>
      <c r="G7" s="225"/>
      <c r="H7" s="225"/>
      <c r="I7" s="122"/>
    </row>
    <row r="8" spans="1:10">
      <c r="A8" s="226" t="s">
        <v>124</v>
      </c>
      <c r="B8" s="227"/>
      <c r="C8" s="227"/>
      <c r="D8" s="227"/>
      <c r="E8" s="227"/>
      <c r="F8" s="227"/>
      <c r="G8" s="227"/>
      <c r="H8" s="227"/>
      <c r="I8" s="122"/>
    </row>
    <row r="9" spans="1:10" ht="15" customHeight="1">
      <c r="A9" s="278" t="s">
        <v>125</v>
      </c>
      <c r="B9" s="279" t="str">
        <f>+'39　食中毒記事等 '!A11</f>
        <v>有毒「クワズイモ」を「ハスイモ」として販売‥１１人が食中毒症状訴える　現在も９袋未回収　大分</v>
      </c>
      <c r="C9" s="280"/>
      <c r="D9" s="280"/>
      <c r="E9" s="280"/>
      <c r="F9" s="280"/>
      <c r="G9" s="280"/>
      <c r="H9" s="280"/>
      <c r="I9" s="122"/>
    </row>
    <row r="10" spans="1:10" ht="15" customHeight="1">
      <c r="A10" s="278" t="s">
        <v>126</v>
      </c>
      <c r="B10" s="279" t="str">
        <f>+'39　ノロウイルス関連情報 '!H72</f>
        <v>管理レベル「1」　</v>
      </c>
      <c r="C10" s="279" t="s">
        <v>231</v>
      </c>
      <c r="D10" s="281">
        <f>+'39　ノロウイルス関連情報 '!G73</f>
        <v>2.0099999999999998</v>
      </c>
      <c r="E10" s="279" t="s">
        <v>232</v>
      </c>
      <c r="F10" s="282">
        <f>+'39　ノロウイルス関連情報 '!I73</f>
        <v>0.36999999999999988</v>
      </c>
      <c r="G10" s="280" t="s">
        <v>137</v>
      </c>
      <c r="H10" s="280"/>
      <c r="I10" s="122"/>
    </row>
    <row r="11" spans="1:10" s="141" customFormat="1" ht="15" customHeight="1">
      <c r="A11" s="283" t="s">
        <v>127</v>
      </c>
      <c r="B11" s="592" t="str">
        <f>+'39残留農薬　等 '!A2</f>
        <v>違反食品の回収等のお知らせ（10月7日公表）</v>
      </c>
      <c r="C11" s="592"/>
      <c r="D11" s="592"/>
      <c r="E11" s="592"/>
      <c r="F11" s="592"/>
      <c r="G11" s="592"/>
      <c r="H11" s="284"/>
      <c r="I11" s="140"/>
      <c r="J11" s="141" t="s">
        <v>128</v>
      </c>
    </row>
    <row r="12" spans="1:10" ht="15" customHeight="1">
      <c r="A12" s="278" t="s">
        <v>129</v>
      </c>
      <c r="B12" s="279" t="str">
        <f>+'39　食品表示'!A2</f>
        <v>国産小麦粉使用ゆで中華麺 一部消費期限の西暦欠落</v>
      </c>
      <c r="C12" s="280"/>
      <c r="D12" s="280"/>
      <c r="E12" s="280"/>
      <c r="F12" s="280"/>
      <c r="G12" s="280"/>
      <c r="H12" s="280"/>
      <c r="I12" s="122"/>
    </row>
    <row r="13" spans="1:10" ht="15" customHeight="1">
      <c r="A13" s="278" t="s">
        <v>130</v>
      </c>
      <c r="B13" s="285" t="str">
        <f>+'39　海外情報'!B6</f>
        <v>タイ</v>
      </c>
      <c r="C13" s="280" t="str">
        <f>+'39　海外情報'!A5</f>
        <v xml:space="preserve">酒類製造の規制が厳しいタイでクラフトビール人気 どうやって製造・販売？ - 東京新聞 </v>
      </c>
      <c r="D13" s="280"/>
      <c r="E13" s="280"/>
      <c r="F13" s="280"/>
      <c r="G13" s="280"/>
      <c r="H13" s="280"/>
      <c r="I13" s="122"/>
    </row>
    <row r="14" spans="1:10" ht="15" customHeight="1">
      <c r="A14" s="285" t="s">
        <v>131</v>
      </c>
      <c r="B14" s="286" t="str">
        <f>+'39　海外情報'!B3</f>
        <v>メキシコ</v>
      </c>
      <c r="C14" s="589" t="str">
        <f>+'39　海外情報'!A2</f>
        <v xml:space="preserve">メキシコ政府と生産・流通企業15社が食料品価格抑制策に合意(メキシコ) | ビジネス短信 - ジェトロ </v>
      </c>
      <c r="D14" s="589"/>
      <c r="E14" s="589"/>
      <c r="F14" s="589"/>
      <c r="G14" s="589"/>
      <c r="H14" s="590"/>
      <c r="I14" s="122"/>
    </row>
    <row r="15" spans="1:10" ht="15" customHeight="1">
      <c r="A15" s="278" t="s">
        <v>132</v>
      </c>
      <c r="B15" s="279" t="str">
        <f>+'39　感染症統計'!A20</f>
        <v>※2022年 第39週（9/26～10/2） 現在</v>
      </c>
      <c r="C15" s="280"/>
      <c r="D15" s="279" t="s">
        <v>174</v>
      </c>
      <c r="E15" s="280"/>
      <c r="F15" s="280"/>
      <c r="G15" s="280"/>
      <c r="H15" s="280"/>
      <c r="I15" s="122"/>
    </row>
    <row r="16" spans="1:10" ht="15" customHeight="1">
      <c r="A16" s="278" t="s">
        <v>133</v>
      </c>
      <c r="B16" s="591" t="str">
        <f>+'38　感染症情報'!B2</f>
        <v>2022年 第38週（9月19日〜 9月25日）</v>
      </c>
      <c r="C16" s="591"/>
      <c r="D16" s="591"/>
      <c r="E16" s="591"/>
      <c r="F16" s="591"/>
      <c r="G16" s="591"/>
      <c r="H16" s="280"/>
      <c r="I16" s="122"/>
    </row>
    <row r="17" spans="1:14" ht="15" customHeight="1">
      <c r="A17" s="278" t="s">
        <v>235</v>
      </c>
      <c r="B17" s="453" t="str">
        <f>+'39  衛生訓話'!A2</f>
        <v>　　　　　今週のお題　(手から黄色ブドウ球菌が出てびっくり )</v>
      </c>
      <c r="C17" s="280"/>
      <c r="D17" s="280"/>
      <c r="E17" s="280"/>
      <c r="F17" s="287"/>
      <c r="G17" s="280"/>
      <c r="H17" s="280"/>
      <c r="I17" s="122"/>
    </row>
    <row r="18" spans="1:14" ht="15" customHeight="1">
      <c r="A18" s="278" t="s">
        <v>138</v>
      </c>
      <c r="B18" s="280" t="str">
        <f>+'39　新型コロナウイルス情報'!C4</f>
        <v>今週の新型コロナ 新規感染者数　世界で337万人(対前週の増減 : 37万人増加)</v>
      </c>
      <c r="C18" s="280"/>
      <c r="D18" s="280"/>
      <c r="E18" s="280"/>
      <c r="F18" s="280" t="s">
        <v>21</v>
      </c>
      <c r="G18" s="280"/>
      <c r="H18" s="280"/>
      <c r="I18" s="122"/>
    </row>
    <row r="19" spans="1:14" ht="15" customHeight="1">
      <c r="A19" s="278" t="s">
        <v>197</v>
      </c>
      <c r="B19" s="280" t="s">
        <v>481</v>
      </c>
      <c r="C19" s="280"/>
      <c r="D19" s="280"/>
      <c r="E19" s="280"/>
      <c r="F19" s="280"/>
      <c r="G19" s="280"/>
      <c r="H19" s="280"/>
      <c r="I19" s="122"/>
    </row>
    <row r="20" spans="1:14">
      <c r="A20" s="226" t="s">
        <v>124</v>
      </c>
      <c r="B20" s="227"/>
      <c r="C20" s="227"/>
      <c r="D20" s="227"/>
      <c r="E20" s="227"/>
      <c r="F20" s="227"/>
      <c r="G20" s="227"/>
      <c r="H20" s="227"/>
      <c r="I20" s="122"/>
    </row>
    <row r="21" spans="1:14">
      <c r="A21" s="224" t="s">
        <v>21</v>
      </c>
      <c r="B21" s="225"/>
      <c r="C21" s="225"/>
      <c r="D21" s="225"/>
      <c r="E21" s="225"/>
      <c r="F21" s="225"/>
      <c r="G21" s="225"/>
      <c r="H21" s="225"/>
      <c r="I21" s="122"/>
    </row>
    <row r="22" spans="1:14">
      <c r="A22" s="123" t="s">
        <v>134</v>
      </c>
      <c r="I22" s="122"/>
    </row>
    <row r="23" spans="1:14">
      <c r="A23" s="122"/>
      <c r="I23" s="122"/>
    </row>
    <row r="24" spans="1:14">
      <c r="A24" s="122"/>
      <c r="I24" s="122"/>
    </row>
    <row r="25" spans="1:14">
      <c r="A25" s="122"/>
      <c r="I25" s="122"/>
      <c r="N25" t="s">
        <v>174</v>
      </c>
    </row>
    <row r="26" spans="1:14">
      <c r="A26" s="122"/>
      <c r="I26" s="122"/>
    </row>
    <row r="27" spans="1:14">
      <c r="A27" s="122"/>
      <c r="I27" s="122"/>
    </row>
    <row r="28" spans="1:14">
      <c r="A28" s="122"/>
      <c r="I28" s="122"/>
    </row>
    <row r="29" spans="1:14">
      <c r="A29" s="122"/>
      <c r="I29" s="122"/>
    </row>
    <row r="30" spans="1:14">
      <c r="A30" s="122"/>
      <c r="I30" s="122"/>
    </row>
    <row r="31" spans="1:14">
      <c r="A31" s="122"/>
      <c r="I31" s="122"/>
    </row>
    <row r="32" spans="1:14">
      <c r="A32" s="122"/>
      <c r="I32" s="122"/>
    </row>
    <row r="33" spans="1:9" ht="13.8" thickBot="1">
      <c r="A33" s="124"/>
      <c r="B33" s="125"/>
      <c r="C33" s="125"/>
      <c r="D33" s="125"/>
      <c r="E33" s="125"/>
      <c r="F33" s="125"/>
      <c r="G33" s="125"/>
      <c r="H33" s="125"/>
      <c r="I33" s="122"/>
    </row>
    <row r="34" spans="1:9" ht="13.8" thickTop="1"/>
    <row r="37" spans="1:9" ht="24.6">
      <c r="A37" s="154" t="s">
        <v>159</v>
      </c>
    </row>
    <row r="38" spans="1:9" ht="40.5" customHeight="1">
      <c r="A38" s="593" t="s">
        <v>160</v>
      </c>
      <c r="B38" s="593"/>
      <c r="C38" s="593"/>
      <c r="D38" s="593"/>
      <c r="E38" s="593"/>
      <c r="F38" s="593"/>
      <c r="G38" s="593"/>
    </row>
    <row r="39" spans="1:9" ht="30.75" customHeight="1">
      <c r="A39" s="597" t="s">
        <v>161</v>
      </c>
      <c r="B39" s="597"/>
      <c r="C39" s="597"/>
      <c r="D39" s="597"/>
      <c r="E39" s="597"/>
      <c r="F39" s="597"/>
      <c r="G39" s="597"/>
    </row>
    <row r="40" spans="1:9" ht="15">
      <c r="A40" s="155"/>
    </row>
    <row r="41" spans="1:9" ht="69.75" customHeight="1">
      <c r="A41" s="595" t="s">
        <v>169</v>
      </c>
      <c r="B41" s="595"/>
      <c r="C41" s="595"/>
      <c r="D41" s="595"/>
      <c r="E41" s="595"/>
      <c r="F41" s="595"/>
      <c r="G41" s="595"/>
    </row>
    <row r="42" spans="1:9" ht="35.25" customHeight="1">
      <c r="A42" s="597" t="s">
        <v>162</v>
      </c>
      <c r="B42" s="597"/>
      <c r="C42" s="597"/>
      <c r="D42" s="597"/>
      <c r="E42" s="597"/>
      <c r="F42" s="597"/>
      <c r="G42" s="597"/>
    </row>
    <row r="43" spans="1:9" ht="59.25" customHeight="1">
      <c r="A43" s="595" t="s">
        <v>163</v>
      </c>
      <c r="B43" s="595"/>
      <c r="C43" s="595"/>
      <c r="D43" s="595"/>
      <c r="E43" s="595"/>
      <c r="F43" s="595"/>
      <c r="G43" s="595"/>
    </row>
    <row r="44" spans="1:9" ht="15">
      <c r="A44" s="156"/>
    </row>
    <row r="45" spans="1:9" ht="27.75" customHeight="1">
      <c r="A45" s="596" t="s">
        <v>164</v>
      </c>
      <c r="B45" s="596"/>
      <c r="C45" s="596"/>
      <c r="D45" s="596"/>
      <c r="E45" s="596"/>
      <c r="F45" s="596"/>
      <c r="G45" s="596"/>
    </row>
    <row r="46" spans="1:9" ht="53.25" customHeight="1">
      <c r="A46" s="594" t="s">
        <v>170</v>
      </c>
      <c r="B46" s="595"/>
      <c r="C46" s="595"/>
      <c r="D46" s="595"/>
      <c r="E46" s="595"/>
      <c r="F46" s="595"/>
      <c r="G46" s="595"/>
    </row>
    <row r="47" spans="1:9" ht="15">
      <c r="A47" s="156"/>
    </row>
    <row r="48" spans="1:9" ht="32.25" customHeight="1">
      <c r="A48" s="596" t="s">
        <v>165</v>
      </c>
      <c r="B48" s="596"/>
      <c r="C48" s="596"/>
      <c r="D48" s="596"/>
      <c r="E48" s="596"/>
      <c r="F48" s="596"/>
      <c r="G48" s="596"/>
    </row>
    <row r="49" spans="1:7" ht="15">
      <c r="A49" s="155"/>
    </row>
    <row r="50" spans="1:7" ht="87" customHeight="1">
      <c r="A50" s="594" t="s">
        <v>171</v>
      </c>
      <c r="B50" s="595"/>
      <c r="C50" s="595"/>
      <c r="D50" s="595"/>
      <c r="E50" s="595"/>
      <c r="F50" s="595"/>
      <c r="G50" s="595"/>
    </row>
    <row r="51" spans="1:7" ht="15">
      <c r="A51" s="156"/>
    </row>
    <row r="52" spans="1:7" ht="32.25" customHeight="1">
      <c r="A52" s="596" t="s">
        <v>166</v>
      </c>
      <c r="B52" s="596"/>
      <c r="C52" s="596"/>
      <c r="D52" s="596"/>
      <c r="E52" s="596"/>
      <c r="F52" s="596"/>
      <c r="G52" s="596"/>
    </row>
    <row r="53" spans="1:7" ht="29.25" customHeight="1">
      <c r="A53" s="595" t="s">
        <v>167</v>
      </c>
      <c r="B53" s="595"/>
      <c r="C53" s="595"/>
      <c r="D53" s="595"/>
      <c r="E53" s="595"/>
      <c r="F53" s="595"/>
      <c r="G53" s="595"/>
    </row>
    <row r="54" spans="1:7" ht="15">
      <c r="A54" s="156"/>
    </row>
    <row r="55" spans="1:7" s="141" customFormat="1" ht="110.25" customHeight="1">
      <c r="A55" s="598" t="s">
        <v>172</v>
      </c>
      <c r="B55" s="599"/>
      <c r="C55" s="599"/>
      <c r="D55" s="599"/>
      <c r="E55" s="599"/>
      <c r="F55" s="599"/>
      <c r="G55" s="599"/>
    </row>
    <row r="56" spans="1:7" ht="34.5" customHeight="1">
      <c r="A56" s="597" t="s">
        <v>168</v>
      </c>
      <c r="B56" s="597"/>
      <c r="C56" s="597"/>
      <c r="D56" s="597"/>
      <c r="E56" s="597"/>
      <c r="F56" s="597"/>
      <c r="G56" s="597"/>
    </row>
    <row r="57" spans="1:7" ht="114" customHeight="1">
      <c r="A57" s="594" t="s">
        <v>173</v>
      </c>
      <c r="B57" s="595"/>
      <c r="C57" s="595"/>
      <c r="D57" s="595"/>
      <c r="E57" s="595"/>
      <c r="F57" s="595"/>
      <c r="G57" s="595"/>
    </row>
    <row r="58" spans="1:7" ht="109.5" customHeight="1">
      <c r="A58" s="595"/>
      <c r="B58" s="595"/>
      <c r="C58" s="595"/>
      <c r="D58" s="595"/>
      <c r="E58" s="595"/>
      <c r="F58" s="595"/>
      <c r="G58" s="595"/>
    </row>
    <row r="59" spans="1:7" ht="15">
      <c r="A59" s="156"/>
    </row>
    <row r="60" spans="1:7" s="153" customFormat="1" ht="57.75" customHeight="1">
      <c r="A60" s="595"/>
      <c r="B60" s="595"/>
      <c r="C60" s="595"/>
      <c r="D60" s="595"/>
      <c r="E60" s="595"/>
      <c r="F60" s="595"/>
      <c r="G60" s="595"/>
    </row>
  </sheetData>
  <mergeCells count="20">
    <mergeCell ref="A58:G58"/>
    <mergeCell ref="A57:G57"/>
    <mergeCell ref="A60:G60"/>
    <mergeCell ref="A50:G50"/>
    <mergeCell ref="A48:G48"/>
    <mergeCell ref="A55:G55"/>
    <mergeCell ref="A53:G53"/>
    <mergeCell ref="A56:G56"/>
    <mergeCell ref="A46:G46"/>
    <mergeCell ref="A45:G45"/>
    <mergeCell ref="A52:G52"/>
    <mergeCell ref="A39:G39"/>
    <mergeCell ref="A41:G41"/>
    <mergeCell ref="A43:G43"/>
    <mergeCell ref="A42:G42"/>
    <mergeCell ref="A3:H3"/>
    <mergeCell ref="C14:H14"/>
    <mergeCell ref="B16:G16"/>
    <mergeCell ref="B11:G11"/>
    <mergeCell ref="A38:G38"/>
  </mergeCells>
  <phoneticPr fontId="33"/>
  <hyperlinks>
    <hyperlink ref="A38" r:id="rId1" display="https://pharma-sc.com/" xr:uid="{00000000-0004-0000-0000-000000000000}"/>
  </hyperlinks>
  <pageMargins left="0.75" right="0.75" top="1" bottom="1" header="0.51200000000000001" footer="0.5120000000000000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61"/>
  <sheetViews>
    <sheetView view="pageBreakPreview" zoomScaleNormal="100" zoomScaleSheetLayoutView="100" workbookViewId="0">
      <selection activeCell="G53" sqref="G53"/>
    </sheetView>
  </sheetViews>
  <sheetFormatPr defaultColWidth="9" defaultRowHeight="13.2"/>
  <cols>
    <col min="1" max="1" width="21.33203125" style="44" customWidth="1"/>
    <col min="2" max="2" width="19.77734375" style="44" customWidth="1"/>
    <col min="3" max="3" width="80.21875" style="390" customWidth="1"/>
    <col min="4" max="4" width="14.44140625" style="45" customWidth="1"/>
    <col min="5" max="5" width="13.6640625" style="45" customWidth="1"/>
    <col min="6" max="6" width="13.88671875" style="1" customWidth="1"/>
    <col min="7" max="7" width="58.6640625" style="1" customWidth="1"/>
    <col min="8" max="10" width="9" style="1"/>
    <col min="11" max="11" width="14.109375" style="1" customWidth="1"/>
    <col min="12" max="16384" width="9" style="1"/>
  </cols>
  <sheetData>
    <row r="1" spans="1:5" ht="44.25" customHeight="1">
      <c r="A1" s="410" t="s">
        <v>286</v>
      </c>
      <c r="B1" s="411" t="s">
        <v>226</v>
      </c>
      <c r="C1" s="412" t="s">
        <v>269</v>
      </c>
      <c r="D1" s="413" t="s">
        <v>25</v>
      </c>
      <c r="E1" s="414" t="s">
        <v>26</v>
      </c>
    </row>
    <row r="2" spans="1:5" s="131" customFormat="1" ht="22.95" customHeight="1">
      <c r="A2" s="526" t="s">
        <v>344</v>
      </c>
      <c r="B2" s="415" t="s">
        <v>345</v>
      </c>
      <c r="C2" s="562" t="s">
        <v>434</v>
      </c>
      <c r="D2" s="416">
        <v>44841</v>
      </c>
      <c r="E2" s="527">
        <v>44841</v>
      </c>
    </row>
    <row r="3" spans="1:5" s="131" customFormat="1" ht="22.95" customHeight="1">
      <c r="A3" s="526" t="s">
        <v>344</v>
      </c>
      <c r="B3" s="415" t="s">
        <v>345</v>
      </c>
      <c r="C3" s="562" t="s">
        <v>435</v>
      </c>
      <c r="D3" s="416">
        <v>44841</v>
      </c>
      <c r="E3" s="527">
        <v>44841</v>
      </c>
    </row>
    <row r="4" spans="1:5" s="131" customFormat="1" ht="22.95" customHeight="1">
      <c r="A4" s="526" t="s">
        <v>346</v>
      </c>
      <c r="B4" s="415" t="s">
        <v>347</v>
      </c>
      <c r="C4" s="563" t="s">
        <v>436</v>
      </c>
      <c r="D4" s="416">
        <v>44841</v>
      </c>
      <c r="E4" s="527">
        <v>44841</v>
      </c>
    </row>
    <row r="5" spans="1:5" s="131" customFormat="1" ht="22.95" customHeight="1">
      <c r="A5" s="526" t="s">
        <v>348</v>
      </c>
      <c r="B5" s="415" t="s">
        <v>349</v>
      </c>
      <c r="C5" s="564" t="s">
        <v>437</v>
      </c>
      <c r="D5" s="416">
        <v>44840</v>
      </c>
      <c r="E5" s="527">
        <v>44841</v>
      </c>
    </row>
    <row r="6" spans="1:5" s="131" customFormat="1" ht="22.95" customHeight="1">
      <c r="A6" s="526" t="s">
        <v>348</v>
      </c>
      <c r="B6" s="415" t="s">
        <v>350</v>
      </c>
      <c r="C6" s="564" t="s">
        <v>438</v>
      </c>
      <c r="D6" s="416">
        <v>44840</v>
      </c>
      <c r="E6" s="527">
        <v>44841</v>
      </c>
    </row>
    <row r="7" spans="1:5" s="131" customFormat="1" ht="22.95" customHeight="1">
      <c r="A7" s="526" t="s">
        <v>348</v>
      </c>
      <c r="B7" s="415" t="s">
        <v>351</v>
      </c>
      <c r="C7" s="562" t="s">
        <v>439</v>
      </c>
      <c r="D7" s="416">
        <v>44841</v>
      </c>
      <c r="E7" s="527">
        <v>44841</v>
      </c>
    </row>
    <row r="8" spans="1:5" s="131" customFormat="1" ht="22.95" customHeight="1">
      <c r="A8" s="526" t="s">
        <v>348</v>
      </c>
      <c r="B8" s="415" t="s">
        <v>350</v>
      </c>
      <c r="C8" s="564" t="s">
        <v>440</v>
      </c>
      <c r="D8" s="416">
        <v>44840</v>
      </c>
      <c r="E8" s="527">
        <v>44841</v>
      </c>
    </row>
    <row r="9" spans="1:5" s="131" customFormat="1" ht="22.95" customHeight="1">
      <c r="A9" s="526" t="s">
        <v>348</v>
      </c>
      <c r="B9" s="415" t="s">
        <v>352</v>
      </c>
      <c r="C9" s="562" t="s">
        <v>441</v>
      </c>
      <c r="D9" s="416">
        <v>44840</v>
      </c>
      <c r="E9" s="527">
        <v>44841</v>
      </c>
    </row>
    <row r="10" spans="1:5" s="131" customFormat="1" ht="22.95" customHeight="1">
      <c r="A10" s="526" t="s">
        <v>348</v>
      </c>
      <c r="B10" s="415" t="s">
        <v>353</v>
      </c>
      <c r="C10" s="562" t="s">
        <v>442</v>
      </c>
      <c r="D10" s="416">
        <v>44840</v>
      </c>
      <c r="E10" s="527">
        <v>44841</v>
      </c>
    </row>
    <row r="11" spans="1:5" s="131" customFormat="1" ht="22.95" customHeight="1">
      <c r="A11" s="526" t="s">
        <v>348</v>
      </c>
      <c r="B11" s="415" t="s">
        <v>354</v>
      </c>
      <c r="C11" s="566" t="s">
        <v>355</v>
      </c>
      <c r="D11" s="416">
        <v>44840</v>
      </c>
      <c r="E11" s="527">
        <v>44840</v>
      </c>
    </row>
    <row r="12" spans="1:5" s="131" customFormat="1" ht="22.95" customHeight="1">
      <c r="A12" s="526" t="s">
        <v>348</v>
      </c>
      <c r="B12" s="415" t="s">
        <v>356</v>
      </c>
      <c r="C12" s="415" t="s">
        <v>357</v>
      </c>
      <c r="D12" s="416">
        <v>44840</v>
      </c>
      <c r="E12" s="527">
        <v>44840</v>
      </c>
    </row>
    <row r="13" spans="1:5" s="131" customFormat="1" ht="22.95" customHeight="1">
      <c r="A13" s="526" t="s">
        <v>348</v>
      </c>
      <c r="B13" s="415" t="s">
        <v>358</v>
      </c>
      <c r="C13" s="563" t="s">
        <v>359</v>
      </c>
      <c r="D13" s="416">
        <v>44840</v>
      </c>
      <c r="E13" s="527">
        <v>44840</v>
      </c>
    </row>
    <row r="14" spans="1:5" s="131" customFormat="1" ht="22.95" customHeight="1">
      <c r="A14" s="526" t="s">
        <v>348</v>
      </c>
      <c r="B14" s="415" t="s">
        <v>360</v>
      </c>
      <c r="C14" s="563" t="s">
        <v>361</v>
      </c>
      <c r="D14" s="416">
        <v>44840</v>
      </c>
      <c r="E14" s="527">
        <v>44840</v>
      </c>
    </row>
    <row r="15" spans="1:5" s="131" customFormat="1" ht="22.95" customHeight="1">
      <c r="A15" s="526" t="s">
        <v>362</v>
      </c>
      <c r="B15" s="415" t="s">
        <v>363</v>
      </c>
      <c r="C15" s="562" t="s">
        <v>364</v>
      </c>
      <c r="D15" s="416">
        <v>44840</v>
      </c>
      <c r="E15" s="527">
        <v>44840</v>
      </c>
    </row>
    <row r="16" spans="1:5" s="131" customFormat="1" ht="22.95" customHeight="1">
      <c r="A16" s="526" t="s">
        <v>346</v>
      </c>
      <c r="B16" s="415" t="s">
        <v>365</v>
      </c>
      <c r="C16" s="562" t="s">
        <v>366</v>
      </c>
      <c r="D16" s="416">
        <v>44840</v>
      </c>
      <c r="E16" s="527">
        <v>44840</v>
      </c>
    </row>
    <row r="17" spans="1:5" s="131" customFormat="1" ht="22.95" customHeight="1">
      <c r="A17" s="526" t="s">
        <v>348</v>
      </c>
      <c r="B17" s="415" t="s">
        <v>367</v>
      </c>
      <c r="C17" s="564" t="s">
        <v>368</v>
      </c>
      <c r="D17" s="416">
        <v>44839</v>
      </c>
      <c r="E17" s="527">
        <v>44840</v>
      </c>
    </row>
    <row r="18" spans="1:5" s="131" customFormat="1" ht="22.95" customHeight="1">
      <c r="A18" s="526" t="s">
        <v>346</v>
      </c>
      <c r="B18" s="415" t="s">
        <v>369</v>
      </c>
      <c r="C18" s="566" t="s">
        <v>370</v>
      </c>
      <c r="D18" s="416">
        <v>44839</v>
      </c>
      <c r="E18" s="527">
        <v>44840</v>
      </c>
    </row>
    <row r="19" spans="1:5" s="131" customFormat="1" ht="22.95" customHeight="1">
      <c r="A19" s="526" t="s">
        <v>348</v>
      </c>
      <c r="B19" s="415" t="s">
        <v>365</v>
      </c>
      <c r="C19" s="564" t="s">
        <v>371</v>
      </c>
      <c r="D19" s="416">
        <v>44839</v>
      </c>
      <c r="E19" s="527">
        <v>44840</v>
      </c>
    </row>
    <row r="20" spans="1:5" s="131" customFormat="1" ht="22.95" customHeight="1">
      <c r="A20" s="526" t="s">
        <v>348</v>
      </c>
      <c r="B20" s="415" t="s">
        <v>372</v>
      </c>
      <c r="C20" s="562" t="s">
        <v>373</v>
      </c>
      <c r="D20" s="416">
        <v>44839</v>
      </c>
      <c r="E20" s="527">
        <v>44840</v>
      </c>
    </row>
    <row r="21" spans="1:5" s="131" customFormat="1" ht="22.95" customHeight="1">
      <c r="A21" s="526" t="s">
        <v>346</v>
      </c>
      <c r="B21" s="415" t="s">
        <v>374</v>
      </c>
      <c r="C21" s="562" t="s">
        <v>375</v>
      </c>
      <c r="D21" s="416">
        <v>44839</v>
      </c>
      <c r="E21" s="527">
        <v>44840</v>
      </c>
    </row>
    <row r="22" spans="1:5" s="131" customFormat="1" ht="22.95" customHeight="1">
      <c r="A22" s="526" t="s">
        <v>348</v>
      </c>
      <c r="B22" s="415" t="s">
        <v>376</v>
      </c>
      <c r="C22" s="562" t="s">
        <v>377</v>
      </c>
      <c r="D22" s="416">
        <v>44839</v>
      </c>
      <c r="E22" s="527">
        <v>44840</v>
      </c>
    </row>
    <row r="23" spans="1:5" s="131" customFormat="1" ht="22.95" customHeight="1">
      <c r="A23" s="526" t="s">
        <v>348</v>
      </c>
      <c r="B23" s="415" t="s">
        <v>378</v>
      </c>
      <c r="C23" s="564" t="s">
        <v>379</v>
      </c>
      <c r="D23" s="416">
        <v>44839</v>
      </c>
      <c r="E23" s="527">
        <v>44839</v>
      </c>
    </row>
    <row r="24" spans="1:5" s="131" customFormat="1" ht="22.95" customHeight="1">
      <c r="A24" s="526" t="s">
        <v>348</v>
      </c>
      <c r="B24" s="415" t="s">
        <v>380</v>
      </c>
      <c r="C24" s="415" t="s">
        <v>381</v>
      </c>
      <c r="D24" s="416">
        <v>44838</v>
      </c>
      <c r="E24" s="527">
        <v>44839</v>
      </c>
    </row>
    <row r="25" spans="1:5" s="131" customFormat="1" ht="22.95" customHeight="1">
      <c r="A25" s="526" t="s">
        <v>348</v>
      </c>
      <c r="B25" s="415" t="s">
        <v>382</v>
      </c>
      <c r="C25" s="564" t="s">
        <v>383</v>
      </c>
      <c r="D25" s="416">
        <v>44838</v>
      </c>
      <c r="E25" s="527">
        <v>44839</v>
      </c>
    </row>
    <row r="26" spans="1:5" s="131" customFormat="1" ht="22.95" customHeight="1">
      <c r="A26" s="526" t="s">
        <v>346</v>
      </c>
      <c r="B26" s="415" t="s">
        <v>384</v>
      </c>
      <c r="C26" s="415" t="s">
        <v>385</v>
      </c>
      <c r="D26" s="416">
        <v>44838</v>
      </c>
      <c r="E26" s="527">
        <v>44839</v>
      </c>
    </row>
    <row r="27" spans="1:5" s="131" customFormat="1" ht="22.95" customHeight="1">
      <c r="A27" s="526" t="s">
        <v>348</v>
      </c>
      <c r="B27" s="415" t="s">
        <v>386</v>
      </c>
      <c r="C27" s="564" t="s">
        <v>387</v>
      </c>
      <c r="D27" s="416">
        <v>44838</v>
      </c>
      <c r="E27" s="527">
        <v>44839</v>
      </c>
    </row>
    <row r="28" spans="1:5" s="131" customFormat="1" ht="22.95" customHeight="1">
      <c r="A28" s="526" t="s">
        <v>344</v>
      </c>
      <c r="B28" s="415" t="s">
        <v>388</v>
      </c>
      <c r="C28" s="562" t="s">
        <v>389</v>
      </c>
      <c r="D28" s="416">
        <v>44838</v>
      </c>
      <c r="E28" s="527">
        <v>44839</v>
      </c>
    </row>
    <row r="29" spans="1:5" s="131" customFormat="1" ht="22.95" customHeight="1">
      <c r="A29" s="526" t="s">
        <v>348</v>
      </c>
      <c r="B29" s="415" t="s">
        <v>358</v>
      </c>
      <c r="C29" s="563" t="s">
        <v>390</v>
      </c>
      <c r="D29" s="416">
        <v>44838</v>
      </c>
      <c r="E29" s="527">
        <v>44839</v>
      </c>
    </row>
    <row r="30" spans="1:5" s="131" customFormat="1" ht="22.95" customHeight="1">
      <c r="A30" s="526" t="s">
        <v>348</v>
      </c>
      <c r="B30" s="415" t="s">
        <v>360</v>
      </c>
      <c r="C30" s="563" t="s">
        <v>391</v>
      </c>
      <c r="D30" s="416">
        <v>44838</v>
      </c>
      <c r="E30" s="527">
        <v>44839</v>
      </c>
    </row>
    <row r="31" spans="1:5" s="131" customFormat="1" ht="22.95" customHeight="1">
      <c r="A31" s="526" t="s">
        <v>348</v>
      </c>
      <c r="B31" s="415" t="s">
        <v>392</v>
      </c>
      <c r="C31" s="562" t="s">
        <v>393</v>
      </c>
      <c r="D31" s="416">
        <v>44838</v>
      </c>
      <c r="E31" s="527">
        <v>44839</v>
      </c>
    </row>
    <row r="32" spans="1:5" s="131" customFormat="1" ht="22.95" customHeight="1">
      <c r="A32" s="526" t="s">
        <v>348</v>
      </c>
      <c r="B32" s="415" t="s">
        <v>394</v>
      </c>
      <c r="C32" s="562" t="s">
        <v>395</v>
      </c>
      <c r="D32" s="416">
        <v>44838</v>
      </c>
      <c r="E32" s="527">
        <v>44839</v>
      </c>
    </row>
    <row r="33" spans="1:5" s="131" customFormat="1" ht="22.95" customHeight="1">
      <c r="A33" s="526" t="s">
        <v>348</v>
      </c>
      <c r="B33" s="415" t="s">
        <v>396</v>
      </c>
      <c r="C33" s="415" t="s">
        <v>397</v>
      </c>
      <c r="D33" s="416">
        <v>44838</v>
      </c>
      <c r="E33" s="527">
        <v>44838</v>
      </c>
    </row>
    <row r="34" spans="1:5" s="131" customFormat="1" ht="22.95" customHeight="1">
      <c r="A34" s="526" t="s">
        <v>348</v>
      </c>
      <c r="B34" s="415" t="s">
        <v>398</v>
      </c>
      <c r="C34" s="562" t="s">
        <v>399</v>
      </c>
      <c r="D34" s="416">
        <v>44838</v>
      </c>
      <c r="E34" s="527">
        <v>44838</v>
      </c>
    </row>
    <row r="35" spans="1:5" s="131" customFormat="1" ht="22.95" customHeight="1">
      <c r="A35" s="526" t="s">
        <v>348</v>
      </c>
      <c r="B35" s="415" t="s">
        <v>400</v>
      </c>
      <c r="C35" s="415" t="s">
        <v>401</v>
      </c>
      <c r="D35" s="416">
        <v>44838</v>
      </c>
      <c r="E35" s="527">
        <v>44838</v>
      </c>
    </row>
    <row r="36" spans="1:5" s="131" customFormat="1" ht="22.95" customHeight="1">
      <c r="A36" s="526" t="s">
        <v>362</v>
      </c>
      <c r="B36" s="415" t="s">
        <v>402</v>
      </c>
      <c r="C36" s="566" t="s">
        <v>403</v>
      </c>
      <c r="D36" s="416">
        <v>44838</v>
      </c>
      <c r="E36" s="527">
        <v>44838</v>
      </c>
    </row>
    <row r="37" spans="1:5" s="131" customFormat="1" ht="22.95" customHeight="1">
      <c r="A37" s="526" t="s">
        <v>348</v>
      </c>
      <c r="B37" s="415" t="s">
        <v>404</v>
      </c>
      <c r="C37" s="565" t="s">
        <v>405</v>
      </c>
      <c r="D37" s="416">
        <v>44838</v>
      </c>
      <c r="E37" s="527">
        <v>44838</v>
      </c>
    </row>
    <row r="38" spans="1:5" s="131" customFormat="1" ht="22.95" customHeight="1">
      <c r="A38" s="526" t="s">
        <v>348</v>
      </c>
      <c r="B38" s="415" t="s">
        <v>367</v>
      </c>
      <c r="C38" s="563" t="s">
        <v>406</v>
      </c>
      <c r="D38" s="416">
        <v>44837</v>
      </c>
      <c r="E38" s="527">
        <v>44838</v>
      </c>
    </row>
    <row r="39" spans="1:5" s="131" customFormat="1" ht="22.95" customHeight="1">
      <c r="A39" s="526" t="s">
        <v>348</v>
      </c>
      <c r="B39" s="415" t="s">
        <v>380</v>
      </c>
      <c r="C39" s="562" t="s">
        <v>407</v>
      </c>
      <c r="D39" s="416">
        <v>44837</v>
      </c>
      <c r="E39" s="527">
        <v>44838</v>
      </c>
    </row>
    <row r="40" spans="1:5" s="131" customFormat="1" ht="22.95" customHeight="1">
      <c r="A40" s="526" t="s">
        <v>348</v>
      </c>
      <c r="B40" s="415" t="s">
        <v>408</v>
      </c>
      <c r="C40" s="563" t="s">
        <v>409</v>
      </c>
      <c r="D40" s="416">
        <v>44837</v>
      </c>
      <c r="E40" s="527">
        <v>44838</v>
      </c>
    </row>
    <row r="41" spans="1:5" s="131" customFormat="1" ht="22.95" customHeight="1">
      <c r="A41" s="526" t="s">
        <v>348</v>
      </c>
      <c r="B41" s="415" t="s">
        <v>410</v>
      </c>
      <c r="C41" s="563" t="s">
        <v>411</v>
      </c>
      <c r="D41" s="416">
        <v>44837</v>
      </c>
      <c r="E41" s="527">
        <v>44838</v>
      </c>
    </row>
    <row r="42" spans="1:5" s="131" customFormat="1" ht="22.95" customHeight="1">
      <c r="A42" s="526" t="s">
        <v>348</v>
      </c>
      <c r="B42" s="415" t="s">
        <v>376</v>
      </c>
      <c r="C42" s="562" t="s">
        <v>412</v>
      </c>
      <c r="D42" s="416">
        <v>44837</v>
      </c>
      <c r="E42" s="527">
        <v>44838</v>
      </c>
    </row>
    <row r="43" spans="1:5" s="131" customFormat="1" ht="22.95" customHeight="1">
      <c r="A43" s="526" t="s">
        <v>348</v>
      </c>
      <c r="B43" s="415" t="s">
        <v>349</v>
      </c>
      <c r="C43" s="563" t="s">
        <v>413</v>
      </c>
      <c r="D43" s="416">
        <v>44837</v>
      </c>
      <c r="E43" s="527">
        <v>44837</v>
      </c>
    </row>
    <row r="44" spans="1:5" s="131" customFormat="1" ht="22.95" customHeight="1">
      <c r="A44" s="526" t="s">
        <v>348</v>
      </c>
      <c r="B44" s="415" t="s">
        <v>414</v>
      </c>
      <c r="C44" s="566" t="s">
        <v>415</v>
      </c>
      <c r="D44" s="416">
        <v>44837</v>
      </c>
      <c r="E44" s="527">
        <v>44837</v>
      </c>
    </row>
    <row r="45" spans="1:5" s="131" customFormat="1" ht="22.95" customHeight="1">
      <c r="A45" s="526" t="s">
        <v>362</v>
      </c>
      <c r="B45" s="415" t="s">
        <v>416</v>
      </c>
      <c r="C45" s="564" t="s">
        <v>417</v>
      </c>
      <c r="D45" s="416">
        <v>44837</v>
      </c>
      <c r="E45" s="527">
        <v>44837</v>
      </c>
    </row>
    <row r="46" spans="1:5" s="131" customFormat="1" ht="22.95" customHeight="1">
      <c r="A46" s="526" t="s">
        <v>348</v>
      </c>
      <c r="B46" s="415" t="s">
        <v>418</v>
      </c>
      <c r="C46" s="567" t="s">
        <v>419</v>
      </c>
      <c r="D46" s="416">
        <v>44835</v>
      </c>
      <c r="E46" s="527">
        <v>44837</v>
      </c>
    </row>
    <row r="47" spans="1:5" s="131" customFormat="1" ht="22.95" customHeight="1">
      <c r="A47" s="526" t="s">
        <v>348</v>
      </c>
      <c r="B47" s="415" t="s">
        <v>420</v>
      </c>
      <c r="C47" s="563" t="s">
        <v>421</v>
      </c>
      <c r="D47" s="416">
        <v>44834</v>
      </c>
      <c r="E47" s="527">
        <v>44837</v>
      </c>
    </row>
    <row r="48" spans="1:5" s="131" customFormat="1" ht="22.95" customHeight="1">
      <c r="A48" s="526" t="s">
        <v>348</v>
      </c>
      <c r="B48" s="415" t="s">
        <v>422</v>
      </c>
      <c r="C48" s="567" t="s">
        <v>423</v>
      </c>
      <c r="D48" s="416">
        <v>44834</v>
      </c>
      <c r="E48" s="527">
        <v>44837</v>
      </c>
    </row>
    <row r="49" spans="1:11" s="131" customFormat="1" ht="22.95" customHeight="1">
      <c r="A49" s="526" t="s">
        <v>348</v>
      </c>
      <c r="B49" s="415" t="s">
        <v>424</v>
      </c>
      <c r="C49" s="562" t="s">
        <v>425</v>
      </c>
      <c r="D49" s="416">
        <v>44834</v>
      </c>
      <c r="E49" s="527">
        <v>44837</v>
      </c>
    </row>
    <row r="50" spans="1:11" s="131" customFormat="1" ht="22.95" customHeight="1">
      <c r="A50" s="526" t="s">
        <v>348</v>
      </c>
      <c r="B50" s="415" t="s">
        <v>426</v>
      </c>
      <c r="C50" s="566" t="s">
        <v>427</v>
      </c>
      <c r="D50" s="416">
        <v>44834</v>
      </c>
      <c r="E50" s="527">
        <v>44837</v>
      </c>
    </row>
    <row r="51" spans="1:11" s="131" customFormat="1" ht="22.95" customHeight="1">
      <c r="A51" s="526" t="s">
        <v>348</v>
      </c>
      <c r="B51" s="415" t="s">
        <v>428</v>
      </c>
      <c r="C51" s="415" t="s">
        <v>429</v>
      </c>
      <c r="D51" s="416">
        <v>44834</v>
      </c>
      <c r="E51" s="527">
        <v>44837</v>
      </c>
    </row>
    <row r="52" spans="1:11" s="131" customFormat="1" ht="22.95" customHeight="1">
      <c r="A52" s="526" t="s">
        <v>344</v>
      </c>
      <c r="B52" s="415" t="s">
        <v>430</v>
      </c>
      <c r="C52" s="562" t="s">
        <v>431</v>
      </c>
      <c r="D52" s="416">
        <v>44834</v>
      </c>
      <c r="E52" s="527">
        <v>44837</v>
      </c>
    </row>
    <row r="53" spans="1:11" s="131" customFormat="1" ht="22.95" customHeight="1">
      <c r="A53" s="526" t="s">
        <v>348</v>
      </c>
      <c r="B53" s="415" t="s">
        <v>432</v>
      </c>
      <c r="C53" s="565" t="s">
        <v>433</v>
      </c>
      <c r="D53" s="416">
        <v>44834</v>
      </c>
      <c r="E53" s="527">
        <v>44837</v>
      </c>
    </row>
    <row r="54" spans="1:11" s="131" customFormat="1" ht="22.95" customHeight="1">
      <c r="A54" s="526"/>
      <c r="B54" s="415"/>
      <c r="C54" s="415"/>
      <c r="D54" s="416"/>
      <c r="E54" s="527"/>
    </row>
    <row r="55" spans="1:11" s="131" customFormat="1" ht="22.95" customHeight="1" thickBot="1">
      <c r="A55" s="528"/>
      <c r="B55" s="529"/>
      <c r="C55" s="529"/>
      <c r="D55" s="530"/>
      <c r="E55" s="531"/>
    </row>
    <row r="56" spans="1:11" s="131" customFormat="1" ht="22.2" customHeight="1">
      <c r="A56" s="251"/>
      <c r="B56" s="252"/>
      <c r="C56" s="253"/>
      <c r="D56" s="252"/>
      <c r="E56" s="252"/>
    </row>
    <row r="57" spans="1:11" s="131" customFormat="1" ht="18" customHeight="1">
      <c r="A57" s="41"/>
      <c r="B57" s="42"/>
      <c r="C57" s="388" t="s">
        <v>225</v>
      </c>
      <c r="D57" s="43"/>
      <c r="E57" s="43"/>
    </row>
    <row r="58" spans="1:11" ht="18.75" customHeight="1">
      <c r="A58" s="1"/>
      <c r="B58" s="1"/>
      <c r="C58" s="131"/>
      <c r="D58" s="1"/>
      <c r="E58" s="1"/>
    </row>
    <row r="59" spans="1:11" ht="9" customHeight="1">
      <c r="A59" s="41"/>
      <c r="B59" s="42"/>
      <c r="C59" s="388"/>
      <c r="D59" s="43"/>
      <c r="E59" s="43"/>
    </row>
    <row r="60" spans="1:11" ht="20.25" customHeight="1">
      <c r="A60" s="175" t="s">
        <v>175</v>
      </c>
      <c r="B60" s="175"/>
      <c r="C60" s="389"/>
      <c r="D60" s="53"/>
      <c r="E60" s="53"/>
    </row>
    <row r="61" spans="1:11" ht="20.25" customHeight="1">
      <c r="A61" s="807" t="s">
        <v>27</v>
      </c>
      <c r="B61" s="807"/>
      <c r="C61" s="807"/>
      <c r="D61" s="54"/>
      <c r="E61" s="54"/>
      <c r="J61" s="174"/>
      <c r="K61" s="174"/>
    </row>
  </sheetData>
  <mergeCells count="1">
    <mergeCell ref="A61:C61"/>
  </mergeCells>
  <phoneticPr fontId="30"/>
  <printOptions horizontalCentered="1" verticalCentered="1"/>
  <pageMargins left="0.64" right="0.39" top="0.98425196850393704" bottom="0.7" header="0.51181102362204722" footer="0.51181102362204722"/>
  <pageSetup paperSize="9" scale="34" orientation="landscape" horizontalDpi="300" verticalDpi="300" r:id="rId1"/>
  <headerFooter alignWithMargins="0"/>
  <colBreaks count="1" manualBreakCount="1">
    <brk id="5" max="2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O1024"/>
  <sheetViews>
    <sheetView topLeftCell="D9" zoomScale="91" zoomScaleNormal="91" zoomScaleSheetLayoutView="100" workbookViewId="0">
      <selection activeCell="O14" sqref="O14"/>
    </sheetView>
  </sheetViews>
  <sheetFormatPr defaultColWidth="9" defaultRowHeight="16.8" customHeight="1"/>
  <cols>
    <col min="1" max="13" width="9" style="1"/>
    <col min="14" max="14" width="108.6640625" style="1" customWidth="1"/>
    <col min="15" max="15" width="26.88671875" style="11" customWidth="1"/>
    <col min="16" max="16384" width="9" style="1"/>
  </cols>
  <sheetData>
    <row r="1" spans="1:15" ht="43.8" customHeight="1" thickBot="1">
      <c r="A1" s="831" t="s">
        <v>287</v>
      </c>
      <c r="B1" s="832"/>
      <c r="C1" s="832"/>
      <c r="D1" s="832"/>
      <c r="E1" s="832"/>
      <c r="F1" s="832"/>
      <c r="G1" s="832"/>
      <c r="H1" s="832"/>
      <c r="I1" s="832"/>
      <c r="J1" s="832"/>
      <c r="K1" s="832"/>
      <c r="L1" s="832"/>
      <c r="M1" s="832"/>
      <c r="N1" s="833"/>
    </row>
    <row r="2" spans="1:15" ht="47.4" customHeight="1">
      <c r="A2" s="834" t="s">
        <v>489</v>
      </c>
      <c r="B2" s="835"/>
      <c r="C2" s="835"/>
      <c r="D2" s="835"/>
      <c r="E2" s="835"/>
      <c r="F2" s="835"/>
      <c r="G2" s="835"/>
      <c r="H2" s="835"/>
      <c r="I2" s="835"/>
      <c r="J2" s="835"/>
      <c r="K2" s="835"/>
      <c r="L2" s="835"/>
      <c r="M2" s="835"/>
      <c r="N2" s="836"/>
    </row>
    <row r="3" spans="1:15" ht="52.2" customHeight="1" thickBot="1">
      <c r="A3" s="837" t="s">
        <v>490</v>
      </c>
      <c r="B3" s="838"/>
      <c r="C3" s="838"/>
      <c r="D3" s="838"/>
      <c r="E3" s="838"/>
      <c r="F3" s="838"/>
      <c r="G3" s="838"/>
      <c r="H3" s="838"/>
      <c r="I3" s="838"/>
      <c r="J3" s="838"/>
      <c r="K3" s="838"/>
      <c r="L3" s="838"/>
      <c r="M3" s="838"/>
      <c r="N3" s="839"/>
    </row>
    <row r="4" spans="1:15" ht="42" customHeight="1">
      <c r="A4" s="843" t="s">
        <v>491</v>
      </c>
      <c r="B4" s="844"/>
      <c r="C4" s="844"/>
      <c r="D4" s="844"/>
      <c r="E4" s="844"/>
      <c r="F4" s="844"/>
      <c r="G4" s="844"/>
      <c r="H4" s="844"/>
      <c r="I4" s="844"/>
      <c r="J4" s="844"/>
      <c r="K4" s="844"/>
      <c r="L4" s="844"/>
      <c r="M4" s="844"/>
      <c r="N4" s="845"/>
    </row>
    <row r="5" spans="1:15" ht="165" customHeight="1" thickBot="1">
      <c r="A5" s="840" t="s">
        <v>492</v>
      </c>
      <c r="B5" s="841"/>
      <c r="C5" s="841"/>
      <c r="D5" s="841"/>
      <c r="E5" s="841"/>
      <c r="F5" s="841"/>
      <c r="G5" s="841"/>
      <c r="H5" s="841"/>
      <c r="I5" s="841"/>
      <c r="J5" s="841"/>
      <c r="K5" s="841"/>
      <c r="L5" s="841"/>
      <c r="M5" s="841"/>
      <c r="N5" s="842"/>
    </row>
    <row r="6" spans="1:15" ht="45" customHeight="1" thickBot="1">
      <c r="A6" s="808" t="s">
        <v>493</v>
      </c>
      <c r="B6" s="809"/>
      <c r="C6" s="809"/>
      <c r="D6" s="809"/>
      <c r="E6" s="809"/>
      <c r="F6" s="809"/>
      <c r="G6" s="809"/>
      <c r="H6" s="809"/>
      <c r="I6" s="809"/>
      <c r="J6" s="809"/>
      <c r="K6" s="809"/>
      <c r="L6" s="809"/>
      <c r="M6" s="809"/>
      <c r="N6" s="810"/>
    </row>
    <row r="7" spans="1:15" ht="338.4" customHeight="1" thickBot="1">
      <c r="A7" s="811" t="s">
        <v>494</v>
      </c>
      <c r="B7" s="812"/>
      <c r="C7" s="812"/>
      <c r="D7" s="812"/>
      <c r="E7" s="812"/>
      <c r="F7" s="812"/>
      <c r="G7" s="812"/>
      <c r="H7" s="812"/>
      <c r="I7" s="812"/>
      <c r="J7" s="812"/>
      <c r="K7" s="812"/>
      <c r="L7" s="812"/>
      <c r="M7" s="812"/>
      <c r="N7" s="813"/>
      <c r="O7" s="46"/>
    </row>
    <row r="8" spans="1:15" ht="50.4" customHeight="1" thickBot="1">
      <c r="A8" s="817" t="s">
        <v>495</v>
      </c>
      <c r="B8" s="818"/>
      <c r="C8" s="818"/>
      <c r="D8" s="818"/>
      <c r="E8" s="818"/>
      <c r="F8" s="818"/>
      <c r="G8" s="818"/>
      <c r="H8" s="818"/>
      <c r="I8" s="818"/>
      <c r="J8" s="818"/>
      <c r="K8" s="818"/>
      <c r="L8" s="818"/>
      <c r="M8" s="818"/>
      <c r="N8" s="819"/>
      <c r="O8" s="49"/>
    </row>
    <row r="9" spans="1:15" ht="108" customHeight="1" thickBot="1">
      <c r="A9" s="820" t="s">
        <v>496</v>
      </c>
      <c r="B9" s="821"/>
      <c r="C9" s="821"/>
      <c r="D9" s="821"/>
      <c r="E9" s="821"/>
      <c r="F9" s="821"/>
      <c r="G9" s="821"/>
      <c r="H9" s="821"/>
      <c r="I9" s="821"/>
      <c r="J9" s="821"/>
      <c r="K9" s="821"/>
      <c r="L9" s="821"/>
      <c r="M9" s="821"/>
      <c r="N9" s="822"/>
      <c r="O9" s="49"/>
    </row>
    <row r="10" spans="1:15" s="131" customFormat="1" ht="52.2" customHeight="1">
      <c r="A10" s="825" t="s">
        <v>497</v>
      </c>
      <c r="B10" s="826"/>
      <c r="C10" s="826"/>
      <c r="D10" s="826"/>
      <c r="E10" s="826"/>
      <c r="F10" s="826"/>
      <c r="G10" s="826"/>
      <c r="H10" s="826"/>
      <c r="I10" s="826"/>
      <c r="J10" s="826"/>
      <c r="K10" s="826"/>
      <c r="L10" s="826"/>
      <c r="M10" s="826"/>
      <c r="N10" s="827"/>
      <c r="O10" s="429"/>
    </row>
    <row r="11" spans="1:15" s="131" customFormat="1" ht="110.4" customHeight="1" thickBot="1">
      <c r="A11" s="828" t="s">
        <v>498</v>
      </c>
      <c r="B11" s="829"/>
      <c r="C11" s="829"/>
      <c r="D11" s="829"/>
      <c r="E11" s="829"/>
      <c r="F11" s="829"/>
      <c r="G11" s="829"/>
      <c r="H11" s="829"/>
      <c r="I11" s="829"/>
      <c r="J11" s="829"/>
      <c r="K11" s="829"/>
      <c r="L11" s="829"/>
      <c r="M11" s="829"/>
      <c r="N11" s="830"/>
      <c r="O11" s="429"/>
    </row>
    <row r="12" spans="1:15" s="131" customFormat="1" ht="27.6" customHeight="1">
      <c r="A12" s="127"/>
      <c r="B12" s="128"/>
      <c r="C12" s="128"/>
      <c r="D12" s="128"/>
      <c r="E12" s="128"/>
      <c r="F12" s="128"/>
      <c r="G12" s="128"/>
      <c r="H12" s="128"/>
      <c r="I12" s="128"/>
      <c r="J12" s="128"/>
      <c r="K12" s="128"/>
      <c r="L12" s="128"/>
      <c r="M12" s="128"/>
      <c r="N12" s="129"/>
      <c r="O12" s="130"/>
    </row>
    <row r="13" spans="1:15" s="131" customFormat="1" ht="16.8" customHeight="1" thickBot="1">
      <c r="A13" s="127"/>
      <c r="B13" s="128"/>
      <c r="C13" s="128"/>
      <c r="D13" s="128"/>
      <c r="E13" s="128"/>
      <c r="F13" s="128"/>
      <c r="G13" s="128"/>
      <c r="H13" s="128"/>
      <c r="I13" s="128"/>
      <c r="J13" s="128"/>
      <c r="K13" s="128"/>
      <c r="L13" s="128"/>
      <c r="M13" s="128"/>
      <c r="N13" s="129"/>
      <c r="O13" s="130"/>
    </row>
    <row r="14" spans="1:15" ht="49.2" customHeight="1">
      <c r="A14" s="823" t="s">
        <v>499</v>
      </c>
      <c r="B14" s="823"/>
      <c r="C14" s="823"/>
      <c r="D14" s="823"/>
      <c r="E14" s="823"/>
      <c r="F14" s="823"/>
      <c r="G14" s="823"/>
      <c r="H14" s="823"/>
      <c r="I14" s="823"/>
      <c r="J14" s="823"/>
      <c r="K14" s="823"/>
      <c r="L14" s="823"/>
      <c r="M14" s="823"/>
      <c r="N14" s="824"/>
    </row>
    <row r="15" spans="1:15" ht="21.6" customHeight="1">
      <c r="A15" s="814" t="s">
        <v>240</v>
      </c>
      <c r="B15" s="815"/>
      <c r="C15" s="815"/>
      <c r="D15" s="815"/>
      <c r="E15" s="815"/>
      <c r="F15" s="815"/>
      <c r="G15" s="815"/>
      <c r="H15" s="815"/>
      <c r="I15" s="815"/>
      <c r="J15" s="815"/>
      <c r="K15" s="815"/>
      <c r="L15" s="815"/>
      <c r="M15" s="815"/>
      <c r="N15" s="816"/>
      <c r="O15" s="55" t="s">
        <v>215</v>
      </c>
    </row>
    <row r="16" spans="1:15" ht="30" customHeight="1" thickBot="1">
      <c r="A16" s="50"/>
      <c r="B16" s="51"/>
      <c r="C16" s="51"/>
      <c r="D16" s="51"/>
      <c r="E16" s="51"/>
      <c r="F16" s="51"/>
      <c r="G16" s="51"/>
      <c r="H16" s="51"/>
      <c r="I16" s="51"/>
      <c r="J16" s="51"/>
      <c r="K16" s="51"/>
      <c r="L16" s="51"/>
      <c r="M16" s="51"/>
      <c r="N16" s="52"/>
    </row>
    <row r="17" spans="1:14" ht="22.8" customHeight="1">
      <c r="A17" s="770" t="s">
        <v>29</v>
      </c>
      <c r="B17" s="770"/>
      <c r="C17" s="770"/>
      <c r="D17" s="770"/>
      <c r="E17" s="770"/>
      <c r="F17" s="770"/>
      <c r="G17" s="770"/>
      <c r="H17" s="770"/>
      <c r="I17" s="770"/>
      <c r="J17" s="770"/>
      <c r="K17" s="770"/>
      <c r="L17" s="770"/>
      <c r="M17" s="770"/>
      <c r="N17" s="770"/>
    </row>
    <row r="18" spans="1:14" ht="40.200000000000003" customHeight="1">
      <c r="A18" s="771" t="s">
        <v>27</v>
      </c>
      <c r="B18" s="772"/>
      <c r="C18" s="772"/>
      <c r="D18" s="772"/>
      <c r="E18" s="772"/>
      <c r="F18" s="772"/>
      <c r="G18" s="772"/>
      <c r="H18" s="772"/>
      <c r="I18" s="772"/>
      <c r="J18" s="772"/>
      <c r="K18" s="772"/>
      <c r="L18" s="772"/>
      <c r="M18" s="772"/>
      <c r="N18" s="772"/>
    </row>
    <row r="19" spans="1:14" ht="18.600000000000001" customHeight="1"/>
    <row r="20" spans="1:14" ht="18.600000000000001" customHeight="1"/>
    <row r="21" spans="1:14" ht="18.600000000000001" customHeight="1"/>
    <row r="22" spans="1:14" ht="18.600000000000001" customHeight="1"/>
    <row r="23" spans="1:14" ht="18.600000000000001" customHeight="1"/>
    <row r="24" spans="1:14" ht="18.600000000000001" customHeight="1"/>
    <row r="25" spans="1:14" ht="18.600000000000001" customHeight="1"/>
    <row r="26" spans="1:14" ht="18.600000000000001" customHeight="1"/>
    <row r="27" spans="1:14" ht="18.600000000000001" customHeight="1"/>
    <row r="28" spans="1:14" ht="18.600000000000001" customHeight="1"/>
    <row r="29" spans="1:14" ht="18.600000000000001" customHeight="1"/>
    <row r="30" spans="1:14" ht="18.600000000000001" customHeight="1"/>
    <row r="31" spans="1:14" ht="18.600000000000001" customHeight="1"/>
    <row r="32" spans="1:14" ht="18.600000000000001" customHeight="1"/>
    <row r="33" spans="14:14" ht="18.600000000000001" customHeight="1"/>
    <row r="34" spans="14:14" ht="18.600000000000001" customHeight="1"/>
    <row r="35" spans="14:14" ht="18.600000000000001" customHeight="1"/>
    <row r="36" spans="14:14" ht="18.600000000000001" customHeight="1"/>
    <row r="37" spans="14:14" ht="18.600000000000001" customHeight="1"/>
    <row r="38" spans="14:14" ht="18.600000000000001" customHeight="1"/>
    <row r="39" spans="14:14" ht="18.600000000000001" customHeight="1"/>
    <row r="40" spans="14:14" ht="18.600000000000001" customHeight="1"/>
    <row r="41" spans="14:14" ht="18.600000000000001" customHeight="1"/>
    <row r="42" spans="14:14" ht="18.600000000000001" customHeight="1"/>
    <row r="43" spans="14:14" ht="18.600000000000001" customHeight="1"/>
    <row r="44" spans="14:14" ht="18.600000000000001" customHeight="1"/>
    <row r="45" spans="14:14" ht="18.600000000000001" customHeight="1"/>
    <row r="46" spans="14:14" ht="18.600000000000001" customHeight="1"/>
    <row r="47" spans="14:14" ht="18.600000000000001" customHeight="1">
      <c r="N47" s="1" t="s">
        <v>264</v>
      </c>
    </row>
    <row r="48" spans="14:14" ht="18.600000000000001" customHeight="1"/>
    <row r="49" ht="18.600000000000001" customHeight="1"/>
    <row r="50" ht="18.600000000000001" customHeight="1"/>
    <row r="51" ht="18.600000000000001" customHeight="1"/>
    <row r="52" ht="18.600000000000001" customHeight="1"/>
    <row r="53" ht="18.600000000000001" customHeight="1"/>
    <row r="54" ht="18.600000000000001" customHeight="1"/>
    <row r="55" ht="18.600000000000001" customHeight="1"/>
    <row r="56" ht="18.600000000000001" customHeight="1"/>
    <row r="57" ht="18.600000000000001" customHeight="1"/>
    <row r="58" ht="18.600000000000001" customHeight="1"/>
    <row r="59" ht="18.600000000000001" customHeight="1"/>
    <row r="60" ht="18.600000000000001" customHeight="1"/>
    <row r="61" ht="18.600000000000001" customHeight="1"/>
    <row r="62" ht="18.600000000000001" customHeight="1"/>
    <row r="63" ht="18.600000000000001" customHeight="1"/>
    <row r="64" ht="18.600000000000001" customHeight="1"/>
    <row r="65" ht="18.600000000000001" customHeight="1"/>
    <row r="66" ht="18.600000000000001" customHeight="1"/>
    <row r="67" ht="18.600000000000001" customHeight="1"/>
    <row r="68" ht="18.600000000000001" customHeight="1"/>
    <row r="69" ht="18.600000000000001" customHeight="1"/>
    <row r="70" ht="18.600000000000001" customHeight="1"/>
    <row r="71" ht="18.600000000000001" customHeight="1"/>
    <row r="72" ht="18.600000000000001" customHeight="1"/>
    <row r="73" ht="18.600000000000001" customHeight="1"/>
    <row r="74" ht="18.600000000000001" customHeight="1"/>
    <row r="75" ht="18.600000000000001" customHeight="1"/>
    <row r="76" ht="18.600000000000001" customHeight="1"/>
    <row r="77" ht="18.600000000000001" customHeight="1"/>
    <row r="78" ht="18.600000000000001" customHeight="1"/>
    <row r="79" ht="18.600000000000001" customHeight="1"/>
    <row r="80" ht="18.600000000000001" customHeight="1"/>
    <row r="81" ht="18.600000000000001" customHeight="1"/>
    <row r="82" ht="18.600000000000001" customHeight="1"/>
    <row r="83" ht="18.600000000000001" customHeight="1"/>
    <row r="84" ht="18.600000000000001" customHeight="1"/>
    <row r="85" ht="18.600000000000001" customHeight="1"/>
    <row r="86" ht="18.600000000000001" customHeight="1"/>
    <row r="87" ht="18.600000000000001" customHeight="1"/>
    <row r="88" ht="18.600000000000001" customHeight="1"/>
    <row r="89" ht="18.600000000000001" customHeight="1"/>
    <row r="90" ht="18.600000000000001" customHeight="1"/>
    <row r="91" ht="18.600000000000001" customHeight="1"/>
    <row r="92" ht="18.600000000000001" customHeight="1"/>
    <row r="93" ht="18.600000000000001" customHeight="1"/>
    <row r="94" ht="18.600000000000001" customHeight="1"/>
    <row r="95" ht="18.600000000000001" customHeight="1"/>
    <row r="96" ht="18.600000000000001" customHeight="1"/>
    <row r="97" ht="18.600000000000001" customHeight="1"/>
    <row r="98" ht="18.600000000000001" customHeight="1"/>
    <row r="99" ht="18.600000000000001" customHeight="1"/>
    <row r="100" ht="18.600000000000001" customHeight="1"/>
    <row r="101" ht="18.600000000000001" customHeight="1"/>
    <row r="102" ht="18.600000000000001" customHeight="1"/>
    <row r="103" ht="18.600000000000001" customHeight="1"/>
    <row r="104" ht="18.600000000000001" customHeight="1"/>
    <row r="105" ht="18.600000000000001" customHeight="1"/>
    <row r="106" ht="18.600000000000001" customHeight="1"/>
    <row r="107" ht="18.600000000000001" customHeight="1"/>
    <row r="108" ht="18.600000000000001" customHeight="1"/>
    <row r="109" ht="18.600000000000001" customHeight="1"/>
    <row r="110" ht="18.600000000000001" customHeight="1"/>
    <row r="111" ht="18.600000000000001" customHeight="1"/>
    <row r="112" ht="18.600000000000001" customHeight="1"/>
    <row r="113" ht="18.600000000000001" customHeight="1"/>
    <row r="114" ht="18.600000000000001" customHeight="1"/>
    <row r="115" ht="18.600000000000001" customHeight="1"/>
    <row r="116" ht="18.600000000000001" customHeight="1"/>
    <row r="117" ht="18.600000000000001" customHeight="1"/>
    <row r="118" ht="18.600000000000001" customHeight="1"/>
    <row r="119" ht="18.600000000000001" customHeight="1"/>
    <row r="120" ht="18.600000000000001" customHeight="1"/>
    <row r="121" ht="18.600000000000001" customHeight="1"/>
    <row r="122" ht="18.600000000000001" customHeight="1"/>
    <row r="123" ht="18.600000000000001" customHeight="1"/>
    <row r="124" ht="18.600000000000001" customHeight="1"/>
    <row r="125" ht="18.600000000000001" customHeight="1"/>
    <row r="126" ht="18.600000000000001" customHeight="1"/>
    <row r="127" ht="18.600000000000001" customHeight="1"/>
    <row r="128" ht="18.600000000000001" customHeight="1"/>
    <row r="129" ht="18.600000000000001" customHeight="1"/>
    <row r="130" ht="18.600000000000001" customHeight="1"/>
    <row r="131" ht="18.600000000000001" customHeight="1"/>
    <row r="132" ht="18.600000000000001" customHeight="1"/>
    <row r="133" ht="18.600000000000001" customHeight="1"/>
    <row r="134" ht="18.600000000000001" customHeight="1"/>
    <row r="135" ht="18.600000000000001" customHeight="1"/>
    <row r="136" ht="18.600000000000001" customHeight="1"/>
    <row r="137" ht="18.600000000000001" customHeight="1"/>
    <row r="138" ht="18.600000000000001" customHeight="1"/>
    <row r="139" ht="18.600000000000001" customHeight="1"/>
    <row r="140" ht="18.600000000000001" customHeight="1"/>
    <row r="141" ht="18.600000000000001" customHeight="1"/>
    <row r="142" ht="18.600000000000001" customHeight="1"/>
    <row r="143" ht="18.600000000000001" customHeight="1"/>
    <row r="144" ht="18.600000000000001" customHeight="1"/>
    <row r="145" ht="18.600000000000001" customHeight="1"/>
    <row r="146" ht="18.600000000000001" customHeight="1"/>
    <row r="147" ht="18.600000000000001" customHeight="1"/>
    <row r="148" ht="18.600000000000001" customHeight="1"/>
    <row r="149" ht="18.600000000000001" customHeight="1"/>
    <row r="150" ht="18.600000000000001" customHeight="1"/>
    <row r="151" ht="18.600000000000001" customHeight="1"/>
    <row r="152" ht="18.600000000000001" customHeight="1"/>
    <row r="153" ht="18.600000000000001" customHeight="1"/>
    <row r="154" ht="18.600000000000001" customHeight="1"/>
    <row r="155" ht="18.600000000000001" customHeight="1"/>
    <row r="156" ht="18.600000000000001" customHeight="1"/>
    <row r="157" ht="18.600000000000001" customHeight="1"/>
    <row r="158" ht="18.600000000000001" customHeight="1"/>
    <row r="159" ht="18.600000000000001" customHeight="1"/>
    <row r="160" ht="18.600000000000001" customHeight="1"/>
    <row r="161" ht="18.600000000000001" customHeight="1"/>
    <row r="162" ht="18.600000000000001" customHeight="1"/>
    <row r="163" ht="18.600000000000001" customHeight="1"/>
    <row r="164" ht="18.600000000000001" customHeight="1"/>
    <row r="165" ht="18.600000000000001" customHeight="1"/>
    <row r="166" ht="18.600000000000001" customHeight="1"/>
    <row r="167" ht="18.600000000000001" customHeight="1"/>
    <row r="168" ht="18.600000000000001" customHeight="1"/>
    <row r="169" ht="18.600000000000001" customHeight="1"/>
    <row r="170" ht="18.600000000000001" customHeight="1"/>
    <row r="171" ht="18.600000000000001" customHeight="1"/>
    <row r="172" ht="18.600000000000001" customHeight="1"/>
    <row r="173" ht="18.600000000000001" customHeight="1"/>
    <row r="174" ht="18.600000000000001" customHeight="1"/>
    <row r="175" ht="18.600000000000001" customHeight="1"/>
    <row r="176" ht="18.600000000000001" customHeight="1"/>
    <row r="177" ht="18.600000000000001" customHeight="1"/>
    <row r="178" ht="18.600000000000001" customHeight="1"/>
    <row r="179" ht="18.600000000000001" customHeight="1"/>
    <row r="180" ht="18.600000000000001" customHeight="1"/>
    <row r="181" ht="18.600000000000001" customHeight="1"/>
    <row r="182" ht="18.600000000000001" customHeight="1"/>
    <row r="183" ht="18.600000000000001" customHeight="1"/>
    <row r="184" ht="18.600000000000001" customHeight="1"/>
    <row r="185" ht="18.600000000000001" customHeight="1"/>
    <row r="186" ht="18.600000000000001" customHeight="1"/>
    <row r="187" ht="18.600000000000001" customHeight="1"/>
    <row r="188" ht="18.600000000000001" customHeight="1"/>
    <row r="189" ht="18.600000000000001" customHeight="1"/>
    <row r="190" ht="18.600000000000001" customHeight="1"/>
    <row r="191" ht="18.600000000000001" customHeight="1"/>
    <row r="192" ht="18.600000000000001" customHeight="1"/>
    <row r="193" ht="18.600000000000001" customHeight="1"/>
    <row r="194" ht="18.600000000000001" customHeight="1"/>
    <row r="195" ht="18.600000000000001" customHeight="1"/>
    <row r="196" ht="18.600000000000001" customHeight="1"/>
    <row r="197" ht="18.600000000000001" customHeight="1"/>
    <row r="198" ht="18.600000000000001" customHeight="1"/>
    <row r="199" ht="18.600000000000001" customHeight="1"/>
    <row r="200" ht="18.600000000000001" customHeight="1"/>
    <row r="201" ht="18.600000000000001" customHeight="1"/>
    <row r="202" ht="18.600000000000001" customHeight="1"/>
    <row r="203" ht="18.600000000000001" customHeight="1"/>
    <row r="204" ht="18.600000000000001" customHeight="1"/>
    <row r="205" ht="18.600000000000001" customHeight="1"/>
    <row r="206" ht="18.600000000000001" customHeight="1"/>
    <row r="207" ht="18.600000000000001" customHeight="1"/>
    <row r="208" ht="18.600000000000001" customHeight="1"/>
    <row r="209" ht="18.600000000000001" customHeight="1"/>
    <row r="210" ht="18.600000000000001" customHeight="1"/>
    <row r="211" ht="18.600000000000001" customHeight="1"/>
    <row r="212" ht="18.600000000000001" customHeight="1"/>
    <row r="213" ht="18.600000000000001" customHeight="1"/>
    <row r="214" ht="18.600000000000001" customHeight="1"/>
    <row r="215" ht="18.600000000000001" customHeight="1"/>
    <row r="216" ht="18.600000000000001" customHeight="1"/>
    <row r="217" ht="18.600000000000001" customHeight="1"/>
    <row r="218" ht="18.600000000000001" customHeight="1"/>
    <row r="219" ht="18.600000000000001" customHeight="1"/>
    <row r="220" ht="18.600000000000001" customHeight="1"/>
    <row r="221" ht="18.600000000000001" customHeight="1"/>
    <row r="222" ht="18.600000000000001" customHeight="1"/>
    <row r="223" ht="18.600000000000001" customHeight="1"/>
    <row r="224" ht="18.600000000000001" customHeight="1"/>
    <row r="225" ht="18.600000000000001" customHeight="1"/>
    <row r="226" ht="18.600000000000001" customHeight="1"/>
    <row r="227" ht="18.600000000000001" customHeight="1"/>
    <row r="228" ht="18.600000000000001" customHeight="1"/>
    <row r="229" ht="18.600000000000001" customHeight="1"/>
    <row r="230" ht="18.600000000000001" customHeight="1"/>
    <row r="231" ht="18.600000000000001" customHeight="1"/>
    <row r="232" ht="18.600000000000001" customHeight="1"/>
    <row r="233" ht="18.600000000000001" customHeight="1"/>
    <row r="234" ht="18.600000000000001" customHeight="1"/>
    <row r="235" ht="18.600000000000001" customHeight="1"/>
    <row r="236" ht="18.600000000000001" customHeight="1"/>
    <row r="237" ht="18.600000000000001" customHeight="1"/>
    <row r="238" ht="18.600000000000001" customHeight="1"/>
    <row r="239" ht="18.600000000000001" customHeight="1"/>
    <row r="240" ht="18.600000000000001" customHeight="1"/>
    <row r="241" ht="18.600000000000001" customHeight="1"/>
    <row r="242" ht="18.600000000000001" customHeight="1"/>
    <row r="243" ht="18.600000000000001" customHeight="1"/>
    <row r="244" ht="18.600000000000001" customHeight="1"/>
    <row r="245" ht="18.600000000000001" customHeight="1"/>
    <row r="246" ht="18.600000000000001" customHeight="1"/>
    <row r="247" ht="18.600000000000001" customHeight="1"/>
    <row r="248" ht="18.600000000000001" customHeight="1"/>
    <row r="249" ht="18.600000000000001" customHeight="1"/>
    <row r="250" ht="18.600000000000001" customHeight="1"/>
    <row r="251" ht="18.600000000000001" customHeight="1"/>
    <row r="252" ht="18.600000000000001" customHeight="1"/>
    <row r="253" ht="18.600000000000001" customHeight="1"/>
    <row r="254" ht="18.600000000000001" customHeight="1"/>
    <row r="255" ht="18.600000000000001" customHeight="1"/>
    <row r="256" ht="18.600000000000001" customHeight="1"/>
    <row r="257" ht="18.600000000000001" customHeight="1"/>
    <row r="258" ht="18.600000000000001" customHeight="1"/>
    <row r="259" ht="18.600000000000001" customHeight="1"/>
    <row r="260" ht="18.600000000000001" customHeight="1"/>
    <row r="261" ht="18.600000000000001" customHeight="1"/>
    <row r="262" ht="18.600000000000001" customHeight="1"/>
    <row r="263" ht="18.600000000000001" customHeight="1"/>
    <row r="264" ht="18.600000000000001" customHeight="1"/>
    <row r="265" ht="18.600000000000001" customHeight="1"/>
    <row r="266" ht="18.600000000000001" customHeight="1"/>
    <row r="267" ht="18.600000000000001" customHeight="1"/>
    <row r="268" ht="18.600000000000001" customHeight="1"/>
    <row r="269" ht="18.600000000000001" customHeight="1"/>
    <row r="270" ht="18.600000000000001" customHeight="1"/>
    <row r="271" ht="18.600000000000001" customHeight="1"/>
    <row r="272" ht="18.600000000000001" customHeight="1"/>
    <row r="273" ht="18.600000000000001" customHeight="1"/>
    <row r="274" ht="18.600000000000001" customHeight="1"/>
    <row r="275" ht="18.600000000000001" customHeight="1"/>
    <row r="276" ht="18.600000000000001" customHeight="1"/>
    <row r="277" ht="18.600000000000001" customHeight="1"/>
    <row r="278" ht="18.600000000000001" customHeight="1"/>
    <row r="279" ht="18.600000000000001" customHeight="1"/>
    <row r="280" ht="18.600000000000001" customHeight="1"/>
    <row r="281" ht="18.600000000000001" customHeight="1"/>
    <row r="282" ht="18.600000000000001" customHeight="1"/>
    <row r="283" ht="18.600000000000001" customHeight="1"/>
    <row r="284" ht="18.600000000000001" customHeight="1"/>
    <row r="285" ht="18.600000000000001" customHeight="1"/>
    <row r="286" ht="18.600000000000001" customHeight="1"/>
    <row r="287" ht="18.600000000000001" customHeight="1"/>
    <row r="288" ht="18.600000000000001" customHeight="1"/>
    <row r="289" ht="18.600000000000001" customHeight="1"/>
    <row r="290" ht="18.600000000000001" customHeight="1"/>
    <row r="291" ht="18.600000000000001" customHeight="1"/>
    <row r="292" ht="18.600000000000001" customHeight="1"/>
    <row r="293" ht="18.600000000000001" customHeight="1"/>
    <row r="294" ht="18.600000000000001" customHeight="1"/>
    <row r="295" ht="18.600000000000001" customHeight="1"/>
    <row r="296" ht="18.600000000000001" customHeight="1"/>
    <row r="297" ht="18.600000000000001" customHeight="1"/>
    <row r="298" ht="18.600000000000001" customHeight="1"/>
    <row r="299" ht="18.600000000000001" customHeight="1"/>
    <row r="300" ht="18.600000000000001" customHeight="1"/>
    <row r="301" ht="18.600000000000001" customHeight="1"/>
    <row r="302" ht="18.600000000000001" customHeight="1"/>
    <row r="303" ht="18.600000000000001" customHeight="1"/>
    <row r="304" ht="18.600000000000001" customHeight="1"/>
    <row r="305" ht="18.600000000000001" customHeight="1"/>
    <row r="306" ht="18.600000000000001" customHeight="1"/>
    <row r="307" ht="18.600000000000001" customHeight="1"/>
    <row r="308" ht="18.600000000000001" customHeight="1"/>
    <row r="309" ht="18.600000000000001" customHeight="1"/>
    <row r="310" ht="18.600000000000001" customHeight="1"/>
    <row r="311" ht="18.600000000000001" customHeight="1"/>
    <row r="312" ht="18.600000000000001" customHeight="1"/>
    <row r="313" ht="18.600000000000001" customHeight="1"/>
    <row r="314" ht="18.600000000000001" customHeight="1"/>
    <row r="315" ht="18.600000000000001" customHeight="1"/>
    <row r="316" ht="18.600000000000001" customHeight="1"/>
    <row r="317" ht="18.600000000000001" customHeight="1"/>
    <row r="318" ht="18.600000000000001" customHeight="1"/>
    <row r="319" ht="18.600000000000001" customHeight="1"/>
    <row r="320" ht="18.600000000000001" customHeight="1"/>
    <row r="321" ht="18.600000000000001" customHeight="1"/>
    <row r="322" ht="18.600000000000001" customHeight="1"/>
    <row r="323" ht="18.600000000000001" customHeight="1"/>
    <row r="324" ht="18.600000000000001" customHeight="1"/>
    <row r="325" ht="18.600000000000001" customHeight="1"/>
    <row r="326" ht="18.600000000000001" customHeight="1"/>
    <row r="327" ht="18.600000000000001" customHeight="1"/>
    <row r="328" ht="18.600000000000001" customHeight="1"/>
    <row r="329" ht="18.600000000000001" customHeight="1"/>
    <row r="330" ht="18.600000000000001" customHeight="1"/>
    <row r="331" ht="18.600000000000001" customHeight="1"/>
    <row r="332" ht="18.600000000000001" customHeight="1"/>
    <row r="333" ht="18.600000000000001" customHeight="1"/>
    <row r="334" ht="18.600000000000001" customHeight="1"/>
    <row r="335" ht="18.600000000000001" customHeight="1"/>
    <row r="336" ht="18.600000000000001" customHeight="1"/>
    <row r="337" ht="18.600000000000001" customHeight="1"/>
    <row r="338" ht="18.600000000000001" customHeight="1"/>
    <row r="339" ht="18.600000000000001" customHeight="1"/>
    <row r="340" ht="18.600000000000001" customHeight="1"/>
    <row r="341" ht="18.600000000000001" customHeight="1"/>
    <row r="342" ht="18.600000000000001" customHeight="1"/>
    <row r="343" ht="18.600000000000001" customHeight="1"/>
    <row r="344" ht="18.600000000000001" customHeight="1"/>
    <row r="345" ht="18.600000000000001" customHeight="1"/>
    <row r="346" ht="18.600000000000001" customHeight="1"/>
    <row r="347" ht="18.600000000000001" customHeight="1"/>
    <row r="348" ht="18.600000000000001" customHeight="1"/>
    <row r="349" ht="18.600000000000001" customHeight="1"/>
    <row r="350" ht="18.600000000000001" customHeight="1"/>
    <row r="351" ht="18.600000000000001" customHeight="1"/>
    <row r="352" ht="18.600000000000001" customHeight="1"/>
    <row r="353" ht="18.600000000000001" customHeight="1"/>
    <row r="354" ht="18.600000000000001" customHeight="1"/>
    <row r="355" ht="18.600000000000001" customHeight="1"/>
    <row r="356" ht="18.600000000000001" customHeight="1"/>
    <row r="357" ht="18.600000000000001" customHeight="1"/>
    <row r="358" ht="18.600000000000001" customHeight="1"/>
    <row r="359" ht="18.600000000000001" customHeight="1"/>
    <row r="360" ht="18.600000000000001" customHeight="1"/>
    <row r="361" ht="18.600000000000001" customHeight="1"/>
    <row r="362" ht="18.600000000000001" customHeight="1"/>
    <row r="363" ht="18.600000000000001" customHeight="1"/>
    <row r="364" ht="18.600000000000001" customHeight="1"/>
    <row r="365" ht="18.600000000000001" customHeight="1"/>
    <row r="366" ht="18.600000000000001" customHeight="1"/>
    <row r="367" ht="18.600000000000001" customHeight="1"/>
    <row r="368" ht="18.600000000000001" customHeight="1"/>
    <row r="369" ht="18.600000000000001" customHeight="1"/>
    <row r="370" ht="18.600000000000001" customHeight="1"/>
    <row r="371" ht="18.600000000000001" customHeight="1"/>
    <row r="372" ht="18.600000000000001" customHeight="1"/>
    <row r="373" ht="18.600000000000001" customHeight="1"/>
    <row r="374" ht="18.600000000000001" customHeight="1"/>
    <row r="375" ht="18.600000000000001" customHeight="1"/>
    <row r="376" ht="18.600000000000001" customHeight="1"/>
    <row r="377" ht="18.600000000000001" customHeight="1"/>
    <row r="378" ht="18.600000000000001" customHeight="1"/>
    <row r="379" ht="18.600000000000001" customHeight="1"/>
    <row r="380" ht="18.600000000000001" customHeight="1"/>
    <row r="381" ht="18.600000000000001" customHeight="1"/>
    <row r="382" ht="18.600000000000001" customHeight="1"/>
    <row r="383" ht="18.600000000000001" customHeight="1"/>
    <row r="384" ht="18.600000000000001" customHeight="1"/>
    <row r="385" ht="18.600000000000001" customHeight="1"/>
    <row r="386" ht="18.600000000000001" customHeight="1"/>
    <row r="387" ht="18.600000000000001" customHeight="1"/>
    <row r="388" ht="18.600000000000001" customHeight="1"/>
    <row r="389" ht="18.600000000000001" customHeight="1"/>
    <row r="390" ht="18.600000000000001" customHeight="1"/>
    <row r="391" ht="18.600000000000001" customHeight="1"/>
    <row r="392" ht="18.600000000000001" customHeight="1"/>
    <row r="393" ht="18.600000000000001" customHeight="1"/>
    <row r="394" ht="18.600000000000001" customHeight="1"/>
    <row r="395" ht="18.600000000000001" customHeight="1"/>
    <row r="396" ht="18.600000000000001" customHeight="1"/>
    <row r="397" ht="18.600000000000001" customHeight="1"/>
    <row r="398" ht="18.600000000000001" customHeight="1"/>
    <row r="399" ht="18.600000000000001" customHeight="1"/>
    <row r="400" ht="18.600000000000001" customHeight="1"/>
    <row r="401" ht="18.600000000000001" customHeight="1"/>
    <row r="402" ht="18.600000000000001" customHeight="1"/>
    <row r="403" ht="18.600000000000001" customHeight="1"/>
    <row r="404" ht="18.600000000000001" customHeight="1"/>
    <row r="405" ht="18.600000000000001" customHeight="1"/>
    <row r="406" ht="18.600000000000001" customHeight="1"/>
    <row r="407" ht="18.600000000000001" customHeight="1"/>
    <row r="408" ht="18.600000000000001" customHeight="1"/>
    <row r="409" ht="18.600000000000001" customHeight="1"/>
    <row r="410" ht="18.600000000000001" customHeight="1"/>
    <row r="411" ht="18.600000000000001" customHeight="1"/>
    <row r="412" ht="18.600000000000001" customHeight="1"/>
    <row r="413" ht="18.600000000000001" customHeight="1"/>
    <row r="414" ht="18.600000000000001" customHeight="1"/>
    <row r="415" ht="18.600000000000001" customHeight="1"/>
    <row r="416" ht="18.600000000000001" customHeight="1"/>
    <row r="417" ht="18.600000000000001" customHeight="1"/>
    <row r="418" ht="18.600000000000001" customHeight="1"/>
    <row r="419" ht="18.600000000000001" customHeight="1"/>
    <row r="420" ht="18.600000000000001" customHeight="1"/>
    <row r="421" ht="18.600000000000001" customHeight="1"/>
    <row r="422" ht="18.600000000000001" customHeight="1"/>
    <row r="423" ht="18.600000000000001" customHeight="1"/>
    <row r="424" ht="18.600000000000001" customHeight="1"/>
    <row r="425" ht="18.600000000000001" customHeight="1"/>
    <row r="426" ht="18.600000000000001" customHeight="1"/>
    <row r="427" ht="18.600000000000001" customHeight="1"/>
    <row r="428" ht="18.600000000000001" customHeight="1"/>
    <row r="429" ht="18.600000000000001" customHeight="1"/>
    <row r="430" ht="18.600000000000001" customHeight="1"/>
    <row r="431" ht="18.600000000000001" customHeight="1"/>
    <row r="432" ht="18.600000000000001" customHeight="1"/>
    <row r="433" ht="18.600000000000001" customHeight="1"/>
    <row r="434" ht="18.600000000000001" customHeight="1"/>
    <row r="435" ht="18.600000000000001" customHeight="1"/>
    <row r="436" ht="18.600000000000001" customHeight="1"/>
    <row r="437" ht="18.600000000000001" customHeight="1"/>
    <row r="438" ht="18.600000000000001" customHeight="1"/>
    <row r="439" ht="18.600000000000001" customHeight="1"/>
    <row r="440" ht="18.600000000000001" customHeight="1"/>
    <row r="441" ht="18.600000000000001" customHeight="1"/>
    <row r="442" ht="18.600000000000001" customHeight="1"/>
    <row r="443" ht="18.600000000000001" customHeight="1"/>
    <row r="444" ht="18.600000000000001" customHeight="1"/>
    <row r="445" ht="18.600000000000001" customHeight="1"/>
    <row r="446" ht="18.600000000000001" customHeight="1"/>
    <row r="447" ht="18.600000000000001" customHeight="1"/>
    <row r="448" ht="18.600000000000001" customHeight="1"/>
    <row r="449" ht="18.600000000000001" customHeight="1"/>
    <row r="450" ht="18.600000000000001" customHeight="1"/>
    <row r="451" ht="18.600000000000001" customHeight="1"/>
    <row r="452" ht="18.600000000000001" customHeight="1"/>
    <row r="453" ht="18.600000000000001" customHeight="1"/>
    <row r="454" ht="18.600000000000001" customHeight="1"/>
    <row r="455" ht="18.600000000000001" customHeight="1"/>
    <row r="456" ht="18.600000000000001" customHeight="1"/>
    <row r="457" ht="18.600000000000001" customHeight="1"/>
    <row r="458" ht="18.600000000000001" customHeight="1"/>
    <row r="459" ht="18.600000000000001" customHeight="1"/>
    <row r="460" ht="18.600000000000001" customHeight="1"/>
    <row r="461" ht="18.600000000000001" customHeight="1"/>
    <row r="462" ht="18.600000000000001" customHeight="1"/>
    <row r="463" ht="18.600000000000001" customHeight="1"/>
    <row r="464" ht="18.600000000000001" customHeight="1"/>
    <row r="465" ht="18.600000000000001" customHeight="1"/>
    <row r="466" ht="18.600000000000001" customHeight="1"/>
    <row r="467" ht="18.600000000000001" customHeight="1"/>
    <row r="468" ht="18.600000000000001" customHeight="1"/>
    <row r="469" ht="18.600000000000001" customHeight="1"/>
    <row r="470" ht="18.600000000000001" customHeight="1"/>
    <row r="471" ht="18.600000000000001" customHeight="1"/>
    <row r="472" ht="18.600000000000001" customHeight="1"/>
    <row r="473" ht="18.600000000000001" customHeight="1"/>
    <row r="474" ht="18.600000000000001" customHeight="1"/>
    <row r="475" ht="18.600000000000001" customHeight="1"/>
    <row r="476" ht="18.600000000000001" customHeight="1"/>
    <row r="477" ht="18.600000000000001" customHeight="1"/>
    <row r="478" ht="18.600000000000001" customHeight="1"/>
    <row r="479" ht="18.600000000000001" customHeight="1"/>
    <row r="480" ht="18.600000000000001" customHeight="1"/>
    <row r="481" ht="18.600000000000001" customHeight="1"/>
    <row r="482" ht="18.600000000000001" customHeight="1"/>
    <row r="483" ht="18.600000000000001" customHeight="1"/>
    <row r="484" ht="18.600000000000001" customHeight="1"/>
    <row r="485" ht="18.600000000000001" customHeight="1"/>
    <row r="486" ht="18.600000000000001" customHeight="1"/>
    <row r="487" ht="18.600000000000001" customHeight="1"/>
    <row r="488" ht="18.600000000000001" customHeight="1"/>
    <row r="489" ht="18.600000000000001" customHeight="1"/>
    <row r="490" ht="18.600000000000001" customHeight="1"/>
    <row r="491" ht="18.600000000000001" customHeight="1"/>
    <row r="492" ht="18.600000000000001" customHeight="1"/>
    <row r="493" ht="18.600000000000001" customHeight="1"/>
    <row r="494" ht="18.600000000000001" customHeight="1"/>
    <row r="495" ht="18.600000000000001" customHeight="1"/>
    <row r="496" ht="18.600000000000001" customHeight="1"/>
    <row r="497" ht="18.600000000000001" customHeight="1"/>
    <row r="498" ht="18.600000000000001" customHeight="1"/>
    <row r="499" ht="18.600000000000001" customHeight="1"/>
    <row r="500" ht="18.600000000000001" customHeight="1"/>
    <row r="501" ht="18.600000000000001" customHeight="1"/>
    <row r="502" ht="18.600000000000001" customHeight="1"/>
    <row r="503" ht="18.600000000000001" customHeight="1"/>
    <row r="504" ht="18.600000000000001" customHeight="1"/>
    <row r="505" ht="18.600000000000001" customHeight="1"/>
    <row r="506" ht="18.600000000000001" customHeight="1"/>
    <row r="507" ht="18.600000000000001" customHeight="1"/>
    <row r="508" ht="18.600000000000001" customHeight="1"/>
    <row r="509" ht="18.600000000000001" customHeight="1"/>
    <row r="510" ht="18.600000000000001" customHeight="1"/>
    <row r="511" ht="18.600000000000001" customHeight="1"/>
    <row r="512" ht="18.600000000000001" customHeight="1"/>
    <row r="513" ht="18.600000000000001" customHeight="1"/>
    <row r="514" ht="18.600000000000001" customHeight="1"/>
    <row r="515" ht="18.600000000000001" customHeight="1"/>
    <row r="516" ht="18.600000000000001" customHeight="1"/>
    <row r="517" ht="18.600000000000001" customHeight="1"/>
    <row r="518" ht="18.600000000000001" customHeight="1"/>
    <row r="519" ht="18.600000000000001" customHeight="1"/>
    <row r="520" ht="18.600000000000001" customHeight="1"/>
    <row r="521" ht="18.600000000000001" customHeight="1"/>
    <row r="522" ht="18.600000000000001" customHeight="1"/>
    <row r="523" ht="18.600000000000001" customHeight="1"/>
    <row r="524" ht="18.600000000000001" customHeight="1"/>
    <row r="525" ht="18.600000000000001" customHeight="1"/>
    <row r="526" ht="18.600000000000001" customHeight="1"/>
    <row r="527" ht="18.600000000000001" customHeight="1"/>
    <row r="528" ht="18.600000000000001" customHeight="1"/>
    <row r="529" ht="18.600000000000001" customHeight="1"/>
    <row r="530" ht="18.600000000000001" customHeight="1"/>
    <row r="531" ht="18.600000000000001" customHeight="1"/>
    <row r="532" ht="18.600000000000001" customHeight="1"/>
    <row r="533" ht="18.600000000000001" customHeight="1"/>
    <row r="534" ht="18.600000000000001" customHeight="1"/>
    <row r="535" ht="18.600000000000001" customHeight="1"/>
    <row r="536" ht="18.600000000000001" customHeight="1"/>
    <row r="537" ht="18.600000000000001" customHeight="1"/>
    <row r="538" ht="18.600000000000001" customHeight="1"/>
    <row r="539" ht="18.600000000000001" customHeight="1"/>
    <row r="540" ht="18.600000000000001" customHeight="1"/>
    <row r="541" ht="18.600000000000001" customHeight="1"/>
    <row r="542" ht="18.600000000000001" customHeight="1"/>
    <row r="543" ht="18.600000000000001" customHeight="1"/>
    <row r="544" ht="18.600000000000001" customHeight="1"/>
    <row r="545" ht="18.600000000000001" customHeight="1"/>
    <row r="546" ht="18.600000000000001" customHeight="1"/>
    <row r="547" ht="18.600000000000001" customHeight="1"/>
    <row r="548" ht="18.600000000000001" customHeight="1"/>
    <row r="549" ht="18.600000000000001" customHeight="1"/>
    <row r="550" ht="18.600000000000001" customHeight="1"/>
    <row r="551" ht="18.600000000000001" customHeight="1"/>
    <row r="552" ht="18.600000000000001" customHeight="1"/>
    <row r="553" ht="18.600000000000001" customHeight="1"/>
    <row r="554" ht="18.600000000000001" customHeight="1"/>
    <row r="555" ht="18.600000000000001" customHeight="1"/>
    <row r="556" ht="18.600000000000001" customHeight="1"/>
    <row r="557" ht="18.600000000000001" customHeight="1"/>
    <row r="558" ht="18.600000000000001" customHeight="1"/>
    <row r="559" ht="18.600000000000001" customHeight="1"/>
    <row r="560" ht="18.600000000000001" customHeight="1"/>
    <row r="561" ht="18.600000000000001" customHeight="1"/>
    <row r="562" ht="18.600000000000001" customHeight="1"/>
    <row r="563" ht="18.600000000000001" customHeight="1"/>
    <row r="564" ht="18.600000000000001" customHeight="1"/>
    <row r="565" ht="18.600000000000001" customHeight="1"/>
    <row r="566" ht="18.600000000000001" customHeight="1"/>
    <row r="567" ht="18.600000000000001" customHeight="1"/>
    <row r="568" ht="18.600000000000001" customHeight="1"/>
    <row r="569" ht="18.600000000000001" customHeight="1"/>
    <row r="570" ht="18.600000000000001" customHeight="1"/>
    <row r="571" ht="18.600000000000001" customHeight="1"/>
    <row r="572" ht="18.600000000000001" customHeight="1"/>
    <row r="573" ht="18.600000000000001" customHeight="1"/>
    <row r="574" ht="18.600000000000001" customHeight="1"/>
    <row r="575" ht="18.600000000000001" customHeight="1"/>
    <row r="576" ht="18.600000000000001" customHeight="1"/>
    <row r="577" ht="18.600000000000001" customHeight="1"/>
    <row r="578" ht="18.600000000000001" customHeight="1"/>
    <row r="579" ht="18.600000000000001" customHeight="1"/>
    <row r="580" ht="18.600000000000001" customHeight="1"/>
    <row r="581" ht="18.600000000000001" customHeight="1"/>
    <row r="582" ht="18.600000000000001" customHeight="1"/>
    <row r="583" ht="18.600000000000001" customHeight="1"/>
    <row r="584" ht="18.600000000000001" customHeight="1"/>
    <row r="585" ht="18.600000000000001" customHeight="1"/>
    <row r="586" ht="18.600000000000001" customHeight="1"/>
    <row r="587" ht="18.600000000000001" customHeight="1"/>
    <row r="588" ht="18.600000000000001" customHeight="1"/>
    <row r="589" ht="18.600000000000001" customHeight="1"/>
    <row r="590" ht="18.600000000000001" customHeight="1"/>
    <row r="591" ht="18.600000000000001" customHeight="1"/>
    <row r="592" ht="18.600000000000001" customHeight="1"/>
    <row r="593" ht="18.600000000000001" customHeight="1"/>
    <row r="594" ht="18.600000000000001" customHeight="1"/>
    <row r="595" ht="18.600000000000001" customHeight="1"/>
    <row r="596" ht="18.600000000000001" customHeight="1"/>
    <row r="597" ht="18.600000000000001" customHeight="1"/>
    <row r="598" ht="18.600000000000001" customHeight="1"/>
    <row r="599" ht="18.600000000000001" customHeight="1"/>
    <row r="600" ht="18.600000000000001" customHeight="1"/>
    <row r="601" ht="18.600000000000001" customHeight="1"/>
    <row r="602" ht="18.600000000000001" customHeight="1"/>
    <row r="603" ht="18.600000000000001" customHeight="1"/>
    <row r="604" ht="18.600000000000001" customHeight="1"/>
    <row r="605" ht="18.600000000000001" customHeight="1"/>
    <row r="606" ht="18.600000000000001" customHeight="1"/>
    <row r="607" ht="18.600000000000001" customHeight="1"/>
    <row r="608" ht="18.600000000000001" customHeight="1"/>
    <row r="609" ht="18.600000000000001" customHeight="1"/>
    <row r="610" ht="18.600000000000001" customHeight="1"/>
    <row r="611" ht="18.600000000000001" customHeight="1"/>
    <row r="612" ht="18.600000000000001" customHeight="1"/>
    <row r="613" ht="18.600000000000001" customHeight="1"/>
    <row r="614" ht="18.600000000000001" customHeight="1"/>
    <row r="615" ht="18.600000000000001" customHeight="1"/>
    <row r="616" ht="18.600000000000001" customHeight="1"/>
    <row r="617" ht="18.600000000000001" customHeight="1"/>
    <row r="618" ht="18.600000000000001" customHeight="1"/>
    <row r="619" ht="18.600000000000001" customHeight="1"/>
    <row r="620" ht="18.600000000000001" customHeight="1"/>
    <row r="621" ht="18.600000000000001" customHeight="1"/>
    <row r="622" ht="18.600000000000001" customHeight="1"/>
    <row r="623" ht="18.600000000000001" customHeight="1"/>
    <row r="624" ht="18.600000000000001" customHeight="1"/>
    <row r="625" ht="18.600000000000001" customHeight="1"/>
    <row r="626" ht="18.600000000000001" customHeight="1"/>
    <row r="627" ht="18.600000000000001" customHeight="1"/>
    <row r="628" ht="18.600000000000001" customHeight="1"/>
    <row r="629" ht="18.600000000000001" customHeight="1"/>
    <row r="630" ht="18.600000000000001" customHeight="1"/>
    <row r="631" ht="18.600000000000001" customHeight="1"/>
    <row r="632" ht="18.600000000000001" customHeight="1"/>
    <row r="633" ht="18.600000000000001" customHeight="1"/>
    <row r="634" ht="18.600000000000001" customHeight="1"/>
    <row r="635" ht="18.600000000000001" customHeight="1"/>
    <row r="636" ht="18.600000000000001" customHeight="1"/>
    <row r="637" ht="18.600000000000001" customHeight="1"/>
    <row r="638" ht="18.600000000000001" customHeight="1"/>
    <row r="639" ht="18.600000000000001" customHeight="1"/>
    <row r="640" ht="18.600000000000001" customHeight="1"/>
    <row r="641" ht="18.600000000000001" customHeight="1"/>
    <row r="642" ht="18.600000000000001" customHeight="1"/>
    <row r="643" ht="18.600000000000001" customHeight="1"/>
    <row r="644" ht="18.600000000000001" customHeight="1"/>
    <row r="645" ht="18.600000000000001" customHeight="1"/>
    <row r="646" ht="18.600000000000001" customHeight="1"/>
    <row r="647" ht="18.600000000000001" customHeight="1"/>
    <row r="648" ht="18.600000000000001" customHeight="1"/>
    <row r="649" ht="18.600000000000001" customHeight="1"/>
    <row r="650" ht="18.600000000000001" customHeight="1"/>
    <row r="651" ht="18.600000000000001" customHeight="1"/>
    <row r="652" ht="18.600000000000001" customHeight="1"/>
    <row r="653" ht="18.600000000000001" customHeight="1"/>
    <row r="654" ht="18.600000000000001" customHeight="1"/>
    <row r="655" ht="18.600000000000001" customHeight="1"/>
    <row r="656" ht="18.600000000000001" customHeight="1"/>
    <row r="657" ht="18.600000000000001" customHeight="1"/>
    <row r="658" ht="18.600000000000001" customHeight="1"/>
    <row r="659" ht="18.600000000000001" customHeight="1"/>
    <row r="660" ht="18.600000000000001" customHeight="1"/>
    <row r="661" ht="18.600000000000001" customHeight="1"/>
    <row r="662" ht="18.600000000000001" customHeight="1"/>
    <row r="663" ht="18.600000000000001" customHeight="1"/>
    <row r="664" ht="18.600000000000001" customHeight="1"/>
    <row r="665" ht="18.600000000000001" customHeight="1"/>
    <row r="666" ht="18.600000000000001" customHeight="1"/>
    <row r="667" ht="18.600000000000001" customHeight="1"/>
    <row r="668" ht="18.600000000000001" customHeight="1"/>
    <row r="669" ht="18.600000000000001" customHeight="1"/>
    <row r="670" ht="18.600000000000001" customHeight="1"/>
    <row r="671" ht="18.600000000000001" customHeight="1"/>
    <row r="672" ht="18.600000000000001" customHeight="1"/>
    <row r="673" ht="18.600000000000001" customHeight="1"/>
    <row r="674" ht="18.600000000000001" customHeight="1"/>
    <row r="675" ht="18.600000000000001" customHeight="1"/>
    <row r="676" ht="18.600000000000001" customHeight="1"/>
    <row r="677" ht="18.600000000000001" customHeight="1"/>
    <row r="678" ht="18.600000000000001" customHeight="1"/>
    <row r="679" ht="18.600000000000001" customHeight="1"/>
    <row r="680" ht="18.600000000000001" customHeight="1"/>
    <row r="681" ht="18.600000000000001" customHeight="1"/>
    <row r="682" ht="18.600000000000001" customHeight="1"/>
    <row r="683" ht="18.600000000000001" customHeight="1"/>
    <row r="684" ht="18.600000000000001" customHeight="1"/>
    <row r="685" ht="18.600000000000001" customHeight="1"/>
    <row r="686" ht="18.600000000000001" customHeight="1"/>
    <row r="687" ht="18.600000000000001" customHeight="1"/>
    <row r="688" ht="18.600000000000001" customHeight="1"/>
    <row r="689" ht="18.600000000000001" customHeight="1"/>
    <row r="690" ht="18.600000000000001" customHeight="1"/>
    <row r="691" ht="18.600000000000001" customHeight="1"/>
    <row r="692" ht="18.600000000000001" customHeight="1"/>
    <row r="693" ht="18.600000000000001" customHeight="1"/>
    <row r="694" ht="18.600000000000001" customHeight="1"/>
    <row r="695" ht="18.600000000000001" customHeight="1"/>
    <row r="696" ht="18.600000000000001" customHeight="1"/>
    <row r="697" ht="18.600000000000001" customHeight="1"/>
    <row r="698" ht="18.600000000000001" customHeight="1"/>
    <row r="699" ht="18.600000000000001" customHeight="1"/>
    <row r="700" ht="18.600000000000001" customHeight="1"/>
    <row r="701" ht="18.600000000000001" customHeight="1"/>
    <row r="702" ht="18.600000000000001" customHeight="1"/>
    <row r="703" ht="18.600000000000001" customHeight="1"/>
    <row r="704" ht="18.600000000000001" customHeight="1"/>
    <row r="705" ht="18.600000000000001" customHeight="1"/>
    <row r="706" ht="18.600000000000001" customHeight="1"/>
    <row r="707" ht="18.600000000000001" customHeight="1"/>
    <row r="708" ht="18.600000000000001" customHeight="1"/>
    <row r="709" ht="18.600000000000001" customHeight="1"/>
    <row r="710" ht="18.600000000000001" customHeight="1"/>
    <row r="711" ht="18.600000000000001" customHeight="1"/>
    <row r="712" ht="18.600000000000001" customHeight="1"/>
    <row r="713" ht="18.600000000000001" customHeight="1"/>
    <row r="714" ht="18.600000000000001" customHeight="1"/>
    <row r="715" ht="18.600000000000001" customHeight="1"/>
    <row r="716" ht="18.600000000000001" customHeight="1"/>
    <row r="717" ht="18.600000000000001" customHeight="1"/>
    <row r="718" ht="18.600000000000001" customHeight="1"/>
    <row r="719" ht="18.600000000000001" customHeight="1"/>
    <row r="720" ht="18.600000000000001" customHeight="1"/>
    <row r="721" ht="18.600000000000001" customHeight="1"/>
    <row r="722" ht="18.600000000000001" customHeight="1"/>
    <row r="723" ht="18.600000000000001" customHeight="1"/>
    <row r="724" ht="18.600000000000001" customHeight="1"/>
    <row r="725" ht="18.600000000000001" customHeight="1"/>
    <row r="726" ht="18.600000000000001" customHeight="1"/>
    <row r="727" ht="18.600000000000001" customHeight="1"/>
    <row r="728" ht="18.600000000000001" customHeight="1"/>
    <row r="729" ht="18.600000000000001" customHeight="1"/>
    <row r="730" ht="18.600000000000001" customHeight="1"/>
    <row r="731" ht="18.600000000000001" customHeight="1"/>
    <row r="732" ht="18.600000000000001" customHeight="1"/>
    <row r="733" ht="18.600000000000001" customHeight="1"/>
    <row r="734" ht="18.600000000000001" customHeight="1"/>
    <row r="735" ht="18.600000000000001" customHeight="1"/>
    <row r="736" ht="18.600000000000001" customHeight="1"/>
    <row r="737" ht="18.600000000000001" customHeight="1"/>
    <row r="738" ht="18.600000000000001" customHeight="1"/>
    <row r="739" ht="18.600000000000001" customHeight="1"/>
    <row r="740" ht="18.600000000000001" customHeight="1"/>
    <row r="741" ht="18.600000000000001" customHeight="1"/>
    <row r="742" ht="18.600000000000001" customHeight="1"/>
    <row r="743" ht="18.600000000000001" customHeight="1"/>
    <row r="744" ht="18.600000000000001" customHeight="1"/>
    <row r="745" ht="18.600000000000001" customHeight="1"/>
    <row r="746" ht="18.600000000000001" customHeight="1"/>
    <row r="747" ht="18.600000000000001" customHeight="1"/>
    <row r="748" ht="18.600000000000001" customHeight="1"/>
    <row r="749" ht="18.600000000000001" customHeight="1"/>
    <row r="750" ht="18.600000000000001" customHeight="1"/>
    <row r="751" ht="18.600000000000001" customHeight="1"/>
    <row r="752" ht="18.600000000000001" customHeight="1"/>
    <row r="753" ht="18.600000000000001" customHeight="1"/>
    <row r="754" ht="18.600000000000001" customHeight="1"/>
    <row r="755" ht="18.600000000000001" customHeight="1"/>
    <row r="756" ht="18.600000000000001" customHeight="1"/>
    <row r="757" ht="18.600000000000001" customHeight="1"/>
    <row r="758" ht="18.600000000000001" customHeight="1"/>
    <row r="759" ht="18.600000000000001" customHeight="1"/>
    <row r="760" ht="18.600000000000001" customHeight="1"/>
    <row r="761" ht="18.600000000000001" customHeight="1"/>
    <row r="762" ht="18.600000000000001" customHeight="1"/>
    <row r="763" ht="18.600000000000001" customHeight="1"/>
    <row r="764" ht="18.600000000000001" customHeight="1"/>
    <row r="765" ht="18.600000000000001" customHeight="1"/>
    <row r="766" ht="18.600000000000001" customHeight="1"/>
    <row r="767" ht="18.600000000000001" customHeight="1"/>
    <row r="768" ht="18.600000000000001" customHeight="1"/>
    <row r="769" ht="18.600000000000001" customHeight="1"/>
    <row r="770" ht="18.600000000000001" customHeight="1"/>
    <row r="771" ht="18.600000000000001" customHeight="1"/>
    <row r="772" ht="18.600000000000001" customHeight="1"/>
    <row r="773" ht="18.600000000000001" customHeight="1"/>
    <row r="774" ht="18.600000000000001" customHeight="1"/>
    <row r="775" ht="18.600000000000001" customHeight="1"/>
    <row r="776" ht="18.600000000000001" customHeight="1"/>
    <row r="777" ht="18.600000000000001" customHeight="1"/>
    <row r="778" ht="18.600000000000001" customHeight="1"/>
    <row r="779" ht="18.600000000000001" customHeight="1"/>
    <row r="780" ht="18.600000000000001" customHeight="1"/>
    <row r="781" ht="18.600000000000001" customHeight="1"/>
    <row r="782" ht="18.600000000000001" customHeight="1"/>
    <row r="783" ht="18.600000000000001" customHeight="1"/>
    <row r="784" ht="18.600000000000001" customHeight="1"/>
    <row r="785" ht="18.600000000000001" customHeight="1"/>
    <row r="786" ht="18.600000000000001" customHeight="1"/>
    <row r="787" ht="18.600000000000001" customHeight="1"/>
    <row r="788" ht="18.600000000000001" customHeight="1"/>
    <row r="789" ht="18.600000000000001" customHeight="1"/>
    <row r="790" ht="18.600000000000001" customHeight="1"/>
    <row r="791" ht="18.600000000000001" customHeight="1"/>
    <row r="792" ht="18.600000000000001" customHeight="1"/>
    <row r="793" ht="18.600000000000001" customHeight="1"/>
    <row r="794" ht="18.600000000000001" customHeight="1"/>
    <row r="795" ht="18.600000000000001" customHeight="1"/>
    <row r="796" ht="18.600000000000001" customHeight="1"/>
    <row r="797" ht="18.600000000000001" customHeight="1"/>
    <row r="798" ht="18.600000000000001" customHeight="1"/>
    <row r="799" ht="18.600000000000001" customHeight="1"/>
    <row r="800" ht="18.600000000000001" customHeight="1"/>
    <row r="801" ht="18.600000000000001" customHeight="1"/>
    <row r="802" ht="18.600000000000001" customHeight="1"/>
    <row r="803" ht="18.600000000000001" customHeight="1"/>
    <row r="804" ht="18.600000000000001" customHeight="1"/>
    <row r="805" ht="18.600000000000001" customHeight="1"/>
    <row r="806" ht="18.600000000000001" customHeight="1"/>
    <row r="807" ht="18.600000000000001" customHeight="1"/>
    <row r="808" ht="18.600000000000001" customHeight="1"/>
    <row r="809" ht="18.600000000000001" customHeight="1"/>
    <row r="810" ht="18.600000000000001" customHeight="1"/>
    <row r="811" ht="18.600000000000001" customHeight="1"/>
    <row r="812" ht="18.600000000000001" customHeight="1"/>
    <row r="813" ht="18.600000000000001" customHeight="1"/>
    <row r="814" ht="18.600000000000001" customHeight="1"/>
    <row r="815" ht="18.600000000000001" customHeight="1"/>
    <row r="816" ht="18.600000000000001" customHeight="1"/>
    <row r="817" ht="18.600000000000001" customHeight="1"/>
    <row r="818" ht="18.600000000000001" customHeight="1"/>
    <row r="819" ht="18.600000000000001" customHeight="1"/>
    <row r="820" ht="18.600000000000001" customHeight="1"/>
    <row r="821" ht="18.600000000000001" customHeight="1"/>
    <row r="822" ht="18.600000000000001" customHeight="1"/>
    <row r="823" ht="18.600000000000001" customHeight="1"/>
    <row r="824" ht="18.600000000000001" customHeight="1"/>
    <row r="825" ht="18.600000000000001" customHeight="1"/>
    <row r="826" ht="18.600000000000001" customHeight="1"/>
    <row r="827" ht="18.600000000000001" customHeight="1"/>
    <row r="828" ht="18.600000000000001" customHeight="1"/>
    <row r="829" ht="18.600000000000001" customHeight="1"/>
    <row r="830" ht="18.600000000000001" customHeight="1"/>
    <row r="831" ht="18.600000000000001" customHeight="1"/>
    <row r="832" ht="18.600000000000001" customHeight="1"/>
    <row r="833" ht="18.600000000000001" customHeight="1"/>
    <row r="834" ht="18.600000000000001" customHeight="1"/>
    <row r="835" ht="18.600000000000001" customHeight="1"/>
    <row r="836" ht="18.600000000000001" customHeight="1"/>
    <row r="837" ht="18.600000000000001" customHeight="1"/>
    <row r="838" ht="18.600000000000001" customHeight="1"/>
    <row r="839" ht="18.600000000000001" customHeight="1"/>
    <row r="840" ht="18.600000000000001" customHeight="1"/>
    <row r="841" ht="18.600000000000001" customHeight="1"/>
    <row r="842" ht="18.600000000000001" customHeight="1"/>
    <row r="843" ht="18.600000000000001" customHeight="1"/>
    <row r="844" ht="18.600000000000001" customHeight="1"/>
    <row r="845" ht="18.600000000000001" customHeight="1"/>
    <row r="846" ht="18.600000000000001" customHeight="1"/>
    <row r="847" ht="18.600000000000001" customHeight="1"/>
    <row r="848" ht="18.600000000000001" customHeight="1"/>
    <row r="849" ht="18.600000000000001" customHeight="1"/>
    <row r="850" ht="18.600000000000001" customHeight="1"/>
    <row r="851" ht="18.600000000000001" customHeight="1"/>
    <row r="852" ht="18.600000000000001" customHeight="1"/>
    <row r="853" ht="18.600000000000001" customHeight="1"/>
    <row r="854" ht="18.600000000000001" customHeight="1"/>
    <row r="855" ht="18.600000000000001" customHeight="1"/>
    <row r="856" ht="18.600000000000001" customHeight="1"/>
    <row r="857" ht="18.600000000000001" customHeight="1"/>
    <row r="858" ht="18.600000000000001" customHeight="1"/>
    <row r="859" ht="18.600000000000001" customHeight="1"/>
    <row r="860" ht="18.600000000000001" customHeight="1"/>
    <row r="861" ht="18.600000000000001" customHeight="1"/>
    <row r="862" ht="18.600000000000001" customHeight="1"/>
    <row r="863" ht="18.600000000000001" customHeight="1"/>
    <row r="864" ht="18.600000000000001" customHeight="1"/>
    <row r="865" ht="18.600000000000001" customHeight="1"/>
    <row r="866" ht="18.600000000000001" customHeight="1"/>
    <row r="867" ht="18.600000000000001" customHeight="1"/>
    <row r="868" ht="18.600000000000001" customHeight="1"/>
    <row r="869" ht="18.600000000000001" customHeight="1"/>
    <row r="870" ht="18.600000000000001" customHeight="1"/>
    <row r="871" ht="18.600000000000001" customHeight="1"/>
    <row r="872" ht="18.600000000000001" customHeight="1"/>
    <row r="873" ht="18.600000000000001" customHeight="1"/>
    <row r="874" ht="18.600000000000001" customHeight="1"/>
    <row r="875" ht="18.600000000000001" customHeight="1"/>
    <row r="876" ht="18.600000000000001" customHeight="1"/>
    <row r="877" ht="18.600000000000001" customHeight="1"/>
    <row r="878" ht="18.600000000000001" customHeight="1"/>
    <row r="879" ht="18.600000000000001" customHeight="1"/>
    <row r="880" ht="18.600000000000001" customHeight="1"/>
    <row r="881" ht="18.600000000000001" customHeight="1"/>
    <row r="882" ht="18.600000000000001" customHeight="1"/>
    <row r="883" ht="18.600000000000001" customHeight="1"/>
    <row r="884" ht="18.600000000000001" customHeight="1"/>
    <row r="885" ht="18.600000000000001" customHeight="1"/>
    <row r="886" ht="18.600000000000001" customHeight="1"/>
    <row r="887" ht="18.600000000000001" customHeight="1"/>
    <row r="888" ht="18.600000000000001" customHeight="1"/>
    <row r="889" ht="18.600000000000001" customHeight="1"/>
    <row r="890" ht="18.600000000000001" customHeight="1"/>
    <row r="891" ht="18.600000000000001" customHeight="1"/>
    <row r="892" ht="18.600000000000001" customHeight="1"/>
    <row r="893" ht="18.600000000000001" customHeight="1"/>
    <row r="894" ht="18.600000000000001" customHeight="1"/>
    <row r="895" ht="18.600000000000001" customHeight="1"/>
    <row r="896" ht="18.600000000000001" customHeight="1"/>
    <row r="897" ht="18.600000000000001" customHeight="1"/>
    <row r="898" ht="18.600000000000001" customHeight="1"/>
    <row r="899" ht="18.600000000000001" customHeight="1"/>
    <row r="900" ht="18.600000000000001" customHeight="1"/>
    <row r="901" ht="18.600000000000001" customHeight="1"/>
    <row r="902" ht="18.600000000000001" customHeight="1"/>
    <row r="903" ht="18.600000000000001" customHeight="1"/>
    <row r="904" ht="18.600000000000001" customHeight="1"/>
    <row r="905" ht="18.600000000000001" customHeight="1"/>
    <row r="906" ht="18.600000000000001" customHeight="1"/>
    <row r="907" ht="18.600000000000001" customHeight="1"/>
    <row r="908" ht="18.600000000000001" customHeight="1"/>
    <row r="909" ht="18.600000000000001" customHeight="1"/>
    <row r="910" ht="18.600000000000001" customHeight="1"/>
    <row r="911" ht="18.600000000000001" customHeight="1"/>
    <row r="912" ht="18.600000000000001" customHeight="1"/>
    <row r="913" ht="18.600000000000001" customHeight="1"/>
    <row r="914" ht="18.600000000000001" customHeight="1"/>
    <row r="915" ht="18.600000000000001" customHeight="1"/>
    <row r="916" ht="18.600000000000001" customHeight="1"/>
    <row r="917" ht="18.600000000000001" customHeight="1"/>
    <row r="918" ht="18.600000000000001" customHeight="1"/>
    <row r="919" ht="18.600000000000001" customHeight="1"/>
    <row r="920" ht="18.600000000000001" customHeight="1"/>
    <row r="921" ht="18.600000000000001" customHeight="1"/>
    <row r="922" ht="18.600000000000001" customHeight="1"/>
    <row r="923" ht="18.600000000000001" customHeight="1"/>
    <row r="924" ht="18.600000000000001" customHeight="1"/>
    <row r="925" ht="18.600000000000001" customHeight="1"/>
    <row r="926" ht="18.600000000000001" customHeight="1"/>
    <row r="927" ht="18.600000000000001" customHeight="1"/>
    <row r="928" ht="18.600000000000001" customHeight="1"/>
    <row r="929" ht="18.600000000000001" customHeight="1"/>
    <row r="930" ht="18.600000000000001" customHeight="1"/>
    <row r="931" ht="18.600000000000001" customHeight="1"/>
    <row r="932" ht="18.600000000000001" customHeight="1"/>
    <row r="933" ht="18.600000000000001" customHeight="1"/>
    <row r="934" ht="18.600000000000001" customHeight="1"/>
    <row r="935" ht="18.600000000000001" customHeight="1"/>
    <row r="936" ht="18.600000000000001" customHeight="1"/>
    <row r="937" ht="18.600000000000001" customHeight="1"/>
    <row r="938" ht="18.600000000000001" customHeight="1"/>
    <row r="939" ht="18.600000000000001" customHeight="1"/>
    <row r="940" ht="18.600000000000001" customHeight="1"/>
    <row r="941" ht="18.600000000000001" customHeight="1"/>
    <row r="942" ht="18.600000000000001" customHeight="1"/>
    <row r="943" ht="18.600000000000001" customHeight="1"/>
    <row r="944" ht="18.600000000000001" customHeight="1"/>
    <row r="945" ht="18.600000000000001" customHeight="1"/>
    <row r="946" ht="18.600000000000001" customHeight="1"/>
    <row r="947" ht="18.600000000000001" customHeight="1"/>
    <row r="948" ht="18.600000000000001" customHeight="1"/>
    <row r="949" ht="18.600000000000001" customHeight="1"/>
    <row r="950" ht="18.600000000000001" customHeight="1"/>
    <row r="951" ht="18.600000000000001" customHeight="1"/>
    <row r="952" ht="18.600000000000001" customHeight="1"/>
    <row r="953" ht="18.600000000000001" customHeight="1"/>
    <row r="954" ht="18.600000000000001" customHeight="1"/>
    <row r="955" ht="18.600000000000001" customHeight="1"/>
    <row r="956" ht="18.600000000000001" customHeight="1"/>
    <row r="957" ht="18.600000000000001" customHeight="1"/>
    <row r="958" ht="18.600000000000001" customHeight="1"/>
    <row r="959" ht="18.600000000000001" customHeight="1"/>
    <row r="960" ht="18.600000000000001" customHeight="1"/>
    <row r="961" ht="18.600000000000001" customHeight="1"/>
    <row r="962" ht="18.600000000000001" customHeight="1"/>
    <row r="963" ht="18.600000000000001" customHeight="1"/>
    <row r="964" ht="18.600000000000001" customHeight="1"/>
    <row r="965" ht="18.600000000000001" customHeight="1"/>
    <row r="966" ht="18.600000000000001" customHeight="1"/>
    <row r="967" ht="18.600000000000001" customHeight="1"/>
    <row r="968" ht="18.600000000000001" customHeight="1"/>
    <row r="969" ht="18.600000000000001" customHeight="1"/>
    <row r="970" ht="18.600000000000001" customHeight="1"/>
    <row r="971" ht="18.600000000000001" customHeight="1"/>
    <row r="972" ht="18.600000000000001" customHeight="1"/>
    <row r="973" ht="18.600000000000001" customHeight="1"/>
    <row r="974" ht="18.600000000000001" customHeight="1"/>
    <row r="975" ht="18.600000000000001" customHeight="1"/>
    <row r="976" ht="18.600000000000001" customHeight="1"/>
    <row r="977" ht="18.600000000000001" customHeight="1"/>
    <row r="978" ht="18.600000000000001" customHeight="1"/>
    <row r="979" ht="18.600000000000001" customHeight="1"/>
    <row r="980" ht="18.600000000000001" customHeight="1"/>
    <row r="981" ht="18.600000000000001" customHeight="1"/>
    <row r="982" ht="18.600000000000001" customHeight="1"/>
    <row r="983" ht="18.600000000000001" customHeight="1"/>
    <row r="984" ht="18.600000000000001" customHeight="1"/>
    <row r="985" ht="18.600000000000001" customHeight="1"/>
    <row r="986" ht="18.600000000000001" customHeight="1"/>
    <row r="987" ht="18.600000000000001" customHeight="1"/>
    <row r="988" ht="18.600000000000001" customHeight="1"/>
    <row r="989" ht="18.600000000000001" customHeight="1"/>
    <row r="990" ht="18.600000000000001" customHeight="1"/>
    <row r="991" ht="18.600000000000001" customHeight="1"/>
    <row r="992" ht="18.600000000000001" customHeight="1"/>
    <row r="993" ht="18.600000000000001" customHeight="1"/>
    <row r="994" ht="18.600000000000001" customHeight="1"/>
    <row r="995" ht="18.600000000000001" customHeight="1"/>
    <row r="996" ht="18.600000000000001" customHeight="1"/>
    <row r="997" ht="18.600000000000001" customHeight="1"/>
    <row r="998" ht="18.600000000000001" customHeight="1"/>
    <row r="999" ht="18.600000000000001" customHeight="1"/>
    <row r="1000" ht="18.600000000000001" customHeight="1"/>
    <row r="1001" ht="18.600000000000001" customHeight="1"/>
    <row r="1002" ht="18.600000000000001" customHeight="1"/>
    <row r="1003" ht="18.600000000000001" customHeight="1"/>
    <row r="1004" ht="18.600000000000001" customHeight="1"/>
    <row r="1005" ht="18.600000000000001" customHeight="1"/>
    <row r="1006" ht="18.600000000000001" customHeight="1"/>
    <row r="1007" ht="18.600000000000001" customHeight="1"/>
    <row r="1008" ht="18.600000000000001" customHeight="1"/>
    <row r="1009" ht="18.600000000000001" customHeight="1"/>
    <row r="1010" ht="18.600000000000001" customHeight="1"/>
    <row r="1011" ht="18.600000000000001" customHeight="1"/>
    <row r="1012" ht="18.600000000000001" customHeight="1"/>
    <row r="1013" ht="18.600000000000001" customHeight="1"/>
    <row r="1014" ht="18.600000000000001" customHeight="1"/>
    <row r="1015" ht="18.600000000000001" customHeight="1"/>
    <row r="1016" ht="18.600000000000001" customHeight="1"/>
    <row r="1017" ht="18.600000000000001" customHeight="1"/>
    <row r="1018" ht="18.600000000000001" customHeight="1"/>
    <row r="1019" ht="18.600000000000001" customHeight="1"/>
    <row r="1020" ht="18.600000000000001" customHeight="1"/>
    <row r="1021" ht="18.600000000000001" customHeight="1"/>
    <row r="1022" ht="18.600000000000001" customHeight="1"/>
    <row r="1023" ht="18.600000000000001" customHeight="1"/>
    <row r="1024" ht="18.600000000000001" customHeight="1"/>
  </sheetData>
  <mergeCells count="15">
    <mergeCell ref="A1:N1"/>
    <mergeCell ref="A2:N2"/>
    <mergeCell ref="A3:N3"/>
    <mergeCell ref="A5:N5"/>
    <mergeCell ref="A4:N4"/>
    <mergeCell ref="A6:N6"/>
    <mergeCell ref="A7:N7"/>
    <mergeCell ref="A18:N18"/>
    <mergeCell ref="A17:N17"/>
    <mergeCell ref="A15:N15"/>
    <mergeCell ref="A8:N8"/>
    <mergeCell ref="A9:N9"/>
    <mergeCell ref="A14:N14"/>
    <mergeCell ref="A10:N10"/>
    <mergeCell ref="A11:N11"/>
  </mergeCells>
  <phoneticPr fontId="16"/>
  <pageMargins left="0.7" right="0.7" top="0.75" bottom="0.75" header="0.3" footer="0.3"/>
  <pageSetup paperSize="9" scale="59" orientation="portrait" horizontalDpi="300" verticalDpi="300" r:id="rId1"/>
  <colBreaks count="1" manualBreakCount="1">
    <brk id="14"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1"/>
  </sheetPr>
  <dimension ref="A1:N40"/>
  <sheetViews>
    <sheetView view="pageBreakPreview" zoomScale="95" zoomScaleNormal="75" zoomScaleSheetLayoutView="95" workbookViewId="0">
      <selection activeCell="A14" sqref="A14:XFD16"/>
    </sheetView>
  </sheetViews>
  <sheetFormatPr defaultColWidth="9" defaultRowHeight="14.4"/>
  <cols>
    <col min="1" max="1" width="212.109375" style="5" customWidth="1"/>
    <col min="2" max="2" width="33.109375" style="3" hidden="1" customWidth="1"/>
    <col min="3" max="3" width="23.109375" style="4" hidden="1" customWidth="1"/>
    <col min="4" max="16384" width="9" style="1"/>
  </cols>
  <sheetData>
    <row r="1" spans="1:14" s="44" customFormat="1" ht="46.2" customHeight="1" thickBot="1">
      <c r="A1" s="189" t="s">
        <v>288</v>
      </c>
      <c r="B1" s="47" t="s">
        <v>0</v>
      </c>
      <c r="C1" s="48" t="s">
        <v>2</v>
      </c>
    </row>
    <row r="2" spans="1:14" ht="40.799999999999997" customHeight="1">
      <c r="A2" s="428" t="s">
        <v>299</v>
      </c>
      <c r="B2" s="2"/>
      <c r="C2" s="846"/>
    </row>
    <row r="3" spans="1:14" ht="126" customHeight="1">
      <c r="A3" s="497" t="s">
        <v>300</v>
      </c>
      <c r="B3" s="56"/>
      <c r="C3" s="847"/>
    </row>
    <row r="4" spans="1:14" ht="31.8" customHeight="1" thickBot="1">
      <c r="A4" s="165" t="s">
        <v>301</v>
      </c>
      <c r="B4" s="1"/>
      <c r="C4" s="1"/>
    </row>
    <row r="5" spans="1:14" ht="41.4" customHeight="1">
      <c r="A5" s="421" t="s">
        <v>500</v>
      </c>
      <c r="B5" s="2"/>
      <c r="C5" s="846"/>
    </row>
    <row r="6" spans="1:14" ht="89.4" customHeight="1">
      <c r="A6" s="542" t="s">
        <v>501</v>
      </c>
      <c r="B6" s="56"/>
      <c r="C6" s="847"/>
      <c r="D6" t="s">
        <v>215</v>
      </c>
    </row>
    <row r="7" spans="1:14" ht="42.6" customHeight="1" thickBot="1">
      <c r="A7" s="506" t="s">
        <v>502</v>
      </c>
      <c r="B7" s="1"/>
      <c r="C7" s="1"/>
    </row>
    <row r="8" spans="1:14" ht="43.2" customHeight="1">
      <c r="A8" s="422" t="s">
        <v>503</v>
      </c>
      <c r="B8" s="237"/>
      <c r="C8" s="846"/>
    </row>
    <row r="9" spans="1:14" ht="36" customHeight="1" thickBot="1">
      <c r="A9" s="507" t="s">
        <v>504</v>
      </c>
      <c r="B9" s="238"/>
      <c r="C9" s="847"/>
    </row>
    <row r="10" spans="1:14" ht="28.8" customHeight="1" thickBot="1">
      <c r="A10" s="239" t="s">
        <v>505</v>
      </c>
      <c r="B10" s="1"/>
      <c r="C10" s="1"/>
    </row>
    <row r="11" spans="1:14" ht="42.6" customHeight="1">
      <c r="A11" s="500" t="s">
        <v>506</v>
      </c>
      <c r="B11" s="261"/>
      <c r="C11" s="261"/>
      <c r="D11" s="261"/>
      <c r="E11" s="261"/>
      <c r="F11" s="261"/>
      <c r="G11" s="261"/>
      <c r="H11" s="261"/>
      <c r="I11" s="261"/>
      <c r="J11" s="261"/>
      <c r="K11" s="261"/>
      <c r="L11" s="261"/>
      <c r="M11" s="261"/>
      <c r="N11" s="262"/>
    </row>
    <row r="12" spans="1:14" ht="128.4" customHeight="1" thickBot="1">
      <c r="A12" s="502" t="s">
        <v>507</v>
      </c>
      <c r="B12" s="268"/>
      <c r="C12" s="268"/>
      <c r="D12" s="268"/>
      <c r="E12" s="268"/>
      <c r="F12" s="268"/>
      <c r="G12" s="268"/>
      <c r="H12" s="268"/>
      <c r="I12" s="268"/>
      <c r="J12" s="268"/>
      <c r="K12" s="268"/>
      <c r="L12" s="268"/>
      <c r="M12" s="268"/>
      <c r="N12" s="269"/>
    </row>
    <row r="13" spans="1:14" ht="42.6" customHeight="1" thickBot="1">
      <c r="A13" s="165" t="s">
        <v>508</v>
      </c>
      <c r="B13" s="1"/>
      <c r="C13" s="1"/>
    </row>
    <row r="14" spans="1:14" ht="42.6" hidden="1" customHeight="1">
      <c r="A14" s="500"/>
      <c r="B14" s="261"/>
      <c r="C14" s="261"/>
      <c r="D14" s="261"/>
      <c r="E14" s="261"/>
      <c r="F14" s="261"/>
      <c r="G14" s="261"/>
      <c r="H14" s="261"/>
      <c r="I14" s="261"/>
      <c r="J14" s="261"/>
      <c r="K14" s="261"/>
      <c r="L14" s="261"/>
      <c r="M14" s="261"/>
      <c r="N14" s="262"/>
    </row>
    <row r="15" spans="1:14" ht="141.6" hidden="1" customHeight="1" thickBot="1">
      <c r="A15" s="502"/>
      <c r="B15" s="268"/>
      <c r="C15" s="268"/>
      <c r="D15" s="268"/>
      <c r="E15" s="268"/>
      <c r="F15" s="268"/>
      <c r="G15" s="268"/>
      <c r="H15" s="268"/>
      <c r="I15" s="268"/>
      <c r="J15" s="268"/>
      <c r="K15" s="268"/>
      <c r="L15" s="268"/>
      <c r="M15" s="268"/>
      <c r="N15" s="269"/>
    </row>
    <row r="16" spans="1:14" ht="42.6" hidden="1" customHeight="1" thickBot="1">
      <c r="A16" s="165"/>
      <c r="B16" s="1"/>
      <c r="C16" s="1"/>
    </row>
    <row r="17" spans="1:3" ht="42.6" customHeight="1">
      <c r="A17" s="250"/>
      <c r="B17" s="1"/>
      <c r="C17" s="1"/>
    </row>
    <row r="18" spans="1:3" ht="39" customHeight="1">
      <c r="A18" s="1" t="s">
        <v>222</v>
      </c>
      <c r="B18" s="1"/>
      <c r="C18" s="1"/>
    </row>
    <row r="19" spans="1:3" ht="32.25" customHeight="1">
      <c r="A19" s="1" t="s">
        <v>223</v>
      </c>
      <c r="B19" s="1"/>
      <c r="C19" s="1"/>
    </row>
    <row r="20" spans="1:3" ht="36.75" customHeight="1"/>
    <row r="21" spans="1:3" ht="33" customHeight="1"/>
    <row r="22" spans="1:3" ht="36.75" customHeight="1"/>
    <row r="23" spans="1:3" ht="36.75" customHeight="1"/>
    <row r="24" spans="1:3" ht="25.5" customHeight="1"/>
    <row r="25" spans="1:3" ht="32.25" customHeight="1"/>
    <row r="26" spans="1:3" ht="30.75" customHeight="1"/>
    <row r="27" spans="1:3" ht="42.75" customHeight="1"/>
    <row r="28" spans="1:3" ht="43.5" customHeight="1"/>
    <row r="29" spans="1:3" ht="27.75" customHeight="1"/>
    <row r="30" spans="1:3" ht="30.75" customHeight="1"/>
    <row r="31" spans="1:3" ht="29.25" customHeight="1"/>
    <row r="32" spans="1:3" ht="27" customHeight="1"/>
    <row r="33" ht="27" customHeight="1"/>
    <row r="34" ht="27" customHeight="1"/>
    <row r="35" ht="27" customHeight="1"/>
    <row r="36" ht="27" customHeight="1"/>
    <row r="37" ht="27" customHeight="1"/>
    <row r="38" ht="27" customHeight="1"/>
    <row r="39" ht="27" customHeight="1"/>
    <row r="40" ht="27" customHeight="1"/>
  </sheetData>
  <mergeCells count="3">
    <mergeCell ref="C2:C3"/>
    <mergeCell ref="C5:C6"/>
    <mergeCell ref="C8:C9"/>
  </mergeCells>
  <phoneticPr fontId="16"/>
  <hyperlinks>
    <hyperlink ref="A4" r:id="rId1" xr:uid="{94BED34D-746A-4772-AF99-0835B2CED094}"/>
    <hyperlink ref="A7" r:id="rId2" xr:uid="{71E93279-F8F1-47BB-9801-CA49AD938FDB}"/>
    <hyperlink ref="A10" r:id="rId3" xr:uid="{8F011B01-8AA7-48C9-AFB7-EA4C3DC13533}"/>
    <hyperlink ref="A13" r:id="rId4" xr:uid="{00309A74-29AF-4AB2-9480-12D07BDAD79E}"/>
  </hyperlinks>
  <pageMargins left="0" right="0" top="0.19685039370078741" bottom="0.39370078740157483" header="0" footer="0.19685039370078741"/>
  <pageSetup paperSize="8" scale="55" orientation="portrait" horizontalDpi="300" verticalDpi="300" r:id="rId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DC6C3-5FD5-45AC-8EE2-D8D2B861F6DF}">
  <dimension ref="A1:Z30"/>
  <sheetViews>
    <sheetView view="pageBreakPreview" topLeftCell="B1" zoomScaleNormal="100" zoomScaleSheetLayoutView="100" workbookViewId="0">
      <selection activeCell="Z22" sqref="Z22"/>
    </sheetView>
  </sheetViews>
  <sheetFormatPr defaultRowHeight="13.2"/>
  <cols>
    <col min="13" max="13" width="8.88671875" customWidth="1"/>
    <col min="14" max="14" width="8.88671875" hidden="1" customWidth="1"/>
    <col min="15" max="15" width="0.77734375" customWidth="1"/>
    <col min="23" max="23" width="4.77734375" customWidth="1"/>
    <col min="25" max="25" width="3.88671875" customWidth="1"/>
  </cols>
  <sheetData>
    <row r="1" spans="1:26">
      <c r="A1" s="568"/>
      <c r="B1" s="568"/>
      <c r="C1" s="568"/>
      <c r="D1" s="568"/>
      <c r="E1" s="568"/>
      <c r="F1" s="568"/>
      <c r="G1" s="568"/>
      <c r="H1" s="568"/>
      <c r="I1" s="568"/>
      <c r="J1" s="568"/>
      <c r="K1" s="568"/>
      <c r="L1" s="568"/>
      <c r="M1" s="568"/>
      <c r="N1" s="568"/>
      <c r="O1" s="568"/>
      <c r="P1" s="568"/>
      <c r="Q1" s="568"/>
      <c r="R1" s="568"/>
      <c r="S1" s="568"/>
      <c r="T1" s="568"/>
      <c r="U1" s="568"/>
      <c r="V1" s="568"/>
      <c r="W1" s="568"/>
      <c r="X1" s="568"/>
      <c r="Y1" s="568"/>
      <c r="Z1" s="568"/>
    </row>
    <row r="2" spans="1:26">
      <c r="A2" s="568"/>
      <c r="B2" s="568"/>
      <c r="C2" s="568"/>
      <c r="D2" s="568"/>
      <c r="E2" s="568"/>
      <c r="F2" s="568"/>
      <c r="G2" s="568"/>
      <c r="H2" s="568"/>
      <c r="I2" s="568"/>
      <c r="J2" s="568"/>
      <c r="K2" s="568"/>
      <c r="L2" s="568"/>
      <c r="M2" s="568"/>
      <c r="N2" s="568"/>
      <c r="O2" s="568"/>
      <c r="P2" s="568"/>
      <c r="Q2" s="568"/>
      <c r="R2" s="568"/>
      <c r="S2" s="568"/>
      <c r="T2" s="568"/>
      <c r="U2" s="568"/>
      <c r="V2" s="568"/>
      <c r="W2" s="568"/>
      <c r="X2" s="568"/>
      <c r="Y2" s="568"/>
    </row>
    <row r="3" spans="1:26">
      <c r="A3" s="568"/>
      <c r="B3" s="568"/>
      <c r="C3" s="568"/>
      <c r="D3" s="568"/>
      <c r="E3" s="568"/>
      <c r="F3" s="568"/>
      <c r="G3" s="568"/>
      <c r="H3" s="568"/>
      <c r="I3" s="568"/>
      <c r="J3" s="568"/>
      <c r="K3" s="568"/>
      <c r="L3" s="568"/>
      <c r="M3" s="568"/>
      <c r="N3" s="568"/>
      <c r="O3" s="568"/>
      <c r="P3" s="568"/>
      <c r="Q3" s="568"/>
      <c r="R3" s="568"/>
      <c r="S3" s="568"/>
      <c r="T3" s="568"/>
      <c r="U3" s="568"/>
      <c r="V3" s="568"/>
      <c r="W3" s="568"/>
      <c r="X3" s="568"/>
      <c r="Y3" s="568"/>
    </row>
    <row r="4" spans="1:26">
      <c r="A4" s="568"/>
      <c r="B4" s="568"/>
      <c r="C4" s="568"/>
      <c r="D4" s="568"/>
      <c r="E4" s="568"/>
      <c r="F4" s="568"/>
      <c r="G4" s="568"/>
      <c r="H4" s="568"/>
      <c r="I4" s="568"/>
      <c r="J4" s="568"/>
      <c r="K4" s="568"/>
      <c r="L4" s="568"/>
      <c r="M4" s="568"/>
      <c r="N4" s="568"/>
      <c r="O4" s="568"/>
      <c r="P4" s="568"/>
      <c r="Q4" s="568"/>
      <c r="R4" s="568"/>
      <c r="S4" s="568"/>
      <c r="T4" s="568"/>
      <c r="U4" s="568"/>
      <c r="V4" s="568"/>
      <c r="W4" s="568"/>
      <c r="X4" s="568"/>
      <c r="Y4" s="568"/>
    </row>
    <row r="5" spans="1:26">
      <c r="A5" s="568"/>
      <c r="B5" s="568"/>
      <c r="C5" s="568"/>
      <c r="D5" s="568"/>
      <c r="E5" s="568"/>
      <c r="F5" s="568"/>
      <c r="G5" s="568"/>
      <c r="H5" s="568"/>
      <c r="I5" s="568"/>
      <c r="J5" s="568"/>
      <c r="K5" s="568"/>
      <c r="L5" s="568"/>
      <c r="M5" s="568"/>
      <c r="N5" s="568"/>
      <c r="O5" s="568"/>
      <c r="P5" s="568"/>
      <c r="Q5" s="568"/>
      <c r="R5" s="568"/>
      <c r="S5" s="568"/>
      <c r="T5" s="568"/>
      <c r="U5" s="568"/>
      <c r="V5" s="568"/>
      <c r="W5" s="568"/>
      <c r="X5" s="568"/>
      <c r="Y5" s="568"/>
    </row>
    <row r="6" spans="1:26">
      <c r="A6" s="568"/>
      <c r="B6" s="568"/>
      <c r="C6" s="568"/>
      <c r="D6" s="568"/>
      <c r="E6" s="568"/>
      <c r="F6" s="568"/>
      <c r="G6" s="568"/>
      <c r="H6" s="568"/>
      <c r="I6" s="568"/>
      <c r="J6" s="568"/>
      <c r="K6" s="568"/>
      <c r="L6" s="568"/>
      <c r="M6" s="568"/>
      <c r="N6" s="568"/>
      <c r="O6" s="568"/>
      <c r="P6" s="568"/>
      <c r="Q6" s="568"/>
      <c r="R6" s="568"/>
      <c r="S6" s="568"/>
      <c r="T6" s="568"/>
      <c r="U6" s="568"/>
      <c r="V6" s="568"/>
      <c r="W6" s="568"/>
      <c r="X6" s="568"/>
      <c r="Y6" s="568"/>
    </row>
    <row r="7" spans="1:26">
      <c r="A7" s="568"/>
      <c r="B7" s="568"/>
      <c r="C7" s="568"/>
      <c r="D7" s="568"/>
      <c r="E7" s="568"/>
      <c r="F7" s="568"/>
      <c r="G7" s="568"/>
      <c r="H7" s="568"/>
      <c r="I7" s="568"/>
      <c r="J7" s="568"/>
      <c r="K7" s="568"/>
      <c r="L7" s="568"/>
      <c r="M7" s="568"/>
      <c r="N7" s="568"/>
      <c r="O7" s="568"/>
      <c r="P7" s="568"/>
      <c r="Q7" s="568"/>
      <c r="R7" s="568"/>
      <c r="S7" s="568"/>
      <c r="T7" s="568"/>
      <c r="U7" s="568"/>
      <c r="V7" s="568"/>
      <c r="W7" s="568"/>
      <c r="X7" s="568"/>
      <c r="Y7" s="568"/>
    </row>
    <row r="8" spans="1:26">
      <c r="A8" s="568"/>
      <c r="B8" s="568"/>
      <c r="C8" s="568"/>
      <c r="D8" s="568"/>
      <c r="E8" s="568"/>
      <c r="F8" s="568"/>
      <c r="G8" s="568"/>
      <c r="H8" s="568"/>
      <c r="I8" s="568"/>
      <c r="J8" s="568"/>
      <c r="K8" s="568"/>
      <c r="L8" s="568"/>
      <c r="M8" s="568"/>
      <c r="N8" s="568"/>
      <c r="O8" s="568"/>
      <c r="P8" s="568"/>
      <c r="Q8" s="568"/>
      <c r="R8" s="568"/>
      <c r="S8" s="568"/>
      <c r="T8" s="568"/>
      <c r="U8" s="568"/>
      <c r="V8" s="568"/>
      <c r="W8" s="568"/>
      <c r="X8" s="568"/>
      <c r="Y8" s="568"/>
    </row>
    <row r="9" spans="1:26">
      <c r="A9" s="568"/>
      <c r="B9" s="568"/>
      <c r="C9" s="568"/>
      <c r="D9" s="568"/>
      <c r="E9" s="568"/>
      <c r="F9" s="568"/>
      <c r="G9" s="568"/>
      <c r="H9" s="568"/>
      <c r="I9" s="568"/>
      <c r="J9" s="568"/>
      <c r="K9" s="568"/>
      <c r="L9" s="568"/>
      <c r="M9" s="568"/>
      <c r="N9" s="568"/>
      <c r="O9" s="568"/>
      <c r="P9" s="568"/>
      <c r="Q9" s="568"/>
      <c r="R9" s="568"/>
      <c r="S9" s="568"/>
      <c r="T9" s="568"/>
      <c r="U9" s="568"/>
      <c r="V9" s="568"/>
      <c r="W9" s="568"/>
      <c r="X9" s="568"/>
      <c r="Y9" s="568"/>
    </row>
    <row r="10" spans="1:26">
      <c r="A10" s="568"/>
      <c r="B10" s="568"/>
      <c r="C10" s="568"/>
      <c r="D10" s="568"/>
      <c r="E10" s="568"/>
      <c r="F10" s="568"/>
      <c r="G10" s="568"/>
      <c r="H10" s="568"/>
      <c r="I10" s="568"/>
      <c r="J10" s="568"/>
      <c r="K10" s="568"/>
      <c r="L10" s="568"/>
      <c r="M10" s="568"/>
      <c r="N10" s="568"/>
      <c r="O10" s="568"/>
      <c r="P10" s="568"/>
      <c r="Q10" s="568"/>
      <c r="R10" s="568"/>
      <c r="S10" s="568"/>
      <c r="T10" s="568"/>
      <c r="U10" s="568"/>
      <c r="V10" s="568"/>
      <c r="W10" s="568"/>
      <c r="X10" s="568"/>
      <c r="Y10" s="568"/>
    </row>
    <row r="11" spans="1:26" ht="21" customHeight="1">
      <c r="A11" s="568"/>
      <c r="B11" s="568"/>
      <c r="C11" s="568"/>
      <c r="D11" s="568"/>
      <c r="E11" s="568"/>
      <c r="F11" s="568"/>
      <c r="G11" s="568"/>
      <c r="H11" s="568"/>
      <c r="I11" s="568"/>
      <c r="J11" s="568"/>
      <c r="K11" s="568"/>
      <c r="L11" s="568"/>
      <c r="M11" s="568"/>
      <c r="N11" s="568"/>
      <c r="O11" s="568"/>
      <c r="P11" s="568"/>
      <c r="Q11" s="568"/>
      <c r="R11" s="600" t="s">
        <v>480</v>
      </c>
      <c r="S11" s="600"/>
      <c r="T11" s="600"/>
      <c r="U11" s="600"/>
      <c r="V11" s="600"/>
      <c r="W11" s="600"/>
      <c r="X11" s="600"/>
      <c r="Y11" s="568"/>
    </row>
    <row r="12" spans="1:26" ht="13.2" customHeight="1">
      <c r="A12" s="568"/>
      <c r="B12" s="568"/>
      <c r="C12" s="568"/>
      <c r="D12" s="568"/>
      <c r="E12" s="568"/>
      <c r="F12" s="568"/>
      <c r="G12" s="568"/>
      <c r="H12" s="568"/>
      <c r="I12" s="568"/>
      <c r="J12" s="568"/>
      <c r="K12" s="568"/>
      <c r="L12" s="568"/>
      <c r="M12" s="568"/>
      <c r="N12" s="568"/>
      <c r="O12" s="568"/>
      <c r="P12" s="568"/>
      <c r="Q12" s="568"/>
      <c r="R12" s="600"/>
      <c r="S12" s="600"/>
      <c r="T12" s="600"/>
      <c r="U12" s="600"/>
      <c r="V12" s="600"/>
      <c r="W12" s="600"/>
      <c r="X12" s="600"/>
      <c r="Y12" s="568"/>
    </row>
    <row r="13" spans="1:26" ht="13.2" customHeight="1">
      <c r="A13" s="568"/>
      <c r="B13" s="568"/>
      <c r="C13" s="568"/>
      <c r="D13" s="568"/>
      <c r="E13" s="568"/>
      <c r="F13" s="568"/>
      <c r="G13" s="568"/>
      <c r="H13" s="568"/>
      <c r="I13" s="568"/>
      <c r="J13" s="568"/>
      <c r="K13" s="568"/>
      <c r="L13" s="568"/>
      <c r="M13" s="568"/>
      <c r="N13" s="568"/>
      <c r="O13" s="568"/>
      <c r="P13" s="568"/>
      <c r="Q13" s="568"/>
      <c r="R13" s="600"/>
      <c r="S13" s="600"/>
      <c r="T13" s="600"/>
      <c r="U13" s="600"/>
      <c r="V13" s="600"/>
      <c r="W13" s="600"/>
      <c r="X13" s="600"/>
      <c r="Y13" s="568"/>
    </row>
    <row r="14" spans="1:26">
      <c r="A14" s="568"/>
      <c r="B14" s="568"/>
      <c r="C14" s="568"/>
      <c r="D14" s="568"/>
      <c r="E14" s="568"/>
      <c r="F14" s="568"/>
      <c r="G14" s="568"/>
      <c r="H14" s="568"/>
      <c r="I14" s="568"/>
      <c r="J14" s="568"/>
      <c r="K14" s="568"/>
      <c r="L14" s="568"/>
      <c r="M14" s="568"/>
      <c r="N14" s="568"/>
      <c r="O14" s="568"/>
      <c r="P14" s="568"/>
      <c r="Q14" s="568"/>
      <c r="R14" s="568"/>
      <c r="S14" s="568"/>
      <c r="T14" s="568"/>
      <c r="U14" s="568"/>
      <c r="V14" s="568"/>
      <c r="W14" s="568"/>
      <c r="X14" s="568"/>
      <c r="Y14" s="568"/>
    </row>
    <row r="15" spans="1:26">
      <c r="A15" s="568"/>
      <c r="B15" s="568"/>
      <c r="C15" s="568"/>
      <c r="D15" s="568"/>
      <c r="E15" s="568"/>
      <c r="F15" s="568"/>
      <c r="G15" s="568"/>
      <c r="H15" s="568"/>
      <c r="I15" s="568"/>
      <c r="J15" s="568"/>
      <c r="K15" s="568"/>
      <c r="L15" s="568"/>
      <c r="M15" s="568"/>
      <c r="N15" s="568"/>
      <c r="O15" s="568"/>
      <c r="P15" s="568"/>
      <c r="Q15" s="568"/>
      <c r="R15" s="568"/>
      <c r="S15" s="568"/>
      <c r="T15" s="568"/>
      <c r="U15" s="568"/>
      <c r="V15" s="568"/>
      <c r="W15" s="568"/>
      <c r="X15" s="568"/>
      <c r="Y15" s="568"/>
    </row>
    <row r="16" spans="1:26">
      <c r="A16" s="568"/>
      <c r="B16" s="568"/>
      <c r="C16" s="568"/>
      <c r="D16" s="568"/>
      <c r="E16" s="568"/>
      <c r="F16" s="568"/>
      <c r="G16" s="568"/>
      <c r="H16" s="568"/>
      <c r="I16" s="568"/>
      <c r="J16" s="568"/>
      <c r="K16" s="568"/>
      <c r="L16" s="568"/>
      <c r="M16" s="568"/>
      <c r="N16" s="568"/>
      <c r="O16" s="568"/>
      <c r="P16" s="568"/>
      <c r="Q16" s="568"/>
      <c r="R16" s="568"/>
      <c r="S16" s="568"/>
      <c r="T16" s="568"/>
      <c r="U16" s="568"/>
      <c r="V16" s="568"/>
      <c r="W16" s="568"/>
      <c r="X16" s="568"/>
      <c r="Y16" s="568"/>
    </row>
    <row r="17" spans="1:25">
      <c r="A17" s="568"/>
      <c r="B17" s="568"/>
      <c r="C17" s="568"/>
      <c r="D17" s="568"/>
      <c r="E17" s="568"/>
      <c r="F17" s="568"/>
      <c r="G17" s="568"/>
      <c r="H17" s="568"/>
      <c r="I17" s="568"/>
      <c r="J17" s="568"/>
      <c r="K17" s="568"/>
      <c r="L17" s="568"/>
      <c r="M17" s="568"/>
      <c r="N17" s="568"/>
      <c r="O17" s="568"/>
      <c r="P17" s="568"/>
      <c r="Q17" s="568"/>
      <c r="R17" s="568"/>
      <c r="S17" s="568"/>
      <c r="T17" s="568"/>
      <c r="U17" s="568"/>
      <c r="V17" s="568"/>
      <c r="W17" s="568"/>
      <c r="X17" s="568"/>
      <c r="Y17" s="568"/>
    </row>
    <row r="18" spans="1:25">
      <c r="A18" s="568"/>
      <c r="B18" s="568"/>
      <c r="C18" s="568"/>
      <c r="D18" s="568"/>
      <c r="E18" s="568"/>
      <c r="F18" s="568"/>
      <c r="G18" s="568"/>
      <c r="H18" s="568"/>
      <c r="I18" s="568"/>
      <c r="J18" s="568"/>
      <c r="K18" s="568"/>
      <c r="L18" s="568"/>
      <c r="M18" s="568"/>
      <c r="N18" s="568"/>
      <c r="O18" s="568"/>
      <c r="P18" s="568"/>
      <c r="Q18" s="568"/>
      <c r="R18" s="568"/>
      <c r="S18" s="568"/>
      <c r="T18" s="568"/>
      <c r="U18" s="568"/>
      <c r="V18" s="568"/>
      <c r="W18" s="568"/>
      <c r="X18" s="568"/>
      <c r="Y18" s="568"/>
    </row>
    <row r="19" spans="1:25">
      <c r="A19" s="568"/>
      <c r="B19" s="568"/>
      <c r="C19" s="568"/>
      <c r="D19" s="568"/>
      <c r="E19" s="568"/>
      <c r="F19" s="568"/>
      <c r="G19" s="568"/>
      <c r="H19" s="568"/>
      <c r="I19" s="568"/>
      <c r="J19" s="568"/>
      <c r="K19" s="568"/>
      <c r="L19" s="568"/>
      <c r="M19" s="568"/>
      <c r="N19" s="568"/>
      <c r="O19" s="568"/>
      <c r="P19" s="568"/>
      <c r="Q19" s="568"/>
      <c r="R19" s="568"/>
      <c r="S19" s="568"/>
      <c r="T19" s="568"/>
      <c r="U19" s="568"/>
      <c r="V19" s="568"/>
      <c r="W19" s="568"/>
      <c r="X19" s="568"/>
      <c r="Y19" s="568"/>
    </row>
    <row r="20" spans="1:25">
      <c r="A20" s="568"/>
      <c r="B20" s="568"/>
      <c r="C20" s="568"/>
      <c r="D20" s="568"/>
      <c r="E20" s="568"/>
      <c r="F20" s="568"/>
      <c r="G20" s="568"/>
      <c r="H20" s="568"/>
      <c r="I20" s="568"/>
      <c r="J20" s="568"/>
      <c r="K20" s="568"/>
      <c r="L20" s="568"/>
      <c r="M20" s="568"/>
      <c r="N20" s="568"/>
      <c r="O20" s="568"/>
      <c r="P20" s="568"/>
      <c r="Q20" s="568"/>
      <c r="R20" s="568"/>
      <c r="S20" s="568"/>
      <c r="T20" s="568"/>
      <c r="U20" s="568"/>
      <c r="V20" s="568"/>
      <c r="W20" s="568"/>
      <c r="X20" s="568"/>
      <c r="Y20" s="568"/>
    </row>
    <row r="21" spans="1:25">
      <c r="A21" s="568"/>
      <c r="B21" s="568"/>
      <c r="C21" s="568"/>
      <c r="D21" s="568"/>
      <c r="E21" s="568"/>
      <c r="F21" s="568"/>
      <c r="G21" s="568"/>
      <c r="H21" s="568"/>
      <c r="I21" s="568"/>
      <c r="J21" s="568"/>
      <c r="K21" s="568"/>
      <c r="L21" s="568"/>
      <c r="M21" s="568"/>
      <c r="N21" s="568"/>
      <c r="O21" s="568"/>
      <c r="P21" s="568"/>
      <c r="Q21" s="568"/>
      <c r="R21" s="568"/>
      <c r="S21" s="568"/>
      <c r="T21" s="568"/>
      <c r="U21" s="568"/>
      <c r="V21" s="568"/>
      <c r="W21" s="568"/>
      <c r="X21" s="568"/>
      <c r="Y21" s="568"/>
    </row>
    <row r="22" spans="1:25">
      <c r="A22" s="568"/>
      <c r="B22" s="568"/>
      <c r="C22" s="568"/>
      <c r="D22" s="568"/>
      <c r="E22" s="568"/>
      <c r="F22" s="568"/>
      <c r="G22" s="568"/>
      <c r="H22" s="568"/>
      <c r="I22" s="568"/>
      <c r="J22" s="568"/>
      <c r="K22" s="568"/>
      <c r="L22" s="568"/>
      <c r="M22" s="568"/>
      <c r="N22" s="568"/>
      <c r="O22" s="568"/>
      <c r="P22" s="568"/>
      <c r="Q22" s="568"/>
      <c r="R22" s="568"/>
      <c r="S22" s="568"/>
      <c r="T22" s="568"/>
      <c r="U22" s="568"/>
      <c r="V22" s="568"/>
      <c r="W22" s="568"/>
      <c r="X22" s="568"/>
      <c r="Y22" s="568"/>
    </row>
    <row r="23" spans="1:25">
      <c r="A23" s="568"/>
      <c r="B23" s="568"/>
      <c r="C23" s="568"/>
      <c r="D23" s="568"/>
      <c r="E23" s="568"/>
      <c r="F23" s="568"/>
      <c r="G23" s="568"/>
      <c r="H23" s="568"/>
      <c r="I23" s="568"/>
      <c r="J23" s="568"/>
      <c r="K23" s="568"/>
      <c r="L23" s="568"/>
      <c r="M23" s="568"/>
      <c r="N23" s="568"/>
      <c r="O23" s="568"/>
      <c r="P23" s="568"/>
      <c r="Q23" s="568"/>
      <c r="R23" s="568"/>
      <c r="S23" s="568"/>
      <c r="T23" s="568"/>
      <c r="U23" s="568"/>
      <c r="V23" s="568"/>
      <c r="W23" s="568"/>
      <c r="X23" s="568"/>
      <c r="Y23" s="568"/>
    </row>
    <row r="24" spans="1:25">
      <c r="A24" s="568"/>
      <c r="B24" s="568"/>
      <c r="C24" s="568"/>
      <c r="D24" s="568"/>
      <c r="E24" s="568"/>
      <c r="F24" s="568"/>
      <c r="G24" s="568"/>
      <c r="H24" s="568"/>
      <c r="I24" s="568"/>
      <c r="J24" s="568"/>
      <c r="K24" s="568"/>
      <c r="L24" s="568"/>
      <c r="M24" s="568"/>
      <c r="N24" s="568"/>
      <c r="O24" s="568"/>
      <c r="P24" s="568"/>
      <c r="Q24" s="568"/>
      <c r="R24" s="568"/>
      <c r="S24" s="568"/>
      <c r="T24" s="568"/>
      <c r="U24" s="568"/>
      <c r="V24" s="568"/>
      <c r="W24" s="568"/>
      <c r="X24" s="568"/>
      <c r="Y24" s="568"/>
    </row>
    <row r="25" spans="1:25">
      <c r="A25" s="568"/>
      <c r="B25" s="568"/>
      <c r="C25" s="568"/>
      <c r="D25" s="568"/>
      <c r="E25" s="568"/>
      <c r="F25" s="568"/>
      <c r="G25" s="568"/>
      <c r="H25" s="568"/>
      <c r="I25" s="568"/>
      <c r="J25" s="568"/>
      <c r="K25" s="568"/>
      <c r="L25" s="568"/>
      <c r="M25" s="568"/>
      <c r="N25" s="568"/>
      <c r="O25" s="568"/>
      <c r="P25" s="568"/>
      <c r="Q25" s="568"/>
      <c r="R25" s="568"/>
      <c r="S25" s="568"/>
      <c r="T25" s="568"/>
      <c r="U25" s="568"/>
      <c r="V25" s="568"/>
      <c r="W25" s="568"/>
      <c r="X25" s="568"/>
      <c r="Y25" s="568"/>
    </row>
    <row r="26" spans="1:25">
      <c r="A26" s="568"/>
      <c r="B26" s="568"/>
      <c r="C26" s="568"/>
      <c r="D26" s="568"/>
      <c r="E26" s="568"/>
      <c r="F26" s="568"/>
      <c r="G26" s="568"/>
      <c r="H26" s="568"/>
      <c r="I26" s="568"/>
      <c r="J26" s="568"/>
      <c r="K26" s="568"/>
      <c r="L26" s="568"/>
      <c r="M26" s="568"/>
      <c r="N26" s="568"/>
      <c r="O26" s="568"/>
      <c r="P26" s="568"/>
      <c r="Q26" s="568"/>
      <c r="R26" s="568"/>
      <c r="S26" s="568"/>
      <c r="T26" s="568"/>
      <c r="U26" s="568"/>
      <c r="V26" s="568"/>
      <c r="W26" s="568"/>
      <c r="X26" s="568"/>
      <c r="Y26" s="568"/>
    </row>
    <row r="27" spans="1:25">
      <c r="A27" s="568"/>
      <c r="B27" s="568"/>
      <c r="C27" s="568"/>
      <c r="D27" s="568"/>
      <c r="E27" s="568"/>
      <c r="F27" s="568"/>
      <c r="G27" s="568"/>
      <c r="H27" s="568"/>
      <c r="I27" s="568"/>
      <c r="J27" s="568"/>
      <c r="K27" s="568"/>
      <c r="L27" s="568"/>
      <c r="M27" s="568"/>
      <c r="N27" s="568"/>
      <c r="O27" s="568"/>
      <c r="P27" s="568"/>
      <c r="Q27" s="568"/>
      <c r="R27" s="568"/>
      <c r="S27" s="568"/>
      <c r="T27" s="568"/>
      <c r="U27" s="568"/>
      <c r="V27" s="568"/>
      <c r="W27" s="568"/>
      <c r="X27" s="568"/>
      <c r="Y27" s="568"/>
    </row>
    <row r="28" spans="1:25">
      <c r="A28" s="568"/>
      <c r="B28" s="568"/>
      <c r="C28" s="568"/>
      <c r="D28" s="568"/>
      <c r="E28" s="568"/>
      <c r="F28" s="568"/>
      <c r="G28" s="568"/>
      <c r="H28" s="568"/>
      <c r="I28" s="568"/>
      <c r="J28" s="568"/>
      <c r="K28" s="568"/>
      <c r="L28" s="568"/>
      <c r="M28" s="568"/>
      <c r="N28" s="568"/>
      <c r="O28" s="568"/>
      <c r="P28" s="568"/>
      <c r="Q28" s="568"/>
      <c r="R28" s="568"/>
      <c r="S28" s="568"/>
      <c r="T28" s="568"/>
      <c r="U28" s="568"/>
      <c r="V28" s="568"/>
      <c r="W28" s="568"/>
      <c r="X28" s="568"/>
      <c r="Y28" s="568"/>
    </row>
    <row r="29" spans="1:25" ht="16.2">
      <c r="A29" s="568"/>
      <c r="B29" s="568"/>
      <c r="C29" s="568"/>
      <c r="D29" s="568"/>
      <c r="E29" s="568"/>
      <c r="F29" s="569"/>
      <c r="G29" s="570"/>
      <c r="H29" s="569"/>
      <c r="I29" s="569"/>
      <c r="J29" s="569"/>
      <c r="K29" s="569"/>
      <c r="L29" s="569"/>
      <c r="M29" s="569"/>
      <c r="N29" s="568"/>
      <c r="O29" s="568"/>
      <c r="P29" s="568"/>
      <c r="Q29" s="568"/>
      <c r="R29" s="568"/>
      <c r="S29" s="568"/>
      <c r="T29" s="568"/>
      <c r="U29" s="568"/>
      <c r="V29" s="568"/>
      <c r="W29" s="568"/>
      <c r="X29" s="568"/>
      <c r="Y29" s="568"/>
    </row>
    <row r="30" spans="1:25">
      <c r="A30" s="568"/>
      <c r="B30" s="568"/>
      <c r="C30" s="568"/>
      <c r="D30" s="568"/>
      <c r="E30" s="568"/>
      <c r="F30" s="568"/>
      <c r="G30" s="568"/>
      <c r="H30" s="568"/>
      <c r="I30" s="568"/>
      <c r="J30" s="568"/>
      <c r="K30" s="568"/>
      <c r="L30" s="568"/>
      <c r="M30" s="568"/>
      <c r="N30" s="568"/>
      <c r="O30" s="568"/>
      <c r="P30" s="568"/>
      <c r="Q30" s="568"/>
      <c r="R30" s="568"/>
      <c r="S30" s="568"/>
      <c r="T30" s="568"/>
      <c r="U30" s="568"/>
      <c r="V30" s="568"/>
      <c r="W30" s="568"/>
      <c r="X30" s="568"/>
      <c r="Y30" s="568"/>
    </row>
  </sheetData>
  <sheetProtection algorithmName="SHA-512" hashValue="h4W//C+QTMwRVttmwpKCp3qoNCLPnSBwlr9LQF7EurUcZUjb9at8oWszdEimw+dTsL0tPr/MXxLZCQHWHX7RFA==" saltValue="NemQlES09iBti5jWmLA24A==" spinCount="100000" sheet="1" objects="1" scenarios="1" formatCells="0" formatColumns="0" formatRows="0" insertColumns="0" insertRows="0" insertHyperlinks="0" deleteColumns="0" deleteRows="0" sort="0" autoFilter="0" pivotTables="0"/>
  <mergeCells count="1">
    <mergeCell ref="R11:X13"/>
  </mergeCells>
  <phoneticPr fontId="106"/>
  <hyperlinks>
    <hyperlink ref="R11" r:id="rId1" display="https://www.youtube.com/watch?v=kFLP8k-wIlI" xr:uid="{C47F4717-EBC2-4696-816C-6D39A454A709}"/>
  </hyperlinks>
  <pageMargins left="0.7" right="0.7" top="0.75" bottom="0.75" header="0.3" footer="0.3"/>
  <pageSetup paperSize="9" scale="44"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7B418-7CA7-499C-A5DA-01D9C0736AA5}">
  <sheetPr>
    <tabColor theme="2" tint="-0.249977111117893"/>
    <pageSetUpPr fitToPage="1"/>
  </sheetPr>
  <dimension ref="A1:S84"/>
  <sheetViews>
    <sheetView tabSelected="1" zoomScaleNormal="100" zoomScaleSheetLayoutView="100" workbookViewId="0">
      <selection activeCell="O17" sqref="O17"/>
    </sheetView>
  </sheetViews>
  <sheetFormatPr defaultColWidth="9" defaultRowHeight="13.2"/>
  <cols>
    <col min="1" max="1" width="12.77734375" style="65" customWidth="1"/>
    <col min="2" max="2" width="5.109375" style="65" customWidth="1"/>
    <col min="3" max="3" width="3.77734375" style="65" customWidth="1"/>
    <col min="4" max="4" width="6.88671875" style="65" customWidth="1"/>
    <col min="5" max="5" width="13.109375" style="65" customWidth="1"/>
    <col min="6" max="6" width="13.109375" style="108" customWidth="1"/>
    <col min="7" max="7" width="11.33203125" style="65" customWidth="1"/>
    <col min="8" max="8" width="26.6640625" style="82" customWidth="1"/>
    <col min="9" max="9" width="13" style="73" customWidth="1"/>
    <col min="10" max="10" width="16.109375" style="73" customWidth="1"/>
    <col min="11" max="11" width="13.44140625" style="108" customWidth="1"/>
    <col min="12" max="12" width="20.44140625" style="108" customWidth="1"/>
    <col min="13" max="13" width="13.44140625" style="80" customWidth="1"/>
    <col min="14" max="14" width="22.44140625" style="65" customWidth="1"/>
    <col min="15" max="15" width="9" style="66"/>
    <col min="16" max="16384" width="9" style="65"/>
  </cols>
  <sheetData>
    <row r="1" spans="1:16" ht="26.25" customHeight="1" thickTop="1">
      <c r="A1" s="57" t="s">
        <v>241</v>
      </c>
      <c r="B1" s="58"/>
      <c r="C1" s="58"/>
      <c r="D1" s="59"/>
      <c r="E1" s="59"/>
      <c r="F1" s="60"/>
      <c r="G1" s="61"/>
      <c r="H1" s="62"/>
      <c r="I1" s="292" t="s">
        <v>38</v>
      </c>
      <c r="J1" s="82"/>
      <c r="K1" s="63"/>
      <c r="L1" s="293"/>
      <c r="M1" s="64"/>
    </row>
    <row r="2" spans="1:16" ht="17.399999999999999">
      <c r="A2" s="67"/>
      <c r="B2" s="294"/>
      <c r="C2" s="294"/>
      <c r="D2" s="294"/>
      <c r="E2" s="294"/>
      <c r="F2" s="294"/>
      <c r="G2" s="68"/>
      <c r="H2" s="69"/>
      <c r="I2" s="295" t="s">
        <v>39</v>
      </c>
      <c r="J2" s="70"/>
      <c r="K2" s="296" t="s">
        <v>21</v>
      </c>
      <c r="L2" s="71"/>
      <c r="M2" s="64"/>
      <c r="N2" s="240"/>
      <c r="P2" s="169"/>
    </row>
    <row r="3" spans="1:16" ht="17.399999999999999">
      <c r="A3" s="297" t="s">
        <v>29</v>
      </c>
      <c r="B3" s="298"/>
      <c r="D3" s="299"/>
      <c r="E3" s="299"/>
      <c r="F3" s="299"/>
      <c r="G3" s="72"/>
      <c r="H3"/>
      <c r="J3" s="300"/>
      <c r="L3" s="63"/>
      <c r="M3" s="74"/>
    </row>
    <row r="4" spans="1:16" ht="17.399999999999999">
      <c r="A4" s="75"/>
      <c r="B4" s="298"/>
      <c r="C4" s="108"/>
      <c r="D4" s="299"/>
      <c r="E4" s="299"/>
      <c r="F4" s="301"/>
      <c r="G4" s="76"/>
      <c r="H4" s="77"/>
      <c r="I4" s="77"/>
      <c r="J4" s="82"/>
      <c r="L4" s="63"/>
      <c r="M4" s="74"/>
      <c r="N4" s="373"/>
    </row>
    <row r="5" spans="1:16">
      <c r="A5" s="302"/>
      <c r="D5" s="299"/>
      <c r="E5" s="78"/>
      <c r="F5" s="303"/>
      <c r="G5" s="79"/>
      <c r="H5"/>
      <c r="I5" s="304"/>
      <c r="J5" s="82"/>
      <c r="M5" s="74"/>
    </row>
    <row r="6" spans="1:16" ht="17.399999999999999">
      <c r="A6" s="302"/>
      <c r="D6" s="299"/>
      <c r="E6" s="303"/>
      <c r="F6" s="303"/>
      <c r="G6" s="79"/>
      <c r="H6" s="69"/>
      <c r="I6" s="305"/>
      <c r="J6" s="82"/>
      <c r="M6" s="74"/>
    </row>
    <row r="7" spans="1:16">
      <c r="A7" s="302"/>
      <c r="D7" s="299"/>
      <c r="E7" s="303"/>
      <c r="F7" s="303"/>
      <c r="G7" s="79"/>
      <c r="H7" s="306"/>
      <c r="I7" s="304"/>
      <c r="J7" s="82"/>
      <c r="M7" s="74"/>
    </row>
    <row r="8" spans="1:16">
      <c r="A8" s="302"/>
      <c r="D8" s="299"/>
      <c r="E8" s="303"/>
      <c r="F8" s="303"/>
      <c r="G8" s="79"/>
      <c r="H8" s="70"/>
      <c r="I8" s="44"/>
      <c r="J8" s="44"/>
      <c r="K8" s="44"/>
    </row>
    <row r="9" spans="1:16">
      <c r="A9" s="302"/>
      <c r="D9" s="299"/>
      <c r="E9" s="303"/>
      <c r="F9" s="303"/>
      <c r="G9" s="79"/>
      <c r="H9" s="44"/>
      <c r="I9" s="44"/>
      <c r="J9" s="44"/>
      <c r="K9" s="44"/>
      <c r="N9" s="81"/>
    </row>
    <row r="10" spans="1:16">
      <c r="A10" s="302"/>
      <c r="D10" s="299"/>
      <c r="E10" s="303"/>
      <c r="F10" s="303"/>
      <c r="G10" s="79"/>
      <c r="H10" s="44"/>
      <c r="I10" s="44"/>
      <c r="J10" s="44"/>
      <c r="K10" s="44"/>
      <c r="N10" s="81" t="s">
        <v>40</v>
      </c>
    </row>
    <row r="11" spans="1:16">
      <c r="A11" s="302"/>
      <c r="D11" s="299"/>
      <c r="E11" s="303"/>
      <c r="F11" s="303"/>
      <c r="G11" s="79"/>
      <c r="H11" s="44"/>
      <c r="I11" s="44"/>
      <c r="J11" s="44"/>
      <c r="K11" s="44"/>
    </row>
    <row r="12" spans="1:16">
      <c r="A12" s="302"/>
      <c r="D12" s="299"/>
      <c r="E12" s="303"/>
      <c r="F12" s="303"/>
      <c r="G12" s="79"/>
      <c r="H12" s="44"/>
      <c r="I12" s="44"/>
      <c r="J12" s="44"/>
      <c r="K12" s="44"/>
      <c r="N12" s="81" t="s">
        <v>41</v>
      </c>
      <c r="O12" s="452"/>
    </row>
    <row r="13" spans="1:16">
      <c r="A13" s="302"/>
      <c r="D13" s="299"/>
      <c r="E13" s="303"/>
      <c r="F13" s="303"/>
      <c r="G13" s="79"/>
      <c r="H13" s="44"/>
      <c r="I13" s="44"/>
      <c r="J13" s="44"/>
      <c r="K13" s="44"/>
    </row>
    <row r="14" spans="1:16">
      <c r="A14" s="302"/>
      <c r="D14" s="299"/>
      <c r="E14" s="303"/>
      <c r="F14" s="303"/>
      <c r="G14" s="79"/>
      <c r="H14" s="44"/>
      <c r="I14" s="44"/>
      <c r="J14" s="44"/>
      <c r="K14" s="44"/>
      <c r="N14" s="307" t="s">
        <v>42</v>
      </c>
    </row>
    <row r="15" spans="1:16">
      <c r="A15" s="302"/>
      <c r="D15" s="299"/>
      <c r="E15" s="299" t="s">
        <v>21</v>
      </c>
      <c r="F15" s="301"/>
      <c r="G15" s="72"/>
      <c r="H15" s="306"/>
      <c r="I15" s="304"/>
      <c r="J15" s="70"/>
    </row>
    <row r="16" spans="1:16">
      <c r="A16" s="302"/>
      <c r="D16" s="299"/>
      <c r="E16" s="299"/>
      <c r="F16" s="301"/>
      <c r="G16" s="72"/>
      <c r="I16" s="304"/>
      <c r="J16" s="82"/>
      <c r="N16" s="375" t="s">
        <v>234</v>
      </c>
    </row>
    <row r="17" spans="1:19" ht="20.25" customHeight="1" thickBot="1">
      <c r="A17" s="661" t="s">
        <v>281</v>
      </c>
      <c r="B17" s="662"/>
      <c r="C17" s="662"/>
      <c r="D17" s="309"/>
      <c r="E17" s="310"/>
      <c r="F17" s="662" t="s">
        <v>282</v>
      </c>
      <c r="G17" s="663"/>
      <c r="H17" s="306"/>
      <c r="I17" s="304"/>
      <c r="J17" s="70"/>
      <c r="L17" s="71"/>
      <c r="M17" s="74"/>
      <c r="N17" s="308" t="s">
        <v>135</v>
      </c>
    </row>
    <row r="18" spans="1:19" ht="39" customHeight="1" thickTop="1">
      <c r="A18" s="664" t="s">
        <v>43</v>
      </c>
      <c r="B18" s="665"/>
      <c r="C18" s="666"/>
      <c r="D18" s="311" t="s">
        <v>44</v>
      </c>
      <c r="E18" s="312"/>
      <c r="F18" s="667" t="s">
        <v>45</v>
      </c>
      <c r="G18" s="668"/>
      <c r="I18" s="304"/>
      <c r="J18" s="82"/>
      <c r="M18" s="74"/>
      <c r="Q18" s="65" t="s">
        <v>29</v>
      </c>
      <c r="S18" s="65" t="s">
        <v>21</v>
      </c>
    </row>
    <row r="19" spans="1:19" ht="30" customHeight="1">
      <c r="A19" s="669" t="s">
        <v>239</v>
      </c>
      <c r="B19" s="669"/>
      <c r="C19" s="669"/>
      <c r="D19" s="669"/>
      <c r="E19" s="669"/>
      <c r="F19" s="669"/>
      <c r="G19" s="669"/>
      <c r="H19" s="313"/>
      <c r="I19" s="83" t="s">
        <v>46</v>
      </c>
      <c r="J19" s="83"/>
      <c r="K19" s="83"/>
      <c r="L19" s="71"/>
      <c r="M19" s="74"/>
    </row>
    <row r="20" spans="1:19" ht="17.399999999999999">
      <c r="E20" s="314" t="s">
        <v>47</v>
      </c>
      <c r="F20" s="315" t="s">
        <v>48</v>
      </c>
      <c r="H20" s="463" t="s">
        <v>216</v>
      </c>
      <c r="I20" s="304"/>
      <c r="J20" s="82" t="s">
        <v>21</v>
      </c>
      <c r="K20" s="316" t="s">
        <v>21</v>
      </c>
      <c r="M20" s="74"/>
    </row>
    <row r="21" spans="1:19" ht="16.8" thickBot="1">
      <c r="A21" s="317"/>
      <c r="B21" s="670">
        <v>44843</v>
      </c>
      <c r="C21" s="671"/>
      <c r="D21" s="318" t="s">
        <v>49</v>
      </c>
      <c r="E21" s="672" t="s">
        <v>50</v>
      </c>
      <c r="F21" s="673"/>
      <c r="G21" s="73" t="s">
        <v>51</v>
      </c>
      <c r="H21" s="674" t="s">
        <v>283</v>
      </c>
      <c r="I21" s="675"/>
      <c r="J21" s="675"/>
      <c r="K21" s="675"/>
      <c r="L21" s="675"/>
      <c r="M21" s="84" t="s">
        <v>216</v>
      </c>
      <c r="N21" s="85"/>
    </row>
    <row r="22" spans="1:19" ht="36" customHeight="1" thickTop="1" thickBot="1">
      <c r="A22" s="319" t="s">
        <v>52</v>
      </c>
      <c r="B22" s="676" t="s">
        <v>53</v>
      </c>
      <c r="C22" s="677"/>
      <c r="D22" s="678"/>
      <c r="E22" s="86" t="s">
        <v>276</v>
      </c>
      <c r="F22" s="86" t="s">
        <v>292</v>
      </c>
      <c r="G22" s="320" t="s">
        <v>54</v>
      </c>
      <c r="H22" s="679" t="s">
        <v>55</v>
      </c>
      <c r="I22" s="680"/>
      <c r="J22" s="680"/>
      <c r="K22" s="680"/>
      <c r="L22" s="681"/>
      <c r="M22" s="321" t="s">
        <v>56</v>
      </c>
      <c r="N22" s="322" t="s">
        <v>57</v>
      </c>
      <c r="R22" s="65" t="s">
        <v>29</v>
      </c>
    </row>
    <row r="23" spans="1:19" ht="81.599999999999994" customHeight="1" thickBot="1">
      <c r="A23" s="323" t="s">
        <v>58</v>
      </c>
      <c r="B23" s="601" t="str">
        <f t="shared" ref="B23" si="0">IF(G23&gt;5,"☆☆☆☆",IF(AND(G23&gt;=2.39,G23&lt;5),"☆☆☆",IF(AND(G23&gt;=1.39,G23&lt;2.4),"☆☆",IF(AND(G23&gt;0,G23&lt;1.4),"☆",IF(AND(G23&gt;=-1.39,G23&lt;0),"★",IF(AND(G23&gt;=-2.39,G23&lt;-1.4),"★★",IF(AND(G23&gt;=-3.39,G23&lt;-2.4),"★★★")))))))</f>
        <v>☆</v>
      </c>
      <c r="C23" s="602"/>
      <c r="D23" s="603"/>
      <c r="E23" s="417">
        <v>0.53</v>
      </c>
      <c r="F23" s="417">
        <v>0.61</v>
      </c>
      <c r="G23" s="490">
        <f>+F23-E23</f>
        <v>7.999999999999996E-2</v>
      </c>
      <c r="H23" s="605"/>
      <c r="I23" s="605"/>
      <c r="J23" s="605"/>
      <c r="K23" s="605"/>
      <c r="L23" s="606"/>
      <c r="M23" s="478"/>
      <c r="N23" s="504"/>
      <c r="O23" s="391" t="s">
        <v>233</v>
      </c>
    </row>
    <row r="24" spans="1:19" ht="66" customHeight="1" thickBot="1">
      <c r="A24" s="324" t="s">
        <v>59</v>
      </c>
      <c r="B24" s="601" t="s">
        <v>278</v>
      </c>
      <c r="C24" s="602"/>
      <c r="D24" s="603"/>
      <c r="E24" s="417">
        <v>1.19</v>
      </c>
      <c r="F24" s="417">
        <v>1.19</v>
      </c>
      <c r="G24" s="490">
        <f t="shared" ref="G24:G70" si="1">+F24-E24</f>
        <v>0</v>
      </c>
      <c r="H24" s="682"/>
      <c r="I24" s="683"/>
      <c r="J24" s="683"/>
      <c r="K24" s="683"/>
      <c r="L24" s="684"/>
      <c r="M24" s="231"/>
      <c r="N24" s="232"/>
      <c r="O24" s="391" t="s">
        <v>59</v>
      </c>
      <c r="Q24" s="65" t="s">
        <v>29</v>
      </c>
    </row>
    <row r="25" spans="1:19" ht="81" customHeight="1" thickBot="1">
      <c r="A25" s="399" t="s">
        <v>60</v>
      </c>
      <c r="B25" s="601" t="str">
        <f t="shared" ref="B25:B36" si="2">IF(G25&gt;5,"☆☆☆☆",IF(AND(G25&gt;=2.39,G25&lt;5),"☆☆☆",IF(AND(G25&gt;=1.39,G25&lt;2.4),"☆☆",IF(AND(G25&gt;0,G25&lt;1.4),"☆",IF(AND(G25&gt;=-1.39,G25&lt;0),"★",IF(AND(G25&gt;=-2.39,G25&lt;-1.4),"★★",IF(AND(G25&gt;=-3.39,G25&lt;-2.4),"★★★")))))))</f>
        <v>★</v>
      </c>
      <c r="C25" s="602"/>
      <c r="D25" s="603"/>
      <c r="E25" s="417">
        <v>1.93</v>
      </c>
      <c r="F25" s="417">
        <v>1.88</v>
      </c>
      <c r="G25" s="490">
        <f t="shared" si="1"/>
        <v>-5.0000000000000044E-2</v>
      </c>
      <c r="H25" s="604"/>
      <c r="I25" s="605"/>
      <c r="J25" s="605"/>
      <c r="K25" s="605"/>
      <c r="L25" s="606"/>
      <c r="M25" s="478"/>
      <c r="N25" s="232"/>
      <c r="O25" s="391" t="s">
        <v>60</v>
      </c>
    </row>
    <row r="26" spans="1:19" ht="83.25" customHeight="1" thickBot="1">
      <c r="A26" s="399" t="s">
        <v>61</v>
      </c>
      <c r="B26" s="601" t="str">
        <f t="shared" si="2"/>
        <v>☆</v>
      </c>
      <c r="C26" s="602"/>
      <c r="D26" s="603"/>
      <c r="E26" s="417">
        <v>1.24</v>
      </c>
      <c r="F26" s="417">
        <v>1.52</v>
      </c>
      <c r="G26" s="490">
        <f t="shared" si="1"/>
        <v>0.28000000000000003</v>
      </c>
      <c r="H26" s="604"/>
      <c r="I26" s="605"/>
      <c r="J26" s="605"/>
      <c r="K26" s="605"/>
      <c r="L26" s="606"/>
      <c r="M26" s="231"/>
      <c r="N26" s="232"/>
      <c r="O26" s="391" t="s">
        <v>61</v>
      </c>
    </row>
    <row r="27" spans="1:19" ht="78.599999999999994" customHeight="1" thickBot="1">
      <c r="A27" s="399" t="s">
        <v>62</v>
      </c>
      <c r="B27" s="601" t="str">
        <f t="shared" si="2"/>
        <v>☆</v>
      </c>
      <c r="C27" s="602"/>
      <c r="D27" s="603"/>
      <c r="E27" s="417">
        <v>0.44</v>
      </c>
      <c r="F27" s="417">
        <v>0.71</v>
      </c>
      <c r="G27" s="490">
        <f t="shared" si="1"/>
        <v>0.26999999999999996</v>
      </c>
      <c r="H27" s="604"/>
      <c r="I27" s="605"/>
      <c r="J27" s="605"/>
      <c r="K27" s="605"/>
      <c r="L27" s="606"/>
      <c r="M27" s="231"/>
      <c r="N27" s="232"/>
      <c r="O27" s="391" t="s">
        <v>62</v>
      </c>
    </row>
    <row r="28" spans="1:19" ht="87" customHeight="1" thickBot="1">
      <c r="A28" s="399" t="s">
        <v>63</v>
      </c>
      <c r="B28" s="601" t="str">
        <f t="shared" si="2"/>
        <v>☆</v>
      </c>
      <c r="C28" s="602"/>
      <c r="D28" s="603"/>
      <c r="E28" s="417">
        <v>0.86</v>
      </c>
      <c r="F28" s="417">
        <v>0.96</v>
      </c>
      <c r="G28" s="490">
        <f t="shared" si="1"/>
        <v>9.9999999999999978E-2</v>
      </c>
      <c r="H28" s="604"/>
      <c r="I28" s="605"/>
      <c r="J28" s="605"/>
      <c r="K28" s="605"/>
      <c r="L28" s="606"/>
      <c r="M28" s="231"/>
      <c r="N28" s="232"/>
      <c r="O28" s="391" t="s">
        <v>63</v>
      </c>
    </row>
    <row r="29" spans="1:19" ht="71.25" customHeight="1" thickBot="1">
      <c r="A29" s="399" t="s">
        <v>64</v>
      </c>
      <c r="B29" s="601" t="str">
        <f t="shared" si="2"/>
        <v>★</v>
      </c>
      <c r="C29" s="602"/>
      <c r="D29" s="603"/>
      <c r="E29" s="417">
        <v>1.2</v>
      </c>
      <c r="F29" s="417">
        <v>1.1200000000000001</v>
      </c>
      <c r="G29" s="490">
        <f t="shared" si="1"/>
        <v>-7.9999999999999849E-2</v>
      </c>
      <c r="H29" s="604"/>
      <c r="I29" s="605"/>
      <c r="J29" s="605"/>
      <c r="K29" s="605"/>
      <c r="L29" s="606"/>
      <c r="M29" s="231"/>
      <c r="N29" s="232"/>
      <c r="O29" s="391" t="s">
        <v>64</v>
      </c>
    </row>
    <row r="30" spans="1:19" ht="73.5" customHeight="1" thickBot="1">
      <c r="A30" s="399" t="s">
        <v>65</v>
      </c>
      <c r="B30" s="601" t="str">
        <f t="shared" si="2"/>
        <v>☆</v>
      </c>
      <c r="C30" s="602"/>
      <c r="D30" s="603"/>
      <c r="E30" s="417">
        <v>1.21</v>
      </c>
      <c r="F30" s="417">
        <v>1.41</v>
      </c>
      <c r="G30" s="490">
        <f t="shared" si="1"/>
        <v>0.19999999999999996</v>
      </c>
      <c r="H30" s="604"/>
      <c r="I30" s="605"/>
      <c r="J30" s="605"/>
      <c r="K30" s="605"/>
      <c r="L30" s="606"/>
      <c r="M30" s="231"/>
      <c r="N30" s="232"/>
      <c r="O30" s="391" t="s">
        <v>65</v>
      </c>
    </row>
    <row r="31" spans="1:19" ht="75.75" customHeight="1" thickBot="1">
      <c r="A31" s="399" t="s">
        <v>66</v>
      </c>
      <c r="B31" s="601" t="str">
        <f t="shared" si="2"/>
        <v>☆</v>
      </c>
      <c r="C31" s="602"/>
      <c r="D31" s="603"/>
      <c r="E31" s="417">
        <v>0.44</v>
      </c>
      <c r="F31" s="417">
        <v>0.5</v>
      </c>
      <c r="G31" s="490">
        <f t="shared" si="1"/>
        <v>0.06</v>
      </c>
      <c r="H31" s="604"/>
      <c r="I31" s="605"/>
      <c r="J31" s="605"/>
      <c r="K31" s="605"/>
      <c r="L31" s="606"/>
      <c r="M31" s="231"/>
      <c r="N31" s="232"/>
      <c r="O31" s="391" t="s">
        <v>66</v>
      </c>
    </row>
    <row r="32" spans="1:19" ht="78.599999999999994" customHeight="1" thickBot="1">
      <c r="A32" s="400" t="s">
        <v>67</v>
      </c>
      <c r="B32" s="601" t="str">
        <f t="shared" si="2"/>
        <v>☆</v>
      </c>
      <c r="C32" s="602"/>
      <c r="D32" s="603"/>
      <c r="E32" s="417">
        <v>1.63</v>
      </c>
      <c r="F32" s="417">
        <v>2.17</v>
      </c>
      <c r="G32" s="490">
        <f t="shared" si="1"/>
        <v>0.54</v>
      </c>
      <c r="H32" s="604"/>
      <c r="I32" s="605"/>
      <c r="J32" s="605"/>
      <c r="K32" s="605"/>
      <c r="L32" s="606"/>
      <c r="M32" s="231"/>
      <c r="N32" s="232"/>
      <c r="O32" s="391" t="s">
        <v>67</v>
      </c>
    </row>
    <row r="33" spans="1:16" ht="94.95" customHeight="1" thickBot="1">
      <c r="A33" s="401" t="s">
        <v>68</v>
      </c>
      <c r="B33" s="601" t="str">
        <f t="shared" si="2"/>
        <v>☆</v>
      </c>
      <c r="C33" s="602"/>
      <c r="D33" s="603"/>
      <c r="E33" s="417">
        <v>2.0699999999999998</v>
      </c>
      <c r="F33" s="417">
        <v>2.93</v>
      </c>
      <c r="G33" s="490">
        <f t="shared" si="1"/>
        <v>0.86000000000000032</v>
      </c>
      <c r="H33" s="604"/>
      <c r="I33" s="605"/>
      <c r="J33" s="605"/>
      <c r="K33" s="605"/>
      <c r="L33" s="606"/>
      <c r="M33" s="231"/>
      <c r="N33" s="232"/>
      <c r="O33" s="391" t="s">
        <v>68</v>
      </c>
    </row>
    <row r="34" spans="1:16" ht="81" customHeight="1" thickBot="1">
      <c r="A34" s="324" t="s">
        <v>69</v>
      </c>
      <c r="B34" s="601" t="str">
        <f t="shared" si="2"/>
        <v>☆</v>
      </c>
      <c r="C34" s="602"/>
      <c r="D34" s="603"/>
      <c r="E34" s="417">
        <v>1.53</v>
      </c>
      <c r="F34" s="417">
        <v>2.48</v>
      </c>
      <c r="G34" s="490">
        <f t="shared" si="1"/>
        <v>0.95</v>
      </c>
      <c r="H34" s="604"/>
      <c r="I34" s="605"/>
      <c r="J34" s="605"/>
      <c r="K34" s="605"/>
      <c r="L34" s="606"/>
      <c r="M34" s="433"/>
      <c r="N34" s="434"/>
      <c r="O34" s="391" t="s">
        <v>69</v>
      </c>
    </row>
    <row r="35" spans="1:16" ht="94.5" customHeight="1" thickBot="1">
      <c r="A35" s="400" t="s">
        <v>70</v>
      </c>
      <c r="B35" s="601" t="str">
        <f t="shared" si="2"/>
        <v>☆</v>
      </c>
      <c r="C35" s="602"/>
      <c r="D35" s="603"/>
      <c r="E35" s="417">
        <v>1.72</v>
      </c>
      <c r="F35" s="417">
        <v>2.29</v>
      </c>
      <c r="G35" s="490">
        <f t="shared" si="1"/>
        <v>0.57000000000000006</v>
      </c>
      <c r="H35" s="658"/>
      <c r="I35" s="659"/>
      <c r="J35" s="659"/>
      <c r="K35" s="659"/>
      <c r="L35" s="660"/>
      <c r="M35" s="435"/>
      <c r="N35" s="436"/>
      <c r="O35" s="391" t="s">
        <v>70</v>
      </c>
    </row>
    <row r="36" spans="1:16" ht="92.4" customHeight="1" thickBot="1">
      <c r="A36" s="402" t="s">
        <v>71</v>
      </c>
      <c r="B36" s="601" t="str">
        <f t="shared" si="2"/>
        <v>☆</v>
      </c>
      <c r="C36" s="602"/>
      <c r="D36" s="603"/>
      <c r="E36" s="417">
        <v>1.32</v>
      </c>
      <c r="F36" s="417">
        <v>1.72</v>
      </c>
      <c r="G36" s="490">
        <f t="shared" si="1"/>
        <v>0.39999999999999991</v>
      </c>
      <c r="H36" s="604"/>
      <c r="I36" s="605"/>
      <c r="J36" s="605"/>
      <c r="K36" s="605"/>
      <c r="L36" s="606"/>
      <c r="M36" s="437"/>
      <c r="N36" s="438"/>
      <c r="O36" s="391" t="s">
        <v>71</v>
      </c>
    </row>
    <row r="37" spans="1:16" ht="87.75" customHeight="1" thickBot="1">
      <c r="A37" s="399" t="s">
        <v>72</v>
      </c>
      <c r="B37" s="601" t="str">
        <f t="shared" ref="B37:B69" si="3">IF(G37&gt;5,"☆☆☆☆",IF(AND(G37&gt;=2.39,G37&lt;5),"☆☆☆",IF(AND(G37&gt;=1.39,G37&lt;2.4),"☆☆",IF(AND(G37&gt;0,G37&lt;1.4),"☆",IF(AND(G37&gt;=-1.39,G37&lt;0),"★",IF(AND(G37&gt;=-2.39,G37&lt;-1.4),"★★",IF(AND(G37&gt;=-3.39,G37&lt;-2.4),"★★★")))))))</f>
        <v>☆</v>
      </c>
      <c r="C37" s="602"/>
      <c r="D37" s="603"/>
      <c r="E37" s="417">
        <v>0.66</v>
      </c>
      <c r="F37" s="417">
        <v>1.04</v>
      </c>
      <c r="G37" s="490">
        <f t="shared" si="1"/>
        <v>0.38</v>
      </c>
      <c r="H37" s="604"/>
      <c r="I37" s="605"/>
      <c r="J37" s="605"/>
      <c r="K37" s="605"/>
      <c r="L37" s="606"/>
      <c r="M37" s="231"/>
      <c r="N37" s="232"/>
      <c r="O37" s="391" t="s">
        <v>72</v>
      </c>
    </row>
    <row r="38" spans="1:16" ht="75.75" customHeight="1" thickBot="1">
      <c r="A38" s="399" t="s">
        <v>73</v>
      </c>
      <c r="B38" s="601" t="str">
        <f t="shared" si="3"/>
        <v>☆</v>
      </c>
      <c r="C38" s="602"/>
      <c r="D38" s="603"/>
      <c r="E38" s="417">
        <v>1.83</v>
      </c>
      <c r="F38" s="417">
        <v>2.17</v>
      </c>
      <c r="G38" s="490">
        <f t="shared" si="1"/>
        <v>0.33999999999999986</v>
      </c>
      <c r="H38" s="604"/>
      <c r="I38" s="605"/>
      <c r="J38" s="605"/>
      <c r="K38" s="605"/>
      <c r="L38" s="606"/>
      <c r="M38" s="439"/>
      <c r="N38" s="440"/>
      <c r="O38" s="391" t="s">
        <v>73</v>
      </c>
    </row>
    <row r="39" spans="1:16" ht="70.2" customHeight="1" thickBot="1">
      <c r="A39" s="399" t="s">
        <v>74</v>
      </c>
      <c r="B39" s="601" t="str">
        <f t="shared" si="3"/>
        <v>☆</v>
      </c>
      <c r="C39" s="602"/>
      <c r="D39" s="603"/>
      <c r="E39" s="417">
        <v>2.2400000000000002</v>
      </c>
      <c r="F39" s="417">
        <v>2.59</v>
      </c>
      <c r="G39" s="490">
        <f t="shared" si="1"/>
        <v>0.34999999999999964</v>
      </c>
      <c r="H39" s="604"/>
      <c r="I39" s="605"/>
      <c r="J39" s="605"/>
      <c r="K39" s="605"/>
      <c r="L39" s="606"/>
      <c r="M39" s="437"/>
      <c r="N39" s="438"/>
      <c r="O39" s="391" t="s">
        <v>74</v>
      </c>
    </row>
    <row r="40" spans="1:16" ht="78.75" customHeight="1" thickBot="1">
      <c r="A40" s="399" t="s">
        <v>75</v>
      </c>
      <c r="B40" s="601" t="str">
        <f t="shared" si="3"/>
        <v>☆</v>
      </c>
      <c r="C40" s="602"/>
      <c r="D40" s="603"/>
      <c r="E40" s="417">
        <v>2.78</v>
      </c>
      <c r="F40" s="171">
        <v>3.13</v>
      </c>
      <c r="G40" s="490">
        <f t="shared" si="1"/>
        <v>0.35000000000000009</v>
      </c>
      <c r="H40" s="604"/>
      <c r="I40" s="605"/>
      <c r="J40" s="605"/>
      <c r="K40" s="605"/>
      <c r="L40" s="606"/>
      <c r="M40" s="439"/>
      <c r="N40" s="440"/>
      <c r="O40" s="391" t="s">
        <v>75</v>
      </c>
    </row>
    <row r="41" spans="1:16" ht="66" customHeight="1" thickBot="1">
      <c r="A41" s="399" t="s">
        <v>76</v>
      </c>
      <c r="B41" s="601" t="str">
        <f t="shared" si="3"/>
        <v>☆</v>
      </c>
      <c r="C41" s="602"/>
      <c r="D41" s="603"/>
      <c r="E41" s="417">
        <v>1.29</v>
      </c>
      <c r="F41" s="417">
        <v>1.63</v>
      </c>
      <c r="G41" s="490">
        <f t="shared" si="1"/>
        <v>0.33999999999999986</v>
      </c>
      <c r="H41" s="604"/>
      <c r="I41" s="605"/>
      <c r="J41" s="605"/>
      <c r="K41" s="605"/>
      <c r="L41" s="606"/>
      <c r="M41" s="231"/>
      <c r="N41" s="232"/>
      <c r="O41" s="391" t="s">
        <v>76</v>
      </c>
    </row>
    <row r="42" spans="1:16" ht="77.25" customHeight="1" thickBot="1">
      <c r="A42" s="399" t="s">
        <v>77</v>
      </c>
      <c r="B42" s="601" t="str">
        <f t="shared" ref="B42:B44" si="4">IF(G42&gt;5,"☆☆☆☆",IF(AND(G42&gt;=2.39,G42&lt;5),"☆☆☆",IF(AND(G42&gt;=1.39,G42&lt;2.4),"☆☆",IF(AND(G42&gt;0,G42&lt;1.4),"☆",IF(AND(G42&gt;=-1.39,G42&lt;0),"★",IF(AND(G42&gt;=-2.39,G42&lt;-1.4),"★★",IF(AND(G42&gt;=-3.39,G42&lt;-2.4),"★★★")))))))</f>
        <v>★</v>
      </c>
      <c r="C42" s="602"/>
      <c r="D42" s="603"/>
      <c r="E42" s="417">
        <v>1.59</v>
      </c>
      <c r="F42" s="417">
        <v>1.44</v>
      </c>
      <c r="G42" s="490">
        <f t="shared" si="1"/>
        <v>-0.15000000000000013</v>
      </c>
      <c r="H42" s="604"/>
      <c r="I42" s="605"/>
      <c r="J42" s="605"/>
      <c r="K42" s="605"/>
      <c r="L42" s="606"/>
      <c r="M42" s="437"/>
      <c r="N42" s="232"/>
      <c r="O42" s="391" t="s">
        <v>77</v>
      </c>
      <c r="P42" s="65" t="s">
        <v>216</v>
      </c>
    </row>
    <row r="43" spans="1:16" ht="69.75" customHeight="1" thickBot="1">
      <c r="A43" s="399" t="s">
        <v>78</v>
      </c>
      <c r="B43" s="601" t="s">
        <v>278</v>
      </c>
      <c r="C43" s="602"/>
      <c r="D43" s="603"/>
      <c r="E43" s="417">
        <v>1.08</v>
      </c>
      <c r="F43" s="417">
        <v>1.08</v>
      </c>
      <c r="G43" s="490">
        <f t="shared" si="1"/>
        <v>0</v>
      </c>
      <c r="H43" s="604"/>
      <c r="I43" s="605"/>
      <c r="J43" s="605"/>
      <c r="K43" s="605"/>
      <c r="L43" s="606"/>
      <c r="M43" s="231"/>
      <c r="N43" s="232"/>
      <c r="O43" s="391" t="s">
        <v>78</v>
      </c>
    </row>
    <row r="44" spans="1:16" ht="77.25" customHeight="1" thickBot="1">
      <c r="A44" s="403" t="s">
        <v>79</v>
      </c>
      <c r="B44" s="601" t="str">
        <f t="shared" si="4"/>
        <v>☆</v>
      </c>
      <c r="C44" s="602"/>
      <c r="D44" s="603"/>
      <c r="E44" s="417">
        <v>1.4</v>
      </c>
      <c r="F44" s="417">
        <v>1.58</v>
      </c>
      <c r="G44" s="490">
        <f t="shared" si="1"/>
        <v>0.18000000000000016</v>
      </c>
      <c r="H44" s="604"/>
      <c r="I44" s="605"/>
      <c r="J44" s="605"/>
      <c r="K44" s="605"/>
      <c r="L44" s="606"/>
      <c r="M44" s="231"/>
      <c r="N44" s="232"/>
      <c r="O44" s="391" t="s">
        <v>79</v>
      </c>
    </row>
    <row r="45" spans="1:16" ht="81.75" customHeight="1" thickBot="1">
      <c r="A45" s="399" t="s">
        <v>80</v>
      </c>
      <c r="B45" s="601" t="str">
        <f t="shared" si="3"/>
        <v>☆</v>
      </c>
      <c r="C45" s="602"/>
      <c r="D45" s="603"/>
      <c r="E45" s="417">
        <v>1.38</v>
      </c>
      <c r="F45" s="417">
        <v>1.95</v>
      </c>
      <c r="G45" s="490">
        <f t="shared" si="1"/>
        <v>0.57000000000000006</v>
      </c>
      <c r="H45" s="604"/>
      <c r="I45" s="605"/>
      <c r="J45" s="605"/>
      <c r="K45" s="605"/>
      <c r="L45" s="606"/>
      <c r="M45" s="231"/>
      <c r="N45" s="446"/>
      <c r="O45" s="391" t="s">
        <v>80</v>
      </c>
    </row>
    <row r="46" spans="1:16" ht="72.75" customHeight="1" thickBot="1">
      <c r="A46" s="399" t="s">
        <v>81</v>
      </c>
      <c r="B46" s="601" t="str">
        <f t="shared" si="3"/>
        <v>☆</v>
      </c>
      <c r="C46" s="602"/>
      <c r="D46" s="603"/>
      <c r="E46" s="417">
        <v>1.53</v>
      </c>
      <c r="F46" s="417">
        <v>1.96</v>
      </c>
      <c r="G46" s="490">
        <f t="shared" si="1"/>
        <v>0.42999999999999994</v>
      </c>
      <c r="H46" s="604"/>
      <c r="I46" s="605"/>
      <c r="J46" s="605"/>
      <c r="K46" s="605"/>
      <c r="L46" s="606"/>
      <c r="M46" s="231"/>
      <c r="N46" s="232"/>
      <c r="O46" s="391" t="s">
        <v>81</v>
      </c>
    </row>
    <row r="47" spans="1:16" ht="81.75" customHeight="1" thickBot="1">
      <c r="A47" s="399" t="s">
        <v>82</v>
      </c>
      <c r="B47" s="601" t="str">
        <f t="shared" si="3"/>
        <v>☆</v>
      </c>
      <c r="C47" s="602"/>
      <c r="D47" s="603"/>
      <c r="E47" s="417">
        <v>1.17</v>
      </c>
      <c r="F47" s="417">
        <v>1.39</v>
      </c>
      <c r="G47" s="490">
        <f t="shared" si="1"/>
        <v>0.21999999999999997</v>
      </c>
      <c r="H47" s="604"/>
      <c r="I47" s="605"/>
      <c r="J47" s="605"/>
      <c r="K47" s="605"/>
      <c r="L47" s="606"/>
      <c r="M47" s="447"/>
      <c r="N47" s="232"/>
      <c r="O47" s="391" t="s">
        <v>82</v>
      </c>
    </row>
    <row r="48" spans="1:16" ht="78.75" customHeight="1" thickBot="1">
      <c r="A48" s="399" t="s">
        <v>83</v>
      </c>
      <c r="B48" s="601" t="str">
        <f t="shared" si="3"/>
        <v>☆</v>
      </c>
      <c r="C48" s="602"/>
      <c r="D48" s="603"/>
      <c r="E48" s="417">
        <v>0.88</v>
      </c>
      <c r="F48" s="417">
        <v>1.24</v>
      </c>
      <c r="G48" s="490">
        <f t="shared" si="1"/>
        <v>0.36</v>
      </c>
      <c r="H48" s="610"/>
      <c r="I48" s="611"/>
      <c r="J48" s="611"/>
      <c r="K48" s="611"/>
      <c r="L48" s="612"/>
      <c r="M48" s="231"/>
      <c r="N48" s="232"/>
      <c r="O48" s="391" t="s">
        <v>83</v>
      </c>
    </row>
    <row r="49" spans="1:15" ht="74.25" customHeight="1" thickBot="1">
      <c r="A49" s="399" t="s">
        <v>84</v>
      </c>
      <c r="B49" s="601" t="str">
        <f t="shared" si="3"/>
        <v>☆</v>
      </c>
      <c r="C49" s="602"/>
      <c r="D49" s="603"/>
      <c r="E49" s="417">
        <v>1.74</v>
      </c>
      <c r="F49" s="417">
        <v>1.8</v>
      </c>
      <c r="G49" s="490">
        <f t="shared" si="1"/>
        <v>6.0000000000000053E-2</v>
      </c>
      <c r="H49" s="604"/>
      <c r="I49" s="605"/>
      <c r="J49" s="605"/>
      <c r="K49" s="605"/>
      <c r="L49" s="606"/>
      <c r="M49" s="448"/>
      <c r="N49" s="232"/>
      <c r="O49" s="391" t="s">
        <v>84</v>
      </c>
    </row>
    <row r="50" spans="1:15" ht="73.2" customHeight="1" thickBot="1">
      <c r="A50" s="399" t="s">
        <v>85</v>
      </c>
      <c r="B50" s="601" t="str">
        <f t="shared" si="3"/>
        <v>☆</v>
      </c>
      <c r="C50" s="602"/>
      <c r="D50" s="603"/>
      <c r="E50" s="417">
        <v>2.06</v>
      </c>
      <c r="F50" s="417">
        <v>2.84</v>
      </c>
      <c r="G50" s="490">
        <f t="shared" si="1"/>
        <v>0.7799999999999998</v>
      </c>
      <c r="H50" s="610"/>
      <c r="I50" s="611"/>
      <c r="J50" s="611"/>
      <c r="K50" s="611"/>
      <c r="L50" s="612"/>
      <c r="M50" s="231"/>
      <c r="N50" s="232"/>
      <c r="O50" s="391" t="s">
        <v>85</v>
      </c>
    </row>
    <row r="51" spans="1:15" ht="73.5" customHeight="1" thickBot="1">
      <c r="A51" s="399" t="s">
        <v>86</v>
      </c>
      <c r="B51" s="601" t="str">
        <f t="shared" si="3"/>
        <v>☆</v>
      </c>
      <c r="C51" s="602"/>
      <c r="D51" s="603"/>
      <c r="E51" s="417">
        <v>1.41</v>
      </c>
      <c r="F51" s="417">
        <v>1.68</v>
      </c>
      <c r="G51" s="490">
        <f t="shared" si="1"/>
        <v>0.27</v>
      </c>
      <c r="H51" s="604"/>
      <c r="I51" s="605"/>
      <c r="J51" s="605"/>
      <c r="K51" s="605"/>
      <c r="L51" s="606"/>
      <c r="M51" s="439"/>
      <c r="N51" s="440"/>
      <c r="O51" s="391" t="s">
        <v>86</v>
      </c>
    </row>
    <row r="52" spans="1:15" ht="91.95" customHeight="1" thickBot="1">
      <c r="A52" s="399" t="s">
        <v>87</v>
      </c>
      <c r="B52" s="601" t="str">
        <f t="shared" si="3"/>
        <v>☆</v>
      </c>
      <c r="C52" s="602"/>
      <c r="D52" s="603"/>
      <c r="E52" s="417">
        <v>1.7</v>
      </c>
      <c r="F52" s="417">
        <v>1.9</v>
      </c>
      <c r="G52" s="490">
        <f t="shared" si="1"/>
        <v>0.19999999999999996</v>
      </c>
      <c r="H52" s="604"/>
      <c r="I52" s="605"/>
      <c r="J52" s="605"/>
      <c r="K52" s="605"/>
      <c r="L52" s="606"/>
      <c r="M52" s="231"/>
      <c r="N52" s="232"/>
      <c r="O52" s="391" t="s">
        <v>87</v>
      </c>
    </row>
    <row r="53" spans="1:15" ht="77.25" customHeight="1" thickBot="1">
      <c r="A53" s="399" t="s">
        <v>88</v>
      </c>
      <c r="B53" s="601" t="str">
        <f t="shared" si="3"/>
        <v>☆</v>
      </c>
      <c r="C53" s="602"/>
      <c r="D53" s="603"/>
      <c r="E53" s="417">
        <v>1.63</v>
      </c>
      <c r="F53" s="417">
        <v>2.21</v>
      </c>
      <c r="G53" s="490">
        <f t="shared" si="1"/>
        <v>0.58000000000000007</v>
      </c>
      <c r="H53" s="604"/>
      <c r="I53" s="605"/>
      <c r="J53" s="605"/>
      <c r="K53" s="605"/>
      <c r="L53" s="606"/>
      <c r="M53" s="231"/>
      <c r="N53" s="232"/>
      <c r="O53" s="391" t="s">
        <v>88</v>
      </c>
    </row>
    <row r="54" spans="1:15" ht="63.75" customHeight="1" thickBot="1">
      <c r="A54" s="399" t="s">
        <v>89</v>
      </c>
      <c r="B54" s="601" t="str">
        <f t="shared" si="3"/>
        <v>☆</v>
      </c>
      <c r="C54" s="602"/>
      <c r="D54" s="603"/>
      <c r="E54" s="417">
        <v>2.74</v>
      </c>
      <c r="F54" s="171">
        <v>3.52</v>
      </c>
      <c r="G54" s="490">
        <f t="shared" si="1"/>
        <v>0.7799999999999998</v>
      </c>
      <c r="H54" s="604"/>
      <c r="I54" s="605"/>
      <c r="J54" s="605"/>
      <c r="K54" s="605"/>
      <c r="L54" s="606"/>
      <c r="M54" s="231"/>
      <c r="N54" s="232"/>
      <c r="O54" s="391" t="s">
        <v>89</v>
      </c>
    </row>
    <row r="55" spans="1:15" ht="75" customHeight="1" thickBot="1">
      <c r="A55" s="399" t="s">
        <v>90</v>
      </c>
      <c r="B55" s="601" t="str">
        <f t="shared" si="3"/>
        <v>☆</v>
      </c>
      <c r="C55" s="602"/>
      <c r="D55" s="603"/>
      <c r="E55" s="417">
        <v>2.2999999999999998</v>
      </c>
      <c r="F55" s="417">
        <v>2.4300000000000002</v>
      </c>
      <c r="G55" s="490">
        <f t="shared" si="1"/>
        <v>0.13000000000000034</v>
      </c>
      <c r="H55" s="604"/>
      <c r="I55" s="605"/>
      <c r="J55" s="605"/>
      <c r="K55" s="605"/>
      <c r="L55" s="606"/>
      <c r="M55" s="231"/>
      <c r="N55" s="232"/>
      <c r="O55" s="391" t="s">
        <v>90</v>
      </c>
    </row>
    <row r="56" spans="1:15" ht="80.25" customHeight="1" thickBot="1">
      <c r="A56" s="399" t="s">
        <v>91</v>
      </c>
      <c r="B56" s="601" t="str">
        <f t="shared" si="3"/>
        <v>☆</v>
      </c>
      <c r="C56" s="602"/>
      <c r="D56" s="603"/>
      <c r="E56" s="417">
        <v>2.4700000000000002</v>
      </c>
      <c r="F56" s="417">
        <v>2.81</v>
      </c>
      <c r="G56" s="490">
        <f t="shared" si="1"/>
        <v>0.33999999999999986</v>
      </c>
      <c r="H56" s="604"/>
      <c r="I56" s="605"/>
      <c r="J56" s="605"/>
      <c r="K56" s="605"/>
      <c r="L56" s="606"/>
      <c r="M56" s="231"/>
      <c r="N56" s="232"/>
      <c r="O56" s="391" t="s">
        <v>91</v>
      </c>
    </row>
    <row r="57" spans="1:15" ht="63.75" customHeight="1" thickBot="1">
      <c r="A57" s="399" t="s">
        <v>92</v>
      </c>
      <c r="B57" s="601" t="str">
        <f t="shared" si="3"/>
        <v>☆</v>
      </c>
      <c r="C57" s="602"/>
      <c r="D57" s="603"/>
      <c r="E57" s="417">
        <v>1.24</v>
      </c>
      <c r="F57" s="417">
        <v>1.47</v>
      </c>
      <c r="G57" s="490">
        <f t="shared" si="1"/>
        <v>0.22999999999999998</v>
      </c>
      <c r="H57" s="610"/>
      <c r="I57" s="611"/>
      <c r="J57" s="611"/>
      <c r="K57" s="611"/>
      <c r="L57" s="612"/>
      <c r="M57" s="231"/>
      <c r="N57" s="232"/>
      <c r="O57" s="391" t="s">
        <v>92</v>
      </c>
    </row>
    <row r="58" spans="1:15" ht="69.75" customHeight="1" thickBot="1">
      <c r="A58" s="399" t="s">
        <v>93</v>
      </c>
      <c r="B58" s="601" t="str">
        <f t="shared" si="3"/>
        <v>☆</v>
      </c>
      <c r="C58" s="602"/>
      <c r="D58" s="603"/>
      <c r="E58" s="417">
        <v>1.96</v>
      </c>
      <c r="F58" s="417">
        <v>2.39</v>
      </c>
      <c r="G58" s="490">
        <f t="shared" si="1"/>
        <v>0.43000000000000016</v>
      </c>
      <c r="H58" s="604"/>
      <c r="I58" s="605"/>
      <c r="J58" s="605"/>
      <c r="K58" s="605"/>
      <c r="L58" s="606"/>
      <c r="M58" s="231"/>
      <c r="N58" s="232"/>
      <c r="O58" s="391" t="s">
        <v>93</v>
      </c>
    </row>
    <row r="59" spans="1:15" ht="76.2" customHeight="1" thickBot="1">
      <c r="A59" s="399" t="s">
        <v>94</v>
      </c>
      <c r="B59" s="601" t="str">
        <f t="shared" si="3"/>
        <v>☆</v>
      </c>
      <c r="C59" s="602"/>
      <c r="D59" s="603"/>
      <c r="E59" s="417">
        <v>2.71</v>
      </c>
      <c r="F59" s="171">
        <v>3.04</v>
      </c>
      <c r="G59" s="490">
        <f t="shared" si="1"/>
        <v>0.33000000000000007</v>
      </c>
      <c r="H59" s="604"/>
      <c r="I59" s="605"/>
      <c r="J59" s="605"/>
      <c r="K59" s="605"/>
      <c r="L59" s="606"/>
      <c r="M59" s="439"/>
      <c r="N59" s="440"/>
      <c r="O59" s="391" t="s">
        <v>94</v>
      </c>
    </row>
    <row r="60" spans="1:15" ht="91.95" customHeight="1" thickBot="1">
      <c r="A60" s="399" t="s">
        <v>95</v>
      </c>
      <c r="B60" s="601" t="str">
        <f t="shared" si="3"/>
        <v>☆</v>
      </c>
      <c r="C60" s="602"/>
      <c r="D60" s="603"/>
      <c r="E60" s="417">
        <v>2.76</v>
      </c>
      <c r="F60" s="171">
        <v>3.73</v>
      </c>
      <c r="G60" s="490">
        <f t="shared" si="1"/>
        <v>0.9700000000000002</v>
      </c>
      <c r="H60" s="604"/>
      <c r="I60" s="605"/>
      <c r="J60" s="605"/>
      <c r="K60" s="605"/>
      <c r="L60" s="606"/>
      <c r="M60" s="231"/>
      <c r="N60" s="232"/>
      <c r="O60" s="391" t="s">
        <v>95</v>
      </c>
    </row>
    <row r="61" spans="1:15" ht="81" customHeight="1" thickBot="1">
      <c r="A61" s="399" t="s">
        <v>96</v>
      </c>
      <c r="B61" s="601" t="str">
        <f t="shared" si="3"/>
        <v>☆</v>
      </c>
      <c r="C61" s="602"/>
      <c r="D61" s="603"/>
      <c r="E61" s="417">
        <v>0.7</v>
      </c>
      <c r="F61" s="417">
        <v>1.33</v>
      </c>
      <c r="G61" s="490">
        <f t="shared" si="1"/>
        <v>0.63000000000000012</v>
      </c>
      <c r="H61" s="604"/>
      <c r="I61" s="605"/>
      <c r="J61" s="605"/>
      <c r="K61" s="605"/>
      <c r="L61" s="606"/>
      <c r="M61" s="231"/>
      <c r="N61" s="232"/>
      <c r="O61" s="391" t="s">
        <v>96</v>
      </c>
    </row>
    <row r="62" spans="1:15" ht="75.599999999999994" customHeight="1" thickBot="1">
      <c r="A62" s="399" t="s">
        <v>97</v>
      </c>
      <c r="B62" s="601" t="str">
        <f t="shared" si="3"/>
        <v>☆</v>
      </c>
      <c r="C62" s="602"/>
      <c r="D62" s="603"/>
      <c r="E62" s="417">
        <v>2.76</v>
      </c>
      <c r="F62" s="417">
        <v>2.99</v>
      </c>
      <c r="G62" s="490">
        <f t="shared" si="1"/>
        <v>0.23000000000000043</v>
      </c>
      <c r="H62" s="604"/>
      <c r="I62" s="605"/>
      <c r="J62" s="605"/>
      <c r="K62" s="605"/>
      <c r="L62" s="606"/>
      <c r="M62" s="231"/>
      <c r="N62" s="232"/>
      <c r="O62" s="391" t="s">
        <v>97</v>
      </c>
    </row>
    <row r="63" spans="1:15" ht="87" customHeight="1" thickBot="1">
      <c r="A63" s="399" t="s">
        <v>98</v>
      </c>
      <c r="B63" s="601" t="s">
        <v>278</v>
      </c>
      <c r="C63" s="602"/>
      <c r="D63" s="603"/>
      <c r="E63" s="417">
        <v>0.96</v>
      </c>
      <c r="F63" s="417">
        <v>0.96</v>
      </c>
      <c r="G63" s="490">
        <f t="shared" si="1"/>
        <v>0</v>
      </c>
      <c r="H63" s="604"/>
      <c r="I63" s="605"/>
      <c r="J63" s="605"/>
      <c r="K63" s="605"/>
      <c r="L63" s="606"/>
      <c r="M63" s="454"/>
      <c r="N63" s="232"/>
      <c r="O63" s="391" t="s">
        <v>98</v>
      </c>
    </row>
    <row r="64" spans="1:15" ht="73.2" customHeight="1" thickBot="1">
      <c r="A64" s="399" t="s">
        <v>99</v>
      </c>
      <c r="B64" s="601" t="str">
        <f t="shared" ref="B64" si="5">IF(G64&gt;5,"☆☆☆☆",IF(AND(G64&gt;=2.39,G64&lt;5),"☆☆☆",IF(AND(G64&gt;=1.39,G64&lt;2.4),"☆☆",IF(AND(G64&gt;0,G64&lt;1.4),"☆",IF(AND(G64&gt;=-1.39,G64&lt;0),"★",IF(AND(G64&gt;=-2.39,G64&lt;-1.4),"★★",IF(AND(G64&gt;=-3.39,G64&lt;-2.4),"★★★")))))))</f>
        <v>★</v>
      </c>
      <c r="C64" s="602"/>
      <c r="D64" s="603"/>
      <c r="E64" s="417">
        <v>1.57</v>
      </c>
      <c r="F64" s="417">
        <v>1.45</v>
      </c>
      <c r="G64" s="490">
        <f t="shared" si="1"/>
        <v>-0.12000000000000011</v>
      </c>
      <c r="H64" s="613"/>
      <c r="I64" s="614"/>
      <c r="J64" s="614"/>
      <c r="K64" s="614"/>
      <c r="L64" s="615"/>
      <c r="M64" s="231"/>
      <c r="N64" s="232"/>
      <c r="O64" s="391" t="s">
        <v>99</v>
      </c>
    </row>
    <row r="65" spans="1:18" ht="80.25" customHeight="1" thickBot="1">
      <c r="A65" s="399" t="s">
        <v>100</v>
      </c>
      <c r="B65" s="601" t="str">
        <f t="shared" si="3"/>
        <v>☆</v>
      </c>
      <c r="C65" s="602"/>
      <c r="D65" s="603"/>
      <c r="E65" s="417">
        <v>2.52</v>
      </c>
      <c r="F65" s="171">
        <v>3.36</v>
      </c>
      <c r="G65" s="490">
        <f t="shared" si="1"/>
        <v>0.83999999999999986</v>
      </c>
      <c r="H65" s="616"/>
      <c r="I65" s="617"/>
      <c r="J65" s="617"/>
      <c r="K65" s="617"/>
      <c r="L65" s="618"/>
      <c r="M65" s="455"/>
      <c r="N65" s="232"/>
      <c r="O65" s="391" t="s">
        <v>100</v>
      </c>
    </row>
    <row r="66" spans="1:18" ht="88.5" customHeight="1" thickBot="1">
      <c r="A66" s="399" t="s">
        <v>101</v>
      </c>
      <c r="B66" s="601" t="str">
        <f t="shared" si="3"/>
        <v>☆</v>
      </c>
      <c r="C66" s="602"/>
      <c r="D66" s="603"/>
      <c r="E66" s="171">
        <v>4.1399999999999997</v>
      </c>
      <c r="F66" s="171">
        <v>4.8600000000000003</v>
      </c>
      <c r="G66" s="490">
        <f t="shared" si="1"/>
        <v>0.72000000000000064</v>
      </c>
      <c r="H66" s="610"/>
      <c r="I66" s="611"/>
      <c r="J66" s="611"/>
      <c r="K66" s="611"/>
      <c r="L66" s="612"/>
      <c r="M66" s="231"/>
      <c r="N66" s="232"/>
      <c r="O66" s="391" t="s">
        <v>101</v>
      </c>
    </row>
    <row r="67" spans="1:18" ht="78.75" customHeight="1" thickBot="1">
      <c r="A67" s="399" t="s">
        <v>102</v>
      </c>
      <c r="B67" s="601" t="str">
        <f t="shared" si="3"/>
        <v>☆</v>
      </c>
      <c r="C67" s="602"/>
      <c r="D67" s="603"/>
      <c r="E67" s="171">
        <v>3.25</v>
      </c>
      <c r="F67" s="171">
        <v>3.83</v>
      </c>
      <c r="G67" s="490">
        <f t="shared" si="1"/>
        <v>0.58000000000000007</v>
      </c>
      <c r="H67" s="604"/>
      <c r="I67" s="605"/>
      <c r="J67" s="605"/>
      <c r="K67" s="605"/>
      <c r="L67" s="606"/>
      <c r="M67" s="231"/>
      <c r="N67" s="232"/>
      <c r="O67" s="391" t="s">
        <v>102</v>
      </c>
    </row>
    <row r="68" spans="1:18" ht="63" customHeight="1" thickBot="1">
      <c r="A68" s="402" t="s">
        <v>103</v>
      </c>
      <c r="B68" s="601" t="str">
        <f t="shared" ref="B68" si="6">IF(G68&gt;5,"☆☆☆☆",IF(AND(G68&gt;=2.39,G68&lt;5),"☆☆☆",IF(AND(G68&gt;=1.39,G68&lt;2.4),"☆☆",IF(AND(G68&gt;0,G68&lt;1.4),"☆",IF(AND(G68&gt;=-1.39,G68&lt;0),"★",IF(AND(G68&gt;=-2.39,G68&lt;-1.4),"★★",IF(AND(G68&gt;=-3.39,G68&lt;-2.4),"★★★")))))))</f>
        <v>★</v>
      </c>
      <c r="C68" s="602"/>
      <c r="D68" s="603"/>
      <c r="E68" s="417">
        <v>2.21</v>
      </c>
      <c r="F68" s="417">
        <v>2.04</v>
      </c>
      <c r="G68" s="490">
        <f t="shared" si="1"/>
        <v>-0.16999999999999993</v>
      </c>
      <c r="H68" s="607"/>
      <c r="I68" s="608"/>
      <c r="J68" s="608"/>
      <c r="K68" s="608"/>
      <c r="L68" s="609"/>
      <c r="M68" s="432"/>
      <c r="N68" s="431"/>
      <c r="O68" s="391" t="s">
        <v>103</v>
      </c>
    </row>
    <row r="69" spans="1:18" ht="72.75" customHeight="1" thickBot="1">
      <c r="A69" s="400" t="s">
        <v>104</v>
      </c>
      <c r="B69" s="601" t="str">
        <f t="shared" si="3"/>
        <v>★</v>
      </c>
      <c r="C69" s="602"/>
      <c r="D69" s="603"/>
      <c r="E69" s="418">
        <v>1.62</v>
      </c>
      <c r="F69" s="418">
        <v>1.24</v>
      </c>
      <c r="G69" s="490">
        <f t="shared" si="1"/>
        <v>-0.38000000000000012</v>
      </c>
      <c r="H69" s="610"/>
      <c r="I69" s="611"/>
      <c r="J69" s="611"/>
      <c r="K69" s="611"/>
      <c r="L69" s="612"/>
      <c r="M69" s="231"/>
      <c r="N69" s="232"/>
      <c r="O69" s="391" t="s">
        <v>104</v>
      </c>
    </row>
    <row r="70" spans="1:18" ht="58.5" customHeight="1" thickBot="1">
      <c r="A70" s="325" t="s">
        <v>105</v>
      </c>
      <c r="B70" s="601" t="str">
        <f t="shared" ref="B70" si="7">IF(G70&gt;5,"☆☆☆☆",IF(AND(G70&gt;=2.39,G70&lt;5),"☆☆☆",IF(AND(G70&gt;=1.39,G70&lt;2.4),"☆☆",IF(AND(G70&gt;0,G70&lt;1.4),"☆",IF(AND(G70&gt;=-1.39,G70&lt;0),"★",IF(AND(G70&gt;=-2.39,G70&lt;-1.4),"★★",IF(AND(G70&gt;=-3.39,G70&lt;-2.4),"★★★")))))))</f>
        <v>☆</v>
      </c>
      <c r="C70" s="602"/>
      <c r="D70" s="603"/>
      <c r="E70" s="501">
        <v>1.64</v>
      </c>
      <c r="F70" s="501">
        <v>2.0099999999999998</v>
      </c>
      <c r="G70" s="490">
        <f t="shared" si="1"/>
        <v>0.36999999999999988</v>
      </c>
      <c r="H70" s="604"/>
      <c r="I70" s="605"/>
      <c r="J70" s="605"/>
      <c r="K70" s="605"/>
      <c r="L70" s="606"/>
      <c r="M70" s="326"/>
      <c r="N70" s="232"/>
      <c r="O70" s="391"/>
    </row>
    <row r="71" spans="1:18" ht="42.75" customHeight="1" thickBot="1">
      <c r="A71" s="327"/>
      <c r="B71" s="327"/>
      <c r="C71" s="327"/>
      <c r="D71" s="327"/>
      <c r="E71" s="649"/>
      <c r="F71" s="649"/>
      <c r="G71" s="649"/>
      <c r="H71" s="649"/>
      <c r="I71" s="649"/>
      <c r="J71" s="649"/>
      <c r="K71" s="649"/>
      <c r="L71" s="649"/>
      <c r="M71" s="66">
        <f>COUNTIF(E23:E69,"&gt;=10")</f>
        <v>0</v>
      </c>
      <c r="N71" s="66">
        <f>COUNTIF(F23:F69,"&gt;=10")</f>
        <v>0</v>
      </c>
      <c r="O71" s="66" t="s">
        <v>29</v>
      </c>
    </row>
    <row r="72" spans="1:18" ht="36.75" customHeight="1" thickBot="1">
      <c r="A72" s="87" t="s">
        <v>21</v>
      </c>
      <c r="B72" s="88"/>
      <c r="C72" s="152"/>
      <c r="D72" s="152"/>
      <c r="E72" s="650" t="s">
        <v>20</v>
      </c>
      <c r="F72" s="650"/>
      <c r="G72" s="650"/>
      <c r="H72" s="651" t="s">
        <v>268</v>
      </c>
      <c r="I72" s="652"/>
      <c r="J72" s="88"/>
      <c r="K72" s="89"/>
      <c r="L72" s="89"/>
      <c r="M72" s="90"/>
      <c r="N72" s="91"/>
    </row>
    <row r="73" spans="1:18" ht="36.75" customHeight="1" thickBot="1">
      <c r="A73" s="92"/>
      <c r="B73" s="328"/>
      <c r="C73" s="653" t="s">
        <v>106</v>
      </c>
      <c r="D73" s="654"/>
      <c r="E73" s="654"/>
      <c r="F73" s="655"/>
      <c r="G73" s="93">
        <f>+F70</f>
        <v>2.0099999999999998</v>
      </c>
      <c r="H73" s="94" t="s">
        <v>107</v>
      </c>
      <c r="I73" s="656">
        <f>+G70</f>
        <v>0.36999999999999988</v>
      </c>
      <c r="J73" s="657"/>
      <c r="K73" s="329"/>
      <c r="L73" s="329"/>
      <c r="M73" s="330"/>
      <c r="N73" s="95"/>
    </row>
    <row r="74" spans="1:18" ht="36.75" customHeight="1" thickBot="1">
      <c r="A74" s="92"/>
      <c r="B74" s="328"/>
      <c r="C74" s="619" t="s">
        <v>108</v>
      </c>
      <c r="D74" s="620"/>
      <c r="E74" s="620"/>
      <c r="F74" s="621"/>
      <c r="G74" s="96">
        <f>+F35</f>
        <v>2.29</v>
      </c>
      <c r="H74" s="97" t="s">
        <v>107</v>
      </c>
      <c r="I74" s="622">
        <f>+G35</f>
        <v>0.57000000000000006</v>
      </c>
      <c r="J74" s="623"/>
      <c r="K74" s="329"/>
      <c r="L74" s="329"/>
      <c r="M74" s="330"/>
      <c r="N74" s="95"/>
      <c r="R74" s="370" t="s">
        <v>21</v>
      </c>
    </row>
    <row r="75" spans="1:18" ht="36.75" customHeight="1" thickBot="1">
      <c r="A75" s="92"/>
      <c r="B75" s="328"/>
      <c r="C75" s="624" t="s">
        <v>109</v>
      </c>
      <c r="D75" s="625"/>
      <c r="E75" s="625"/>
      <c r="F75" s="98" t="str">
        <f>VLOOKUP(G75,F:P,10,0)</f>
        <v>大分県</v>
      </c>
      <c r="G75" s="99">
        <f>MAX(F23:F70)</f>
        <v>4.8600000000000003</v>
      </c>
      <c r="H75" s="626" t="s">
        <v>110</v>
      </c>
      <c r="I75" s="627"/>
      <c r="J75" s="627"/>
      <c r="K75" s="100">
        <f>+N71</f>
        <v>0</v>
      </c>
      <c r="L75" s="101" t="s">
        <v>111</v>
      </c>
      <c r="M75" s="102">
        <f>N71-M71</f>
        <v>0</v>
      </c>
      <c r="N75" s="95"/>
      <c r="R75" s="371"/>
    </row>
    <row r="76" spans="1:18" ht="36.75" customHeight="1" thickBot="1">
      <c r="A76" s="103"/>
      <c r="B76" s="104"/>
      <c r="C76" s="104"/>
      <c r="D76" s="104"/>
      <c r="E76" s="104"/>
      <c r="F76" s="104"/>
      <c r="G76" s="104"/>
      <c r="H76" s="104"/>
      <c r="I76" s="104"/>
      <c r="J76" s="104"/>
      <c r="K76" s="105"/>
      <c r="L76" s="105"/>
      <c r="M76" s="106"/>
      <c r="N76" s="107"/>
      <c r="R76" s="371"/>
    </row>
    <row r="77" spans="1:18" ht="30.75" customHeight="1">
      <c r="A77" s="136"/>
      <c r="B77" s="136"/>
      <c r="C77" s="136"/>
      <c r="D77" s="136"/>
      <c r="E77" s="136"/>
      <c r="F77" s="136"/>
      <c r="G77" s="136"/>
      <c r="H77" s="136"/>
      <c r="I77" s="136"/>
      <c r="J77" s="136"/>
      <c r="K77" s="331"/>
      <c r="L77" s="331"/>
      <c r="M77" s="332"/>
      <c r="N77" s="333"/>
      <c r="R77" s="372"/>
    </row>
    <row r="78" spans="1:18" ht="30.75" customHeight="1" thickBot="1">
      <c r="A78" s="334"/>
      <c r="B78" s="334"/>
      <c r="C78" s="334"/>
      <c r="D78" s="334"/>
      <c r="E78" s="334"/>
      <c r="F78" s="334"/>
      <c r="G78" s="334"/>
      <c r="H78" s="334"/>
      <c r="I78" s="334"/>
      <c r="J78" s="334"/>
      <c r="K78" s="335"/>
      <c r="L78" s="335"/>
      <c r="M78" s="336"/>
      <c r="N78" s="334"/>
    </row>
    <row r="79" spans="1:18" ht="24.75" customHeight="1" thickTop="1">
      <c r="A79" s="628">
        <v>1</v>
      </c>
      <c r="B79" s="631" t="s">
        <v>262</v>
      </c>
      <c r="C79" s="632"/>
      <c r="D79" s="632"/>
      <c r="E79" s="632"/>
      <c r="F79" s="633"/>
      <c r="G79" s="640" t="s">
        <v>263</v>
      </c>
      <c r="H79" s="641"/>
      <c r="I79" s="641"/>
      <c r="J79" s="641"/>
      <c r="K79" s="641"/>
      <c r="L79" s="641"/>
      <c r="M79" s="641"/>
      <c r="N79" s="642"/>
    </row>
    <row r="80" spans="1:18" ht="24.75" customHeight="1">
      <c r="A80" s="629"/>
      <c r="B80" s="634"/>
      <c r="C80" s="635"/>
      <c r="D80" s="635"/>
      <c r="E80" s="635"/>
      <c r="F80" s="636"/>
      <c r="G80" s="643"/>
      <c r="H80" s="644"/>
      <c r="I80" s="644"/>
      <c r="J80" s="644"/>
      <c r="K80" s="644"/>
      <c r="L80" s="644"/>
      <c r="M80" s="644"/>
      <c r="N80" s="645"/>
      <c r="O80" s="337" t="s">
        <v>29</v>
      </c>
      <c r="P80" s="337"/>
    </row>
    <row r="81" spans="1:16" ht="24.75" customHeight="1">
      <c r="A81" s="629"/>
      <c r="B81" s="634"/>
      <c r="C81" s="635"/>
      <c r="D81" s="635"/>
      <c r="E81" s="635"/>
      <c r="F81" s="636"/>
      <c r="G81" s="643"/>
      <c r="H81" s="644"/>
      <c r="I81" s="644"/>
      <c r="J81" s="644"/>
      <c r="K81" s="644"/>
      <c r="L81" s="644"/>
      <c r="M81" s="644"/>
      <c r="N81" s="645"/>
      <c r="O81" s="337" t="s">
        <v>21</v>
      </c>
      <c r="P81" s="337" t="s">
        <v>112</v>
      </c>
    </row>
    <row r="82" spans="1:16" ht="24.75" customHeight="1">
      <c r="A82" s="629"/>
      <c r="B82" s="634"/>
      <c r="C82" s="635"/>
      <c r="D82" s="635"/>
      <c r="E82" s="635"/>
      <c r="F82" s="636"/>
      <c r="G82" s="643"/>
      <c r="H82" s="644"/>
      <c r="I82" s="644"/>
      <c r="J82" s="644"/>
      <c r="K82" s="644"/>
      <c r="L82" s="644"/>
      <c r="M82" s="644"/>
      <c r="N82" s="645"/>
      <c r="O82" s="338"/>
      <c r="P82" s="337"/>
    </row>
    <row r="83" spans="1:16" ht="46.2" customHeight="1" thickBot="1">
      <c r="A83" s="630"/>
      <c r="B83" s="637"/>
      <c r="C83" s="638"/>
      <c r="D83" s="638"/>
      <c r="E83" s="638"/>
      <c r="F83" s="639"/>
      <c r="G83" s="646"/>
      <c r="H83" s="647"/>
      <c r="I83" s="647"/>
      <c r="J83" s="647"/>
      <c r="K83" s="647"/>
      <c r="L83" s="647"/>
      <c r="M83" s="647"/>
      <c r="N83" s="648"/>
    </row>
    <row r="84" spans="1:16" ht="13.8" thickTop="1"/>
  </sheetData>
  <sheetProtection formatCells="0" formatColumns="0" formatRows="0" insertColumns="0" insertRows="0" insertHyperlinks="0" deleteColumns="0" deleteRows="0" sort="0" autoFilter="0" pivotTables="0"/>
  <autoFilter ref="A22:G75" xr:uid="{00000000-0009-0000-0000-000002000000}">
    <filterColumn colId="1" showButton="0"/>
    <filterColumn colId="2" showButton="0"/>
  </autoFilter>
  <mergeCells count="118">
    <mergeCell ref="B26:D26"/>
    <mergeCell ref="H26:L26"/>
    <mergeCell ref="B27:D27"/>
    <mergeCell ref="H27:L27"/>
    <mergeCell ref="B34:D34"/>
    <mergeCell ref="H34:L34"/>
    <mergeCell ref="A17:C17"/>
    <mergeCell ref="F17:G17"/>
    <mergeCell ref="A18:C18"/>
    <mergeCell ref="F18:G18"/>
    <mergeCell ref="A19:G19"/>
    <mergeCell ref="B21:C21"/>
    <mergeCell ref="E21:F21"/>
    <mergeCell ref="B28:D28"/>
    <mergeCell ref="H28:L28"/>
    <mergeCell ref="B25:D25"/>
    <mergeCell ref="H25:L25"/>
    <mergeCell ref="H21:L21"/>
    <mergeCell ref="B22:D22"/>
    <mergeCell ref="H22:L22"/>
    <mergeCell ref="B23:D23"/>
    <mergeCell ref="H23:L23"/>
    <mergeCell ref="B24:D24"/>
    <mergeCell ref="H24:L24"/>
    <mergeCell ref="B31:D31"/>
    <mergeCell ref="H31:L31"/>
    <mergeCell ref="B32:D32"/>
    <mergeCell ref="H32:L32"/>
    <mergeCell ref="B33:D33"/>
    <mergeCell ref="H33:L33"/>
    <mergeCell ref="B29:D29"/>
    <mergeCell ref="H29:L29"/>
    <mergeCell ref="B30:D30"/>
    <mergeCell ref="H30:L30"/>
    <mergeCell ref="B37:D37"/>
    <mergeCell ref="H37:L37"/>
    <mergeCell ref="B38:D38"/>
    <mergeCell ref="H38:L38"/>
    <mergeCell ref="B39:D39"/>
    <mergeCell ref="H39:L39"/>
    <mergeCell ref="B35:D35"/>
    <mergeCell ref="H35:L35"/>
    <mergeCell ref="B36:D36"/>
    <mergeCell ref="H36:L36"/>
    <mergeCell ref="B43:D43"/>
    <mergeCell ref="H43:L43"/>
    <mergeCell ref="B44:D44"/>
    <mergeCell ref="H44:L44"/>
    <mergeCell ref="B45:D45"/>
    <mergeCell ref="H45:L45"/>
    <mergeCell ref="B40:D40"/>
    <mergeCell ref="H40:L40"/>
    <mergeCell ref="B41:D41"/>
    <mergeCell ref="H41:L41"/>
    <mergeCell ref="B42:D42"/>
    <mergeCell ref="H42:L42"/>
    <mergeCell ref="B49:D49"/>
    <mergeCell ref="H49:L49"/>
    <mergeCell ref="B50:D50"/>
    <mergeCell ref="H50:L50"/>
    <mergeCell ref="B51:D51"/>
    <mergeCell ref="H51:L51"/>
    <mergeCell ref="B46:D46"/>
    <mergeCell ref="H46:L46"/>
    <mergeCell ref="B47:D47"/>
    <mergeCell ref="H47:L47"/>
    <mergeCell ref="B48:D48"/>
    <mergeCell ref="H48:L48"/>
    <mergeCell ref="B55:D55"/>
    <mergeCell ref="H55:L55"/>
    <mergeCell ref="B56:D56"/>
    <mergeCell ref="H56:L56"/>
    <mergeCell ref="B57:D57"/>
    <mergeCell ref="B52:D52"/>
    <mergeCell ref="H52:L52"/>
    <mergeCell ref="B53:D53"/>
    <mergeCell ref="H53:L53"/>
    <mergeCell ref="B54:D54"/>
    <mergeCell ref="H54:L54"/>
    <mergeCell ref="H57:L57"/>
    <mergeCell ref="B61:D61"/>
    <mergeCell ref="H61:L61"/>
    <mergeCell ref="B62:D62"/>
    <mergeCell ref="H62:L62"/>
    <mergeCell ref="B63:D63"/>
    <mergeCell ref="H63:L63"/>
    <mergeCell ref="B58:D58"/>
    <mergeCell ref="H58:L58"/>
    <mergeCell ref="B59:D59"/>
    <mergeCell ref="H59:L59"/>
    <mergeCell ref="B60:D60"/>
    <mergeCell ref="H60:L60"/>
    <mergeCell ref="C74:F74"/>
    <mergeCell ref="I74:J74"/>
    <mergeCell ref="C75:E75"/>
    <mergeCell ref="H75:J75"/>
    <mergeCell ref="A79:A83"/>
    <mergeCell ref="B79:F83"/>
    <mergeCell ref="G79:N83"/>
    <mergeCell ref="B70:D70"/>
    <mergeCell ref="H70:L70"/>
    <mergeCell ref="E71:L71"/>
    <mergeCell ref="E72:G72"/>
    <mergeCell ref="H72:I72"/>
    <mergeCell ref="C73:F73"/>
    <mergeCell ref="I73:J73"/>
    <mergeCell ref="B67:D67"/>
    <mergeCell ref="H67:L67"/>
    <mergeCell ref="B68:D68"/>
    <mergeCell ref="H68:L68"/>
    <mergeCell ref="B69:D69"/>
    <mergeCell ref="H69:L69"/>
    <mergeCell ref="B64:D64"/>
    <mergeCell ref="H64:L64"/>
    <mergeCell ref="B65:D65"/>
    <mergeCell ref="B66:D66"/>
    <mergeCell ref="H66:L66"/>
    <mergeCell ref="H65:L65"/>
  </mergeCells>
  <phoneticPr fontId="106"/>
  <conditionalFormatting sqref="G23:G70">
    <cfRule type="cellIs" dxfId="5" priority="4" stopIfTrue="1" operator="between">
      <formula>10.1</formula>
      <formula>20</formula>
    </cfRule>
    <cfRule type="cellIs" dxfId="4" priority="5" stopIfTrue="1" operator="between">
      <formula>1.01</formula>
      <formula>10</formula>
    </cfRule>
    <cfRule type="cellIs" dxfId="3" priority="6" stopIfTrue="1" operator="between">
      <formula>0.01</formula>
      <formula>1</formula>
    </cfRule>
  </conditionalFormatting>
  <conditionalFormatting sqref="N77">
    <cfRule type="cellIs" dxfId="2" priority="1" stopIfTrue="1" operator="between">
      <formula>10.1</formula>
      <formula>20</formula>
    </cfRule>
    <cfRule type="cellIs" dxfId="1" priority="2" stopIfTrue="1" operator="between">
      <formula>1.01</formula>
      <formula>10</formula>
    </cfRule>
    <cfRule type="cellIs" dxfId="0" priority="3" stopIfTrue="1" operator="between">
      <formula>0.01</formula>
      <formula>1</formula>
    </cfRule>
  </conditionalFormatting>
  <hyperlinks>
    <hyperlink ref="I19" r:id="rId1" xr:uid="{C7424B07-D1FE-44F6-B79C-EFD9D50A5CA1}"/>
  </hyperlinks>
  <printOptions horizontalCentered="1" verticalCentered="1"/>
  <pageMargins left="0" right="0.23622047244094491" top="0.74803149606299213" bottom="0.74803149606299213" header="0.31496062992125984" footer="0.31496062992125984"/>
  <pageSetup paperSize="8" scale="17" orientation="portrait" horizontalDpi="300" verticalDpi="300" r:id="rId2"/>
  <headerFooter scaleWithDoc="0"/>
  <rowBreaks count="1" manualBreakCount="1">
    <brk id="70" max="1638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2AFED-704D-4446-AF56-50344ECCCBB2}">
  <sheetPr>
    <pageSetUpPr fitToPage="1"/>
  </sheetPr>
  <dimension ref="A1:R24"/>
  <sheetViews>
    <sheetView view="pageBreakPreview" zoomScale="95" zoomScaleNormal="75" zoomScaleSheetLayoutView="95" workbookViewId="0">
      <selection activeCell="P6" sqref="P6"/>
    </sheetView>
  </sheetViews>
  <sheetFormatPr defaultColWidth="9" defaultRowHeight="13.2"/>
  <cols>
    <col min="1" max="1" width="4.88671875" style="571" customWidth="1"/>
    <col min="2" max="8" width="9" style="571"/>
    <col min="9" max="9" width="16.44140625" style="571" customWidth="1"/>
    <col min="10" max="11" width="9" style="571"/>
    <col min="12" max="12" width="18.109375" style="571" customWidth="1"/>
    <col min="13" max="13" width="4.21875" style="571" customWidth="1"/>
    <col min="14" max="14" width="3.44140625" style="571" customWidth="1"/>
    <col min="15" max="16384" width="9" style="571"/>
  </cols>
  <sheetData>
    <row r="1" spans="1:18" ht="23.4">
      <c r="A1" s="686" t="s">
        <v>482</v>
      </c>
      <c r="B1" s="686"/>
      <c r="C1" s="686"/>
      <c r="D1" s="686"/>
      <c r="E1" s="686"/>
      <c r="F1" s="686"/>
      <c r="G1" s="686"/>
      <c r="H1" s="686"/>
      <c r="I1" s="686"/>
      <c r="J1" s="687"/>
      <c r="K1" s="687"/>
      <c r="L1" s="687"/>
      <c r="M1" s="687"/>
    </row>
    <row r="2" spans="1:18" ht="19.2">
      <c r="A2" s="688" t="s">
        <v>483</v>
      </c>
      <c r="B2" s="688"/>
      <c r="C2" s="688"/>
      <c r="D2" s="688"/>
      <c r="E2" s="688"/>
      <c r="F2" s="688"/>
      <c r="G2" s="688"/>
      <c r="H2" s="688"/>
      <c r="I2" s="688"/>
      <c r="J2" s="689"/>
      <c r="K2" s="689"/>
      <c r="L2" s="689"/>
      <c r="M2" s="689"/>
      <c r="N2" s="572"/>
    </row>
    <row r="3" spans="1:18" ht="24.75" customHeight="1">
      <c r="A3" s="690" t="s">
        <v>484</v>
      </c>
      <c r="B3" s="690"/>
      <c r="C3" s="690"/>
      <c r="D3" s="690"/>
      <c r="E3" s="690"/>
      <c r="F3" s="690"/>
      <c r="G3" s="690"/>
      <c r="H3" s="690"/>
      <c r="I3" s="690"/>
      <c r="J3" s="691"/>
      <c r="K3" s="691"/>
      <c r="L3" s="691"/>
      <c r="M3" s="691"/>
      <c r="N3" s="692"/>
      <c r="P3" s="1"/>
    </row>
    <row r="4" spans="1:18" ht="17.399999999999999">
      <c r="A4" s="693" t="s">
        <v>485</v>
      </c>
      <c r="B4" s="693"/>
      <c r="C4" s="693"/>
      <c r="D4" s="693"/>
      <c r="E4" s="693"/>
      <c r="F4" s="693"/>
      <c r="G4" s="693"/>
      <c r="H4" s="693"/>
      <c r="I4" s="693"/>
      <c r="J4" s="694"/>
      <c r="K4" s="694"/>
      <c r="L4" s="694"/>
      <c r="M4" s="694"/>
      <c r="N4" s="692"/>
      <c r="P4" s="1"/>
      <c r="Q4" s="573"/>
    </row>
    <row r="5" spans="1:18" ht="16.2">
      <c r="A5" s="574"/>
      <c r="B5" s="575"/>
      <c r="C5" s="576"/>
      <c r="D5" s="576"/>
      <c r="E5" s="576"/>
      <c r="F5" s="576"/>
      <c r="G5" s="576"/>
      <c r="H5" s="576"/>
      <c r="I5" s="576"/>
      <c r="J5" s="576"/>
      <c r="K5" s="576"/>
      <c r="L5" s="576"/>
      <c r="M5" s="576"/>
      <c r="N5" s="692"/>
      <c r="P5" s="1"/>
    </row>
    <row r="6" spans="1:18" ht="21.75" customHeight="1">
      <c r="A6" s="576"/>
      <c r="B6" s="695"/>
      <c r="C6" s="696"/>
      <c r="D6" s="696"/>
      <c r="E6" s="696"/>
      <c r="F6" s="576"/>
      <c r="G6" s="576" t="s">
        <v>21</v>
      </c>
      <c r="H6" s="698" t="s">
        <v>487</v>
      </c>
      <c r="I6" s="699"/>
      <c r="J6" s="699"/>
      <c r="K6" s="699"/>
      <c r="L6" s="699"/>
      <c r="M6" s="576"/>
      <c r="N6" s="692"/>
      <c r="O6" s="573"/>
      <c r="P6" s="573"/>
      <c r="R6" s="573"/>
    </row>
    <row r="7" spans="1:18" ht="21.75" customHeight="1">
      <c r="A7" s="576"/>
      <c r="B7" s="696"/>
      <c r="C7" s="696"/>
      <c r="D7" s="696"/>
      <c r="E7" s="696"/>
      <c r="F7" s="576"/>
      <c r="G7" s="576"/>
      <c r="H7" s="699"/>
      <c r="I7" s="699"/>
      <c r="J7" s="699"/>
      <c r="K7" s="699"/>
      <c r="L7" s="699"/>
      <c r="M7" s="576"/>
      <c r="N7" s="692"/>
      <c r="P7" s="577"/>
    </row>
    <row r="8" spans="1:18" ht="21.75" customHeight="1">
      <c r="A8" s="576"/>
      <c r="B8" s="696"/>
      <c r="C8" s="696"/>
      <c r="D8" s="696"/>
      <c r="E8" s="696"/>
      <c r="F8" s="576"/>
      <c r="G8" s="576"/>
      <c r="H8" s="699"/>
      <c r="I8" s="699"/>
      <c r="J8" s="699"/>
      <c r="K8" s="699"/>
      <c r="L8" s="699"/>
      <c r="M8" s="576"/>
      <c r="O8" s="573"/>
      <c r="P8" s="578"/>
      <c r="R8" s="585"/>
    </row>
    <row r="9" spans="1:18" ht="35.25" customHeight="1">
      <c r="A9" s="576"/>
      <c r="B9" s="696"/>
      <c r="C9" s="696"/>
      <c r="D9" s="696"/>
      <c r="E9" s="696"/>
      <c r="F9" s="576"/>
      <c r="G9" s="576"/>
      <c r="H9" s="699"/>
      <c r="I9" s="699"/>
      <c r="J9" s="699"/>
      <c r="K9" s="699"/>
      <c r="L9" s="699"/>
      <c r="M9" s="576"/>
      <c r="O9" s="577"/>
      <c r="P9" s="1"/>
    </row>
    <row r="10" spans="1:18" ht="21.75" customHeight="1">
      <c r="A10" s="576"/>
      <c r="B10" s="696"/>
      <c r="C10" s="696"/>
      <c r="D10" s="696"/>
      <c r="E10" s="696"/>
      <c r="F10" s="576"/>
      <c r="G10" s="576"/>
      <c r="H10" s="699"/>
      <c r="I10" s="699"/>
      <c r="J10" s="699"/>
      <c r="K10" s="699"/>
      <c r="L10" s="699"/>
      <c r="M10" s="576"/>
      <c r="O10" s="573"/>
      <c r="P10" s="1"/>
    </row>
    <row r="11" spans="1:18" ht="21.75" customHeight="1">
      <c r="A11" s="576"/>
      <c r="B11" s="696"/>
      <c r="C11" s="696"/>
      <c r="D11" s="696"/>
      <c r="E11" s="696"/>
      <c r="F11" s="579"/>
      <c r="G11" s="579"/>
      <c r="H11" s="699"/>
      <c r="I11" s="699"/>
      <c r="J11" s="699"/>
      <c r="K11" s="699"/>
      <c r="L11" s="699"/>
      <c r="M11" s="576"/>
      <c r="P11" s="1"/>
    </row>
    <row r="12" spans="1:18" ht="21.75" customHeight="1">
      <c r="A12" s="576"/>
      <c r="B12" s="696"/>
      <c r="C12" s="696"/>
      <c r="D12" s="696"/>
      <c r="E12" s="696"/>
      <c r="F12" s="580"/>
      <c r="G12" s="580"/>
      <c r="H12" s="699"/>
      <c r="I12" s="699"/>
      <c r="J12" s="699"/>
      <c r="K12" s="699"/>
      <c r="L12" s="699"/>
      <c r="M12" s="576"/>
      <c r="P12" s="1"/>
    </row>
    <row r="13" spans="1:18" ht="21.75" customHeight="1">
      <c r="A13" s="576"/>
      <c r="B13" s="697"/>
      <c r="C13" s="697"/>
      <c r="D13" s="697"/>
      <c r="E13" s="697"/>
      <c r="F13" s="580"/>
      <c r="G13" s="580"/>
      <c r="H13" s="699"/>
      <c r="I13" s="699"/>
      <c r="J13" s="699"/>
      <c r="K13" s="699"/>
      <c r="L13" s="699"/>
      <c r="M13" s="576"/>
      <c r="P13" s="1"/>
    </row>
    <row r="14" spans="1:18" ht="32.25" customHeight="1">
      <c r="A14" s="576"/>
      <c r="B14" s="697"/>
      <c r="C14" s="697"/>
      <c r="D14" s="697"/>
      <c r="E14" s="697"/>
      <c r="F14" s="579"/>
      <c r="G14" s="579"/>
      <c r="H14" s="699"/>
      <c r="I14" s="699"/>
      <c r="J14" s="699"/>
      <c r="K14" s="699"/>
      <c r="L14" s="699"/>
      <c r="M14" s="576"/>
      <c r="P14" s="1"/>
    </row>
    <row r="15" spans="1:18" ht="21.75" customHeight="1">
      <c r="A15" s="581"/>
      <c r="B15" s="576"/>
      <c r="C15" s="576"/>
      <c r="D15" s="576"/>
      <c r="E15" s="576"/>
      <c r="F15" s="576"/>
      <c r="G15" s="576"/>
      <c r="H15" s="576" t="s">
        <v>486</v>
      </c>
      <c r="I15" s="576"/>
      <c r="J15" s="576"/>
      <c r="K15" s="576"/>
      <c r="L15" s="576"/>
      <c r="M15" s="576"/>
      <c r="P15" s="1"/>
    </row>
    <row r="16" spans="1:18" ht="16.2">
      <c r="A16" s="582"/>
      <c r="B16" s="583"/>
      <c r="C16" s="584"/>
      <c r="D16" s="584"/>
      <c r="E16" s="584"/>
      <c r="F16" s="584"/>
      <c r="G16" s="584"/>
      <c r="H16" s="584"/>
      <c r="I16" s="584"/>
      <c r="J16" s="584"/>
      <c r="K16" s="584"/>
      <c r="L16" s="584"/>
      <c r="M16" s="584"/>
      <c r="P16" s="1"/>
    </row>
    <row r="17" spans="1:16" ht="13.5" customHeight="1">
      <c r="A17" s="584"/>
      <c r="B17" s="685" t="s">
        <v>488</v>
      </c>
      <c r="C17" s="685"/>
      <c r="D17" s="685"/>
      <c r="E17" s="685"/>
      <c r="F17" s="685"/>
      <c r="G17" s="685"/>
      <c r="H17" s="685"/>
      <c r="I17" s="685"/>
      <c r="J17" s="685"/>
      <c r="K17" s="685"/>
      <c r="L17" s="685"/>
      <c r="M17" s="584"/>
      <c r="P17" s="1"/>
    </row>
    <row r="18" spans="1:16" ht="13.5" customHeight="1">
      <c r="A18" s="584"/>
      <c r="B18" s="685"/>
      <c r="C18" s="685"/>
      <c r="D18" s="685"/>
      <c r="E18" s="685"/>
      <c r="F18" s="685"/>
      <c r="G18" s="685"/>
      <c r="H18" s="685"/>
      <c r="I18" s="685"/>
      <c r="J18" s="685"/>
      <c r="K18" s="685"/>
      <c r="L18" s="685"/>
      <c r="M18" s="584"/>
      <c r="P18" s="1"/>
    </row>
    <row r="19" spans="1:16" ht="13.5" customHeight="1">
      <c r="A19" s="584"/>
      <c r="B19" s="685"/>
      <c r="C19" s="685"/>
      <c r="D19" s="685"/>
      <c r="E19" s="685"/>
      <c r="F19" s="685"/>
      <c r="G19" s="685"/>
      <c r="H19" s="685"/>
      <c r="I19" s="685"/>
      <c r="J19" s="685"/>
      <c r="K19" s="685"/>
      <c r="L19" s="685"/>
      <c r="M19" s="584"/>
      <c r="P19" s="1"/>
    </row>
    <row r="20" spans="1:16" ht="13.5" customHeight="1">
      <c r="A20" s="584"/>
      <c r="B20" s="685"/>
      <c r="C20" s="685"/>
      <c r="D20" s="685"/>
      <c r="E20" s="685"/>
      <c r="F20" s="685"/>
      <c r="G20" s="685"/>
      <c r="H20" s="685"/>
      <c r="I20" s="685"/>
      <c r="J20" s="685"/>
      <c r="K20" s="685"/>
      <c r="L20" s="685"/>
      <c r="M20" s="584"/>
      <c r="P20" s="1"/>
    </row>
    <row r="21" spans="1:16" ht="13.5" customHeight="1">
      <c r="A21" s="584"/>
      <c r="B21" s="685"/>
      <c r="C21" s="685"/>
      <c r="D21" s="685"/>
      <c r="E21" s="685"/>
      <c r="F21" s="685"/>
      <c r="G21" s="685"/>
      <c r="H21" s="685"/>
      <c r="I21" s="685"/>
      <c r="J21" s="685"/>
      <c r="K21" s="685"/>
      <c r="L21" s="685"/>
      <c r="M21" s="584"/>
      <c r="P21" s="1"/>
    </row>
    <row r="22" spans="1:16" ht="13.5" customHeight="1">
      <c r="A22" s="584"/>
      <c r="B22" s="685"/>
      <c r="C22" s="685"/>
      <c r="D22" s="685"/>
      <c r="E22" s="685"/>
      <c r="F22" s="685"/>
      <c r="G22" s="685"/>
      <c r="H22" s="685"/>
      <c r="I22" s="685"/>
      <c r="J22" s="685"/>
      <c r="K22" s="685"/>
      <c r="L22" s="685"/>
      <c r="M22" s="584"/>
    </row>
    <row r="23" spans="1:16">
      <c r="A23" s="584"/>
      <c r="B23" s="584"/>
      <c r="C23" s="584"/>
      <c r="D23" s="584"/>
      <c r="E23" s="584"/>
      <c r="F23" s="584"/>
      <c r="G23" s="584"/>
      <c r="H23" s="584"/>
      <c r="I23" s="584"/>
      <c r="J23" s="584"/>
      <c r="K23" s="584"/>
      <c r="L23" s="584"/>
      <c r="M23" s="584"/>
    </row>
    <row r="24" spans="1:16">
      <c r="A24" s="584"/>
      <c r="B24" s="584"/>
      <c r="C24" s="584"/>
      <c r="D24" s="584"/>
      <c r="E24" s="584"/>
      <c r="F24" s="584"/>
      <c r="G24" s="584"/>
      <c r="H24" s="584"/>
      <c r="I24" s="584"/>
      <c r="J24" s="584"/>
      <c r="K24" s="584"/>
      <c r="L24" s="584"/>
      <c r="M24" s="584"/>
    </row>
  </sheetData>
  <mergeCells count="8">
    <mergeCell ref="B17:L22"/>
    <mergeCell ref="A1:M1"/>
    <mergeCell ref="A2:M2"/>
    <mergeCell ref="A3:M3"/>
    <mergeCell ref="N3:N7"/>
    <mergeCell ref="A4:M4"/>
    <mergeCell ref="B6:E14"/>
    <mergeCell ref="H6:L14"/>
  </mergeCells>
  <phoneticPr fontId="106"/>
  <pageMargins left="0.75" right="0.75" top="1" bottom="1" header="0.51200000000000001" footer="0.51200000000000001"/>
  <pageSetup paperSize="9" orientation="landscape" horizontalDpi="200" verticalDpi="2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0A2299-21BE-4E18-BA7E-3ED3CD9DEC87}">
  <dimension ref="A1:S99"/>
  <sheetViews>
    <sheetView topLeftCell="B1" zoomScale="75" zoomScaleNormal="75" workbookViewId="0">
      <selection activeCell="P16" sqref="P16"/>
    </sheetView>
  </sheetViews>
  <sheetFormatPr defaultColWidth="8.88671875" defaultRowHeight="14.4"/>
  <cols>
    <col min="1" max="1" width="12.77734375" style="132" customWidth="1"/>
    <col min="2" max="2" width="25" customWidth="1"/>
    <col min="3" max="3" width="9.109375" customWidth="1"/>
    <col min="4" max="4" width="23" customWidth="1"/>
    <col min="5" max="5" width="19.44140625" customWidth="1"/>
    <col min="6" max="6" width="12.21875" customWidth="1"/>
    <col min="7" max="7" width="14.77734375" customWidth="1"/>
    <col min="8" max="8" width="20.88671875" customWidth="1"/>
    <col min="9" max="9" width="19" customWidth="1"/>
    <col min="10" max="10" width="13.21875" customWidth="1"/>
    <col min="11" max="11" width="10.88671875" customWidth="1"/>
    <col min="12" max="12" width="13" customWidth="1"/>
    <col min="13" max="13" width="16.109375" customWidth="1"/>
    <col min="14" max="14" width="28.77734375" customWidth="1"/>
    <col min="15" max="15" width="7.88671875" customWidth="1"/>
    <col min="16" max="16" width="40.44140625" style="243" customWidth="1"/>
    <col min="17" max="17" width="40.44140625" customWidth="1"/>
  </cols>
  <sheetData>
    <row r="1" spans="2:19" ht="31.2" customHeight="1">
      <c r="B1" s="138"/>
      <c r="C1" s="374" t="s">
        <v>280</v>
      </c>
      <c r="D1" s="188"/>
      <c r="E1" s="188"/>
      <c r="F1" s="188"/>
      <c r="G1" s="188" t="s">
        <v>267</v>
      </c>
      <c r="H1" s="188"/>
      <c r="I1" s="188"/>
      <c r="J1" s="188"/>
      <c r="K1" s="188"/>
      <c r="L1" s="188"/>
      <c r="M1" s="188"/>
      <c r="N1" s="188"/>
      <c r="O1" s="132"/>
      <c r="P1" s="242"/>
    </row>
    <row r="2" spans="2:19" ht="31.2" customHeight="1">
      <c r="B2" s="138"/>
      <c r="C2" s="188"/>
      <c r="D2" s="188"/>
      <c r="E2" s="188"/>
      <c r="F2" s="188"/>
      <c r="G2" s="188"/>
      <c r="H2" s="188"/>
      <c r="I2" s="188"/>
      <c r="J2" s="188"/>
      <c r="K2" s="188"/>
      <c r="L2" s="188"/>
      <c r="M2" s="188"/>
      <c r="N2" s="188"/>
      <c r="O2" s="132"/>
      <c r="P2" s="242"/>
    </row>
    <row r="3" spans="2:19" ht="266.39999999999998" customHeight="1">
      <c r="B3" s="702"/>
      <c r="C3" s="702"/>
      <c r="D3" s="702"/>
      <c r="E3" s="702"/>
      <c r="F3" s="702"/>
      <c r="G3" s="702"/>
      <c r="H3" s="702"/>
      <c r="I3" s="702"/>
      <c r="J3" s="702"/>
      <c r="K3" s="702"/>
      <c r="L3" s="702"/>
      <c r="M3" s="702"/>
      <c r="N3" s="702"/>
      <c r="O3" s="132" t="s">
        <v>207</v>
      </c>
      <c r="P3" s="242"/>
    </row>
    <row r="4" spans="2:19" ht="29.25" customHeight="1">
      <c r="B4" s="209"/>
      <c r="C4" s="210" t="s">
        <v>290</v>
      </c>
      <c r="D4" s="211"/>
      <c r="E4" s="211"/>
      <c r="F4" s="211"/>
      <c r="G4" s="212"/>
      <c r="H4" s="211"/>
      <c r="I4" s="211"/>
      <c r="J4" s="213"/>
      <c r="K4" s="213"/>
      <c r="L4" s="213"/>
      <c r="M4" s="213"/>
      <c r="N4" s="214"/>
      <c r="O4" s="132"/>
      <c r="P4" s="233"/>
    </row>
    <row r="5" spans="2:19" ht="267" customHeight="1">
      <c r="B5" s="707" t="s">
        <v>291</v>
      </c>
      <c r="C5" s="708"/>
      <c r="D5" s="708"/>
      <c r="E5" s="708"/>
      <c r="F5" s="708"/>
      <c r="G5" s="708"/>
      <c r="H5" s="708"/>
      <c r="I5" s="708"/>
      <c r="J5" s="708"/>
      <c r="K5" s="708"/>
      <c r="L5" s="708"/>
      <c r="M5" s="708"/>
      <c r="N5" s="708"/>
      <c r="O5" s="132"/>
      <c r="P5" s="441" t="s">
        <v>207</v>
      </c>
      <c r="Q5" t="s">
        <v>255</v>
      </c>
    </row>
    <row r="6" spans="2:19" ht="32.4" customHeight="1">
      <c r="B6" s="711" t="s">
        <v>259</v>
      </c>
      <c r="C6" s="712"/>
      <c r="D6" s="712"/>
      <c r="E6" s="712"/>
      <c r="F6" s="712"/>
      <c r="G6" s="712"/>
      <c r="H6" s="712"/>
      <c r="I6" s="712"/>
      <c r="J6" s="712"/>
      <c r="K6" s="712"/>
      <c r="L6" s="712"/>
      <c r="M6" s="712"/>
      <c r="N6" s="712"/>
      <c r="O6" s="132"/>
      <c r="P6" s="230"/>
    </row>
    <row r="7" spans="2:19" ht="11.4" customHeight="1">
      <c r="B7" s="709"/>
      <c r="C7" s="710"/>
      <c r="D7" s="710"/>
      <c r="E7" s="710"/>
      <c r="F7" s="710"/>
      <c r="G7" s="710"/>
      <c r="H7" s="710"/>
      <c r="I7" s="710"/>
      <c r="J7" s="710"/>
      <c r="K7" s="710"/>
      <c r="L7" s="710"/>
      <c r="M7" s="710"/>
      <c r="N7" s="710"/>
      <c r="O7" s="132"/>
      <c r="P7" s="230"/>
      <c r="R7" t="s">
        <v>224</v>
      </c>
    </row>
    <row r="8" spans="2:19" ht="21.6" customHeight="1">
      <c r="B8" s="217"/>
      <c r="C8" s="703" t="s">
        <v>289</v>
      </c>
      <c r="D8" s="703"/>
      <c r="E8" s="703"/>
      <c r="F8" s="703"/>
      <c r="G8" s="703"/>
      <c r="H8" s="703"/>
      <c r="I8" s="703"/>
      <c r="J8" s="703"/>
      <c r="K8" s="703"/>
      <c r="L8" s="703"/>
      <c r="M8" s="139" t="s">
        <v>207</v>
      </c>
      <c r="N8" s="139"/>
      <c r="O8" s="132"/>
      <c r="P8" s="259"/>
      <c r="Q8" s="476" t="s">
        <v>207</v>
      </c>
    </row>
    <row r="9" spans="2:19" ht="21.6" customHeight="1">
      <c r="B9" s="217"/>
      <c r="C9" s="704" t="s">
        <v>177</v>
      </c>
      <c r="D9" s="704"/>
      <c r="E9" s="704"/>
      <c r="F9" s="704"/>
      <c r="G9" s="704"/>
      <c r="H9" s="704"/>
      <c r="I9" s="704"/>
      <c r="J9" s="704"/>
      <c r="K9" s="704"/>
      <c r="L9" s="704"/>
      <c r="M9" s="139"/>
      <c r="N9" s="164"/>
      <c r="O9" s="132"/>
      <c r="P9" s="260"/>
    </row>
    <row r="10" spans="2:19" ht="21.6" customHeight="1">
      <c r="B10" s="139"/>
      <c r="C10" s="139"/>
      <c r="D10" s="164"/>
      <c r="E10" s="164"/>
      <c r="F10" s="164"/>
      <c r="G10" s="180"/>
      <c r="H10" s="164"/>
      <c r="I10" s="164"/>
      <c r="J10" s="164"/>
      <c r="K10" s="164"/>
      <c r="L10" s="164"/>
      <c r="M10" s="164"/>
      <c r="N10" s="164"/>
      <c r="O10" s="132"/>
      <c r="P10" s="264"/>
    </row>
    <row r="11" spans="2:19" ht="15" customHeight="1">
      <c r="B11" s="132"/>
      <c r="C11" s="132"/>
      <c r="D11" s="181"/>
      <c r="E11" s="181"/>
      <c r="F11" s="181"/>
      <c r="G11" s="182"/>
      <c r="H11" s="181"/>
      <c r="I11" s="181"/>
      <c r="J11" s="181"/>
      <c r="K11" s="181"/>
      <c r="L11" s="181"/>
      <c r="M11" s="181"/>
      <c r="N11" s="181"/>
      <c r="O11" s="132"/>
      <c r="P11" s="465">
        <f>+H13-G13</f>
        <v>3373289</v>
      </c>
      <c r="Q11" s="449"/>
      <c r="R11" s="449"/>
      <c r="S11" s="449"/>
    </row>
    <row r="12" spans="2:19" ht="13.5" customHeight="1">
      <c r="B12" s="132"/>
      <c r="C12" s="132"/>
      <c r="D12" s="705" t="s">
        <v>178</v>
      </c>
      <c r="E12" s="705"/>
      <c r="F12" s="183"/>
      <c r="G12" s="184" t="s">
        <v>179</v>
      </c>
      <c r="H12" s="185" t="s">
        <v>180</v>
      </c>
      <c r="I12" s="186" t="s">
        <v>181</v>
      </c>
      <c r="J12" s="185" t="s">
        <v>182</v>
      </c>
      <c r="K12" s="185" t="s">
        <v>183</v>
      </c>
      <c r="L12" s="187" t="s">
        <v>196</v>
      </c>
      <c r="M12" s="181"/>
      <c r="N12" s="181"/>
      <c r="O12" s="132"/>
      <c r="P12" s="264"/>
      <c r="Q12" s="449"/>
      <c r="R12" s="449"/>
      <c r="S12" s="449"/>
    </row>
    <row r="13" spans="2:19" ht="18" customHeight="1">
      <c r="B13" s="132"/>
      <c r="C13" s="132"/>
      <c r="D13" s="705"/>
      <c r="E13" s="705"/>
      <c r="F13" s="219" t="s">
        <v>184</v>
      </c>
      <c r="G13" s="511">
        <v>617842738</v>
      </c>
      <c r="H13" s="511">
        <v>621216027</v>
      </c>
      <c r="I13" s="216">
        <f t="shared" ref="I13:I23" si="0">+H13/$H$13</f>
        <v>1</v>
      </c>
      <c r="J13" s="505">
        <v>6556807</v>
      </c>
      <c r="K13" s="377">
        <f>+J13/G13</f>
        <v>1.0612420599495661E-2</v>
      </c>
      <c r="L13" s="216">
        <f t="shared" ref="L13:L30" si="1">+H13/G13</f>
        <v>1.005459785787755</v>
      </c>
      <c r="M13" s="706" t="s">
        <v>185</v>
      </c>
      <c r="N13" s="706"/>
      <c r="O13" s="466"/>
      <c r="P13" s="534"/>
      <c r="Q13" s="449"/>
      <c r="R13" s="449"/>
      <c r="S13" s="449"/>
    </row>
    <row r="14" spans="2:19" ht="17.25" customHeight="1">
      <c r="B14" s="132"/>
      <c r="C14" s="132"/>
      <c r="D14" s="705"/>
      <c r="E14" s="705"/>
      <c r="F14" s="456" t="s">
        <v>244</v>
      </c>
      <c r="G14" s="266">
        <v>96392543</v>
      </c>
      <c r="H14" s="266">
        <v>96694214</v>
      </c>
      <c r="I14" s="216">
        <f>+H14/$H$13</f>
        <v>0.15565312193724198</v>
      </c>
      <c r="J14" s="392">
        <v>1062560</v>
      </c>
      <c r="K14" s="244">
        <f>+J14/H14</f>
        <v>1.0988868475625645E-2</v>
      </c>
      <c r="L14" s="245">
        <f t="shared" si="1"/>
        <v>1.003129609310131</v>
      </c>
      <c r="M14" s="701" t="s">
        <v>216</v>
      </c>
      <c r="N14" s="467">
        <f>+H13-G13</f>
        <v>3373289</v>
      </c>
      <c r="O14" s="466"/>
      <c r="P14" s="264"/>
      <c r="Q14" s="449"/>
      <c r="R14" s="449"/>
      <c r="S14" s="449"/>
    </row>
    <row r="15" spans="2:19" ht="17.25" customHeight="1">
      <c r="B15" s="132"/>
      <c r="C15" s="132"/>
      <c r="D15" s="705"/>
      <c r="E15" s="705"/>
      <c r="F15" s="457" t="s">
        <v>242</v>
      </c>
      <c r="G15" s="266">
        <v>4280161</v>
      </c>
      <c r="H15" s="266">
        <v>4301375</v>
      </c>
      <c r="I15" s="216">
        <f t="shared" si="0"/>
        <v>6.924121099663773E-3</v>
      </c>
      <c r="J15" s="265">
        <v>45646</v>
      </c>
      <c r="K15" s="244">
        <f>+J15/G15</f>
        <v>1.0664552104465229E-2</v>
      </c>
      <c r="L15" s="245">
        <f t="shared" si="1"/>
        <v>1.0049563556137258</v>
      </c>
      <c r="M15" s="701"/>
      <c r="N15" s="479" t="s">
        <v>207</v>
      </c>
      <c r="O15" s="466"/>
      <c r="P15" s="264"/>
      <c r="Q15" s="263"/>
      <c r="R15" s="449"/>
      <c r="S15" s="449"/>
    </row>
    <row r="16" spans="2:19" ht="17.25" customHeight="1">
      <c r="B16" s="132"/>
      <c r="C16" s="132"/>
      <c r="D16" s="705"/>
      <c r="E16" s="705"/>
      <c r="F16" s="458" t="s">
        <v>245</v>
      </c>
      <c r="G16" s="265">
        <v>7089209</v>
      </c>
      <c r="H16" s="265">
        <v>7095696</v>
      </c>
      <c r="I16" s="216">
        <f t="shared" si="0"/>
        <v>1.1422268086460687E-2</v>
      </c>
      <c r="J16" s="218">
        <v>330202</v>
      </c>
      <c r="K16" s="474">
        <f t="shared" ref="K16:K23" si="2">+J16/H16</f>
        <v>4.6535533653076458E-2</v>
      </c>
      <c r="L16" s="245">
        <f t="shared" si="1"/>
        <v>1.0009150527230894</v>
      </c>
      <c r="M16" s="468"/>
      <c r="N16" s="468"/>
      <c r="O16" s="466"/>
      <c r="P16" s="263"/>
      <c r="Q16" s="264"/>
      <c r="R16" s="449"/>
      <c r="S16" s="449"/>
    </row>
    <row r="17" spans="2:19" ht="17.25" customHeight="1">
      <c r="B17" s="132"/>
      <c r="C17" s="132"/>
      <c r="D17" s="705"/>
      <c r="E17" s="705"/>
      <c r="F17" s="458" t="s">
        <v>246</v>
      </c>
      <c r="G17" s="265">
        <v>34672524</v>
      </c>
      <c r="H17" s="265">
        <v>34707233</v>
      </c>
      <c r="I17" s="216">
        <f t="shared" si="0"/>
        <v>5.5869828677166437E-2</v>
      </c>
      <c r="J17" s="218">
        <v>686706</v>
      </c>
      <c r="K17" s="419">
        <f t="shared" si="2"/>
        <v>1.9785674069724889E-2</v>
      </c>
      <c r="L17" s="245">
        <f t="shared" si="1"/>
        <v>1.0010010520145578</v>
      </c>
      <c r="M17" s="468"/>
      <c r="N17" s="468"/>
      <c r="O17" s="466"/>
      <c r="P17" s="264"/>
      <c r="Q17" s="450"/>
      <c r="R17" s="449"/>
      <c r="S17" s="449"/>
    </row>
    <row r="18" spans="2:19" ht="17.25" customHeight="1">
      <c r="B18" s="132"/>
      <c r="C18" s="132"/>
      <c r="D18" s="705"/>
      <c r="E18" s="705"/>
      <c r="F18" s="457" t="s">
        <v>186</v>
      </c>
      <c r="G18" s="535">
        <v>9708420</v>
      </c>
      <c r="H18" s="535">
        <v>9711355</v>
      </c>
      <c r="I18" s="216">
        <f>+H18/H13</f>
        <v>1.5632814637604318E-2</v>
      </c>
      <c r="J18" s="218">
        <v>129937</v>
      </c>
      <c r="K18" s="244">
        <f t="shared" si="2"/>
        <v>1.3379904246111896E-2</v>
      </c>
      <c r="L18" s="245">
        <f t="shared" si="1"/>
        <v>1.0003023148977896</v>
      </c>
      <c r="M18" s="468"/>
      <c r="N18" s="509"/>
      <c r="O18" s="466"/>
      <c r="P18" s="264"/>
      <c r="Q18" s="263"/>
      <c r="R18" s="449"/>
      <c r="S18" s="449"/>
    </row>
    <row r="19" spans="2:19" ht="17.25" customHeight="1">
      <c r="B19" s="132"/>
      <c r="C19" s="132"/>
      <c r="D19" s="705"/>
      <c r="E19" s="705"/>
      <c r="F19" s="489" t="s">
        <v>257</v>
      </c>
      <c r="G19" s="265">
        <v>4627923</v>
      </c>
      <c r="H19" s="265">
        <v>4649348</v>
      </c>
      <c r="I19" s="216">
        <f t="shared" si="0"/>
        <v>7.484269236344091E-3</v>
      </c>
      <c r="J19" s="218">
        <v>61306</v>
      </c>
      <c r="K19" s="244">
        <f t="shared" si="2"/>
        <v>1.3185934888074629E-2</v>
      </c>
      <c r="L19" s="245">
        <f t="shared" si="1"/>
        <v>1.0046295065842712</v>
      </c>
      <c r="M19" s="468"/>
      <c r="N19" s="468"/>
      <c r="O19" s="466"/>
      <c r="P19" s="263"/>
      <c r="Q19" s="264"/>
      <c r="R19" s="449"/>
      <c r="S19" s="449"/>
    </row>
    <row r="20" spans="2:19" ht="17.25" customHeight="1">
      <c r="B20" s="132"/>
      <c r="C20" s="132"/>
      <c r="D20" s="705"/>
      <c r="E20" s="705"/>
      <c r="F20" s="475" t="s">
        <v>247</v>
      </c>
      <c r="G20" s="265">
        <v>4019077</v>
      </c>
      <c r="H20" s="265">
        <v>4020788</v>
      </c>
      <c r="I20" s="216">
        <f t="shared" si="0"/>
        <v>6.4724473053558223E-3</v>
      </c>
      <c r="J20" s="218">
        <v>102194</v>
      </c>
      <c r="K20" s="474">
        <f t="shared" si="2"/>
        <v>2.5416410912487801E-2</v>
      </c>
      <c r="L20" s="245">
        <f t="shared" si="1"/>
        <v>1.0004257196366231</v>
      </c>
      <c r="M20" s="468"/>
      <c r="N20" s="468"/>
      <c r="O20" s="466"/>
      <c r="P20" s="264"/>
      <c r="Q20" s="450"/>
      <c r="R20" s="449"/>
      <c r="S20" s="449"/>
    </row>
    <row r="21" spans="2:19" ht="17.25" customHeight="1">
      <c r="B21" s="132"/>
      <c r="C21" s="132"/>
      <c r="D21" s="705"/>
      <c r="E21" s="705"/>
      <c r="F21" s="456" t="s">
        <v>248</v>
      </c>
      <c r="G21" s="266">
        <v>16873793</v>
      </c>
      <c r="H21" s="266">
        <v>16873793</v>
      </c>
      <c r="I21" s="216">
        <f t="shared" si="0"/>
        <v>2.7162520390028509E-2</v>
      </c>
      <c r="J21" s="503">
        <v>101139</v>
      </c>
      <c r="K21" s="244">
        <f t="shared" si="2"/>
        <v>5.9938509379604222E-3</v>
      </c>
      <c r="L21" s="245">
        <f t="shared" si="1"/>
        <v>1</v>
      </c>
      <c r="M21" s="468"/>
      <c r="N21" s="468"/>
      <c r="O21" s="466"/>
      <c r="P21" s="264"/>
      <c r="Q21" s="263"/>
      <c r="R21" s="449"/>
      <c r="S21" s="449"/>
    </row>
    <row r="22" spans="2:19" ht="17.25" customHeight="1">
      <c r="B22" s="132"/>
      <c r="C22" s="132"/>
      <c r="D22" s="705"/>
      <c r="E22" s="705"/>
      <c r="F22" s="498" t="s">
        <v>249</v>
      </c>
      <c r="G22" s="276">
        <v>7549186</v>
      </c>
      <c r="H22" s="276">
        <v>7551357</v>
      </c>
      <c r="I22" s="216">
        <f t="shared" si="0"/>
        <v>1.2155766547858238E-2</v>
      </c>
      <c r="J22" s="218">
        <v>144478</v>
      </c>
      <c r="K22" s="419">
        <f t="shared" si="2"/>
        <v>1.9132720119046154E-2</v>
      </c>
      <c r="L22" s="245">
        <f t="shared" si="1"/>
        <v>1.0002875806742608</v>
      </c>
      <c r="M22" s="468"/>
      <c r="N22" s="468"/>
      <c r="O22" s="466"/>
      <c r="P22" s="532"/>
      <c r="Q22" s="264"/>
      <c r="R22" s="449"/>
      <c r="S22" s="449"/>
    </row>
    <row r="23" spans="2:19" ht="17.25" customHeight="1">
      <c r="B23" s="132"/>
      <c r="C23" s="132"/>
      <c r="D23" s="705"/>
      <c r="E23" s="705"/>
      <c r="F23" s="456" t="s">
        <v>250</v>
      </c>
      <c r="G23" s="266">
        <v>44591112</v>
      </c>
      <c r="H23" s="266">
        <v>44609257</v>
      </c>
      <c r="I23" s="216">
        <f t="shared" si="0"/>
        <v>7.1809571970363861E-2</v>
      </c>
      <c r="J23" s="267">
        <v>528778</v>
      </c>
      <c r="K23" s="244">
        <f t="shared" si="2"/>
        <v>1.1853548692819519E-2</v>
      </c>
      <c r="L23" s="245">
        <f t="shared" si="1"/>
        <v>1.0004069196569936</v>
      </c>
      <c r="M23" s="468"/>
      <c r="N23" s="468"/>
      <c r="O23" s="466"/>
      <c r="P23" s="512"/>
      <c r="Q23" s="450"/>
      <c r="R23" s="449"/>
      <c r="S23" s="449"/>
    </row>
    <row r="24" spans="2:19" ht="17.25" customHeight="1">
      <c r="B24" s="132"/>
      <c r="C24" s="132"/>
      <c r="D24" s="705"/>
      <c r="E24" s="705"/>
      <c r="F24" s="459" t="s">
        <v>251</v>
      </c>
      <c r="G24" s="510">
        <v>1572598</v>
      </c>
      <c r="H24" s="510">
        <v>1572778</v>
      </c>
      <c r="I24" s="216">
        <f>+G24/$H$13</f>
        <v>2.5314833031505157E-3</v>
      </c>
      <c r="J24" s="464">
        <v>30619</v>
      </c>
      <c r="K24" s="419">
        <f>+J24/G24</f>
        <v>1.9470328717192825E-2</v>
      </c>
      <c r="L24" s="245">
        <f t="shared" si="1"/>
        <v>1.0001144602752896</v>
      </c>
      <c r="M24" s="468"/>
      <c r="N24" s="468"/>
      <c r="O24" s="466"/>
      <c r="P24" s="512"/>
      <c r="Q24" s="263"/>
      <c r="R24" s="449"/>
      <c r="S24" s="449"/>
    </row>
    <row r="25" spans="2:19" ht="17.25" customHeight="1">
      <c r="B25" s="132"/>
      <c r="C25" s="132"/>
      <c r="D25" s="705"/>
      <c r="E25" s="705"/>
      <c r="F25" s="538" t="s">
        <v>252</v>
      </c>
      <c r="G25" s="547">
        <v>20717823</v>
      </c>
      <c r="H25" s="547">
        <v>20881937</v>
      </c>
      <c r="I25" s="548">
        <f t="shared" ref="I25:I30" si="3">+H25/$H$13</f>
        <v>3.3614614067257478E-2</v>
      </c>
      <c r="J25" s="549">
        <v>380255</v>
      </c>
      <c r="K25" s="550">
        <f t="shared" ref="K25:K30" si="4">+J25/H25</f>
        <v>1.820975707378104E-2</v>
      </c>
      <c r="L25" s="499">
        <f t="shared" si="1"/>
        <v>1.0079213921269623</v>
      </c>
      <c r="M25" s="714" t="s">
        <v>277</v>
      </c>
      <c r="N25" s="714"/>
      <c r="O25" s="466"/>
      <c r="P25" s="512"/>
      <c r="Q25" s="264"/>
      <c r="R25" s="449"/>
      <c r="S25" s="449"/>
    </row>
    <row r="26" spans="2:19" ht="17.25" customHeight="1">
      <c r="B26" s="132"/>
      <c r="C26" s="132"/>
      <c r="D26" s="705"/>
      <c r="E26" s="705"/>
      <c r="F26" s="472" t="s">
        <v>253</v>
      </c>
      <c r="G26" s="378">
        <v>13422984</v>
      </c>
      <c r="H26" s="378">
        <v>13441941</v>
      </c>
      <c r="I26" s="216">
        <f t="shared" si="3"/>
        <v>2.1638110441088154E-2</v>
      </c>
      <c r="J26" s="218">
        <v>114468</v>
      </c>
      <c r="K26" s="473">
        <f t="shared" si="4"/>
        <v>8.5157344463868724E-3</v>
      </c>
      <c r="L26" s="245">
        <f t="shared" si="1"/>
        <v>1.0014122791176687</v>
      </c>
      <c r="M26" s="468"/>
      <c r="N26" s="468"/>
      <c r="O26" s="466"/>
      <c r="P26" s="512"/>
      <c r="Q26" s="450"/>
      <c r="R26" s="449"/>
      <c r="S26" s="449"/>
    </row>
    <row r="27" spans="2:19" ht="17.25" customHeight="1">
      <c r="B27" s="132"/>
      <c r="C27" s="132"/>
      <c r="D27" s="705"/>
      <c r="E27" s="705"/>
      <c r="F27" s="460" t="s">
        <v>243</v>
      </c>
      <c r="G27" s="378">
        <v>35608285</v>
      </c>
      <c r="H27" s="378">
        <v>35983605</v>
      </c>
      <c r="I27" s="216">
        <f t="shared" si="3"/>
        <v>5.7924463368682531E-2</v>
      </c>
      <c r="J27" s="218">
        <v>156462</v>
      </c>
      <c r="K27" s="244">
        <f t="shared" si="4"/>
        <v>4.348146885227314E-3</v>
      </c>
      <c r="L27" s="245">
        <f t="shared" si="1"/>
        <v>1.0105402436539699</v>
      </c>
      <c r="M27" s="468"/>
      <c r="N27" s="468"/>
      <c r="O27" s="466"/>
      <c r="P27" s="512"/>
      <c r="Q27" s="263"/>
      <c r="R27" s="449"/>
      <c r="S27" s="449"/>
    </row>
    <row r="28" spans="2:19" ht="22.2" customHeight="1">
      <c r="B28" s="132"/>
      <c r="C28" s="132"/>
      <c r="D28" s="705"/>
      <c r="E28" s="705"/>
      <c r="F28" s="471" t="s">
        <v>195</v>
      </c>
      <c r="G28" s="265">
        <v>33386229</v>
      </c>
      <c r="H28" s="265">
        <v>33948632</v>
      </c>
      <c r="I28" s="216">
        <f t="shared" si="3"/>
        <v>5.464867376964825E-2</v>
      </c>
      <c r="J28" s="470">
        <v>150535</v>
      </c>
      <c r="K28" s="244">
        <f t="shared" si="4"/>
        <v>4.4341992926253994E-3</v>
      </c>
      <c r="L28" s="245">
        <f t="shared" si="1"/>
        <v>1.0168453586057893</v>
      </c>
      <c r="M28" s="536"/>
      <c r="N28" s="468"/>
      <c r="O28" s="466"/>
      <c r="P28" s="512"/>
      <c r="Q28" s="264"/>
      <c r="R28" s="449"/>
      <c r="S28" s="449"/>
    </row>
    <row r="29" spans="2:19" ht="22.2" customHeight="1">
      <c r="B29" s="132"/>
      <c r="C29" s="132"/>
      <c r="D29" s="700"/>
      <c r="E29" s="700"/>
      <c r="F29" s="471" t="s">
        <v>205</v>
      </c>
      <c r="G29" s="464">
        <v>21147468</v>
      </c>
      <c r="H29" s="464">
        <v>21544747</v>
      </c>
      <c r="I29" s="216">
        <f t="shared" si="3"/>
        <v>3.4681569797940841E-2</v>
      </c>
      <c r="J29" s="470">
        <v>45533</v>
      </c>
      <c r="K29" s="244">
        <f t="shared" si="4"/>
        <v>2.1134153954093775E-3</v>
      </c>
      <c r="L29" s="555">
        <f t="shared" si="1"/>
        <v>1.0187861260742894</v>
      </c>
      <c r="M29" s="713" t="s">
        <v>279</v>
      </c>
      <c r="N29" s="713"/>
      <c r="O29" s="466"/>
      <c r="P29" s="512"/>
      <c r="Q29" s="450"/>
      <c r="R29" s="449"/>
      <c r="S29" s="449"/>
    </row>
    <row r="30" spans="2:19" ht="23.4" customHeight="1">
      <c r="B30" s="137"/>
      <c r="C30" s="132"/>
      <c r="D30" s="241"/>
      <c r="E30" s="241"/>
      <c r="F30" s="537" t="s">
        <v>258</v>
      </c>
      <c r="G30" s="551">
        <v>2761971</v>
      </c>
      <c r="H30" s="551">
        <v>2797771</v>
      </c>
      <c r="I30" s="552">
        <f t="shared" si="3"/>
        <v>4.5037006104158353E-3</v>
      </c>
      <c r="J30" s="553">
        <v>15447</v>
      </c>
      <c r="K30" s="554">
        <f t="shared" si="4"/>
        <v>5.5211809687068739E-3</v>
      </c>
      <c r="L30" s="499">
        <f t="shared" si="1"/>
        <v>1.0129617581068013</v>
      </c>
      <c r="M30" s="713"/>
      <c r="N30" s="713"/>
      <c r="O30" s="466"/>
      <c r="P30" s="512"/>
      <c r="Q30" s="263"/>
      <c r="R30" s="449"/>
      <c r="S30" s="449"/>
    </row>
    <row r="31" spans="2:19" ht="17.399999999999999" customHeight="1">
      <c r="B31" s="132"/>
      <c r="C31" s="132"/>
      <c r="D31" s="132"/>
      <c r="E31" s="132"/>
      <c r="F31" s="132"/>
      <c r="G31" s="132"/>
      <c r="H31" s="132"/>
      <c r="I31" s="132"/>
      <c r="J31" s="132"/>
      <c r="K31" s="132"/>
      <c r="L31" s="132"/>
      <c r="M31" s="466"/>
      <c r="N31" s="466"/>
      <c r="O31" s="466"/>
      <c r="P31" s="512"/>
      <c r="Q31" s="264"/>
      <c r="R31" s="449"/>
      <c r="S31" s="449"/>
    </row>
    <row r="32" spans="2:19" ht="21.6" customHeight="1">
      <c r="B32" s="172"/>
      <c r="C32" s="172"/>
      <c r="D32" s="172"/>
      <c r="E32" s="172"/>
      <c r="F32" s="172"/>
      <c r="G32" s="172"/>
      <c r="H32" s="172"/>
      <c r="I32" s="172"/>
      <c r="J32" s="172"/>
      <c r="K32" s="172"/>
      <c r="L32" s="735" t="s">
        <v>271</v>
      </c>
      <c r="M32" s="735"/>
      <c r="N32" s="735"/>
      <c r="O32" s="466"/>
      <c r="P32" s="512"/>
      <c r="Q32" s="450"/>
      <c r="R32" s="449"/>
      <c r="S32" s="449"/>
    </row>
    <row r="33" spans="2:19" ht="21.6" customHeight="1">
      <c r="B33" s="172"/>
      <c r="C33" s="172"/>
      <c r="D33" s="172"/>
      <c r="E33" s="172"/>
      <c r="F33" s="172"/>
      <c r="G33" s="172"/>
      <c r="H33" s="172"/>
      <c r="I33" s="172"/>
      <c r="J33" s="172"/>
      <c r="K33" s="172"/>
      <c r="L33" s="735"/>
      <c r="M33" s="735"/>
      <c r="N33" s="735"/>
      <c r="O33" s="466" t="s">
        <v>207</v>
      </c>
      <c r="P33" s="512"/>
      <c r="Q33" s="263"/>
      <c r="R33" s="449"/>
      <c r="S33" s="449"/>
    </row>
    <row r="34" spans="2:19" ht="21.6" customHeight="1">
      <c r="B34" s="172"/>
      <c r="C34" s="172"/>
      <c r="D34" s="172"/>
      <c r="E34" s="172"/>
      <c r="F34" s="172"/>
      <c r="G34" s="172"/>
      <c r="H34" s="172"/>
      <c r="I34" s="172"/>
      <c r="J34" s="172"/>
      <c r="K34" s="172"/>
      <c r="L34" s="735"/>
      <c r="M34" s="735"/>
      <c r="N34" s="735"/>
      <c r="O34" s="469"/>
      <c r="P34" s="512"/>
      <c r="Q34" s="264"/>
      <c r="R34" s="449"/>
      <c r="S34" s="449"/>
    </row>
    <row r="35" spans="2:19" ht="21.6" customHeight="1">
      <c r="B35" s="172"/>
      <c r="C35" s="172"/>
      <c r="D35" s="172"/>
      <c r="E35" s="172"/>
      <c r="F35" s="172"/>
      <c r="G35" s="172"/>
      <c r="H35" s="172"/>
      <c r="I35" s="172"/>
      <c r="J35" s="172"/>
      <c r="K35" s="172"/>
      <c r="L35" s="735"/>
      <c r="M35" s="735"/>
      <c r="N35" s="735"/>
      <c r="O35" s="469"/>
      <c r="P35" s="512"/>
      <c r="Q35" s="450"/>
      <c r="R35" s="449"/>
      <c r="S35" s="449"/>
    </row>
    <row r="36" spans="2:19" ht="21.6" customHeight="1">
      <c r="B36" s="172"/>
      <c r="C36" s="172"/>
      <c r="D36" s="172"/>
      <c r="E36" s="172"/>
      <c r="F36" s="172"/>
      <c r="G36" s="172"/>
      <c r="H36" s="172"/>
      <c r="I36" s="172"/>
      <c r="J36" s="172"/>
      <c r="K36" s="172"/>
      <c r="L36" s="735"/>
      <c r="M36" s="735"/>
      <c r="N36" s="735"/>
      <c r="O36" s="469"/>
      <c r="P36" s="512"/>
      <c r="Q36" s="263"/>
      <c r="R36" s="449"/>
      <c r="S36" s="449"/>
    </row>
    <row r="37" spans="2:19" ht="21.6" customHeight="1">
      <c r="B37" s="430"/>
      <c r="C37" s="172"/>
      <c r="D37" s="172"/>
      <c r="E37" s="172"/>
      <c r="F37" s="172"/>
      <c r="G37" s="172"/>
      <c r="H37" s="172"/>
      <c r="I37" s="172"/>
      <c r="J37" s="172"/>
      <c r="K37" s="172"/>
      <c r="L37" s="735"/>
      <c r="M37" s="735"/>
      <c r="N37" s="735"/>
      <c r="O37" s="469"/>
      <c r="P37" s="512"/>
      <c r="Q37" s="264"/>
      <c r="R37" s="449"/>
      <c r="S37" s="449"/>
    </row>
    <row r="38" spans="2:19" ht="21.6" customHeight="1">
      <c r="B38" s="172"/>
      <c r="C38" s="172"/>
      <c r="D38" s="172"/>
      <c r="E38" s="172"/>
      <c r="F38" s="172"/>
      <c r="G38" s="172"/>
      <c r="H38" s="172"/>
      <c r="I38" s="172"/>
      <c r="J38" s="172"/>
      <c r="K38" s="172"/>
      <c r="L38" s="735"/>
      <c r="M38" s="735"/>
      <c r="N38" s="735"/>
      <c r="O38" s="469"/>
      <c r="P38" s="512"/>
      <c r="Q38" s="450"/>
      <c r="R38" s="449"/>
      <c r="S38" s="449"/>
    </row>
    <row r="39" spans="2:19" ht="21.6" customHeight="1">
      <c r="B39" s="172"/>
      <c r="C39" s="172"/>
      <c r="D39" s="172"/>
      <c r="E39" s="172"/>
      <c r="F39" s="172"/>
      <c r="G39" s="172"/>
      <c r="H39" s="172"/>
      <c r="I39" s="172"/>
      <c r="J39" s="172"/>
      <c r="K39" s="172"/>
      <c r="L39" s="735"/>
      <c r="M39" s="735"/>
      <c r="N39" s="735"/>
      <c r="O39" s="469"/>
      <c r="P39" s="512"/>
      <c r="Q39" s="263"/>
      <c r="R39" s="449"/>
      <c r="S39" s="449"/>
    </row>
    <row r="40" spans="2:19" ht="21.6" customHeight="1">
      <c r="B40" s="172"/>
      <c r="C40" s="172"/>
      <c r="D40" s="172"/>
      <c r="E40" s="172"/>
      <c r="F40" s="172"/>
      <c r="G40" s="172"/>
      <c r="H40" s="172"/>
      <c r="I40" s="172"/>
      <c r="J40" s="172"/>
      <c r="K40" s="172"/>
      <c r="L40" s="735"/>
      <c r="M40" s="735"/>
      <c r="N40" s="735"/>
      <c r="O40" s="469"/>
      <c r="P40" s="512"/>
      <c r="Q40" s="264"/>
      <c r="R40" s="449"/>
      <c r="S40" s="449"/>
    </row>
    <row r="41" spans="2:19" ht="21.6" customHeight="1">
      <c r="B41" s="172"/>
      <c r="C41" s="172"/>
      <c r="D41" s="172"/>
      <c r="E41" s="172"/>
      <c r="F41" s="172"/>
      <c r="G41" s="172"/>
      <c r="H41" s="172"/>
      <c r="I41" s="172"/>
      <c r="J41" s="172"/>
      <c r="K41" s="172"/>
      <c r="L41" s="735"/>
      <c r="M41" s="735"/>
      <c r="N41" s="735"/>
      <c r="O41" s="469"/>
      <c r="P41" s="512"/>
      <c r="Q41" s="450"/>
      <c r="R41" s="449"/>
      <c r="S41" s="449"/>
    </row>
    <row r="42" spans="2:19" ht="21.6" customHeight="1">
      <c r="B42" s="172"/>
      <c r="C42" s="172"/>
      <c r="D42" s="172"/>
      <c r="E42" s="172"/>
      <c r="F42" s="172"/>
      <c r="G42" s="172"/>
      <c r="H42" s="172"/>
      <c r="I42" s="172"/>
      <c r="J42" s="172"/>
      <c r="K42" s="172"/>
      <c r="L42" s="735"/>
      <c r="M42" s="735"/>
      <c r="N42" s="735"/>
      <c r="O42" s="469"/>
      <c r="P42" s="512"/>
      <c r="Q42" s="263"/>
      <c r="R42" s="449"/>
      <c r="S42" s="449"/>
    </row>
    <row r="43" spans="2:19" ht="21.6" customHeight="1">
      <c r="B43" s="132"/>
      <c r="C43" s="132"/>
      <c r="D43" s="132"/>
      <c r="E43" s="132"/>
      <c r="F43" s="132"/>
      <c r="G43" s="132"/>
      <c r="H43" s="132"/>
      <c r="I43" s="132"/>
      <c r="J43" s="132"/>
      <c r="K43" s="132"/>
      <c r="L43" s="735"/>
      <c r="M43" s="735"/>
      <c r="N43" s="735"/>
      <c r="O43" s="469"/>
      <c r="P43" s="532"/>
      <c r="Q43" s="264"/>
      <c r="R43" s="449"/>
      <c r="S43" s="449"/>
    </row>
    <row r="44" spans="2:19" ht="21.6" customHeight="1">
      <c r="B44" s="132"/>
      <c r="C44" s="132"/>
      <c r="D44" s="132"/>
      <c r="E44" s="132"/>
      <c r="F44" s="132"/>
      <c r="G44" s="132"/>
      <c r="H44" s="132"/>
      <c r="I44" s="132"/>
      <c r="J44" s="132"/>
      <c r="K44" s="132"/>
      <c r="L44" s="735"/>
      <c r="M44" s="735"/>
      <c r="N44" s="735"/>
      <c r="O44" s="469"/>
      <c r="P44" s="512"/>
      <c r="Q44" s="450"/>
      <c r="R44" s="449"/>
      <c r="S44" s="449"/>
    </row>
    <row r="45" spans="2:19" ht="32.4">
      <c r="B45" s="733" t="s">
        <v>187</v>
      </c>
      <c r="C45" s="733"/>
      <c r="D45" s="733"/>
      <c r="E45" s="733"/>
      <c r="F45" s="733"/>
      <c r="G45" s="733"/>
      <c r="H45" s="733"/>
      <c r="I45" s="143"/>
      <c r="J45" s="142"/>
      <c r="K45" s="132"/>
      <c r="L45" s="132"/>
      <c r="M45" s="132"/>
      <c r="N45" s="132"/>
      <c r="O45" s="132"/>
      <c r="P45" s="513"/>
      <c r="Q45" s="264"/>
    </row>
    <row r="46" spans="2:19" ht="18">
      <c r="B46" s="173" t="s">
        <v>139</v>
      </c>
      <c r="C46" s="132"/>
      <c r="D46" s="132"/>
      <c r="E46" s="132"/>
      <c r="F46" s="132"/>
      <c r="G46" s="132"/>
      <c r="H46" s="132"/>
      <c r="I46" s="132"/>
      <c r="J46" s="132"/>
      <c r="K46" s="132"/>
      <c r="L46" s="132"/>
      <c r="M46" s="132"/>
      <c r="N46" s="132"/>
      <c r="O46" s="132"/>
      <c r="P46" s="512"/>
      <c r="Q46" s="450"/>
    </row>
    <row r="47" spans="2:19" ht="18">
      <c r="B47" s="728" t="s">
        <v>140</v>
      </c>
      <c r="C47" s="728"/>
      <c r="D47" s="728"/>
      <c r="E47" s="728"/>
      <c r="F47" s="728"/>
      <c r="G47" s="728"/>
      <c r="H47" s="728"/>
      <c r="I47" s="728"/>
      <c r="J47" s="728"/>
      <c r="K47" s="728"/>
      <c r="L47" s="728"/>
      <c r="M47" s="728"/>
      <c r="N47" s="132"/>
      <c r="O47" s="132"/>
      <c r="P47" s="512"/>
    </row>
    <row r="48" spans="2:19" ht="18">
      <c r="B48" s="734" t="s">
        <v>141</v>
      </c>
      <c r="C48" s="734"/>
      <c r="D48" s="734"/>
      <c r="E48" s="734"/>
      <c r="F48" s="734"/>
      <c r="G48" s="734"/>
      <c r="H48" s="734"/>
      <c r="I48" s="734"/>
      <c r="J48" s="734"/>
      <c r="K48" s="734"/>
      <c r="L48" s="734"/>
      <c r="M48" s="734"/>
      <c r="N48" s="132"/>
      <c r="O48" s="132"/>
      <c r="P48" s="512"/>
    </row>
    <row r="49" spans="2:16" ht="22.5" customHeight="1">
      <c r="B49" s="730" t="s">
        <v>202</v>
      </c>
      <c r="C49" s="731"/>
      <c r="D49" s="731"/>
      <c r="E49" s="731"/>
      <c r="F49" s="731"/>
      <c r="G49" s="731"/>
      <c r="H49" s="731"/>
      <c r="I49" s="731"/>
      <c r="J49" s="731"/>
      <c r="K49" s="731"/>
      <c r="L49" s="731"/>
      <c r="M49" s="732"/>
      <c r="N49" s="729" t="s">
        <v>188</v>
      </c>
      <c r="O49" s="132"/>
      <c r="P49" s="512"/>
    </row>
    <row r="50" spans="2:16" ht="22.5" customHeight="1">
      <c r="B50" s="202" t="s">
        <v>208</v>
      </c>
      <c r="C50" s="200"/>
      <c r="D50" s="200"/>
      <c r="E50" s="200"/>
      <c r="F50" s="200"/>
      <c r="G50" s="200"/>
      <c r="H50" s="200"/>
      <c r="I50" s="200"/>
      <c r="J50" s="200"/>
      <c r="K50" s="200"/>
      <c r="L50" s="200"/>
      <c r="M50" s="201"/>
      <c r="N50" s="729"/>
      <c r="O50" s="132"/>
      <c r="P50" s="512"/>
    </row>
    <row r="51" spans="2:16" ht="18">
      <c r="B51" s="728" t="s">
        <v>198</v>
      </c>
      <c r="C51" s="728"/>
      <c r="D51" s="728"/>
      <c r="E51" s="728"/>
      <c r="F51" s="728"/>
      <c r="G51" s="728"/>
      <c r="H51" s="728"/>
      <c r="I51" s="728"/>
      <c r="J51" s="728"/>
      <c r="K51" s="728"/>
      <c r="L51" s="728"/>
      <c r="M51" s="728"/>
      <c r="N51" s="729"/>
      <c r="O51" s="132"/>
      <c r="P51" s="512"/>
    </row>
    <row r="52" spans="2:16" ht="18">
      <c r="B52" s="734" t="s">
        <v>199</v>
      </c>
      <c r="C52" s="734"/>
      <c r="D52" s="734"/>
      <c r="E52" s="734"/>
      <c r="F52" s="734"/>
      <c r="G52" s="734"/>
      <c r="H52" s="734"/>
      <c r="I52" s="734"/>
      <c r="J52" s="734"/>
      <c r="K52" s="734"/>
      <c r="L52" s="734"/>
      <c r="M52" s="734"/>
      <c r="N52" s="729"/>
      <c r="O52" s="132"/>
      <c r="P52" s="512"/>
    </row>
    <row r="53" spans="2:16" ht="18">
      <c r="B53" s="728" t="s">
        <v>200</v>
      </c>
      <c r="C53" s="728"/>
      <c r="D53" s="728"/>
      <c r="E53" s="728"/>
      <c r="F53" s="728"/>
      <c r="G53" s="728"/>
      <c r="H53" s="728"/>
      <c r="I53" s="728"/>
      <c r="J53" s="728"/>
      <c r="K53" s="728"/>
      <c r="L53" s="728"/>
      <c r="M53" s="728"/>
      <c r="N53" s="729"/>
      <c r="O53" s="132"/>
      <c r="P53" s="512"/>
    </row>
    <row r="54" spans="2:16" ht="18">
      <c r="B54" s="728" t="s">
        <v>201</v>
      </c>
      <c r="C54" s="728"/>
      <c r="D54" s="728"/>
      <c r="E54" s="728"/>
      <c r="F54" s="728"/>
      <c r="G54" s="728"/>
      <c r="H54" s="728"/>
      <c r="I54" s="728"/>
      <c r="J54" s="728"/>
      <c r="K54" s="728"/>
      <c r="L54" s="728"/>
      <c r="M54" s="728"/>
      <c r="N54" s="729"/>
      <c r="O54" s="132"/>
      <c r="P54" s="512"/>
    </row>
    <row r="55" spans="2:16" ht="18">
      <c r="B55" s="145"/>
      <c r="M55" s="132"/>
      <c r="N55" s="729"/>
      <c r="O55" s="132"/>
      <c r="P55" s="512"/>
    </row>
    <row r="56" spans="2:16" ht="17.25" customHeight="1">
      <c r="B56" s="721" t="s">
        <v>142</v>
      </c>
      <c r="C56" s="722"/>
      <c r="D56" s="722"/>
      <c r="E56" s="722"/>
      <c r="F56" s="722"/>
      <c r="G56" s="722"/>
      <c r="H56" s="722"/>
      <c r="I56" s="722"/>
      <c r="J56" s="722"/>
      <c r="K56" s="722"/>
      <c r="L56" s="722"/>
      <c r="M56" s="723"/>
      <c r="N56" s="729"/>
      <c r="O56" s="132"/>
      <c r="P56" s="512"/>
    </row>
    <row r="57" spans="2:16" ht="17.25" customHeight="1">
      <c r="B57" s="721" t="s">
        <v>143</v>
      </c>
      <c r="C57" s="722"/>
      <c r="D57" s="722"/>
      <c r="E57" s="722"/>
      <c r="F57" s="722"/>
      <c r="G57" s="722"/>
      <c r="H57" s="722"/>
      <c r="I57" s="722"/>
      <c r="J57" s="722"/>
      <c r="K57" s="722"/>
      <c r="L57" s="722"/>
      <c r="M57" s="723"/>
      <c r="N57" s="729"/>
      <c r="O57" s="132"/>
      <c r="P57" s="512"/>
    </row>
    <row r="58" spans="2:16" ht="17.25" customHeight="1">
      <c r="B58" s="721" t="s">
        <v>144</v>
      </c>
      <c r="C58" s="722"/>
      <c r="D58" s="722"/>
      <c r="E58" s="722"/>
      <c r="F58" s="722"/>
      <c r="G58" s="722"/>
      <c r="H58" s="722"/>
      <c r="I58" s="722"/>
      <c r="J58" s="722"/>
      <c r="K58" s="722"/>
      <c r="L58" s="722"/>
      <c r="M58" s="723"/>
      <c r="N58" s="729"/>
      <c r="O58" s="132"/>
      <c r="P58" s="512"/>
    </row>
    <row r="59" spans="2:16" ht="18">
      <c r="B59" s="721" t="s">
        <v>145</v>
      </c>
      <c r="C59" s="722"/>
      <c r="D59" s="722"/>
      <c r="E59" s="722"/>
      <c r="F59" s="722"/>
      <c r="G59" s="722"/>
      <c r="H59" s="722"/>
      <c r="I59" s="722"/>
      <c r="J59" s="722"/>
      <c r="K59" s="722"/>
      <c r="L59" s="722"/>
      <c r="M59" s="723"/>
      <c r="N59" s="729"/>
      <c r="O59" s="132"/>
      <c r="P59" s="512"/>
    </row>
    <row r="60" spans="2:16" ht="18">
      <c r="B60" s="721" t="s">
        <v>146</v>
      </c>
      <c r="C60" s="722"/>
      <c r="D60" s="722"/>
      <c r="E60" s="722"/>
      <c r="F60" s="722"/>
      <c r="G60" s="722"/>
      <c r="H60" s="722"/>
      <c r="I60" s="722"/>
      <c r="J60" s="722"/>
      <c r="K60" s="722"/>
      <c r="L60" s="722"/>
      <c r="M60" s="723"/>
      <c r="N60" s="729"/>
      <c r="O60" s="132"/>
      <c r="P60" s="512"/>
    </row>
    <row r="61" spans="2:16" ht="18">
      <c r="B61" s="715" t="s">
        <v>147</v>
      </c>
      <c r="C61" s="716"/>
      <c r="D61" s="716"/>
      <c r="E61" s="716"/>
      <c r="F61" s="716"/>
      <c r="G61" s="716"/>
      <c r="H61" s="716"/>
      <c r="I61" s="716"/>
      <c r="J61" s="716"/>
      <c r="K61" s="716"/>
      <c r="L61" s="716"/>
      <c r="M61" s="717"/>
      <c r="N61" s="132"/>
      <c r="O61" s="132"/>
      <c r="P61" s="512"/>
    </row>
    <row r="62" spans="2:16" ht="18">
      <c r="B62" s="718" t="s">
        <v>148</v>
      </c>
      <c r="C62" s="719"/>
      <c r="D62" s="719"/>
      <c r="E62" s="719"/>
      <c r="F62" s="719"/>
      <c r="G62" s="719"/>
      <c r="H62" s="719"/>
      <c r="I62" s="719"/>
      <c r="J62" s="719"/>
      <c r="K62" s="719"/>
      <c r="L62" s="719"/>
      <c r="M62" s="720"/>
      <c r="N62" s="132"/>
      <c r="O62" s="132"/>
      <c r="P62" s="512"/>
    </row>
    <row r="63" spans="2:16" ht="18">
      <c r="B63" s="721" t="s">
        <v>206</v>
      </c>
      <c r="C63" s="722"/>
      <c r="D63" s="722"/>
      <c r="E63" s="722"/>
      <c r="F63" s="722"/>
      <c r="G63" s="722"/>
      <c r="H63" s="722"/>
      <c r="I63" s="722"/>
      <c r="J63" s="722"/>
      <c r="K63" s="722"/>
      <c r="L63" s="722"/>
      <c r="M63" s="723"/>
      <c r="N63" s="132"/>
      <c r="O63" s="132"/>
      <c r="P63" s="512"/>
    </row>
    <row r="64" spans="2:16" ht="18">
      <c r="B64" s="145"/>
      <c r="M64" s="132"/>
      <c r="N64" s="132"/>
      <c r="O64" s="132"/>
      <c r="P64" s="512"/>
    </row>
    <row r="65" spans="1:16" ht="18.600000000000001" thickBot="1">
      <c r="B65" s="145"/>
      <c r="M65" s="132"/>
      <c r="N65" s="132"/>
      <c r="O65" s="132"/>
      <c r="P65" s="512"/>
    </row>
    <row r="66" spans="1:16" ht="20.25" customHeight="1">
      <c r="B66" s="724" t="s">
        <v>149</v>
      </c>
      <c r="C66" s="724" t="s">
        <v>150</v>
      </c>
      <c r="D66" s="724" t="s">
        <v>151</v>
      </c>
      <c r="E66" s="724" t="s">
        <v>152</v>
      </c>
      <c r="F66" s="146" t="s">
        <v>153</v>
      </c>
      <c r="G66" s="166" t="s">
        <v>214</v>
      </c>
      <c r="H66" s="726" t="s">
        <v>213</v>
      </c>
      <c r="I66" s="726" t="s">
        <v>155</v>
      </c>
      <c r="J66" s="726" t="s">
        <v>156</v>
      </c>
      <c r="K66" s="726" t="s">
        <v>189</v>
      </c>
      <c r="L66" s="724" t="s">
        <v>157</v>
      </c>
      <c r="M66" s="724" t="s">
        <v>209</v>
      </c>
      <c r="N66" s="132"/>
      <c r="O66" s="132"/>
      <c r="P66" s="512"/>
    </row>
    <row r="67" spans="1:16" ht="18.600000000000001" thickBot="1">
      <c r="B67" s="725"/>
      <c r="C67" s="725"/>
      <c r="D67" s="725"/>
      <c r="E67" s="725"/>
      <c r="F67" s="147" t="s">
        <v>154</v>
      </c>
      <c r="G67" s="167"/>
      <c r="H67" s="727"/>
      <c r="I67" s="727"/>
      <c r="J67" s="727"/>
      <c r="K67" s="727"/>
      <c r="L67" s="725"/>
      <c r="M67" s="725"/>
      <c r="N67" s="132"/>
      <c r="O67" s="132"/>
      <c r="P67" s="512"/>
    </row>
    <row r="68" spans="1:16" ht="18.600000000000001" thickBot="1">
      <c r="B68" s="148">
        <v>1</v>
      </c>
      <c r="C68" s="149" t="s">
        <v>158</v>
      </c>
      <c r="D68" s="150"/>
      <c r="E68" s="150"/>
      <c r="F68" s="150"/>
      <c r="G68" s="168"/>
      <c r="H68" s="150"/>
      <c r="I68" s="150"/>
      <c r="J68" s="150"/>
      <c r="K68" s="151" t="s">
        <v>158</v>
      </c>
      <c r="L68" s="150"/>
      <c r="M68" s="150"/>
      <c r="N68" s="132"/>
      <c r="O68" s="132"/>
      <c r="P68" s="512"/>
    </row>
    <row r="69" spans="1:16" ht="18.600000000000001" thickBot="1">
      <c r="A69" s="160" t="s">
        <v>29</v>
      </c>
      <c r="B69" s="161">
        <v>2</v>
      </c>
      <c r="C69" s="162" t="s">
        <v>158</v>
      </c>
      <c r="D69" s="163" t="s">
        <v>158</v>
      </c>
      <c r="E69" s="163" t="s">
        <v>158</v>
      </c>
      <c r="F69" s="163" t="s">
        <v>190</v>
      </c>
      <c r="G69" s="168"/>
      <c r="H69" s="150"/>
      <c r="I69" s="150"/>
      <c r="J69" s="163" t="s">
        <v>191</v>
      </c>
      <c r="K69" s="163" t="s">
        <v>158</v>
      </c>
      <c r="L69" s="150"/>
      <c r="M69" s="150"/>
      <c r="N69" s="132" t="s">
        <v>192</v>
      </c>
      <c r="O69" s="132"/>
      <c r="P69" s="512"/>
    </row>
    <row r="70" spans="1:16" ht="18.600000000000001" thickBot="1">
      <c r="A70" s="160" t="s">
        <v>21</v>
      </c>
      <c r="B70" s="161">
        <v>3</v>
      </c>
      <c r="C70" s="162" t="s">
        <v>158</v>
      </c>
      <c r="D70" s="163" t="s">
        <v>158</v>
      </c>
      <c r="E70" s="163" t="s">
        <v>158</v>
      </c>
      <c r="F70" s="163" t="s">
        <v>158</v>
      </c>
      <c r="G70" s="168"/>
      <c r="H70" s="150"/>
      <c r="I70" s="150"/>
      <c r="J70" s="163" t="s">
        <v>158</v>
      </c>
      <c r="K70" s="163" t="s">
        <v>158</v>
      </c>
      <c r="L70" s="163" t="s">
        <v>158</v>
      </c>
      <c r="M70" s="150"/>
      <c r="N70" s="132"/>
      <c r="O70" s="132"/>
      <c r="P70" s="512"/>
    </row>
    <row r="71" spans="1:16" ht="18.600000000000001" thickBot="1">
      <c r="A71" s="160" t="s">
        <v>193</v>
      </c>
      <c r="B71" s="157">
        <v>4</v>
      </c>
      <c r="C71" s="158" t="s">
        <v>158</v>
      </c>
      <c r="D71" s="159" t="s">
        <v>158</v>
      </c>
      <c r="E71" s="159" t="s">
        <v>158</v>
      </c>
      <c r="F71" s="159" t="s">
        <v>158</v>
      </c>
      <c r="G71" s="159" t="s">
        <v>158</v>
      </c>
      <c r="H71" s="159" t="s">
        <v>158</v>
      </c>
      <c r="I71" s="150" t="s">
        <v>211</v>
      </c>
      <c r="J71" s="159" t="s">
        <v>158</v>
      </c>
      <c r="K71" s="159" t="s">
        <v>158</v>
      </c>
      <c r="L71" s="159" t="s">
        <v>158</v>
      </c>
      <c r="M71" s="159" t="s">
        <v>158</v>
      </c>
      <c r="N71" t="s">
        <v>210</v>
      </c>
      <c r="O71" s="132"/>
      <c r="P71" s="512"/>
    </row>
    <row r="72" spans="1:16" ht="18.600000000000001" thickBot="1">
      <c r="A72" s="160"/>
      <c r="B72" s="161">
        <v>5</v>
      </c>
      <c r="C72" s="162" t="s">
        <v>158</v>
      </c>
      <c r="D72" s="163" t="s">
        <v>158</v>
      </c>
      <c r="E72" s="163" t="s">
        <v>158</v>
      </c>
      <c r="F72" s="163" t="s">
        <v>158</v>
      </c>
      <c r="G72" s="163" t="s">
        <v>158</v>
      </c>
      <c r="H72" s="163" t="s">
        <v>158</v>
      </c>
      <c r="I72" s="163" t="s">
        <v>158</v>
      </c>
      <c r="J72" s="163" t="s">
        <v>158</v>
      </c>
      <c r="K72" s="163" t="s">
        <v>158</v>
      </c>
      <c r="L72" s="163" t="s">
        <v>158</v>
      </c>
      <c r="M72" s="163" t="s">
        <v>158</v>
      </c>
      <c r="N72" s="132"/>
      <c r="O72" s="132"/>
      <c r="P72" s="513"/>
    </row>
    <row r="73" spans="1:16" ht="18.600000000000001" thickBot="1">
      <c r="B73" s="148">
        <v>6</v>
      </c>
      <c r="C73" s="149" t="s">
        <v>158</v>
      </c>
      <c r="D73" s="151" t="s">
        <v>158</v>
      </c>
      <c r="E73" s="151" t="s">
        <v>158</v>
      </c>
      <c r="F73" s="151" t="s">
        <v>158</v>
      </c>
      <c r="G73" s="151" t="s">
        <v>158</v>
      </c>
      <c r="H73" s="151" t="s">
        <v>158</v>
      </c>
      <c r="I73" s="151" t="s">
        <v>158</v>
      </c>
      <c r="J73" s="151" t="s">
        <v>158</v>
      </c>
      <c r="K73" s="151" t="s">
        <v>158</v>
      </c>
      <c r="L73" s="151" t="s">
        <v>158</v>
      </c>
      <c r="M73" s="151" t="s">
        <v>158</v>
      </c>
      <c r="N73" s="132"/>
      <c r="O73" s="132"/>
      <c r="P73" s="513"/>
    </row>
    <row r="74" spans="1:16" ht="18.600000000000001" thickBot="1">
      <c r="B74" s="148">
        <v>7</v>
      </c>
      <c r="C74" s="149" t="s">
        <v>158</v>
      </c>
      <c r="D74" s="151" t="s">
        <v>158</v>
      </c>
      <c r="E74" s="151" t="s">
        <v>158</v>
      </c>
      <c r="F74" s="151" t="s">
        <v>158</v>
      </c>
      <c r="G74" s="151" t="s">
        <v>158</v>
      </c>
      <c r="H74" s="151" t="s">
        <v>158</v>
      </c>
      <c r="I74" s="151" t="s">
        <v>158</v>
      </c>
      <c r="J74" s="151" t="s">
        <v>158</v>
      </c>
      <c r="K74" s="151" t="s">
        <v>158</v>
      </c>
      <c r="L74" s="151" t="s">
        <v>158</v>
      </c>
      <c r="M74" s="151" t="s">
        <v>158</v>
      </c>
      <c r="N74" s="132"/>
      <c r="O74" s="132"/>
      <c r="P74" s="513"/>
    </row>
    <row r="75" spans="1:16" ht="15.6">
      <c r="N75" s="132"/>
      <c r="O75" s="132"/>
      <c r="P75" s="513"/>
    </row>
    <row r="76" spans="1:16" ht="15.6">
      <c r="I76" t="s">
        <v>212</v>
      </c>
      <c r="N76" s="132"/>
      <c r="O76" s="132"/>
      <c r="P76" s="513"/>
    </row>
    <row r="77" spans="1:16" ht="15.6">
      <c r="N77" s="132"/>
      <c r="O77" s="132"/>
      <c r="P77" s="513"/>
    </row>
    <row r="78" spans="1:16" ht="15.6">
      <c r="P78" s="513"/>
    </row>
    <row r="79" spans="1:16" ht="15.6">
      <c r="P79" s="513"/>
    </row>
    <row r="80" spans="1:16" ht="15.6">
      <c r="P80" s="513"/>
    </row>
    <row r="81" spans="16:16" ht="15.6">
      <c r="P81" s="513"/>
    </row>
    <row r="82" spans="16:16" ht="15.6">
      <c r="P82" s="513"/>
    </row>
    <row r="83" spans="16:16" ht="15.6">
      <c r="P83" s="513"/>
    </row>
    <row r="84" spans="16:16" ht="15.6">
      <c r="P84" s="513"/>
    </row>
    <row r="85" spans="16:16" ht="15.6">
      <c r="P85" s="513"/>
    </row>
    <row r="86" spans="16:16" ht="15.6">
      <c r="P86" s="513"/>
    </row>
    <row r="87" spans="16:16" ht="15.6">
      <c r="P87" s="513"/>
    </row>
    <row r="88" spans="16:16" ht="15.6">
      <c r="P88" s="513"/>
    </row>
    <row r="89" spans="16:16" ht="15.6">
      <c r="P89" s="513"/>
    </row>
    <row r="90" spans="16:16" ht="15.6">
      <c r="P90" s="513"/>
    </row>
    <row r="91" spans="16:16" ht="15.6">
      <c r="P91" s="513"/>
    </row>
    <row r="92" spans="16:16" ht="15.6">
      <c r="P92" s="513"/>
    </row>
    <row r="93" spans="16:16" ht="15.6">
      <c r="P93" s="513"/>
    </row>
    <row r="94" spans="16:16" ht="15.6">
      <c r="P94" s="513"/>
    </row>
    <row r="95" spans="16:16" ht="15.6">
      <c r="P95" s="513"/>
    </row>
    <row r="96" spans="16:16" ht="15.6">
      <c r="P96" s="513"/>
    </row>
    <row r="97" spans="16:16" ht="15.6">
      <c r="P97" s="513"/>
    </row>
    <row r="98" spans="16:16" ht="15.6">
      <c r="P98" s="513"/>
    </row>
    <row r="99" spans="16:16" ht="15.6">
      <c r="P99" s="513"/>
    </row>
  </sheetData>
  <mergeCells count="40">
    <mergeCell ref="B45:H45"/>
    <mergeCell ref="B47:M47"/>
    <mergeCell ref="B48:M48"/>
    <mergeCell ref="B52:M52"/>
    <mergeCell ref="L32:N44"/>
    <mergeCell ref="B53:M53"/>
    <mergeCell ref="N49:N60"/>
    <mergeCell ref="B51:M51"/>
    <mergeCell ref="B58:M58"/>
    <mergeCell ref="B59:M59"/>
    <mergeCell ref="B60:M60"/>
    <mergeCell ref="B49:M49"/>
    <mergeCell ref="B54:M54"/>
    <mergeCell ref="B56:M56"/>
    <mergeCell ref="B57:M57"/>
    <mergeCell ref="B61:M61"/>
    <mergeCell ref="B62:M62"/>
    <mergeCell ref="B63:M63"/>
    <mergeCell ref="B66:B67"/>
    <mergeCell ref="C66:C67"/>
    <mergeCell ref="D66:D67"/>
    <mergeCell ref="E66:E67"/>
    <mergeCell ref="H66:H67"/>
    <mergeCell ref="I66:I67"/>
    <mergeCell ref="J66:J67"/>
    <mergeCell ref="K66:K67"/>
    <mergeCell ref="L66:L67"/>
    <mergeCell ref="M66:M67"/>
    <mergeCell ref="D29:E29"/>
    <mergeCell ref="M14:M15"/>
    <mergeCell ref="B3:N3"/>
    <mergeCell ref="C8:L8"/>
    <mergeCell ref="C9:L9"/>
    <mergeCell ref="D12:E28"/>
    <mergeCell ref="M13:N13"/>
    <mergeCell ref="B5:N5"/>
    <mergeCell ref="B7:N7"/>
    <mergeCell ref="B6:N6"/>
    <mergeCell ref="M29:N30"/>
    <mergeCell ref="M25:N25"/>
  </mergeCells>
  <phoneticPr fontId="106"/>
  <hyperlinks>
    <hyperlink ref="C9" r:id="rId1" location="/bda7594740fd40299423467b48e9ecf6" xr:uid="{4EEFA40F-6E32-47D8-85D5-18F9796AA839}"/>
  </hyperlinks>
  <pageMargins left="0.75" right="0.75" top="1" bottom="1" header="0.51200000000000001" footer="0.51200000000000001"/>
  <pageSetup paperSize="9" orientation="portrait"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D42"/>
  <sheetViews>
    <sheetView showGridLines="0" zoomScale="80" zoomScaleNormal="80" zoomScaleSheetLayoutView="79" workbookViewId="0">
      <selection activeCell="A6" sqref="A6"/>
    </sheetView>
  </sheetViews>
  <sheetFormatPr defaultColWidth="9" defaultRowHeight="19.2"/>
  <cols>
    <col min="1" max="1" width="193.44140625" style="445" customWidth="1"/>
    <col min="2" max="2" width="11.21875" style="443" customWidth="1"/>
    <col min="3" max="3" width="27.44140625" style="443" customWidth="1"/>
    <col min="4" max="4" width="17.88671875" style="444" customWidth="1"/>
    <col min="5" max="16384" width="9" style="1"/>
  </cols>
  <sheetData>
    <row r="1" spans="1:4" s="44" customFormat="1" ht="44.25" customHeight="1" thickBot="1">
      <c r="A1" s="270" t="s">
        <v>284</v>
      </c>
      <c r="B1" s="271" t="s">
        <v>0</v>
      </c>
      <c r="C1" s="272" t="s">
        <v>1</v>
      </c>
      <c r="D1" s="442" t="s">
        <v>2</v>
      </c>
    </row>
    <row r="2" spans="1:4" s="44" customFormat="1" ht="44.25" customHeight="1" thickTop="1">
      <c r="A2" s="254" t="s">
        <v>294</v>
      </c>
      <c r="B2" s="520"/>
      <c r="C2" s="736" t="s">
        <v>297</v>
      </c>
      <c r="D2" s="521"/>
    </row>
    <row r="3" spans="1:4" s="44" customFormat="1" ht="282" customHeight="1">
      <c r="A3" s="539" t="s">
        <v>295</v>
      </c>
      <c r="B3" s="515" t="s">
        <v>298</v>
      </c>
      <c r="C3" s="737"/>
      <c r="D3" s="523">
        <v>44840</v>
      </c>
    </row>
    <row r="4" spans="1:4" s="44" customFormat="1" ht="36.6" customHeight="1" thickBot="1">
      <c r="A4" s="255" t="s">
        <v>296</v>
      </c>
      <c r="B4" s="516"/>
      <c r="C4" s="738"/>
      <c r="D4" s="525"/>
    </row>
    <row r="5" spans="1:4" s="44" customFormat="1" ht="37.950000000000003" customHeight="1" thickTop="1">
      <c r="A5" s="519" t="s">
        <v>302</v>
      </c>
      <c r="B5" s="520"/>
      <c r="C5" s="736" t="s">
        <v>306</v>
      </c>
      <c r="D5" s="556" t="s">
        <v>256</v>
      </c>
    </row>
    <row r="6" spans="1:4" s="44" customFormat="1" ht="114.6" customHeight="1">
      <c r="A6" s="522" t="s">
        <v>304</v>
      </c>
      <c r="B6" s="515" t="s">
        <v>303</v>
      </c>
      <c r="C6" s="737"/>
      <c r="D6" s="523">
        <v>44840</v>
      </c>
    </row>
    <row r="7" spans="1:4" s="44" customFormat="1" ht="37.950000000000003" customHeight="1" thickBot="1">
      <c r="A7" s="524" t="s">
        <v>305</v>
      </c>
      <c r="B7" s="516"/>
      <c r="C7" s="738"/>
      <c r="D7" s="525"/>
    </row>
    <row r="8" spans="1:4" s="44" customFormat="1" ht="44.25" customHeight="1" thickTop="1">
      <c r="A8" s="254" t="s">
        <v>307</v>
      </c>
      <c r="B8" s="747" t="s">
        <v>310</v>
      </c>
      <c r="C8" s="742" t="s">
        <v>311</v>
      </c>
      <c r="D8" s="739">
        <v>44840</v>
      </c>
    </row>
    <row r="9" spans="1:4" s="44" customFormat="1" ht="93" customHeight="1">
      <c r="A9" s="493" t="s">
        <v>308</v>
      </c>
      <c r="B9" s="748"/>
      <c r="C9" s="743"/>
      <c r="D9" s="740"/>
    </row>
    <row r="10" spans="1:4" s="44" customFormat="1" ht="36.6" customHeight="1" thickBot="1">
      <c r="A10" s="255" t="s">
        <v>309</v>
      </c>
      <c r="B10" s="749"/>
      <c r="C10" s="744"/>
      <c r="D10" s="741"/>
    </row>
    <row r="11" spans="1:4" s="44" customFormat="1" ht="44.25" customHeight="1">
      <c r="A11" s="254" t="s">
        <v>312</v>
      </c>
      <c r="B11" s="747" t="s">
        <v>314</v>
      </c>
      <c r="C11" s="742" t="s">
        <v>313</v>
      </c>
      <c r="D11" s="739">
        <v>44838</v>
      </c>
    </row>
    <row r="12" spans="1:4" s="44" customFormat="1" ht="189" customHeight="1">
      <c r="A12" s="493" t="s">
        <v>315</v>
      </c>
      <c r="B12" s="748"/>
      <c r="C12" s="743"/>
      <c r="D12" s="740"/>
    </row>
    <row r="13" spans="1:4" s="44" customFormat="1" ht="36.6" customHeight="1" thickBot="1">
      <c r="A13" s="255" t="s">
        <v>316</v>
      </c>
      <c r="B13" s="749"/>
      <c r="C13" s="744"/>
      <c r="D13" s="741"/>
    </row>
    <row r="14" spans="1:4" s="44" customFormat="1" ht="46.2" customHeight="1" thickBot="1">
      <c r="A14" s="254" t="s">
        <v>317</v>
      </c>
      <c r="B14" s="247"/>
      <c r="C14" s="742" t="s">
        <v>320</v>
      </c>
      <c r="D14" s="745">
        <v>44839</v>
      </c>
    </row>
    <row r="15" spans="1:4" s="44" customFormat="1" ht="353.4" customHeight="1" thickBot="1">
      <c r="A15" s="539" t="s">
        <v>318</v>
      </c>
      <c r="B15" s="491" t="s">
        <v>321</v>
      </c>
      <c r="C15" s="743"/>
      <c r="D15" s="746"/>
    </row>
    <row r="16" spans="1:4" s="44" customFormat="1" ht="34.950000000000003" customHeight="1" thickBot="1">
      <c r="A16" s="255" t="s">
        <v>319</v>
      </c>
      <c r="B16" s="249"/>
      <c r="C16" s="744"/>
      <c r="D16" s="746"/>
    </row>
    <row r="17" spans="1:4" s="44" customFormat="1" ht="43.8" customHeight="1" thickTop="1">
      <c r="A17" s="256" t="s">
        <v>322</v>
      </c>
      <c r="B17" s="756" t="s">
        <v>310</v>
      </c>
      <c r="C17" s="759" t="s">
        <v>323</v>
      </c>
      <c r="D17" s="739">
        <v>44838</v>
      </c>
    </row>
    <row r="18" spans="1:4" s="44" customFormat="1" ht="90.6" customHeight="1" thickBot="1">
      <c r="A18" s="540" t="s">
        <v>324</v>
      </c>
      <c r="B18" s="757"/>
      <c r="C18" s="760"/>
      <c r="D18" s="740"/>
    </row>
    <row r="19" spans="1:4" s="44" customFormat="1" ht="34.950000000000003" customHeight="1" thickBot="1">
      <c r="A19" s="257" t="s">
        <v>325</v>
      </c>
      <c r="B19" s="758"/>
      <c r="C19" s="761"/>
      <c r="D19" s="741"/>
    </row>
    <row r="20" spans="1:4" s="44" customFormat="1" ht="44.25" customHeight="1" thickTop="1">
      <c r="A20" s="254" t="s">
        <v>327</v>
      </c>
      <c r="B20" s="247"/>
      <c r="C20" s="736" t="s">
        <v>306</v>
      </c>
      <c r="D20" s="739">
        <v>44837</v>
      </c>
    </row>
    <row r="21" spans="1:4" s="44" customFormat="1" ht="142.19999999999999" customHeight="1">
      <c r="A21" s="539" t="s">
        <v>326</v>
      </c>
      <c r="B21" s="248" t="s">
        <v>303</v>
      </c>
      <c r="C21" s="737"/>
      <c r="D21" s="740"/>
    </row>
    <row r="22" spans="1:4" s="44" customFormat="1" ht="35.4" customHeight="1" thickBot="1">
      <c r="A22" s="255" t="s">
        <v>327</v>
      </c>
      <c r="B22" s="249"/>
      <c r="C22" s="738"/>
      <c r="D22" s="741"/>
    </row>
    <row r="23" spans="1:4" s="44" customFormat="1" ht="44.25" customHeight="1" thickBot="1">
      <c r="A23" s="254" t="s">
        <v>328</v>
      </c>
      <c r="B23" s="247"/>
      <c r="C23" s="742" t="s">
        <v>330</v>
      </c>
      <c r="D23" s="745">
        <v>44837</v>
      </c>
    </row>
    <row r="24" spans="1:4" s="44" customFormat="1" ht="222.6" customHeight="1" thickBot="1">
      <c r="A24" s="559" t="s">
        <v>331</v>
      </c>
      <c r="B24" s="560" t="s">
        <v>329</v>
      </c>
      <c r="C24" s="743"/>
      <c r="D24" s="746"/>
    </row>
    <row r="25" spans="1:4" s="44" customFormat="1" ht="38.4" customHeight="1" thickBot="1">
      <c r="A25" s="255" t="s">
        <v>332</v>
      </c>
      <c r="B25" s="249"/>
      <c r="C25" s="744"/>
      <c r="D25" s="746"/>
    </row>
    <row r="26" spans="1:4" s="44" customFormat="1" ht="44.25" customHeight="1" thickBot="1">
      <c r="A26" s="481" t="s">
        <v>333</v>
      </c>
      <c r="B26" s="750" t="s">
        <v>298</v>
      </c>
      <c r="C26" s="742" t="s">
        <v>336</v>
      </c>
      <c r="D26" s="745">
        <v>44837</v>
      </c>
    </row>
    <row r="27" spans="1:4" s="44" customFormat="1" ht="272.39999999999998" customHeight="1" thickBot="1">
      <c r="A27" s="494" t="s">
        <v>334</v>
      </c>
      <c r="B27" s="751"/>
      <c r="C27" s="743"/>
      <c r="D27" s="746"/>
    </row>
    <row r="28" spans="1:4" s="44" customFormat="1" ht="46.2" customHeight="1" thickBot="1">
      <c r="A28" s="288" t="s">
        <v>335</v>
      </c>
      <c r="B28" s="752"/>
      <c r="C28" s="744"/>
      <c r="D28" s="746"/>
    </row>
    <row r="29" spans="1:4" s="44" customFormat="1" ht="52.2" hidden="1" customHeight="1" thickTop="1" thickBot="1">
      <c r="A29" s="254"/>
      <c r="B29" s="247"/>
      <c r="C29" s="742"/>
      <c r="D29" s="745"/>
    </row>
    <row r="30" spans="1:4" s="44" customFormat="1" ht="207" hidden="1" customHeight="1" thickBot="1">
      <c r="A30" s="493"/>
      <c r="B30" s="248"/>
      <c r="C30" s="743"/>
      <c r="D30" s="746"/>
    </row>
    <row r="31" spans="1:4" s="44" customFormat="1" ht="45" hidden="1" customHeight="1" thickBot="1">
      <c r="A31" s="255"/>
      <c r="B31" s="249"/>
      <c r="C31" s="744"/>
      <c r="D31" s="746"/>
    </row>
    <row r="32" spans="1:4" s="44" customFormat="1" ht="48.6" hidden="1" customHeight="1" thickTop="1">
      <c r="A32" s="461"/>
      <c r="B32" s="755"/>
      <c r="C32" s="742"/>
      <c r="D32" s="767"/>
    </row>
    <row r="33" spans="1:4" s="44" customFormat="1" ht="153" hidden="1" customHeight="1">
      <c r="A33" s="258"/>
      <c r="B33" s="748"/>
      <c r="C33" s="743"/>
      <c r="D33" s="768"/>
    </row>
    <row r="34" spans="1:4" s="44" customFormat="1" ht="43.2" hidden="1" customHeight="1" thickBot="1">
      <c r="A34" s="451"/>
      <c r="B34" s="749"/>
      <c r="C34" s="744"/>
      <c r="D34" s="769"/>
    </row>
    <row r="35" spans="1:4" s="44" customFormat="1" ht="52.2" hidden="1" customHeight="1" thickTop="1" thickBot="1">
      <c r="A35" s="557"/>
      <c r="B35" s="750"/>
      <c r="C35" s="750"/>
      <c r="D35" s="745"/>
    </row>
    <row r="36" spans="1:4" s="44" customFormat="1" ht="268.8" hidden="1" customHeight="1" thickBot="1">
      <c r="A36" s="517"/>
      <c r="B36" s="751"/>
      <c r="C36" s="751"/>
      <c r="D36" s="746"/>
    </row>
    <row r="37" spans="1:4" s="44" customFormat="1" ht="43.2" hidden="1" customHeight="1" thickBot="1">
      <c r="A37" s="492"/>
      <c r="B37" s="752"/>
      <c r="C37" s="752"/>
      <c r="D37" s="746"/>
    </row>
    <row r="38" spans="1:4" s="44" customFormat="1" ht="48.6" hidden="1" customHeight="1" thickTop="1" thickBot="1">
      <c r="A38" s="256"/>
      <c r="B38" s="756"/>
      <c r="C38" s="764"/>
      <c r="D38" s="745"/>
    </row>
    <row r="39" spans="1:4" s="44" customFormat="1" ht="97.2" hidden="1" customHeight="1" thickBot="1">
      <c r="A39" s="753"/>
      <c r="B39" s="757"/>
      <c r="C39" s="765"/>
      <c r="D39" s="746"/>
    </row>
    <row r="40" spans="1:4" s="44" customFormat="1" ht="60.6" hidden="1" customHeight="1" thickBot="1">
      <c r="A40" s="754"/>
      <c r="B40" s="757"/>
      <c r="C40" s="765"/>
      <c r="D40" s="762"/>
    </row>
    <row r="41" spans="1:4" s="44" customFormat="1" ht="40.950000000000003" hidden="1" customHeight="1" thickBot="1">
      <c r="A41" s="482"/>
      <c r="B41" s="758"/>
      <c r="C41" s="766"/>
      <c r="D41" s="763"/>
    </row>
    <row r="42" spans="1:4" ht="19.8" thickTop="1"/>
  </sheetData>
  <mergeCells count="32">
    <mergeCell ref="D20:D22"/>
    <mergeCell ref="D17:D19"/>
    <mergeCell ref="D23:D25"/>
    <mergeCell ref="A39:A40"/>
    <mergeCell ref="B32:B34"/>
    <mergeCell ref="C32:C34"/>
    <mergeCell ref="B38:B41"/>
    <mergeCell ref="C17:C19"/>
    <mergeCell ref="C23:C25"/>
    <mergeCell ref="C20:C22"/>
    <mergeCell ref="B17:B19"/>
    <mergeCell ref="B26:B28"/>
    <mergeCell ref="B35:B37"/>
    <mergeCell ref="D38:D41"/>
    <mergeCell ref="C38:C41"/>
    <mergeCell ref="D32:D34"/>
    <mergeCell ref="C26:C28"/>
    <mergeCell ref="D26:D28"/>
    <mergeCell ref="C35:C37"/>
    <mergeCell ref="D35:D37"/>
    <mergeCell ref="C29:C31"/>
    <mergeCell ref="D29:D31"/>
    <mergeCell ref="C2:C4"/>
    <mergeCell ref="D8:D10"/>
    <mergeCell ref="C14:C16"/>
    <mergeCell ref="D14:D16"/>
    <mergeCell ref="B11:B13"/>
    <mergeCell ref="C11:C13"/>
    <mergeCell ref="D11:D13"/>
    <mergeCell ref="C5:C7"/>
    <mergeCell ref="B8:B10"/>
    <mergeCell ref="C8:C10"/>
  </mergeCells>
  <phoneticPr fontId="16"/>
  <hyperlinks>
    <hyperlink ref="A4" r:id="rId1" xr:uid="{28905431-0119-442E-8D7C-B639319EFF8A}"/>
    <hyperlink ref="A7" r:id="rId2" xr:uid="{24385917-B03A-4FA6-A4F9-6793CA7139FF}"/>
    <hyperlink ref="A10" r:id="rId3" xr:uid="{7F5DBC4B-15C1-46BA-9F4F-41BBE50D162D}"/>
    <hyperlink ref="A13" r:id="rId4" xr:uid="{88CE7C9B-3E0B-4A8B-90DF-16829893ACD2}"/>
    <hyperlink ref="A16" r:id="rId5" xr:uid="{3DE6D226-D4AF-4F57-BA30-AC20922F8A43}"/>
    <hyperlink ref="A19" r:id="rId6" xr:uid="{06A0FF1E-39C0-4960-81D1-9ADE3C5BE81F}"/>
    <hyperlink ref="A25" r:id="rId7" xr:uid="{6F7427BF-FDDB-489F-8AB7-73C2EB172E9C}"/>
    <hyperlink ref="A28" r:id="rId8" xr:uid="{BD075483-D26F-43F0-B6C4-A042C34B6F2A}"/>
  </hyperlinks>
  <pageMargins left="0" right="0" top="0.19685039370078741" bottom="0.39370078740157483" header="0" footer="0.19685039370078741"/>
  <pageSetup paperSize="8" scale="28" orientation="portrait" horizontalDpi="300" verticalDpi="300" r:id="rId9"/>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C44"/>
  <sheetViews>
    <sheetView defaultGridColor="0" view="pageBreakPreview" colorId="56" zoomScale="83" zoomScaleNormal="66" zoomScaleSheetLayoutView="83" workbookViewId="0">
      <selection activeCell="D30" sqref="D30"/>
    </sheetView>
  </sheetViews>
  <sheetFormatPr defaultColWidth="9" defaultRowHeight="19.2"/>
  <cols>
    <col min="1" max="1" width="213.21875" style="477" customWidth="1"/>
    <col min="2" max="2" width="18" style="198" customWidth="1"/>
    <col min="3" max="3" width="20.109375" style="199" customWidth="1"/>
    <col min="4" max="16384" width="9" style="40"/>
  </cols>
  <sheetData>
    <row r="1" spans="1:3" ht="58.95" customHeight="1" thickBot="1">
      <c r="A1" s="39" t="s">
        <v>285</v>
      </c>
      <c r="B1" s="423" t="s">
        <v>24</v>
      </c>
      <c r="C1" s="424" t="s">
        <v>2</v>
      </c>
    </row>
    <row r="2" spans="1:3" ht="48" customHeight="1">
      <c r="A2" s="427" t="s">
        <v>443</v>
      </c>
      <c r="B2" s="247"/>
      <c r="C2" s="483"/>
    </row>
    <row r="3" spans="1:3" ht="409.2" customHeight="1">
      <c r="A3" s="546" t="s">
        <v>462</v>
      </c>
      <c r="B3" s="491" t="s">
        <v>463</v>
      </c>
      <c r="C3" s="425">
        <v>44841</v>
      </c>
    </row>
    <row r="4" spans="1:3" ht="39.75" customHeight="1" thickBot="1">
      <c r="A4" s="208" t="s">
        <v>450</v>
      </c>
      <c r="B4" s="249"/>
      <c r="C4" s="485"/>
    </row>
    <row r="5" spans="1:3" ht="45.6" customHeight="1">
      <c r="A5" s="427" t="s">
        <v>444</v>
      </c>
      <c r="B5" s="247"/>
      <c r="C5" s="483"/>
    </row>
    <row r="6" spans="1:3" ht="285.60000000000002" customHeight="1">
      <c r="A6" s="543" t="s">
        <v>479</v>
      </c>
      <c r="B6" s="248" t="s">
        <v>476</v>
      </c>
      <c r="C6" s="484">
        <v>44841</v>
      </c>
    </row>
    <row r="7" spans="1:3" ht="44.4" customHeight="1" thickBot="1">
      <c r="A7" s="480" t="s">
        <v>451</v>
      </c>
      <c r="B7" s="249"/>
      <c r="C7" s="485"/>
    </row>
    <row r="8" spans="1:3" ht="42" customHeight="1">
      <c r="A8" s="427" t="s">
        <v>445</v>
      </c>
      <c r="B8" s="247"/>
      <c r="C8" s="483"/>
    </row>
    <row r="9" spans="1:3" ht="106.2" customHeight="1" thickBot="1">
      <c r="A9" s="545" t="s">
        <v>464</v>
      </c>
      <c r="B9" s="426" t="s">
        <v>473</v>
      </c>
      <c r="C9" s="484">
        <v>44841</v>
      </c>
    </row>
    <row r="10" spans="1:3" ht="36" customHeight="1" thickBot="1">
      <c r="A10" s="480" t="s">
        <v>452</v>
      </c>
      <c r="B10" s="426"/>
      <c r="C10" s="485"/>
    </row>
    <row r="11" spans="1:3" ht="52.2" customHeight="1">
      <c r="A11" s="176" t="s">
        <v>446</v>
      </c>
      <c r="B11" s="190"/>
      <c r="C11" s="191"/>
    </row>
    <row r="12" spans="1:3" ht="194.4" customHeight="1">
      <c r="A12" s="543" t="s">
        <v>465</v>
      </c>
      <c r="B12" s="533" t="s">
        <v>474</v>
      </c>
      <c r="C12" s="192">
        <v>44840</v>
      </c>
    </row>
    <row r="13" spans="1:3" ht="36" customHeight="1" thickBot="1">
      <c r="A13" s="480" t="s">
        <v>453</v>
      </c>
      <c r="B13" s="193"/>
      <c r="C13" s="194"/>
    </row>
    <row r="14" spans="1:3" ht="50.4" customHeight="1">
      <c r="A14" s="462" t="s">
        <v>447</v>
      </c>
      <c r="B14" s="195"/>
      <c r="C14" s="192"/>
    </row>
    <row r="15" spans="1:3" ht="198.6" customHeight="1">
      <c r="A15" s="543" t="s">
        <v>466</v>
      </c>
      <c r="B15" s="195" t="s">
        <v>475</v>
      </c>
      <c r="C15" s="192">
        <v>44839</v>
      </c>
    </row>
    <row r="16" spans="1:3" ht="34.200000000000003" customHeight="1" thickBot="1">
      <c r="A16" s="486" t="s">
        <v>454</v>
      </c>
      <c r="B16" s="193"/>
      <c r="C16" s="194"/>
    </row>
    <row r="17" spans="1:3" ht="45" customHeight="1">
      <c r="A17" s="176" t="s">
        <v>448</v>
      </c>
      <c r="B17" s="190"/>
      <c r="C17" s="191"/>
    </row>
    <row r="18" spans="1:3" ht="225" customHeight="1">
      <c r="A18" s="543" t="s">
        <v>467</v>
      </c>
      <c r="B18" s="533" t="s">
        <v>476</v>
      </c>
      <c r="C18" s="192">
        <v>44838</v>
      </c>
    </row>
    <row r="19" spans="1:3" ht="34.200000000000003" customHeight="1" thickBot="1">
      <c r="A19" s="486" t="s">
        <v>455</v>
      </c>
      <c r="B19" s="193"/>
      <c r="C19" s="194"/>
    </row>
    <row r="20" spans="1:3" ht="43.2" customHeight="1">
      <c r="A20" s="462" t="s">
        <v>449</v>
      </c>
      <c r="B20" s="195"/>
      <c r="C20" s="192"/>
    </row>
    <row r="21" spans="1:3" ht="306" customHeight="1">
      <c r="A21" s="543" t="s">
        <v>468</v>
      </c>
      <c r="B21" s="508" t="s">
        <v>475</v>
      </c>
      <c r="C21" s="192">
        <v>44838</v>
      </c>
    </row>
    <row r="22" spans="1:3" ht="32.4" customHeight="1" thickBot="1">
      <c r="A22" s="486" t="s">
        <v>456</v>
      </c>
      <c r="B22" s="193"/>
      <c r="C22" s="194"/>
    </row>
    <row r="23" spans="1:3" ht="54" customHeight="1">
      <c r="A23" s="176" t="s">
        <v>457</v>
      </c>
      <c r="B23" s="190"/>
      <c r="C23" s="191"/>
    </row>
    <row r="24" spans="1:3" ht="409.2" customHeight="1">
      <c r="A24" s="495" t="s">
        <v>469</v>
      </c>
      <c r="B24" s="496" t="s">
        <v>475</v>
      </c>
      <c r="C24" s="192">
        <v>44838</v>
      </c>
    </row>
    <row r="25" spans="1:3" ht="35.4" customHeight="1" thickBot="1">
      <c r="A25" s="486" t="s">
        <v>458</v>
      </c>
      <c r="B25" s="193"/>
      <c r="C25" s="194"/>
    </row>
    <row r="26" spans="1:3" ht="48" customHeight="1">
      <c r="A26" s="176" t="s">
        <v>459</v>
      </c>
      <c r="B26" s="190"/>
      <c r="C26" s="191">
        <v>44837</v>
      </c>
    </row>
    <row r="27" spans="1:3" ht="408.6" customHeight="1">
      <c r="A27" s="544" t="s">
        <v>471</v>
      </c>
      <c r="B27" s="773" t="s">
        <v>477</v>
      </c>
      <c r="C27" s="775">
        <v>44837</v>
      </c>
    </row>
    <row r="28" spans="1:3" ht="40.200000000000003" customHeight="1" thickBot="1">
      <c r="A28" s="518" t="s">
        <v>470</v>
      </c>
      <c r="B28" s="774"/>
      <c r="C28" s="776"/>
    </row>
    <row r="29" spans="1:3" s="487" customFormat="1" ht="48.6" customHeight="1">
      <c r="A29" s="462" t="s">
        <v>460</v>
      </c>
      <c r="B29" s="195"/>
      <c r="C29" s="192"/>
    </row>
    <row r="30" spans="1:3" ht="333.6" customHeight="1">
      <c r="A30" s="495" t="s">
        <v>472</v>
      </c>
      <c r="B30" s="195" t="s">
        <v>478</v>
      </c>
      <c r="C30" s="192">
        <v>44837</v>
      </c>
    </row>
    <row r="31" spans="1:3" ht="34.200000000000003" customHeight="1" thickBot="1">
      <c r="A31" s="486" t="s">
        <v>461</v>
      </c>
      <c r="B31" s="193"/>
      <c r="C31" s="194"/>
    </row>
    <row r="32" spans="1:3" ht="48.6" hidden="1" customHeight="1">
      <c r="A32" s="176"/>
      <c r="B32" s="190"/>
      <c r="C32" s="191"/>
    </row>
    <row r="33" spans="1:3" ht="196.8" hidden="1" customHeight="1">
      <c r="A33" s="495"/>
      <c r="B33" s="558"/>
      <c r="C33" s="192"/>
    </row>
    <row r="34" spans="1:3" ht="48.6" hidden="1" customHeight="1" thickBot="1">
      <c r="A34" s="486"/>
      <c r="B34" s="193"/>
      <c r="C34" s="194"/>
    </row>
    <row r="35" spans="1:3" ht="48.6" hidden="1" customHeight="1">
      <c r="A35" s="462"/>
      <c r="B35" s="195"/>
      <c r="C35" s="192"/>
    </row>
    <row r="36" spans="1:3" ht="96" hidden="1" customHeight="1">
      <c r="A36" s="495"/>
      <c r="B36" s="488"/>
      <c r="C36" s="192"/>
    </row>
    <row r="37" spans="1:3" ht="48.6" hidden="1" customHeight="1" thickBot="1">
      <c r="A37" s="486"/>
      <c r="B37" s="193"/>
      <c r="C37" s="194"/>
    </row>
    <row r="38" spans="1:3" ht="48.6" hidden="1" customHeight="1">
      <c r="A38" s="176"/>
      <c r="B38" s="190"/>
      <c r="C38" s="191"/>
    </row>
    <row r="39" spans="1:3" ht="48.6" hidden="1" customHeight="1">
      <c r="A39" s="495"/>
      <c r="B39" s="496"/>
      <c r="C39" s="192"/>
    </row>
    <row r="40" spans="1:3" ht="48.6" hidden="1" customHeight="1" thickBot="1">
      <c r="A40" s="486"/>
      <c r="B40" s="193"/>
      <c r="C40" s="194"/>
    </row>
    <row r="41" spans="1:3" ht="48.6" customHeight="1" thickBot="1">
      <c r="A41" s="514"/>
      <c r="B41" s="196"/>
      <c r="C41" s="197"/>
    </row>
    <row r="42" spans="1:3" ht="37.799999999999997" customHeight="1">
      <c r="A42" s="770" t="s">
        <v>28</v>
      </c>
      <c r="B42" s="770"/>
      <c r="C42" s="770"/>
    </row>
    <row r="43" spans="1:3" ht="46.2" customHeight="1">
      <c r="A43" s="771" t="s">
        <v>27</v>
      </c>
      <c r="B43" s="772"/>
      <c r="C43" s="772"/>
    </row>
    <row r="44" spans="1:3">
      <c r="A44" s="477" t="s">
        <v>256</v>
      </c>
    </row>
  </sheetData>
  <mergeCells count="4">
    <mergeCell ref="A42:C42"/>
    <mergeCell ref="A43:C43"/>
    <mergeCell ref="B27:B28"/>
    <mergeCell ref="C27:C28"/>
  </mergeCells>
  <phoneticPr fontId="16"/>
  <hyperlinks>
    <hyperlink ref="A4" r:id="rId1" xr:uid="{A22849B2-2D31-448E-9A62-33698A25EC1C}"/>
    <hyperlink ref="A7" r:id="rId2" xr:uid="{8B896381-18AC-44A3-922B-677975490839}"/>
    <hyperlink ref="A10" r:id="rId3" xr:uid="{74561CE4-5620-4D24-BE3D-0F81CA980BC1}"/>
    <hyperlink ref="A13" r:id="rId4" xr:uid="{F20097B1-1138-49A4-B333-A3D5830DC3A0}"/>
    <hyperlink ref="A16" r:id="rId5" xr:uid="{32FDD7D8-50BE-44A8-B40D-0C7533817005}"/>
    <hyperlink ref="A19" r:id="rId6" xr:uid="{76BE576C-D8EB-4D28-9BFA-8675AD2ADC7B}"/>
    <hyperlink ref="A22" r:id="rId7" xr:uid="{9C998C91-D235-4CFA-92AE-0844715CE65A}"/>
    <hyperlink ref="A31" r:id="rId8" xr:uid="{29159332-B982-4290-A5DE-EAB14E02C58E}"/>
    <hyperlink ref="A25" r:id="rId9" xr:uid="{9C796EFE-FD52-4660-AEB3-6D687C456D20}"/>
    <hyperlink ref="A28" r:id="rId10" xr:uid="{D25EB1A4-24AF-40B2-9C02-A719C3E6A8C1}"/>
  </hyperlinks>
  <pageMargins left="0.74803149606299213" right="0.74803149606299213" top="0.98425196850393704" bottom="0.98425196850393704" header="0.51181102362204722" footer="0.51181102362204722"/>
  <pageSetup paperSize="9" scale="16" fitToHeight="3" orientation="portrait" r:id="rId11"/>
  <headerFooter alignWithMargins="0"/>
  <rowBreaks count="1" manualBreakCount="1">
    <brk id="41" max="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1C0967-F82C-468A-A6FC-1073547F18B8}">
  <sheetPr>
    <tabColor rgb="FFFF0000"/>
  </sheetPr>
  <dimension ref="B1:G29"/>
  <sheetViews>
    <sheetView view="pageBreakPreview" zoomScaleNormal="112" zoomScaleSheetLayoutView="115" workbookViewId="0">
      <selection activeCell="D17" sqref="D17"/>
    </sheetView>
  </sheetViews>
  <sheetFormatPr defaultColWidth="9" defaultRowHeight="13.2"/>
  <cols>
    <col min="1" max="1" width="2.109375" style="1" customWidth="1"/>
    <col min="2" max="2" width="25.77734375" style="109" customWidth="1"/>
    <col min="3" max="3" width="65.33203125" style="1" customWidth="1"/>
    <col min="4" max="4" width="96.33203125" style="1" customWidth="1"/>
    <col min="5" max="5" width="3.88671875" style="1" customWidth="1"/>
    <col min="6" max="16384" width="9" style="1"/>
  </cols>
  <sheetData>
    <row r="1" spans="2:7" ht="18.75" customHeight="1">
      <c r="B1" s="109" t="s">
        <v>113</v>
      </c>
    </row>
    <row r="2" spans="2:7" ht="17.25" customHeight="1" thickBot="1">
      <c r="B2" t="s">
        <v>337</v>
      </c>
      <c r="D2" s="779"/>
      <c r="E2" s="687"/>
    </row>
    <row r="3" spans="2:7" ht="16.5" customHeight="1" thickBot="1">
      <c r="B3" s="110" t="s">
        <v>114</v>
      </c>
      <c r="C3" s="289" t="s">
        <v>115</v>
      </c>
      <c r="D3" s="208" t="s">
        <v>220</v>
      </c>
    </row>
    <row r="4" spans="2:7" ht="17.25" customHeight="1" thickBot="1">
      <c r="B4" s="111" t="s">
        <v>116</v>
      </c>
      <c r="C4" s="144" t="s">
        <v>274</v>
      </c>
      <c r="D4" s="112"/>
    </row>
    <row r="5" spans="2:7" ht="17.25" customHeight="1">
      <c r="B5" s="780" t="s">
        <v>176</v>
      </c>
      <c r="C5" s="783" t="s">
        <v>217</v>
      </c>
      <c r="D5" s="784"/>
    </row>
    <row r="6" spans="2:7" ht="19.2" customHeight="1">
      <c r="B6" s="781"/>
      <c r="C6" s="785" t="s">
        <v>218</v>
      </c>
      <c r="D6" s="786"/>
      <c r="G6" s="234"/>
    </row>
    <row r="7" spans="2:7" ht="19.95" customHeight="1">
      <c r="B7" s="781"/>
      <c r="C7" s="290" t="s">
        <v>219</v>
      </c>
      <c r="D7" s="291"/>
      <c r="G7" s="234"/>
    </row>
    <row r="8" spans="2:7" ht="19.8" customHeight="1" thickBot="1">
      <c r="B8" s="782"/>
      <c r="C8" s="236" t="s">
        <v>221</v>
      </c>
      <c r="D8" s="235"/>
      <c r="G8" s="234"/>
    </row>
    <row r="9" spans="2:7" ht="34.200000000000003" customHeight="1" thickBot="1">
      <c r="B9" s="113" t="s">
        <v>117</v>
      </c>
      <c r="C9" s="787" t="s">
        <v>270</v>
      </c>
      <c r="D9" s="788"/>
    </row>
    <row r="10" spans="2:7" ht="80.400000000000006" customHeight="1" thickBot="1">
      <c r="B10" s="114" t="s">
        <v>118</v>
      </c>
      <c r="C10" s="789" t="s">
        <v>339</v>
      </c>
      <c r="D10" s="790"/>
    </row>
    <row r="11" spans="2:7" ht="76.8" customHeight="1" thickBot="1">
      <c r="B11" s="115"/>
      <c r="C11" s="116" t="s">
        <v>338</v>
      </c>
      <c r="D11" s="246" t="s">
        <v>340</v>
      </c>
      <c r="F11" s="1" t="s">
        <v>21</v>
      </c>
    </row>
    <row r="12" spans="2:7" ht="42.6" hidden="1" customHeight="1" thickBot="1">
      <c r="B12" s="113" t="s">
        <v>260</v>
      </c>
      <c r="C12" s="118" t="s">
        <v>275</v>
      </c>
      <c r="D12" s="117"/>
    </row>
    <row r="13" spans="2:7" ht="100.8" customHeight="1" thickBot="1">
      <c r="B13" s="119" t="s">
        <v>119</v>
      </c>
      <c r="C13" s="120" t="s">
        <v>341</v>
      </c>
      <c r="D13" s="203" t="s">
        <v>342</v>
      </c>
      <c r="F13" t="s">
        <v>29</v>
      </c>
    </row>
    <row r="14" spans="2:7" ht="79.2" customHeight="1" thickBot="1">
      <c r="B14" s="121" t="s">
        <v>120</v>
      </c>
      <c r="C14" s="777" t="s">
        <v>343</v>
      </c>
      <c r="D14" s="778"/>
    </row>
    <row r="15" spans="2:7" ht="17.25" customHeight="1"/>
    <row r="16" spans="2:7" ht="17.25" customHeight="1">
      <c r="C16"/>
      <c r="D16" s="1">
        <v>0</v>
      </c>
    </row>
    <row r="17" spans="2:5">
      <c r="C17" s="1" t="s">
        <v>29</v>
      </c>
    </row>
    <row r="18" spans="2:5">
      <c r="E18" s="1" t="s">
        <v>21</v>
      </c>
    </row>
    <row r="21" spans="2:5">
      <c r="B21" s="109" t="s">
        <v>21</v>
      </c>
    </row>
    <row r="29" spans="2:5">
      <c r="D29" s="1" t="s">
        <v>261</v>
      </c>
    </row>
  </sheetData>
  <mergeCells count="7">
    <mergeCell ref="C14:D14"/>
    <mergeCell ref="D2:E2"/>
    <mergeCell ref="B5:B8"/>
    <mergeCell ref="C5:D5"/>
    <mergeCell ref="C6:D6"/>
    <mergeCell ref="C9:D9"/>
    <mergeCell ref="C10:D10"/>
  </mergeCells>
  <phoneticPr fontId="106"/>
  <hyperlinks>
    <hyperlink ref="C6" r:id="rId1" location="h2_1" xr:uid="{EDBFF39A-9B90-4364-8365-9E4DAFCC0006}"/>
  </hyperlinks>
  <pageMargins left="0.7" right="0.7" top="0.75" bottom="0.75" header="0.3" footer="0.3"/>
  <pageSetup paperSize="9" scale="47" orientation="portrait" horizontalDpi="1200" verticalDpi="1200" r:id="rId2"/>
  <headerFooter alignWithMargins="0"/>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CE55B-F011-4DFD-A0D4-821B9D2396C5}">
  <sheetPr>
    <tabColor indexed="46"/>
  </sheetPr>
  <dimension ref="A1:AD38"/>
  <sheetViews>
    <sheetView topLeftCell="A4" zoomScale="94" zoomScaleNormal="94" zoomScaleSheetLayoutView="100" workbookViewId="0">
      <selection activeCell="AE6" sqref="AE6"/>
    </sheetView>
  </sheetViews>
  <sheetFormatPr defaultColWidth="9" defaultRowHeight="13.2"/>
  <cols>
    <col min="1" max="1" width="7.33203125" style="1" customWidth="1"/>
    <col min="2" max="13" width="6.77734375" style="1" customWidth="1"/>
    <col min="14" max="14" width="7.44140625" style="1" customWidth="1"/>
    <col min="15" max="15" width="5.88671875" style="1" customWidth="1"/>
    <col min="16" max="16" width="7.44140625" style="1" customWidth="1"/>
    <col min="17" max="29" width="6.77734375" style="1" customWidth="1"/>
    <col min="30" max="16384" width="9" style="1"/>
  </cols>
  <sheetData>
    <row r="1" spans="1:29" ht="15" customHeight="1">
      <c r="A1" s="793" t="s">
        <v>3</v>
      </c>
      <c r="B1" s="794"/>
      <c r="C1" s="794"/>
      <c r="D1" s="794"/>
      <c r="E1" s="794"/>
      <c r="F1" s="794"/>
      <c r="G1" s="794"/>
      <c r="H1" s="794"/>
      <c r="I1" s="794"/>
      <c r="J1" s="794"/>
      <c r="K1" s="794"/>
      <c r="L1" s="794"/>
      <c r="M1" s="794"/>
      <c r="N1" s="795"/>
      <c r="P1" s="796" t="s">
        <v>4</v>
      </c>
      <c r="Q1" s="797"/>
      <c r="R1" s="797"/>
      <c r="S1" s="797"/>
      <c r="T1" s="797"/>
      <c r="U1" s="797"/>
      <c r="V1" s="797"/>
      <c r="W1" s="797"/>
      <c r="X1" s="797"/>
      <c r="Y1" s="797"/>
      <c r="Z1" s="797"/>
      <c r="AA1" s="797"/>
      <c r="AB1" s="797"/>
      <c r="AC1" s="798"/>
    </row>
    <row r="2" spans="1:29" ht="18" customHeight="1" thickBot="1">
      <c r="A2" s="799" t="s">
        <v>5</v>
      </c>
      <c r="B2" s="800"/>
      <c r="C2" s="800"/>
      <c r="D2" s="800"/>
      <c r="E2" s="800"/>
      <c r="F2" s="800"/>
      <c r="G2" s="800"/>
      <c r="H2" s="800"/>
      <c r="I2" s="800"/>
      <c r="J2" s="800"/>
      <c r="K2" s="800"/>
      <c r="L2" s="800"/>
      <c r="M2" s="800"/>
      <c r="N2" s="801"/>
      <c r="P2" s="802" t="s">
        <v>6</v>
      </c>
      <c r="Q2" s="800"/>
      <c r="R2" s="800"/>
      <c r="S2" s="800"/>
      <c r="T2" s="800"/>
      <c r="U2" s="800"/>
      <c r="V2" s="800"/>
      <c r="W2" s="800"/>
      <c r="X2" s="800"/>
      <c r="Y2" s="800"/>
      <c r="Z2" s="800"/>
      <c r="AA2" s="800"/>
      <c r="AB2" s="800"/>
      <c r="AC2" s="803"/>
    </row>
    <row r="3" spans="1:29" ht="13.8" thickBot="1">
      <c r="A3" s="6"/>
      <c r="B3" s="215" t="s">
        <v>238</v>
      </c>
      <c r="C3" s="215" t="s">
        <v>7</v>
      </c>
      <c r="D3" s="215" t="s">
        <v>8</v>
      </c>
      <c r="E3" s="215" t="s">
        <v>9</v>
      </c>
      <c r="F3" s="215" t="s">
        <v>10</v>
      </c>
      <c r="G3" s="215" t="s">
        <v>11</v>
      </c>
      <c r="H3" s="215" t="s">
        <v>12</v>
      </c>
      <c r="I3" s="215" t="s">
        <v>13</v>
      </c>
      <c r="J3" s="205" t="s">
        <v>14</v>
      </c>
      <c r="K3" s="215" t="s">
        <v>15</v>
      </c>
      <c r="L3" s="215" t="s">
        <v>16</v>
      </c>
      <c r="M3" s="215" t="s">
        <v>17</v>
      </c>
      <c r="N3" s="7" t="s">
        <v>18</v>
      </c>
      <c r="P3" s="8"/>
      <c r="Q3" s="215" t="s">
        <v>238</v>
      </c>
      <c r="R3" s="215" t="s">
        <v>7</v>
      </c>
      <c r="S3" s="215" t="s">
        <v>8</v>
      </c>
      <c r="T3" s="215" t="s">
        <v>9</v>
      </c>
      <c r="U3" s="215" t="s">
        <v>10</v>
      </c>
      <c r="V3" s="215" t="s">
        <v>11</v>
      </c>
      <c r="W3" s="215" t="s">
        <v>12</v>
      </c>
      <c r="X3" s="215" t="s">
        <v>13</v>
      </c>
      <c r="Y3" s="205" t="s">
        <v>14</v>
      </c>
      <c r="Z3" s="215" t="s">
        <v>15</v>
      </c>
      <c r="AA3" s="215" t="s">
        <v>16</v>
      </c>
      <c r="AB3" s="215" t="s">
        <v>17</v>
      </c>
      <c r="AC3" s="9" t="s">
        <v>19</v>
      </c>
    </row>
    <row r="4" spans="1:29" ht="19.8" thickBot="1">
      <c r="A4" s="376" t="s">
        <v>236</v>
      </c>
      <c r="B4" s="339">
        <f>AVERAGE(B8:B17)</f>
        <v>65.400000000000006</v>
      </c>
      <c r="C4" s="339">
        <f t="shared" ref="C4:M4" si="0">AVERAGE(C7:C17)</f>
        <v>55.545454545454547</v>
      </c>
      <c r="D4" s="339">
        <f t="shared" si="0"/>
        <v>64.454545454545453</v>
      </c>
      <c r="E4" s="339">
        <f t="shared" si="0"/>
        <v>102.36363636363636</v>
      </c>
      <c r="F4" s="339">
        <f t="shared" si="0"/>
        <v>184.81818181818181</v>
      </c>
      <c r="G4" s="339">
        <f t="shared" si="0"/>
        <v>404.90909090909093</v>
      </c>
      <c r="H4" s="339">
        <f t="shared" si="0"/>
        <v>614.09090909090912</v>
      </c>
      <c r="I4" s="339">
        <f t="shared" si="0"/>
        <v>874.5454545454545</v>
      </c>
      <c r="J4" s="339">
        <f t="shared" si="0"/>
        <v>562.72727272727275</v>
      </c>
      <c r="K4" s="339">
        <f t="shared" si="0"/>
        <v>366.4</v>
      </c>
      <c r="L4" s="339">
        <f t="shared" si="0"/>
        <v>210.8</v>
      </c>
      <c r="M4" s="339">
        <f t="shared" si="0"/>
        <v>131.5</v>
      </c>
      <c r="N4" s="339">
        <f>SUM(B4:M4)</f>
        <v>3637.5545454545459</v>
      </c>
      <c r="O4" s="11"/>
      <c r="P4" s="10" t="str">
        <f>+A4</f>
        <v>12-21年月平均</v>
      </c>
      <c r="Q4" s="339">
        <f t="shared" ref="Q4:AB4" si="1">AVERAGE(Q8:Q17)</f>
        <v>9.6999999999999993</v>
      </c>
      <c r="R4" s="339">
        <f t="shared" si="1"/>
        <v>9.9</v>
      </c>
      <c r="S4" s="339">
        <f t="shared" si="1"/>
        <v>15</v>
      </c>
      <c r="T4" s="339">
        <f t="shared" si="1"/>
        <v>7.5</v>
      </c>
      <c r="U4" s="339">
        <f t="shared" si="1"/>
        <v>10.7</v>
      </c>
      <c r="V4" s="339">
        <f t="shared" si="1"/>
        <v>9.9</v>
      </c>
      <c r="W4" s="339">
        <f t="shared" si="1"/>
        <v>8.9</v>
      </c>
      <c r="X4" s="339">
        <f t="shared" ref="X4:Y4" si="2">AVERAGE(X7:X17)</f>
        <v>11.545454545454545</v>
      </c>
      <c r="Y4" s="339">
        <f t="shared" si="2"/>
        <v>9.9090909090909083</v>
      </c>
      <c r="Z4" s="339">
        <f t="shared" si="1"/>
        <v>21.8</v>
      </c>
      <c r="AA4" s="339">
        <f t="shared" si="1"/>
        <v>12.8</v>
      </c>
      <c r="AB4" s="339">
        <f t="shared" si="1"/>
        <v>12.9</v>
      </c>
      <c r="AC4" s="339">
        <f>SUM(Q4:AB4)</f>
        <v>140.55454545454543</v>
      </c>
    </row>
    <row r="5" spans="1:29" ht="13.8" thickBot="1">
      <c r="A5" s="380"/>
      <c r="B5" s="380"/>
      <c r="C5" s="126"/>
      <c r="D5" s="126"/>
      <c r="E5" s="126"/>
      <c r="F5" s="126"/>
      <c r="G5" s="126"/>
      <c r="H5" s="126"/>
      <c r="I5" s="126"/>
      <c r="J5" s="12" t="s">
        <v>20</v>
      </c>
      <c r="K5" s="341"/>
      <c r="L5" s="341"/>
      <c r="M5" s="341"/>
      <c r="N5" s="341"/>
      <c r="O5" s="131"/>
      <c r="P5" s="207"/>
      <c r="Q5" s="207"/>
      <c r="R5" s="126"/>
      <c r="S5" s="126"/>
      <c r="T5" s="126"/>
      <c r="U5" s="126"/>
      <c r="V5" s="126"/>
      <c r="W5" s="126"/>
      <c r="X5" s="126"/>
      <c r="Y5" s="12" t="s">
        <v>20</v>
      </c>
      <c r="Z5" s="341"/>
      <c r="AA5" s="341"/>
      <c r="AB5" s="341"/>
      <c r="AC5" s="341"/>
    </row>
    <row r="6" spans="1:29" ht="13.8" thickBot="1">
      <c r="A6" s="204"/>
      <c r="B6" s="204"/>
      <c r="C6" s="420"/>
      <c r="D6" s="420"/>
      <c r="E6" s="420"/>
      <c r="F6" s="420"/>
      <c r="G6" s="420"/>
      <c r="H6" s="420"/>
      <c r="I6" s="420"/>
      <c r="J6" s="277">
        <v>138</v>
      </c>
      <c r="K6" s="340"/>
      <c r="L6" s="340"/>
      <c r="M6" s="340"/>
      <c r="N6" s="341"/>
      <c r="O6" s="11"/>
      <c r="P6" s="207"/>
      <c r="Q6" s="207"/>
      <c r="R6" s="420"/>
      <c r="S6" s="420"/>
      <c r="T6" s="420"/>
      <c r="U6" s="420"/>
      <c r="V6" s="420"/>
      <c r="W6" s="420"/>
      <c r="X6" s="420"/>
      <c r="Y6" s="277">
        <v>0</v>
      </c>
      <c r="Z6" s="126"/>
      <c r="AA6" s="126"/>
      <c r="AB6" s="126"/>
      <c r="AC6" s="341"/>
    </row>
    <row r="7" spans="1:29" ht="18" customHeight="1" thickBot="1">
      <c r="A7" s="381" t="s">
        <v>237</v>
      </c>
      <c r="B7" s="406">
        <v>81</v>
      </c>
      <c r="C7" s="407">
        <v>39</v>
      </c>
      <c r="D7" s="407">
        <v>72</v>
      </c>
      <c r="E7" s="561">
        <v>88</v>
      </c>
      <c r="F7" s="561">
        <v>258</v>
      </c>
      <c r="G7" s="561">
        <v>412</v>
      </c>
      <c r="H7" s="561">
        <v>545</v>
      </c>
      <c r="I7" s="561">
        <v>561</v>
      </c>
      <c r="J7" s="561">
        <v>556</v>
      </c>
      <c r="K7" s="340"/>
      <c r="L7" s="340"/>
      <c r="M7" s="340"/>
      <c r="N7" s="206">
        <f t="shared" ref="N7:N18" si="3">SUM(B7:M7)</f>
        <v>2612</v>
      </c>
      <c r="O7" s="136" t="s">
        <v>21</v>
      </c>
      <c r="P7" s="381" t="s">
        <v>237</v>
      </c>
      <c r="Q7" s="406">
        <v>0</v>
      </c>
      <c r="R7" s="407">
        <v>5</v>
      </c>
      <c r="S7" s="407">
        <v>4</v>
      </c>
      <c r="T7" s="407">
        <v>1</v>
      </c>
      <c r="U7" s="407">
        <v>1</v>
      </c>
      <c r="V7" s="407">
        <v>1</v>
      </c>
      <c r="W7" s="407">
        <v>1</v>
      </c>
      <c r="X7" s="407">
        <v>1</v>
      </c>
      <c r="Y7" s="340">
        <v>0</v>
      </c>
      <c r="Z7" s="340"/>
      <c r="AA7" s="340"/>
      <c r="AB7" s="340"/>
      <c r="AC7" s="206">
        <f t="shared" ref="AC7:AC18" si="4">SUM(Q7:AB7)</f>
        <v>14</v>
      </c>
    </row>
    <row r="8" spans="1:29" ht="18" customHeight="1" thickBot="1">
      <c r="A8" s="381" t="s">
        <v>204</v>
      </c>
      <c r="B8" s="404">
        <v>81</v>
      </c>
      <c r="C8" s="404">
        <v>48</v>
      </c>
      <c r="D8" s="405">
        <v>71</v>
      </c>
      <c r="E8" s="404">
        <v>128</v>
      </c>
      <c r="F8" s="404">
        <v>171</v>
      </c>
      <c r="G8" s="404">
        <v>350</v>
      </c>
      <c r="H8" s="404">
        <v>569</v>
      </c>
      <c r="I8" s="404">
        <v>553</v>
      </c>
      <c r="J8" s="404">
        <v>458</v>
      </c>
      <c r="K8" s="404">
        <v>306</v>
      </c>
      <c r="L8" s="404">
        <v>220</v>
      </c>
      <c r="M8" s="405">
        <v>229</v>
      </c>
      <c r="N8" s="398">
        <f t="shared" si="3"/>
        <v>3184</v>
      </c>
      <c r="O8" s="379"/>
      <c r="P8" s="382" t="s">
        <v>203</v>
      </c>
      <c r="Q8" s="408">
        <v>1</v>
      </c>
      <c r="R8" s="408">
        <v>2</v>
      </c>
      <c r="S8" s="408">
        <v>1</v>
      </c>
      <c r="T8" s="408">
        <v>0</v>
      </c>
      <c r="U8" s="408">
        <v>0</v>
      </c>
      <c r="V8" s="408">
        <v>0</v>
      </c>
      <c r="W8" s="408">
        <v>1</v>
      </c>
      <c r="X8" s="408">
        <v>1</v>
      </c>
      <c r="Y8" s="408">
        <v>0</v>
      </c>
      <c r="Z8" s="408">
        <v>1</v>
      </c>
      <c r="AA8" s="408">
        <v>0</v>
      </c>
      <c r="AB8" s="408">
        <v>0</v>
      </c>
      <c r="AC8" s="409">
        <f t="shared" si="4"/>
        <v>7</v>
      </c>
    </row>
    <row r="9" spans="1:29" ht="18" customHeight="1" thickBot="1">
      <c r="A9" s="382" t="s">
        <v>136</v>
      </c>
      <c r="B9" s="273">
        <v>112</v>
      </c>
      <c r="C9" s="273">
        <v>85</v>
      </c>
      <c r="D9" s="273">
        <v>60</v>
      </c>
      <c r="E9" s="273">
        <v>97</v>
      </c>
      <c r="F9" s="273">
        <v>95</v>
      </c>
      <c r="G9" s="273">
        <v>305</v>
      </c>
      <c r="H9" s="273">
        <v>544</v>
      </c>
      <c r="I9" s="273">
        <v>449</v>
      </c>
      <c r="J9" s="273">
        <v>475</v>
      </c>
      <c r="K9" s="273">
        <v>505</v>
      </c>
      <c r="L9" s="273">
        <v>219</v>
      </c>
      <c r="M9" s="274">
        <v>98</v>
      </c>
      <c r="N9" s="397">
        <f t="shared" si="3"/>
        <v>3044</v>
      </c>
      <c r="O9" s="136"/>
      <c r="P9" s="382" t="s">
        <v>136</v>
      </c>
      <c r="Q9" s="342">
        <v>16</v>
      </c>
      <c r="R9" s="342">
        <v>1</v>
      </c>
      <c r="S9" s="342">
        <v>19</v>
      </c>
      <c r="T9" s="340">
        <v>3</v>
      </c>
      <c r="U9" s="340">
        <v>13</v>
      </c>
      <c r="V9" s="340">
        <v>1</v>
      </c>
      <c r="W9" s="340">
        <v>2</v>
      </c>
      <c r="X9" s="340">
        <v>2</v>
      </c>
      <c r="Y9" s="340">
        <v>0</v>
      </c>
      <c r="Z9" s="340">
        <v>24</v>
      </c>
      <c r="AA9" s="340">
        <v>4</v>
      </c>
      <c r="AB9" s="340">
        <v>1</v>
      </c>
      <c r="AC9" s="396">
        <f t="shared" si="4"/>
        <v>86</v>
      </c>
    </row>
    <row r="10" spans="1:29" ht="18" customHeight="1" thickBot="1">
      <c r="A10" s="383" t="s">
        <v>30</v>
      </c>
      <c r="B10" s="343">
        <v>84</v>
      </c>
      <c r="C10" s="343">
        <v>100</v>
      </c>
      <c r="D10" s="344">
        <v>77</v>
      </c>
      <c r="E10" s="344">
        <v>80</v>
      </c>
      <c r="F10" s="178">
        <v>236</v>
      </c>
      <c r="G10" s="178">
        <v>438</v>
      </c>
      <c r="H10" s="179">
        <v>631</v>
      </c>
      <c r="I10" s="178">
        <v>752</v>
      </c>
      <c r="J10" s="177">
        <v>523</v>
      </c>
      <c r="K10" s="178">
        <v>427</v>
      </c>
      <c r="L10" s="177">
        <v>253</v>
      </c>
      <c r="M10" s="345">
        <v>136</v>
      </c>
      <c r="N10" s="386">
        <f t="shared" si="3"/>
        <v>3737</v>
      </c>
      <c r="O10" s="136"/>
      <c r="P10" s="384" t="s">
        <v>22</v>
      </c>
      <c r="Q10" s="346">
        <v>7</v>
      </c>
      <c r="R10" s="346">
        <v>7</v>
      </c>
      <c r="S10" s="347">
        <v>13</v>
      </c>
      <c r="T10" s="347">
        <v>3</v>
      </c>
      <c r="U10" s="347">
        <v>8</v>
      </c>
      <c r="V10" s="347">
        <v>11</v>
      </c>
      <c r="W10" s="346">
        <v>5</v>
      </c>
      <c r="X10" s="347">
        <v>11</v>
      </c>
      <c r="Y10" s="347">
        <v>9</v>
      </c>
      <c r="Z10" s="347">
        <v>9</v>
      </c>
      <c r="AA10" s="348">
        <v>20</v>
      </c>
      <c r="AB10" s="348">
        <v>35</v>
      </c>
      <c r="AC10" s="394">
        <f t="shared" si="4"/>
        <v>138</v>
      </c>
    </row>
    <row r="11" spans="1:29" ht="18" customHeight="1" thickBot="1">
      <c r="A11" s="383" t="s">
        <v>31</v>
      </c>
      <c r="B11" s="347">
        <v>41</v>
      </c>
      <c r="C11" s="347">
        <v>44</v>
      </c>
      <c r="D11" s="347">
        <v>67</v>
      </c>
      <c r="E11" s="347">
        <v>103</v>
      </c>
      <c r="F11" s="349">
        <v>311</v>
      </c>
      <c r="G11" s="347">
        <v>415</v>
      </c>
      <c r="H11" s="347">
        <v>539</v>
      </c>
      <c r="I11" s="349">
        <v>1165</v>
      </c>
      <c r="J11" s="347">
        <v>534</v>
      </c>
      <c r="K11" s="347">
        <v>297</v>
      </c>
      <c r="L11" s="346">
        <v>205</v>
      </c>
      <c r="M11" s="350">
        <v>92</v>
      </c>
      <c r="N11" s="387">
        <f t="shared" si="3"/>
        <v>3813</v>
      </c>
      <c r="O11" s="136"/>
      <c r="P11" s="383" t="s">
        <v>31</v>
      </c>
      <c r="Q11" s="347">
        <v>9</v>
      </c>
      <c r="R11" s="347">
        <v>22</v>
      </c>
      <c r="S11" s="346">
        <v>18</v>
      </c>
      <c r="T11" s="347">
        <v>9</v>
      </c>
      <c r="U11" s="351">
        <v>21</v>
      </c>
      <c r="V11" s="347">
        <v>14</v>
      </c>
      <c r="W11" s="347">
        <v>6</v>
      </c>
      <c r="X11" s="347">
        <v>13</v>
      </c>
      <c r="Y11" s="347">
        <v>7</v>
      </c>
      <c r="Z11" s="352">
        <v>81</v>
      </c>
      <c r="AA11" s="351">
        <v>31</v>
      </c>
      <c r="AB11" s="352">
        <v>37</v>
      </c>
      <c r="AC11" s="395">
        <f t="shared" si="4"/>
        <v>268</v>
      </c>
    </row>
    <row r="12" spans="1:29" ht="18" customHeight="1" thickBot="1">
      <c r="A12" s="383" t="s">
        <v>32</v>
      </c>
      <c r="B12" s="347">
        <v>57</v>
      </c>
      <c r="C12" s="346">
        <v>35</v>
      </c>
      <c r="D12" s="347">
        <v>95</v>
      </c>
      <c r="E12" s="346">
        <v>112</v>
      </c>
      <c r="F12" s="347">
        <v>131</v>
      </c>
      <c r="G12" s="15">
        <v>340</v>
      </c>
      <c r="H12" s="15">
        <v>483</v>
      </c>
      <c r="I12" s="16">
        <v>1339</v>
      </c>
      <c r="J12" s="15">
        <v>614</v>
      </c>
      <c r="K12" s="15">
        <v>349</v>
      </c>
      <c r="L12" s="15">
        <v>236</v>
      </c>
      <c r="M12" s="353">
        <v>68</v>
      </c>
      <c r="N12" s="386">
        <f t="shared" si="3"/>
        <v>3859</v>
      </c>
      <c r="O12" s="136"/>
      <c r="P12" s="383" t="s">
        <v>32</v>
      </c>
      <c r="Q12" s="347">
        <v>19</v>
      </c>
      <c r="R12" s="347">
        <v>12</v>
      </c>
      <c r="S12" s="347">
        <v>8</v>
      </c>
      <c r="T12" s="346">
        <v>12</v>
      </c>
      <c r="U12" s="347">
        <v>7</v>
      </c>
      <c r="V12" s="347">
        <v>15</v>
      </c>
      <c r="W12" s="15">
        <v>16</v>
      </c>
      <c r="X12" s="353">
        <v>12</v>
      </c>
      <c r="Y12" s="346">
        <v>16</v>
      </c>
      <c r="Z12" s="347">
        <v>6</v>
      </c>
      <c r="AA12" s="346">
        <v>12</v>
      </c>
      <c r="AB12" s="346">
        <v>6</v>
      </c>
      <c r="AC12" s="394">
        <f t="shared" si="4"/>
        <v>141</v>
      </c>
    </row>
    <row r="13" spans="1:29" ht="18" customHeight="1" thickBot="1">
      <c r="A13" s="383" t="s">
        <v>33</v>
      </c>
      <c r="B13" s="354">
        <v>68</v>
      </c>
      <c r="C13" s="347">
        <v>42</v>
      </c>
      <c r="D13" s="347">
        <v>44</v>
      </c>
      <c r="E13" s="346">
        <v>75</v>
      </c>
      <c r="F13" s="346">
        <v>135</v>
      </c>
      <c r="G13" s="346">
        <v>448</v>
      </c>
      <c r="H13" s="347">
        <v>507</v>
      </c>
      <c r="I13" s="347">
        <v>808</v>
      </c>
      <c r="J13" s="351">
        <v>795</v>
      </c>
      <c r="K13" s="346">
        <v>313</v>
      </c>
      <c r="L13" s="346">
        <v>246</v>
      </c>
      <c r="M13" s="346">
        <v>143</v>
      </c>
      <c r="N13" s="386">
        <f t="shared" si="3"/>
        <v>3624</v>
      </c>
      <c r="O13" s="136"/>
      <c r="P13" s="383" t="s">
        <v>33</v>
      </c>
      <c r="Q13" s="356">
        <v>9</v>
      </c>
      <c r="R13" s="347">
        <v>16</v>
      </c>
      <c r="S13" s="347">
        <v>12</v>
      </c>
      <c r="T13" s="346">
        <v>6</v>
      </c>
      <c r="U13" s="357">
        <v>7</v>
      </c>
      <c r="V13" s="357">
        <v>14</v>
      </c>
      <c r="W13" s="347">
        <v>9</v>
      </c>
      <c r="X13" s="347">
        <v>14</v>
      </c>
      <c r="Y13" s="347">
        <v>9</v>
      </c>
      <c r="Z13" s="347">
        <v>9</v>
      </c>
      <c r="AA13" s="357">
        <v>8</v>
      </c>
      <c r="AB13" s="357">
        <v>7</v>
      </c>
      <c r="AC13" s="394">
        <f t="shared" si="4"/>
        <v>120</v>
      </c>
    </row>
    <row r="14" spans="1:29" ht="18" customHeight="1" thickBot="1">
      <c r="A14" s="14" t="s">
        <v>34</v>
      </c>
      <c r="B14" s="358">
        <v>71</v>
      </c>
      <c r="C14" s="358">
        <v>97</v>
      </c>
      <c r="D14" s="358">
        <v>61</v>
      </c>
      <c r="E14" s="359">
        <v>105</v>
      </c>
      <c r="F14" s="359">
        <v>198</v>
      </c>
      <c r="G14" s="359">
        <v>442</v>
      </c>
      <c r="H14" s="360">
        <v>790</v>
      </c>
      <c r="I14" s="17">
        <v>674</v>
      </c>
      <c r="J14" s="17">
        <v>594</v>
      </c>
      <c r="K14" s="359">
        <v>275</v>
      </c>
      <c r="L14" s="359">
        <v>133</v>
      </c>
      <c r="M14" s="359">
        <v>108</v>
      </c>
      <c r="N14" s="386">
        <f t="shared" si="3"/>
        <v>3548</v>
      </c>
      <c r="O14" s="11"/>
      <c r="P14" s="385" t="s">
        <v>34</v>
      </c>
      <c r="Q14" s="358">
        <v>7</v>
      </c>
      <c r="R14" s="358">
        <v>13</v>
      </c>
      <c r="S14" s="358">
        <v>11</v>
      </c>
      <c r="T14" s="359">
        <v>11</v>
      </c>
      <c r="U14" s="359">
        <v>12</v>
      </c>
      <c r="V14" s="359">
        <v>15</v>
      </c>
      <c r="W14" s="359">
        <v>20</v>
      </c>
      <c r="X14" s="359">
        <v>15</v>
      </c>
      <c r="Y14" s="359">
        <v>15</v>
      </c>
      <c r="Z14" s="359">
        <v>20</v>
      </c>
      <c r="AA14" s="359">
        <v>9</v>
      </c>
      <c r="AB14" s="359">
        <v>7</v>
      </c>
      <c r="AC14" s="393">
        <f t="shared" si="4"/>
        <v>155</v>
      </c>
    </row>
    <row r="15" spans="1:29" ht="13.8" hidden="1" thickBot="1">
      <c r="A15" s="19" t="s">
        <v>35</v>
      </c>
      <c r="B15" s="356">
        <v>38</v>
      </c>
      <c r="C15" s="359">
        <v>19</v>
      </c>
      <c r="D15" s="359">
        <v>38</v>
      </c>
      <c r="E15" s="359">
        <v>203</v>
      </c>
      <c r="F15" s="359">
        <v>146</v>
      </c>
      <c r="G15" s="359">
        <v>439</v>
      </c>
      <c r="H15" s="360">
        <v>964</v>
      </c>
      <c r="I15" s="360">
        <v>1154</v>
      </c>
      <c r="J15" s="359">
        <v>423</v>
      </c>
      <c r="K15" s="359">
        <v>388</v>
      </c>
      <c r="L15" s="359">
        <v>176</v>
      </c>
      <c r="M15" s="359">
        <v>143</v>
      </c>
      <c r="N15" s="361">
        <f t="shared" si="3"/>
        <v>4131</v>
      </c>
      <c r="O15" s="11"/>
      <c r="P15" s="18" t="s">
        <v>35</v>
      </c>
      <c r="Q15" s="359">
        <v>7</v>
      </c>
      <c r="R15" s="359">
        <v>7</v>
      </c>
      <c r="S15" s="359">
        <v>8</v>
      </c>
      <c r="T15" s="359">
        <v>12</v>
      </c>
      <c r="U15" s="359">
        <v>9</v>
      </c>
      <c r="V15" s="359">
        <v>6</v>
      </c>
      <c r="W15" s="359">
        <v>11</v>
      </c>
      <c r="X15" s="359">
        <v>8</v>
      </c>
      <c r="Y15" s="359">
        <v>16</v>
      </c>
      <c r="Z15" s="359">
        <v>40</v>
      </c>
      <c r="AA15" s="359">
        <v>17</v>
      </c>
      <c r="AB15" s="359">
        <v>16</v>
      </c>
      <c r="AC15" s="359">
        <f t="shared" si="4"/>
        <v>157</v>
      </c>
    </row>
    <row r="16" spans="1:29" ht="13.8" hidden="1" thickBot="1">
      <c r="A16" s="362" t="s">
        <v>36</v>
      </c>
      <c r="B16" s="17">
        <v>49</v>
      </c>
      <c r="C16" s="17">
        <v>63</v>
      </c>
      <c r="D16" s="17">
        <v>50</v>
      </c>
      <c r="E16" s="17">
        <v>71</v>
      </c>
      <c r="F16" s="17">
        <v>144</v>
      </c>
      <c r="G16" s="17">
        <v>374</v>
      </c>
      <c r="H16" s="133">
        <v>729</v>
      </c>
      <c r="I16" s="133">
        <v>1097</v>
      </c>
      <c r="J16" s="133">
        <v>650</v>
      </c>
      <c r="K16" s="17">
        <v>397</v>
      </c>
      <c r="L16" s="17">
        <v>192</v>
      </c>
      <c r="M16" s="17">
        <v>217</v>
      </c>
      <c r="N16" s="361">
        <f t="shared" si="3"/>
        <v>4033</v>
      </c>
      <c r="O16" s="11"/>
      <c r="P16" s="20" t="s">
        <v>36</v>
      </c>
      <c r="Q16" s="17">
        <v>10</v>
      </c>
      <c r="R16" s="17">
        <v>6</v>
      </c>
      <c r="S16" s="17">
        <v>14</v>
      </c>
      <c r="T16" s="17">
        <v>10</v>
      </c>
      <c r="U16" s="17">
        <v>10</v>
      </c>
      <c r="V16" s="17">
        <v>19</v>
      </c>
      <c r="W16" s="17">
        <v>11</v>
      </c>
      <c r="X16" s="17">
        <v>20</v>
      </c>
      <c r="Y16" s="17">
        <v>15</v>
      </c>
      <c r="Z16" s="17">
        <v>8</v>
      </c>
      <c r="AA16" s="17">
        <v>11</v>
      </c>
      <c r="AB16" s="17">
        <v>8</v>
      </c>
      <c r="AC16" s="359">
        <f t="shared" si="4"/>
        <v>142</v>
      </c>
    </row>
    <row r="17" spans="1:30" ht="13.8" hidden="1" thickBot="1">
      <c r="A17" s="19" t="s">
        <v>37</v>
      </c>
      <c r="B17" s="17">
        <v>53</v>
      </c>
      <c r="C17" s="17">
        <v>39</v>
      </c>
      <c r="D17" s="17">
        <v>74</v>
      </c>
      <c r="E17" s="17">
        <v>64</v>
      </c>
      <c r="F17" s="17">
        <v>208</v>
      </c>
      <c r="G17" s="17">
        <v>491</v>
      </c>
      <c r="H17" s="17">
        <v>454</v>
      </c>
      <c r="I17" s="133">
        <v>1068</v>
      </c>
      <c r="J17" s="17">
        <v>568</v>
      </c>
      <c r="K17" s="17">
        <v>407</v>
      </c>
      <c r="L17" s="17">
        <v>228</v>
      </c>
      <c r="M17" s="17">
        <v>81</v>
      </c>
      <c r="N17" s="355">
        <f t="shared" si="3"/>
        <v>3735</v>
      </c>
      <c r="O17" s="11"/>
      <c r="P17" s="18" t="s">
        <v>37</v>
      </c>
      <c r="Q17" s="17">
        <v>12</v>
      </c>
      <c r="R17" s="17">
        <v>13</v>
      </c>
      <c r="S17" s="17">
        <v>46</v>
      </c>
      <c r="T17" s="17">
        <v>9</v>
      </c>
      <c r="U17" s="17">
        <v>20</v>
      </c>
      <c r="V17" s="17">
        <v>4</v>
      </c>
      <c r="W17" s="17">
        <v>8</v>
      </c>
      <c r="X17" s="17">
        <v>30</v>
      </c>
      <c r="Y17" s="17">
        <v>22</v>
      </c>
      <c r="Z17" s="17">
        <v>20</v>
      </c>
      <c r="AA17" s="17">
        <v>16</v>
      </c>
      <c r="AB17" s="17">
        <v>12</v>
      </c>
      <c r="AC17" s="363">
        <f t="shared" si="4"/>
        <v>212</v>
      </c>
    </row>
    <row r="18" spans="1:30" ht="13.8" hidden="1" thickBot="1">
      <c r="A18" s="19" t="s">
        <v>23</v>
      </c>
      <c r="B18" s="134">
        <v>67</v>
      </c>
      <c r="C18" s="134">
        <v>62</v>
      </c>
      <c r="D18" s="134">
        <v>57</v>
      </c>
      <c r="E18" s="134">
        <v>77</v>
      </c>
      <c r="F18" s="134">
        <v>473</v>
      </c>
      <c r="G18" s="134">
        <v>468</v>
      </c>
      <c r="H18" s="135">
        <v>659</v>
      </c>
      <c r="I18" s="134">
        <v>851</v>
      </c>
      <c r="J18" s="134">
        <v>542</v>
      </c>
      <c r="K18" s="134">
        <v>270</v>
      </c>
      <c r="L18" s="134">
        <v>208</v>
      </c>
      <c r="M18" s="134">
        <v>174</v>
      </c>
      <c r="N18" s="364">
        <f t="shared" si="3"/>
        <v>3908</v>
      </c>
      <c r="O18" s="11" t="s">
        <v>29</v>
      </c>
      <c r="P18" s="20" t="s">
        <v>23</v>
      </c>
      <c r="Q18" s="17">
        <v>6</v>
      </c>
      <c r="R18" s="17">
        <v>25</v>
      </c>
      <c r="S18" s="17">
        <v>29</v>
      </c>
      <c r="T18" s="17">
        <v>4</v>
      </c>
      <c r="U18" s="17">
        <v>17</v>
      </c>
      <c r="V18" s="17">
        <v>19</v>
      </c>
      <c r="W18" s="17">
        <v>14</v>
      </c>
      <c r="X18" s="17">
        <v>37</v>
      </c>
      <c r="Y18" s="21">
        <v>76</v>
      </c>
      <c r="Z18" s="17">
        <v>34</v>
      </c>
      <c r="AA18" s="17">
        <v>17</v>
      </c>
      <c r="AB18" s="17">
        <v>18</v>
      </c>
      <c r="AC18" s="363">
        <f t="shared" si="4"/>
        <v>296</v>
      </c>
    </row>
    <row r="19" spans="1:30">
      <c r="A19" s="22"/>
      <c r="B19" s="365"/>
      <c r="C19" s="365"/>
      <c r="D19" s="365"/>
      <c r="E19" s="365"/>
      <c r="F19" s="365"/>
      <c r="G19" s="365"/>
      <c r="H19" s="365"/>
      <c r="I19" s="365"/>
      <c r="J19" s="365"/>
      <c r="K19" s="365"/>
      <c r="L19" s="365"/>
      <c r="M19" s="365"/>
      <c r="N19" s="23"/>
      <c r="O19" s="11"/>
      <c r="P19" s="24"/>
      <c r="Q19" s="366"/>
      <c r="R19" s="366"/>
      <c r="S19" s="366"/>
      <c r="T19" s="366"/>
      <c r="U19" s="366"/>
      <c r="V19" s="366"/>
      <c r="W19" s="366"/>
      <c r="X19" s="366"/>
      <c r="Y19" s="366"/>
      <c r="Z19" s="366"/>
      <c r="AA19" s="366"/>
      <c r="AB19" s="366"/>
      <c r="AC19" s="365"/>
    </row>
    <row r="20" spans="1:30" ht="13.5" customHeight="1">
      <c r="A20" s="804" t="s">
        <v>293</v>
      </c>
      <c r="B20" s="805"/>
      <c r="C20" s="805"/>
      <c r="D20" s="805"/>
      <c r="E20" s="805"/>
      <c r="F20" s="805"/>
      <c r="G20" s="805"/>
      <c r="H20" s="805"/>
      <c r="I20" s="805"/>
      <c r="J20" s="805"/>
      <c r="K20" s="805"/>
      <c r="L20" s="805"/>
      <c r="M20" s="805"/>
      <c r="N20" s="806"/>
      <c r="O20" s="11"/>
      <c r="P20" s="804" t="str">
        <f>+A20</f>
        <v>※2022年 第39週（9/26～10/2） 現在</v>
      </c>
      <c r="Q20" s="805"/>
      <c r="R20" s="805"/>
      <c r="S20" s="805"/>
      <c r="T20" s="805"/>
      <c r="U20" s="805"/>
      <c r="V20" s="805"/>
      <c r="W20" s="805"/>
      <c r="X20" s="805"/>
      <c r="Y20" s="805"/>
      <c r="Z20" s="805"/>
      <c r="AA20" s="805"/>
      <c r="AB20" s="805"/>
      <c r="AC20" s="806"/>
    </row>
    <row r="21" spans="1:30" ht="13.8" thickBot="1">
      <c r="A21" s="25"/>
      <c r="B21" s="11"/>
      <c r="C21" s="11"/>
      <c r="D21" s="11"/>
      <c r="E21" s="11"/>
      <c r="F21" s="11"/>
      <c r="G21" s="11" t="s">
        <v>21</v>
      </c>
      <c r="H21" s="11"/>
      <c r="I21" s="11"/>
      <c r="J21" s="11"/>
      <c r="K21" s="11"/>
      <c r="L21" s="11"/>
      <c r="M21" s="11"/>
      <c r="N21" s="26"/>
      <c r="O21" s="11"/>
      <c r="P21" s="228"/>
      <c r="Q21" s="11"/>
      <c r="R21" s="11"/>
      <c r="S21" s="11"/>
      <c r="T21" s="11"/>
      <c r="U21" s="11"/>
      <c r="V21" s="11"/>
      <c r="W21" s="11"/>
      <c r="X21" s="11"/>
      <c r="Y21" s="11"/>
      <c r="Z21" s="11"/>
      <c r="AA21" s="11"/>
      <c r="AB21" s="11"/>
      <c r="AC21" s="28"/>
    </row>
    <row r="22" spans="1:30" ht="17.25" customHeight="1" thickBot="1">
      <c r="A22" s="25"/>
      <c r="B22" s="367" t="s">
        <v>227</v>
      </c>
      <c r="C22" s="11"/>
      <c r="D22" s="29" t="s">
        <v>272</v>
      </c>
      <c r="E22" s="30"/>
      <c r="F22" s="11"/>
      <c r="G22" s="11" t="s">
        <v>21</v>
      </c>
      <c r="H22" s="11"/>
      <c r="I22" s="11"/>
      <c r="J22" s="11"/>
      <c r="K22" s="11"/>
      <c r="L22" s="11"/>
      <c r="M22" s="11"/>
      <c r="N22" s="26"/>
      <c r="O22" s="136" t="s">
        <v>21</v>
      </c>
      <c r="P22" s="229"/>
      <c r="Q22" s="368" t="s">
        <v>228</v>
      </c>
      <c r="R22" s="791" t="s">
        <v>254</v>
      </c>
      <c r="S22" s="792"/>
      <c r="T22" s="541" t="s">
        <v>273</v>
      </c>
      <c r="U22" s="541"/>
      <c r="V22" s="11"/>
      <c r="W22" s="11"/>
      <c r="X22" s="11"/>
      <c r="Y22" s="11"/>
      <c r="Z22" s="11"/>
      <c r="AA22" s="11"/>
      <c r="AB22" s="11"/>
      <c r="AC22" s="28"/>
    </row>
    <row r="23" spans="1:30" ht="15" customHeight="1">
      <c r="A23" s="25"/>
      <c r="B23" s="11"/>
      <c r="C23" s="11"/>
      <c r="D23" s="11" t="s">
        <v>29</v>
      </c>
      <c r="E23" s="11"/>
      <c r="F23" s="11"/>
      <c r="G23" s="11"/>
      <c r="H23" s="11"/>
      <c r="I23" s="11"/>
      <c r="J23" s="11"/>
      <c r="K23" s="11"/>
      <c r="L23" s="11"/>
      <c r="M23" s="11"/>
      <c r="N23" s="26"/>
      <c r="O23" s="136" t="s">
        <v>21</v>
      </c>
      <c r="P23" s="228"/>
      <c r="Q23" s="11"/>
      <c r="R23" s="11"/>
      <c r="S23" s="11"/>
      <c r="T23" s="11"/>
      <c r="U23" s="11"/>
      <c r="V23" s="11"/>
      <c r="W23" s="11"/>
      <c r="X23" s="11"/>
      <c r="Y23" s="11"/>
      <c r="Z23" s="11"/>
      <c r="AA23" s="11"/>
      <c r="AB23" s="11"/>
      <c r="AC23" s="28"/>
    </row>
    <row r="24" spans="1:30" ht="9" customHeight="1">
      <c r="A24" s="25"/>
      <c r="B24" s="11"/>
      <c r="C24" s="11"/>
      <c r="D24" s="11"/>
      <c r="E24" s="11"/>
      <c r="F24" s="11"/>
      <c r="G24" s="11"/>
      <c r="H24" s="11"/>
      <c r="I24" s="11"/>
      <c r="J24" s="11"/>
      <c r="K24" s="11"/>
      <c r="L24" s="11"/>
      <c r="M24" s="11"/>
      <c r="N24" s="26"/>
      <c r="O24" s="136" t="s">
        <v>21</v>
      </c>
      <c r="P24" s="27"/>
      <c r="Q24" s="11"/>
      <c r="R24" s="11"/>
      <c r="S24" s="11"/>
      <c r="T24" s="11"/>
      <c r="U24" s="11"/>
      <c r="V24" s="11"/>
      <c r="W24" s="11"/>
      <c r="X24" s="11"/>
      <c r="Y24" s="11"/>
      <c r="Z24" s="11"/>
      <c r="AA24" s="11"/>
      <c r="AB24" s="11"/>
      <c r="AC24" s="28"/>
    </row>
    <row r="25" spans="1:30">
      <c r="A25" s="25"/>
      <c r="B25" s="11"/>
      <c r="C25" s="11"/>
      <c r="D25" s="11"/>
      <c r="E25" s="11"/>
      <c r="F25" s="11"/>
      <c r="G25" s="11"/>
      <c r="H25" s="11"/>
      <c r="I25" s="11"/>
      <c r="J25" s="11"/>
      <c r="K25" s="11"/>
      <c r="L25" s="11"/>
      <c r="M25" s="11"/>
      <c r="N25" s="26"/>
      <c r="O25" s="11" t="s">
        <v>21</v>
      </c>
      <c r="P25" s="13"/>
      <c r="AC25" s="31"/>
    </row>
    <row r="26" spans="1:30">
      <c r="A26" s="25"/>
      <c r="B26" s="11"/>
      <c r="C26" s="11"/>
      <c r="D26" s="11"/>
      <c r="E26" s="11"/>
      <c r="F26" s="11"/>
      <c r="G26" s="11"/>
      <c r="H26" s="11"/>
      <c r="I26" s="11"/>
      <c r="J26" s="11"/>
      <c r="K26" s="11"/>
      <c r="L26" s="11"/>
      <c r="M26" s="11"/>
      <c r="N26" s="26"/>
      <c r="O26" s="11" t="s">
        <v>21</v>
      </c>
      <c r="P26" s="13"/>
      <c r="AC26" s="31"/>
    </row>
    <row r="27" spans="1:30">
      <c r="A27" s="25"/>
      <c r="B27" s="11"/>
      <c r="C27" s="11"/>
      <c r="D27" s="11"/>
      <c r="E27" s="11"/>
      <c r="F27" s="11"/>
      <c r="G27" s="11"/>
      <c r="H27" s="11"/>
      <c r="I27" s="11"/>
      <c r="J27" s="11"/>
      <c r="K27" s="11"/>
      <c r="L27" s="11"/>
      <c r="M27" s="11"/>
      <c r="N27" s="26"/>
      <c r="O27" s="11" t="s">
        <v>21</v>
      </c>
      <c r="P27" s="13"/>
      <c r="AC27" s="31"/>
      <c r="AD27" s="275"/>
    </row>
    <row r="28" spans="1:30">
      <c r="A28" s="25"/>
      <c r="B28" s="11"/>
      <c r="C28" s="11"/>
      <c r="D28" s="11"/>
      <c r="E28" s="11"/>
      <c r="F28" s="11"/>
      <c r="G28" s="11"/>
      <c r="H28" s="11"/>
      <c r="I28" s="11"/>
      <c r="J28" s="11"/>
      <c r="K28" s="11"/>
      <c r="L28" s="11"/>
      <c r="M28" s="11"/>
      <c r="N28" s="26"/>
      <c r="O28" s="11"/>
      <c r="P28" s="13"/>
      <c r="AC28" s="31"/>
    </row>
    <row r="29" spans="1:30">
      <c r="A29" s="25"/>
      <c r="B29" s="11"/>
      <c r="C29" s="11"/>
      <c r="D29" s="11"/>
      <c r="E29" s="11"/>
      <c r="F29" s="11"/>
      <c r="G29" s="11"/>
      <c r="H29" s="11"/>
      <c r="I29" s="11"/>
      <c r="J29" s="11"/>
      <c r="K29" s="11"/>
      <c r="L29" s="11"/>
      <c r="M29" s="11"/>
      <c r="N29" s="26"/>
      <c r="O29" s="11"/>
      <c r="P29" s="13"/>
      <c r="AC29" s="31"/>
    </row>
    <row r="30" spans="1:30" ht="13.8" thickBot="1">
      <c r="A30" s="32"/>
      <c r="B30" s="33"/>
      <c r="C30" s="33"/>
      <c r="D30" s="33"/>
      <c r="E30" s="33"/>
      <c r="F30" s="33"/>
      <c r="G30" s="33"/>
      <c r="H30" s="33"/>
      <c r="I30" s="33"/>
      <c r="J30" s="33"/>
      <c r="K30" s="33"/>
      <c r="L30" s="33"/>
      <c r="M30" s="33"/>
      <c r="N30" s="34"/>
      <c r="O30" s="11"/>
      <c r="P30" s="35"/>
      <c r="Q30" s="36"/>
      <c r="R30" s="36"/>
      <c r="S30" s="36"/>
      <c r="T30" s="36"/>
      <c r="U30" s="36"/>
      <c r="V30" s="36"/>
      <c r="W30" s="36"/>
      <c r="X30" s="36"/>
      <c r="Y30" s="36"/>
      <c r="Z30" s="36"/>
      <c r="AA30" s="36"/>
      <c r="AB30" s="36"/>
      <c r="AC30" s="37"/>
    </row>
    <row r="31" spans="1:30">
      <c r="A31" s="38"/>
      <c r="C31" s="11"/>
      <c r="D31" s="11"/>
      <c r="E31" s="11"/>
      <c r="F31" s="11"/>
      <c r="G31" s="11"/>
      <c r="H31" s="11"/>
      <c r="I31" s="11"/>
      <c r="J31" s="11"/>
      <c r="K31" s="11"/>
      <c r="L31" s="11"/>
      <c r="M31" s="11"/>
      <c r="N31" s="11"/>
      <c r="O31" s="11"/>
    </row>
    <row r="32" spans="1:30">
      <c r="O32" s="11"/>
    </row>
    <row r="33" spans="1:29">
      <c r="K33" s="369" t="s">
        <v>29</v>
      </c>
      <c r="O33" s="11"/>
    </row>
    <row r="34" spans="1:29">
      <c r="O34" s="11"/>
    </row>
    <row r="35" spans="1:29">
      <c r="O35" s="11"/>
    </row>
    <row r="36" spans="1:29">
      <c r="A36" s="11"/>
      <c r="B36" s="11"/>
      <c r="C36" s="11"/>
      <c r="D36" s="11"/>
      <c r="E36" s="11"/>
      <c r="F36" s="11"/>
      <c r="G36" s="11"/>
      <c r="H36" s="11"/>
      <c r="I36" s="11"/>
      <c r="J36" s="11"/>
      <c r="K36" s="11"/>
      <c r="L36" s="11"/>
      <c r="M36" s="11"/>
      <c r="N36" s="11"/>
      <c r="O36" s="11"/>
      <c r="P36" s="11"/>
      <c r="Q36" s="11"/>
      <c r="R36" s="11"/>
      <c r="S36" s="11"/>
      <c r="T36" s="11"/>
      <c r="U36" s="11"/>
      <c r="V36" s="11"/>
      <c r="W36" s="11"/>
      <c r="X36" s="11"/>
      <c r="Y36" s="11"/>
      <c r="Z36" s="11"/>
      <c r="AA36" s="11"/>
      <c r="AB36" s="11"/>
      <c r="AC36" s="11"/>
    </row>
    <row r="37" spans="1:29">
      <c r="Q37" s="170" t="s">
        <v>229</v>
      </c>
      <c r="R37" s="170"/>
      <c r="S37" s="170"/>
      <c r="T37" s="170"/>
      <c r="U37" s="170"/>
      <c r="V37" s="170"/>
      <c r="W37" s="170"/>
      <c r="X37" s="170"/>
    </row>
    <row r="38" spans="1:29">
      <c r="Q38" s="170" t="s">
        <v>230</v>
      </c>
      <c r="R38" s="170"/>
      <c r="S38" s="170"/>
      <c r="T38" s="170"/>
      <c r="U38" s="170"/>
      <c r="V38" s="170"/>
      <c r="W38" s="170"/>
      <c r="X38" s="170"/>
    </row>
  </sheetData>
  <mergeCells count="7">
    <mergeCell ref="R22:S22"/>
    <mergeCell ref="A1:N1"/>
    <mergeCell ref="P1:AC1"/>
    <mergeCell ref="A2:N2"/>
    <mergeCell ref="P2:AC2"/>
    <mergeCell ref="A20:N20"/>
    <mergeCell ref="P20:AC20"/>
  </mergeCells>
  <phoneticPr fontId="106"/>
  <pageMargins left="0.75" right="0.75" top="1" bottom="1" header="0.51200000000000001" footer="0.51200000000000001"/>
  <pageSetup paperSize="9" scale="44" orientation="portrait" horizontalDpi="1200"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ヘッドライン</vt:lpstr>
      <vt:lpstr>スポンサー公告</vt:lpstr>
      <vt:lpstr>39　ノロウイルス関連情報 </vt:lpstr>
      <vt:lpstr>39  衛生訓話</vt:lpstr>
      <vt:lpstr>39　新型コロナウイルス情報</vt:lpstr>
      <vt:lpstr>39　食中毒記事等 </vt:lpstr>
      <vt:lpstr>39　海外情報</vt:lpstr>
      <vt:lpstr>38　感染症情報</vt:lpstr>
      <vt:lpstr>39　感染症統計</vt:lpstr>
      <vt:lpstr>39 食品回収</vt:lpstr>
      <vt:lpstr>39　食品表示</vt:lpstr>
      <vt:lpstr>39残留農薬　等 </vt:lpstr>
      <vt:lpstr>'38　感染症情報'!Print_Area</vt:lpstr>
      <vt:lpstr>'39  衛生訓話'!Print_Area</vt:lpstr>
      <vt:lpstr>'39　ノロウイルス関連情報 '!Print_Area</vt:lpstr>
      <vt:lpstr>'39　海外情報'!Print_Area</vt:lpstr>
      <vt:lpstr>'39　感染症統計'!Print_Area</vt:lpstr>
      <vt:lpstr>'39　食中毒記事等 '!Print_Area</vt:lpstr>
      <vt:lpstr>'39 食品回収'!Print_Area</vt:lpstr>
      <vt:lpstr>'39　食品表示'!Print_Area</vt:lpstr>
      <vt:lpstr>'39残留農薬　等 '!Print_Area</vt:lpstr>
      <vt:lpstr>スポンサー公告!Print_Area</vt:lpstr>
      <vt:lpstr>'39　食中毒記事等 '!Print_Titles</vt:lpstr>
      <vt:lpstr>'39残留農薬　等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2017-11-10T10:38:10Z</dcterms:created>
  <dcterms:modified xsi:type="dcterms:W3CDTF">2022-10-09T09:04:31Z</dcterms:modified>
</cp:coreProperties>
</file>