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codeName="ThisWorkbook"/>
  <xr:revisionPtr revIDLastSave="0" documentId="13_ncr:1_{2009B93E-30C9-40C7-8495-B4DC32718BEB}" xr6:coauthVersionLast="47" xr6:coauthVersionMax="47" xr10:uidLastSave="{00000000-0000-0000-0000-000000000000}"/>
  <bookViews>
    <workbookView xWindow="-108" yWindow="-108" windowWidth="23256" windowHeight="12456" firstSheet="1" activeTab="2" xr2:uid="{00000000-000D-0000-FFFF-FFFF00000000}"/>
  </bookViews>
  <sheets>
    <sheet name="ヘッドライン" sheetId="78" state="hidden" r:id="rId1"/>
    <sheet name="スポンサー広告" sheetId="95" r:id="rId2"/>
    <sheet name="33　ノロウイルス関連情報 " sheetId="101" r:id="rId3"/>
    <sheet name="33  衛生訓話" sheetId="110" r:id="rId4"/>
    <sheet name="33　新型コロナウイルス情報" sheetId="82" r:id="rId5"/>
    <sheet name="33　食中毒記事等 " sheetId="29" r:id="rId6"/>
    <sheet name="33　海外情報" sheetId="31" r:id="rId7"/>
    <sheet name="32　感染症情報" sheetId="103" r:id="rId8"/>
    <sheet name="33　感染症統計" sheetId="106" r:id="rId9"/>
    <sheet name="33 食品回収" sheetId="60" r:id="rId10"/>
    <sheet name="33　食品表示" sheetId="34" r:id="rId11"/>
    <sheet name="33 残留農薬　等 " sheetId="35" state="hidden" r:id="rId12"/>
  </sheets>
  <definedNames>
    <definedName name="_xlnm._FilterDatabase" localSheetId="2" hidden="1">'33　ノロウイルス関連情報 '!$A$22:$G$75</definedName>
    <definedName name="_xlnm._FilterDatabase" localSheetId="11" hidden="1">'33 残留農薬　等 '!$A$1:$C$1</definedName>
    <definedName name="_xlnm._FilterDatabase" localSheetId="5" hidden="1">'33　食中毒記事等 '!$A$1:$D$1</definedName>
    <definedName name="_xlnm.Print_Area" localSheetId="7">'32　感染症情報'!$A$1:$E$21</definedName>
    <definedName name="_xlnm.Print_Area" localSheetId="3">'33  衛生訓話'!$A$1:$M$29</definedName>
    <definedName name="_xlnm.Print_Area" localSheetId="2">'33　ノロウイルス関連情報 '!$A$1:$N$84</definedName>
    <definedName name="_xlnm.Print_Area" localSheetId="6">'33　海外情報'!$A$1:$C$46</definedName>
    <definedName name="_xlnm.Print_Area" localSheetId="8">'33　感染症統計'!$A$1:$AC$36</definedName>
    <definedName name="_xlnm.Print_Area" localSheetId="11">'33 残留農薬　等 '!$A$1:$A$19</definedName>
    <definedName name="_xlnm.Print_Area" localSheetId="5">'33　食中毒記事等 '!$A$1:$D$41</definedName>
    <definedName name="_xlnm.Print_Area" localSheetId="9">'33 食品回収'!$A$1:$E$48</definedName>
    <definedName name="_xlnm.Print_Area" localSheetId="10">'33　食品表示'!$A$1:$N$18</definedName>
    <definedName name="_xlnm.Print_Area" localSheetId="1">スポンサー広告!$A$1:$M$19</definedName>
    <definedName name="_xlnm.Print_Titles" localSheetId="11">'33 残留農薬　等 '!$1:$1</definedName>
    <definedName name="_xlnm.Print_Titles" localSheetId="5">'33　食中毒記事等 '!$1:$1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7" i="78" l="1"/>
  <c r="B13" i="78" l="1"/>
  <c r="C14" i="78"/>
  <c r="B14" i="78"/>
  <c r="C13" i="78"/>
  <c r="B16" i="78" l="1"/>
  <c r="M71" i="101" l="1"/>
  <c r="N71" i="101"/>
  <c r="G74" i="101" l="1"/>
  <c r="G24" i="101"/>
  <c r="G25" i="101"/>
  <c r="G26" i="101"/>
  <c r="G27" i="101"/>
  <c r="G28" i="101"/>
  <c r="G29" i="101"/>
  <c r="G30" i="101"/>
  <c r="G31" i="101"/>
  <c r="G32" i="101"/>
  <c r="G33" i="101"/>
  <c r="G34" i="101"/>
  <c r="G35" i="101"/>
  <c r="G36" i="101"/>
  <c r="G37" i="101"/>
  <c r="G38" i="101"/>
  <c r="G39" i="101"/>
  <c r="G40" i="101"/>
  <c r="G41" i="101"/>
  <c r="G42" i="101"/>
  <c r="G43" i="101"/>
  <c r="G44" i="101"/>
  <c r="G45" i="101"/>
  <c r="G46" i="101"/>
  <c r="G47" i="101"/>
  <c r="G48" i="101"/>
  <c r="G49" i="101"/>
  <c r="G50" i="101"/>
  <c r="G51" i="101"/>
  <c r="G52" i="101"/>
  <c r="G53" i="101"/>
  <c r="G54" i="101"/>
  <c r="G55" i="101"/>
  <c r="G56" i="101"/>
  <c r="G57" i="101"/>
  <c r="G58" i="101"/>
  <c r="G59" i="101"/>
  <c r="G60" i="101"/>
  <c r="G61" i="101"/>
  <c r="G62" i="101"/>
  <c r="G63" i="101"/>
  <c r="G64" i="101"/>
  <c r="B64" i="101" s="1"/>
  <c r="G65" i="101"/>
  <c r="G66" i="101"/>
  <c r="G67" i="101"/>
  <c r="G68" i="101"/>
  <c r="G69" i="101"/>
  <c r="G70" i="101"/>
  <c r="G23" i="101"/>
  <c r="B9" i="78"/>
  <c r="I23" i="82" l="1"/>
  <c r="B42" i="101"/>
  <c r="B43" i="101"/>
  <c r="B44" i="101"/>
  <c r="B12" i="78" l="1"/>
  <c r="P11" i="82" l="1"/>
  <c r="Q8" i="82" l="1"/>
  <c r="L30" i="82" l="1"/>
  <c r="K28" i="82"/>
  <c r="K29" i="82"/>
  <c r="K30" i="82"/>
  <c r="I30" i="82"/>
  <c r="L27" i="82"/>
  <c r="B15" i="78" l="1"/>
  <c r="B4" i="106"/>
  <c r="C4" i="106"/>
  <c r="D4" i="106"/>
  <c r="E4" i="106"/>
  <c r="F4" i="106"/>
  <c r="G4" i="106"/>
  <c r="H4" i="106"/>
  <c r="I4" i="106"/>
  <c r="J4" i="106"/>
  <c r="K4" i="106"/>
  <c r="L4" i="106"/>
  <c r="M4" i="106"/>
  <c r="P4" i="106"/>
  <c r="Q4" i="106"/>
  <c r="AC4" i="106" s="1"/>
  <c r="R4" i="106"/>
  <c r="S4" i="106"/>
  <c r="T4" i="106"/>
  <c r="U4" i="106"/>
  <c r="V4" i="106"/>
  <c r="W4" i="106"/>
  <c r="X4" i="106"/>
  <c r="Y4" i="106"/>
  <c r="Z4" i="106"/>
  <c r="AA4" i="106"/>
  <c r="AB4" i="106"/>
  <c r="N7" i="106"/>
  <c r="AC7" i="106"/>
  <c r="N8" i="106"/>
  <c r="AC8" i="106"/>
  <c r="N9" i="106"/>
  <c r="AC9" i="106"/>
  <c r="N10" i="106"/>
  <c r="AC10" i="106"/>
  <c r="N11" i="106"/>
  <c r="AC11" i="106"/>
  <c r="N12" i="106"/>
  <c r="AC12" i="106"/>
  <c r="N13" i="106"/>
  <c r="AC13" i="106"/>
  <c r="N14" i="106"/>
  <c r="AC14" i="106"/>
  <c r="N15" i="106"/>
  <c r="AC15" i="106"/>
  <c r="N16" i="106"/>
  <c r="AC16" i="106"/>
  <c r="N17" i="106"/>
  <c r="AC17" i="106"/>
  <c r="N18" i="106"/>
  <c r="AC18" i="106"/>
  <c r="P20" i="106"/>
  <c r="N4" i="106" l="1"/>
  <c r="I18" i="82"/>
  <c r="N14" i="82" l="1"/>
  <c r="I22" i="82"/>
  <c r="B10" i="78" l="1"/>
  <c r="G75" i="101" l="1"/>
  <c r="F75" i="101" s="1"/>
  <c r="G73" i="101"/>
  <c r="D10" i="78" s="1"/>
  <c r="B69" i="101"/>
  <c r="B68" i="101"/>
  <c r="B67" i="101"/>
  <c r="B66" i="101"/>
  <c r="B65" i="101"/>
  <c r="B63" i="101"/>
  <c r="B62" i="101"/>
  <c r="B61" i="101"/>
  <c r="B60" i="101"/>
  <c r="B59" i="101"/>
  <c r="B58" i="101"/>
  <c r="B57" i="101"/>
  <c r="B56" i="101"/>
  <c r="B55" i="101"/>
  <c r="B54" i="101"/>
  <c r="B53" i="101"/>
  <c r="B52" i="101"/>
  <c r="B51" i="101"/>
  <c r="B50" i="101"/>
  <c r="B49" i="101"/>
  <c r="B48" i="101"/>
  <c r="B47" i="101"/>
  <c r="B46" i="101"/>
  <c r="B45" i="101"/>
  <c r="B41" i="101"/>
  <c r="B40" i="101"/>
  <c r="B39" i="101"/>
  <c r="B38" i="101"/>
  <c r="B37" i="101"/>
  <c r="B36" i="101"/>
  <c r="B35" i="101"/>
  <c r="B34" i="101"/>
  <c r="B33" i="101"/>
  <c r="B32" i="101"/>
  <c r="B31" i="101"/>
  <c r="B30" i="101"/>
  <c r="B29" i="101"/>
  <c r="B28" i="101"/>
  <c r="B27" i="101"/>
  <c r="B26" i="101"/>
  <c r="B25" i="101"/>
  <c r="B24" i="101"/>
  <c r="B23" i="101"/>
  <c r="I74" i="101" l="1"/>
  <c r="I73" i="101"/>
  <c r="F10" i="78" s="1"/>
  <c r="M75" i="101"/>
  <c r="K75" i="101"/>
  <c r="K23" i="82" l="1"/>
  <c r="I21" i="82"/>
  <c r="K13" i="82" l="1"/>
  <c r="L24" i="82" l="1"/>
  <c r="B18" i="78" l="1"/>
  <c r="K14" i="82" l="1"/>
  <c r="I13" i="82" l="1"/>
  <c r="L26" i="82" l="1"/>
  <c r="K27" i="82" l="1"/>
  <c r="K26" i="82"/>
  <c r="K18" i="82"/>
  <c r="K19" i="82"/>
  <c r="K20" i="82"/>
  <c r="K21" i="82"/>
  <c r="K22" i="82"/>
  <c r="K24" i="82"/>
  <c r="K25" i="82"/>
  <c r="K17" i="82"/>
  <c r="K16" i="82"/>
  <c r="K15" i="82"/>
  <c r="L15" i="82"/>
  <c r="I14" i="82" l="1"/>
  <c r="L13" i="82" l="1"/>
  <c r="L14" i="82"/>
  <c r="I15" i="82"/>
  <c r="I16" i="82"/>
  <c r="I17" i="82"/>
  <c r="I19" i="82"/>
  <c r="I20" i="82"/>
  <c r="I24" i="82"/>
  <c r="I25" i="82"/>
  <c r="I26" i="82"/>
  <c r="I27" i="82"/>
  <c r="I28" i="82"/>
  <c r="I29" i="82"/>
  <c r="L29" i="82"/>
  <c r="L16" i="82"/>
  <c r="L17" i="82"/>
  <c r="L18" i="82"/>
  <c r="L19" i="82"/>
  <c r="L20" i="82"/>
  <c r="L21" i="82"/>
  <c r="L22" i="82"/>
  <c r="L23" i="82"/>
  <c r="L25" i="82"/>
  <c r="L28" i="82"/>
</calcChain>
</file>

<file path=xl/sharedStrings.xml><?xml version="1.0" encoding="utf-8"?>
<sst xmlns="http://schemas.openxmlformats.org/spreadsheetml/2006/main" count="689" uniqueCount="464">
  <si>
    <t>発生</t>
    <rPh sb="0" eb="2">
      <t>ハッセイ</t>
    </rPh>
    <phoneticPr fontId="5"/>
  </si>
  <si>
    <t>ソース</t>
    <phoneticPr fontId="5"/>
  </si>
  <si>
    <t>日付</t>
    <rPh sb="0" eb="2">
      <t>ヒヅケ</t>
    </rPh>
    <phoneticPr fontId="5"/>
  </si>
  <si>
    <t>届出感染症　第三類　腸管出血性大腸菌</t>
    <rPh sb="0" eb="2">
      <t>トドケデ</t>
    </rPh>
    <rPh sb="2" eb="4">
      <t>カンセン</t>
    </rPh>
    <rPh sb="4" eb="5">
      <t>ショウ</t>
    </rPh>
    <rPh sb="6" eb="7">
      <t>ダイ</t>
    </rPh>
    <rPh sb="7" eb="8">
      <t>サン</t>
    </rPh>
    <rPh sb="8" eb="9">
      <t>タグイ</t>
    </rPh>
    <rPh sb="10" eb="12">
      <t>チョウカン</t>
    </rPh>
    <rPh sb="12" eb="15">
      <t>シュッケツセイ</t>
    </rPh>
    <rPh sb="15" eb="18">
      <t>ダイチョウキン</t>
    </rPh>
    <phoneticPr fontId="5"/>
  </si>
  <si>
    <t>届出感染症　第三類　細菌性赤痢菌</t>
    <rPh sb="0" eb="2">
      <t>トドケデ</t>
    </rPh>
    <rPh sb="2" eb="4">
      <t>カンセン</t>
    </rPh>
    <rPh sb="4" eb="5">
      <t>ショウ</t>
    </rPh>
    <rPh sb="6" eb="7">
      <t>ダイ</t>
    </rPh>
    <rPh sb="7" eb="8">
      <t>サン</t>
    </rPh>
    <rPh sb="8" eb="9">
      <t>タグイ</t>
    </rPh>
    <rPh sb="10" eb="13">
      <t>サイキンセイ</t>
    </rPh>
    <rPh sb="13" eb="15">
      <t>セキリ</t>
    </rPh>
    <rPh sb="15" eb="16">
      <t>キン</t>
    </rPh>
    <phoneticPr fontId="5"/>
  </si>
  <si>
    <r>
      <t>全国 報告数推移　　　　　　</t>
    </r>
    <r>
      <rPr>
        <b/>
        <sz val="11"/>
        <rFont val="ＭＳ Ｐゴシック"/>
        <family val="3"/>
        <charset val="128"/>
      </rPr>
      <t>医療機関からの届出数</t>
    </r>
    <rPh sb="14" eb="16">
      <t>イリョウ</t>
    </rPh>
    <rPh sb="16" eb="18">
      <t>キカン</t>
    </rPh>
    <rPh sb="21" eb="23">
      <t>トドケデ</t>
    </rPh>
    <rPh sb="23" eb="24">
      <t>スウ</t>
    </rPh>
    <phoneticPr fontId="5"/>
  </si>
  <si>
    <r>
      <t>全国 報告数推移　　　　　　</t>
    </r>
    <r>
      <rPr>
        <b/>
        <sz val="11"/>
        <rFont val="ＭＳ Ｐゴシック"/>
        <family val="3"/>
        <charset val="128"/>
      </rPr>
      <t>届出患者数（人）</t>
    </r>
    <rPh sb="14" eb="16">
      <t>トドケデ</t>
    </rPh>
    <rPh sb="16" eb="19">
      <t>カンジャスウ</t>
    </rPh>
    <rPh sb="20" eb="21">
      <t>ニン</t>
    </rPh>
    <phoneticPr fontId="5"/>
  </si>
  <si>
    <t>2月</t>
  </si>
  <si>
    <t>3月</t>
  </si>
  <si>
    <t>4月</t>
  </si>
  <si>
    <t>5月</t>
  </si>
  <si>
    <t>6月</t>
  </si>
  <si>
    <t>7月</t>
  </si>
  <si>
    <t>8月</t>
  </si>
  <si>
    <t>9月</t>
  </si>
  <si>
    <t>10月</t>
  </si>
  <si>
    <t>11月</t>
  </si>
  <si>
    <t>12月</t>
  </si>
  <si>
    <t>合計</t>
    <rPh sb="0" eb="2">
      <t>ゴウケイ</t>
    </rPh>
    <phoneticPr fontId="5"/>
  </si>
  <si>
    <t>合計</t>
  </si>
  <si>
    <t>今週</t>
    <rPh sb="0" eb="2">
      <t>コンシュウ</t>
    </rPh>
    <phoneticPr fontId="5"/>
  </si>
  <si>
    <t>　</t>
    <phoneticPr fontId="5"/>
  </si>
  <si>
    <t>2019年</t>
    <rPh sb="4" eb="5">
      <t>ネン</t>
    </rPh>
    <phoneticPr fontId="5"/>
  </si>
  <si>
    <t>2011年</t>
  </si>
  <si>
    <t>国・地域</t>
    <rPh sb="0" eb="1">
      <t>クニ</t>
    </rPh>
    <rPh sb="2" eb="4">
      <t>チイキ</t>
    </rPh>
    <phoneticPr fontId="5"/>
  </si>
  <si>
    <t>発表</t>
    <rPh sb="0" eb="2">
      <t>ハッピョウ</t>
    </rPh>
    <phoneticPr fontId="5"/>
  </si>
  <si>
    <t>掲載日</t>
    <rPh sb="0" eb="3">
      <t>ケイサイビ</t>
    </rPh>
    <phoneticPr fontId="5"/>
  </si>
  <si>
    <t>なお、情報提供ページは提供者側により短期間で削除される場合もあります。予めご了解ください。</t>
    <rPh sb="3" eb="5">
      <t>ジョウホウ</t>
    </rPh>
    <rPh sb="5" eb="7">
      <t>テイキョウ</t>
    </rPh>
    <rPh sb="11" eb="14">
      <t>テイキョウシャ</t>
    </rPh>
    <rPh sb="14" eb="15">
      <t>ガワ</t>
    </rPh>
    <rPh sb="18" eb="21">
      <t>タンキカン</t>
    </rPh>
    <rPh sb="22" eb="24">
      <t>サクジョ</t>
    </rPh>
    <rPh sb="27" eb="29">
      <t>バアイ</t>
    </rPh>
    <rPh sb="35" eb="36">
      <t>アラカジ</t>
    </rPh>
    <rPh sb="38" eb="40">
      <t>リョウカイ</t>
    </rPh>
    <phoneticPr fontId="5"/>
  </si>
  <si>
    <t>注意　食品に関わる記事の一部をご紹介します。詳しくはリンク先のページよりご確認ください。</t>
    <rPh sb="0" eb="2">
      <t>チュウイ</t>
    </rPh>
    <rPh sb="3" eb="5">
      <t>ショクヒン</t>
    </rPh>
    <rPh sb="6" eb="7">
      <t>カカ</t>
    </rPh>
    <rPh sb="9" eb="11">
      <t>キジ</t>
    </rPh>
    <rPh sb="12" eb="14">
      <t>イチブ</t>
    </rPh>
    <rPh sb="16" eb="18">
      <t>ショウカイ</t>
    </rPh>
    <rPh sb="22" eb="23">
      <t>クワ</t>
    </rPh>
    <rPh sb="29" eb="30">
      <t>サキ</t>
    </rPh>
    <rPh sb="37" eb="39">
      <t>カクニン</t>
    </rPh>
    <phoneticPr fontId="5"/>
  </si>
  <si>
    <t xml:space="preserve"> </t>
    <phoneticPr fontId="5"/>
  </si>
  <si>
    <t>2019年</t>
    <phoneticPr fontId="5"/>
  </si>
  <si>
    <t>2018年</t>
    <phoneticPr fontId="5"/>
  </si>
  <si>
    <t>2017年</t>
    <phoneticPr fontId="5"/>
  </si>
  <si>
    <t>2016年</t>
    <phoneticPr fontId="5"/>
  </si>
  <si>
    <t>2015年</t>
    <phoneticPr fontId="5"/>
  </si>
  <si>
    <t>2014年</t>
    <phoneticPr fontId="5"/>
  </si>
  <si>
    <t>2013年</t>
    <phoneticPr fontId="5"/>
  </si>
  <si>
    <t>2012年</t>
    <phoneticPr fontId="5"/>
  </si>
  <si>
    <t>出典:東京都感染症情報センター</t>
    <rPh sb="0" eb="2">
      <t>シュッテン</t>
    </rPh>
    <rPh sb="3" eb="6">
      <t>トウキョウト</t>
    </rPh>
    <rPh sb="6" eb="9">
      <t>カンセンショウ</t>
    </rPh>
    <rPh sb="9" eb="11">
      <t>ジョウホウ</t>
    </rPh>
    <phoneticPr fontId="5"/>
  </si>
  <si>
    <t>（最近５年間の週値の比較）</t>
    <rPh sb="1" eb="3">
      <t>サイキン</t>
    </rPh>
    <rPh sb="3" eb="6">
      <t>ゴネンカン</t>
    </rPh>
    <rPh sb="7" eb="8">
      <t>シュウ</t>
    </rPh>
    <rPh sb="8" eb="9">
      <t>アタイ</t>
    </rPh>
    <rPh sb="10" eb="12">
      <t>ヒカク</t>
    </rPh>
    <phoneticPr fontId="5"/>
  </si>
  <si>
    <t>　　　　レベル5</t>
    <phoneticPr fontId="5"/>
  </si>
  <si>
    <t>　　　　レベル4</t>
    <phoneticPr fontId="5"/>
  </si>
  <si>
    <t>　　　　レベル3</t>
    <phoneticPr fontId="5"/>
  </si>
  <si>
    <t>地方衛生研究所情報</t>
    <rPh sb="0" eb="2">
      <t>チホウ</t>
    </rPh>
    <rPh sb="2" eb="4">
      <t>エイセイ</t>
    </rPh>
    <rPh sb="4" eb="6">
      <t>ケンキュウ</t>
    </rPh>
    <rPh sb="6" eb="7">
      <t>ショ</t>
    </rPh>
    <rPh sb="7" eb="9">
      <t>ジョウホウ</t>
    </rPh>
    <phoneticPr fontId="5"/>
  </si>
  <si>
    <t>傾向</t>
    <rPh sb="0" eb="2">
      <t>ケイコウ</t>
    </rPh>
    <phoneticPr fontId="5"/>
  </si>
  <si>
    <t>出典：地方衛生研究所ネットワーク</t>
    <rPh sb="0" eb="2">
      <t>シュッテン</t>
    </rPh>
    <rPh sb="3" eb="5">
      <t>チホウ</t>
    </rPh>
    <rPh sb="5" eb="7">
      <t>エイセイ</t>
    </rPh>
    <rPh sb="7" eb="9">
      <t>ケンキュウ</t>
    </rPh>
    <rPh sb="9" eb="10">
      <t>ジョ</t>
    </rPh>
    <phoneticPr fontId="5"/>
  </si>
  <si>
    <t>http://idsc.tokyo-eiken.go.jp/diseases/gastro/gastro/</t>
    <phoneticPr fontId="5"/>
  </si>
  <si>
    <t>流行警報</t>
    <rPh sb="0" eb="2">
      <t>リュウコウ</t>
    </rPh>
    <rPh sb="2" eb="4">
      <t>ケイホウ</t>
    </rPh>
    <phoneticPr fontId="5"/>
  </si>
  <si>
    <t>警戒警報</t>
    <rPh sb="0" eb="2">
      <t>ケイカイ</t>
    </rPh>
    <rPh sb="2" eb="4">
      <t>ケイホウ</t>
    </rPh>
    <phoneticPr fontId="5"/>
  </si>
  <si>
    <t>低散発</t>
    <rPh sb="0" eb="1">
      <t>テイ</t>
    </rPh>
    <rPh sb="1" eb="3">
      <t>サンパツ</t>
    </rPh>
    <phoneticPr fontId="5"/>
  </si>
  <si>
    <t>定点観測値</t>
    <rPh sb="0" eb="2">
      <t>テイテン</t>
    </rPh>
    <rPh sb="2" eb="4">
      <t>カンソク</t>
    </rPh>
    <rPh sb="4" eb="5">
      <t>アタイ</t>
    </rPh>
    <phoneticPr fontId="5"/>
  </si>
  <si>
    <t>▲:減少</t>
    <rPh sb="2" eb="4">
      <t>ゲンショウ</t>
    </rPh>
    <phoneticPr fontId="5"/>
  </si>
  <si>
    <t>都道府県名</t>
  </si>
  <si>
    <t>流行　　☆増加　★減少☆★1つで約1ポイント</t>
    <rPh sb="0" eb="2">
      <t>リュウコウ</t>
    </rPh>
    <rPh sb="5" eb="7">
      <t>ゾウカ</t>
    </rPh>
    <rPh sb="9" eb="11">
      <t>ゲンショウ</t>
    </rPh>
    <phoneticPr fontId="5"/>
  </si>
  <si>
    <t>対前週</t>
    <rPh sb="0" eb="1">
      <t>タイ</t>
    </rPh>
    <rPh sb="1" eb="3">
      <t>ゼンシュウ</t>
    </rPh>
    <phoneticPr fontId="5"/>
  </si>
  <si>
    <r>
      <t>大量発症事故（業種／内容）　</t>
    </r>
    <r>
      <rPr>
        <b/>
        <sz val="12"/>
        <color indexed="53"/>
        <rFont val="ＭＳ Ｐゴシック"/>
        <family val="3"/>
        <charset val="128"/>
      </rPr>
      <t xml:space="preserve">今週 , </t>
    </r>
    <r>
      <rPr>
        <b/>
        <sz val="12"/>
        <rFont val="ＭＳ Ｐゴシック"/>
        <family val="3"/>
        <charset val="128"/>
      </rPr>
      <t>色抜き(先週)</t>
    </r>
    <rPh sb="0" eb="2">
      <t>タイリョウ</t>
    </rPh>
    <rPh sb="2" eb="4">
      <t>ハッショウ</t>
    </rPh>
    <rPh sb="4" eb="6">
      <t>ジコ</t>
    </rPh>
    <rPh sb="7" eb="9">
      <t>ギョウシュ</t>
    </rPh>
    <rPh sb="10" eb="12">
      <t>ナイヨウ</t>
    </rPh>
    <rPh sb="14" eb="16">
      <t>コンシュウ</t>
    </rPh>
    <rPh sb="19" eb="20">
      <t>イロ</t>
    </rPh>
    <rPh sb="20" eb="21">
      <t>ヌ</t>
    </rPh>
    <rPh sb="23" eb="25">
      <t>センシュウ</t>
    </rPh>
    <phoneticPr fontId="5"/>
  </si>
  <si>
    <t>ニュースソース</t>
  </si>
  <si>
    <t>日時</t>
    <rPh sb="0" eb="2">
      <t>ニチジ</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</si>
  <si>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</si>
  <si>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</si>
  <si>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</si>
  <si>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</si>
  <si>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</si>
  <si>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</si>
  <si>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</si>
  <si>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</si>
  <si>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</si>
  <si>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</si>
  <si>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</si>
  <si>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</si>
  <si>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</si>
  <si>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</si>
  <si>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</si>
  <si>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</si>
  <si>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</si>
  <si>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</si>
  <si>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</si>
  <si>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</si>
  <si>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</si>
  <si>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</si>
  <si>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</si>
  <si>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</si>
  <si>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</si>
  <si>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</si>
  <si>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</si>
  <si>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</si>
  <si>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</si>
  <si>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</si>
  <si>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</si>
  <si>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</si>
  <si>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</si>
  <si>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</si>
  <si>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</si>
  <si>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</si>
  <si>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</si>
  <si>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</si>
  <si>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</si>
  <si>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</si>
  <si>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</si>
  <si>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</si>
  <si>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</si>
  <si>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</si>
  <si>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</si>
  <si>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</si>
  <si>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</si>
  <si>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</si>
  <si>
    <t>先週に比べて全国平均は</t>
    <phoneticPr fontId="5"/>
  </si>
  <si>
    <t>　：先週より</t>
    <phoneticPr fontId="5"/>
  </si>
  <si>
    <t>東京都は</t>
  </si>
  <si>
    <t>最高指数は</t>
    <phoneticPr fontId="5"/>
  </si>
  <si>
    <t>全国で10.00を超える都道府県数は</t>
    <rPh sb="0" eb="2">
      <t>ゼンコク</t>
    </rPh>
    <rPh sb="9" eb="10">
      <t>コ</t>
    </rPh>
    <rPh sb="12" eb="16">
      <t>トドウフケン</t>
    </rPh>
    <rPh sb="16" eb="17">
      <t>スウ</t>
    </rPh>
    <phoneticPr fontId="5"/>
  </si>
  <si>
    <t>増減</t>
    <rPh sb="0" eb="2">
      <t>ゾウゲン</t>
    </rPh>
    <phoneticPr fontId="5"/>
  </si>
  <si>
    <t>　　　　　　　　　　　　　　　　　　　　　　　　　　　　　　　　　　　　</t>
    <phoneticPr fontId="5"/>
  </si>
  <si>
    <t xml:space="preserve">                        </t>
    <phoneticPr fontId="5"/>
  </si>
  <si>
    <t>1類感染症</t>
  </si>
  <si>
    <t>報告なし</t>
    <rPh sb="0" eb="2">
      <t>ホウコク</t>
    </rPh>
    <phoneticPr fontId="5"/>
  </si>
  <si>
    <t>2類感染症</t>
    <phoneticPr fontId="5"/>
  </si>
  <si>
    <t xml:space="preserve">3類感染症　
</t>
    <phoneticPr fontId="5"/>
  </si>
  <si>
    <t>腸管出血性大腸菌感染症</t>
    <phoneticPr fontId="5"/>
  </si>
  <si>
    <t>４類感染症</t>
    <phoneticPr fontId="5"/>
  </si>
  <si>
    <t>5類感染症</t>
    <phoneticPr fontId="5"/>
  </si>
  <si>
    <t>　　　　◆商業的目的を理由とする無断転用を禁止します</t>
    <phoneticPr fontId="5"/>
  </si>
  <si>
    <t>　　　　◆配信停止・お客様情報の変更◆ 本メールへの返信でご連絡ください</t>
    <phoneticPr fontId="5"/>
  </si>
  <si>
    <t xml:space="preserve">　　週刊情報の概要 </t>
    <phoneticPr fontId="5"/>
  </si>
  <si>
    <t>************************************************************************</t>
    <phoneticPr fontId="5"/>
  </si>
  <si>
    <t xml:space="preserve">1．食中毒情報      　      </t>
    <phoneticPr fontId="5"/>
  </si>
  <si>
    <t xml:space="preserve">2．ノロウイルス　   　     </t>
    <phoneticPr fontId="5"/>
  </si>
  <si>
    <t xml:space="preserve">3．残留農薬等  　　         </t>
    <phoneticPr fontId="5"/>
  </si>
  <si>
    <t>→メモ帳にコピー</t>
    <rPh sb="3" eb="4">
      <t>チョウ</t>
    </rPh>
    <phoneticPr fontId="5"/>
  </si>
  <si>
    <t xml:space="preserve">4．食品表示 　　   　      </t>
    <phoneticPr fontId="5"/>
  </si>
  <si>
    <t>5．海外情報              　</t>
    <phoneticPr fontId="5"/>
  </si>
  <si>
    <t>　　　　　　　　　　　　　=+'44　海外情報'!B18</t>
    <phoneticPr fontId="5"/>
  </si>
  <si>
    <t xml:space="preserve">6．感染症統計        </t>
    <phoneticPr fontId="5"/>
  </si>
  <si>
    <t>7．感染症情報       　    　</t>
    <phoneticPr fontId="5"/>
  </si>
  <si>
    <t>以下に貼り付け</t>
    <rPh sb="0" eb="2">
      <t>イカ</t>
    </rPh>
    <rPh sb="3" eb="4">
      <t>ハ</t>
    </rPh>
    <rPh sb="5" eb="6">
      <t>ツ</t>
    </rPh>
    <phoneticPr fontId="5"/>
  </si>
  <si>
    <r>
      <t xml:space="preserve">       </t>
    </r>
    <r>
      <rPr>
        <sz val="9"/>
        <rFont val="ＭＳ Ｐゴシック"/>
        <family val="3"/>
        <charset val="128"/>
      </rPr>
      <t xml:space="preserve"> レベル1</t>
    </r>
    <phoneticPr fontId="5"/>
  </si>
  <si>
    <t>2020年</t>
    <phoneticPr fontId="5"/>
  </si>
  <si>
    <t xml:space="preserve"> </t>
    <phoneticPr fontId="33"/>
  </si>
  <si>
    <t>9．新型ｺﾛﾅ情報</t>
    <rPh sb="2" eb="4">
      <t>シンガタ</t>
    </rPh>
    <rPh sb="7" eb="9">
      <t>ジョウホウ</t>
    </rPh>
    <phoneticPr fontId="5"/>
  </si>
  <si>
    <t>フェイズ別　対策立案</t>
  </si>
  <si>
    <r>
      <t>1.</t>
    </r>
    <r>
      <rPr>
        <sz val="7"/>
        <color theme="1"/>
        <rFont val="Times New Roman"/>
        <family val="1"/>
      </rPr>
      <t xml:space="preserve">      </t>
    </r>
    <r>
      <rPr>
        <sz val="10.5"/>
        <color theme="1"/>
        <rFont val="游明朝"/>
        <family val="1"/>
        <charset val="128"/>
      </rPr>
      <t>地域的に発生していない段階</t>
    </r>
  </si>
  <si>
    <r>
      <t>2.</t>
    </r>
    <r>
      <rPr>
        <sz val="7"/>
        <color theme="1"/>
        <rFont val="Times New Roman"/>
        <family val="1"/>
      </rPr>
      <t xml:space="preserve">      </t>
    </r>
    <r>
      <rPr>
        <sz val="10.5"/>
        <color theme="1"/>
        <rFont val="游明朝"/>
        <family val="1"/>
        <charset val="128"/>
      </rPr>
      <t>地域、顧客所在地に感染者が確認された段階</t>
    </r>
  </si>
  <si>
    <t>・組織・連絡体制　・社内、社外</t>
  </si>
  <si>
    <t>　　　　緊急連絡網　所轄保健所、公共機関との連帯</t>
  </si>
  <si>
    <t>　　　　現状リスクｺﾐﾆｭケーション、顧客への情報開示</t>
  </si>
  <si>
    <t>・予防体制　消毒材、マスク備品準備、就業前後の除菌　検温と報告</t>
  </si>
  <si>
    <t>・診療体制　もしもの場合の相談医療先の確保、連絡</t>
  </si>
  <si>
    <t>・就業体制の見直対策　感染者の発症時の業務継続対応</t>
  </si>
  <si>
    <t>　　　　病院、介護・老人施設への入室時の対応、営業車両の洗浄</t>
  </si>
  <si>
    <t>フェイズ</t>
  </si>
  <si>
    <t>緊急連絡網</t>
  </si>
  <si>
    <t>消毒材</t>
  </si>
  <si>
    <t>マスク</t>
  </si>
  <si>
    <t>検温</t>
  </si>
  <si>
    <t>37.5℃↑</t>
  </si>
  <si>
    <t>顧客連絡</t>
  </si>
  <si>
    <t>就業　体制</t>
  </si>
  <si>
    <t>従業員ケア</t>
  </si>
  <si>
    <t>〇</t>
  </si>
  <si>
    <t>飲食店で食中毒が発生したらどうなる？実際に起こりうるトラブル</t>
  </si>
  <si>
    <t>トップページ ＞ 食中毒が発生したらどうなる</t>
  </si>
  <si>
    <t>食中毒の危険性はどこでもあるもの</t>
  </si>
  <si>
    <t>食中毒が発生したらどうなるのか</t>
  </si>
  <si>
    <r>
      <t>食中毒を発生させた店舗には一度も経験したことのないような</t>
    </r>
    <r>
      <rPr>
        <b/>
        <sz val="12"/>
        <color rgb="FF333333"/>
        <rFont val="&amp;quot"/>
        <family val="2"/>
      </rPr>
      <t>イレギュラーな業務</t>
    </r>
    <r>
      <rPr>
        <sz val="12"/>
        <color rgb="FF333333"/>
        <rFont val="&amp;quot"/>
        <family val="2"/>
      </rPr>
      <t>が発生します。経営者は</t>
    </r>
    <r>
      <rPr>
        <b/>
        <sz val="12"/>
        <color rgb="FF333333"/>
        <rFont val="&amp;quot"/>
        <family val="2"/>
      </rPr>
      <t>従業員に必要以上の負担をかけない</t>
    </r>
    <r>
      <rPr>
        <sz val="12"/>
        <color rgb="FF333333"/>
        <rFont val="&amp;quot"/>
        <family val="2"/>
      </rPr>
      <t>ためにも、どのような事態が起こりうるかしっかりと確認しておきましょう。</t>
    </r>
  </si>
  <si>
    <t>クレームや質問が大量に押し寄せる</t>
  </si>
  <si>
    <t>保健所の検査が入る</t>
  </si>
  <si>
    <t>営業停止からの店舗閉鎖</t>
  </si>
  <si>
    <r>
      <t>食中毒が起これば飲食店は</t>
    </r>
    <r>
      <rPr>
        <b/>
        <sz val="12"/>
        <color rgb="FFFF0A0A"/>
        <rFont val="&amp;quot"/>
        <family val="2"/>
      </rPr>
      <t>店舗閉鎖</t>
    </r>
    <r>
      <rPr>
        <sz val="12"/>
        <color rgb="FF333333"/>
        <rFont val="&amp;quot"/>
        <family val="2"/>
      </rPr>
      <t>を行うべきとされています。</t>
    </r>
  </si>
  <si>
    <t>原因を知って予防することが重要</t>
  </si>
  <si>
    <r>
      <rPr>
        <sz val="12"/>
        <color rgb="FF333333"/>
        <rFont val="ＭＳ Ｐゴシック"/>
        <family val="3"/>
        <charset val="128"/>
      </rPr>
      <t>飲食店経営者ならば誰でも</t>
    </r>
    <r>
      <rPr>
        <b/>
        <sz val="12"/>
        <color rgb="FFFF0A0A"/>
        <rFont val="ＭＳ Ｐゴシック"/>
        <family val="3"/>
        <charset val="128"/>
      </rPr>
      <t>食中毒</t>
    </r>
    <r>
      <rPr>
        <sz val="12"/>
        <color rgb="FF333333"/>
        <rFont val="ＭＳ Ｐゴシック"/>
        <family val="3"/>
        <charset val="128"/>
      </rPr>
      <t>を危惧しているものです。しかし、生魚、生野菜、生肉以外にも焼き鳥やハンバーガーなど</t>
    </r>
    <r>
      <rPr>
        <sz val="12"/>
        <color rgb="FF333333"/>
        <rFont val="&amp;quot"/>
        <family val="2"/>
      </rPr>
      <t>…</t>
    </r>
    <r>
      <rPr>
        <sz val="12"/>
        <color rgb="FF333333"/>
        <rFont val="ＭＳ Ｐゴシック"/>
        <family val="3"/>
        <charset val="128"/>
      </rPr>
      <t>様々な飲食店から食中毒は散見されます。どのような食材、調理方法でも確実に防げるというわけではない病気であるだけに、</t>
    </r>
    <r>
      <rPr>
        <sz val="12"/>
        <color rgb="FF333333"/>
        <rFont val="&amp;quot"/>
        <family val="2"/>
      </rPr>
      <t>24</t>
    </r>
    <r>
      <rPr>
        <sz val="12"/>
        <color rgb="FF333333"/>
        <rFont val="ＭＳ Ｐゴシック"/>
        <family val="3"/>
        <charset val="128"/>
      </rPr>
      <t>時間</t>
    </r>
    <r>
      <rPr>
        <sz val="12"/>
        <color rgb="FF333333"/>
        <rFont val="&amp;quot"/>
        <family val="2"/>
      </rPr>
      <t>365</t>
    </r>
    <r>
      <rPr>
        <sz val="12"/>
        <color rgb="FF333333"/>
        <rFont val="ＭＳ Ｐゴシック"/>
        <family val="3"/>
        <charset val="128"/>
      </rPr>
      <t>日の間、経営者は常に食中毒に注意を払わなくてはいけないのです。</t>
    </r>
    <phoneticPr fontId="33"/>
  </si>
  <si>
    <t>食中毒が発生したことが公にされれば、該当する飲食店を利用したお客様は自分が食中毒を発生させた料理を口にしてないか心配になります。そのため、店舗に対してお客様の不安を直接反映させた厳しいクレームが多量に押し寄せることになるでしょう。想定外の事態に従業員側の戸惑いも大きいかもしれませんが、冷静に対処できるように想定質問等を考えておくと良いです。</t>
    <phoneticPr fontId="33"/>
  </si>
  <si>
    <r>
      <rPr>
        <sz val="12"/>
        <color rgb="FF333333"/>
        <rFont val="ＭＳ Ｐゴシック"/>
        <family val="3"/>
        <charset val="128"/>
      </rPr>
      <t>保健所は、</t>
    </r>
    <r>
      <rPr>
        <b/>
        <sz val="12"/>
        <color rgb="FF333333"/>
        <rFont val="ＭＳ Ｐゴシック"/>
        <family val="3"/>
        <charset val="128"/>
      </rPr>
      <t>各地域の住民の健康や住まい環境などを快適なものへ</t>
    </r>
    <r>
      <rPr>
        <sz val="12"/>
        <color rgb="FF333333"/>
        <rFont val="ＭＳ Ｐゴシック"/>
        <family val="3"/>
        <charset val="128"/>
      </rPr>
      <t>と推進するために全国に設置された行政機関です。中には疾病の予防や保険・衛生環境について取り扱う業務もあるため、食中毒が発生すれば保健所が飲食店に対して立入検査をすることになります。検査においては資料提出が求められることもあるので、食中毒が発生したらスムーズに検査が行われるように書類を準備しておきましょう。</t>
    </r>
    <phoneticPr fontId="33"/>
  </si>
  <si>
    <r>
      <rPr>
        <sz val="12"/>
        <color rgb="FF333333"/>
        <rFont val="ＭＳ Ｐゴシック"/>
        <family val="3"/>
        <charset val="128"/>
      </rPr>
      <t>チェーン店の場合は同一のマニュアルで調理が実行されることが多いため、原因が究明されるまでは被害の拡大を防ぐ意味でも全国に展開する</t>
    </r>
    <r>
      <rPr>
        <b/>
        <sz val="12"/>
        <color rgb="FF333333"/>
        <rFont val="ＭＳ Ｐゴシック"/>
        <family val="3"/>
        <charset val="128"/>
      </rPr>
      <t>すべての系列店舗が一時休業</t>
    </r>
    <r>
      <rPr>
        <sz val="12"/>
        <color rgb="FF333333"/>
        <rFont val="ＭＳ Ｐゴシック"/>
        <family val="3"/>
        <charset val="128"/>
      </rPr>
      <t>を余儀なくされることも考えられるでしょう。経営者側としてはその間非常に忙しい時期に入ります。店舗を維持するため、そして従業員の休業期間の給与を確保するための対応を行うことが必要になるでしょう。お客様に対して真摯な対応をするとともに、従業員にも配慮を怠らないようにしなくてはいけません。</t>
    </r>
    <phoneticPr fontId="33"/>
  </si>
  <si>
    <t>食中毒は「サルモネラ菌」「腸炎ビブリオ菌」「カンピロバクター」などの、十分に加熱していない食材や生の食材が原因で発生する菌をはじめ、「黄色ブドウ球菌」などの人の皮膚にいる菌が付着して損害を与える場合が考えられます。それらは調理方法を工夫したり、手洗いを徹底したりすることで防げる場合が大多数です。常日頃から食中毒発生防止の意識を従業員に徹底するためにも、調理時や調理前のマニュアルをしっかりと見直して予防策を練っておくことが大切になるのではないでしょうか。</t>
    <phoneticPr fontId="33"/>
  </si>
  <si>
    <t>　</t>
    <phoneticPr fontId="33"/>
  </si>
  <si>
    <t>注意　本件は「リコールプラス」「リコールナビ」のホームページより引用しています。詳細に関してはリンク先ＨＰよりご確認ください。</t>
    <rPh sb="0" eb="2">
      <t>チュウイ</t>
    </rPh>
    <phoneticPr fontId="5"/>
  </si>
  <si>
    <t>指定感染症 新型コロナウイルス感染症</t>
    <phoneticPr fontId="5"/>
  </si>
  <si>
    <t>https://gisanddata.maps.arcgis.com/apps/opsdashboard/index.html#/bda7594740fd40299423467b48e9ecf6</t>
    <phoneticPr fontId="5"/>
  </si>
  <si>
    <t>現在の新型コロナウイルス感染者数</t>
    <rPh sb="0" eb="2">
      <t>ゲンザイ</t>
    </rPh>
    <rPh sb="3" eb="5">
      <t>シンガタ</t>
    </rPh>
    <rPh sb="12" eb="15">
      <t>カンセンシャ</t>
    </rPh>
    <rPh sb="15" eb="16">
      <t>スウ</t>
    </rPh>
    <phoneticPr fontId="5"/>
  </si>
  <si>
    <t>前週</t>
    <rPh sb="0" eb="2">
      <t>ゼンシュウ</t>
    </rPh>
    <phoneticPr fontId="5"/>
  </si>
  <si>
    <t>患者数</t>
    <rPh sb="0" eb="3">
      <t>カンジャスウ</t>
    </rPh>
    <phoneticPr fontId="5"/>
  </si>
  <si>
    <r>
      <rPr>
        <sz val="10"/>
        <color theme="0"/>
        <rFont val="ＭＳ Ｐゴシック"/>
        <family val="3"/>
        <charset val="128"/>
      </rPr>
      <t>対世界比</t>
    </r>
    <r>
      <rPr>
        <sz val="10"/>
        <color theme="0"/>
        <rFont val="Inherit"/>
        <family val="2"/>
      </rPr>
      <t>%</t>
    </r>
    <phoneticPr fontId="5"/>
  </si>
  <si>
    <t>死者数</t>
    <rPh sb="0" eb="2">
      <t>シシャ</t>
    </rPh>
    <rPh sb="2" eb="3">
      <t>スウ</t>
    </rPh>
    <phoneticPr fontId="5"/>
  </si>
  <si>
    <t>致死率</t>
    <rPh sb="0" eb="2">
      <t>チシ</t>
    </rPh>
    <rPh sb="2" eb="3">
      <t>リツ</t>
    </rPh>
    <phoneticPr fontId="5"/>
  </si>
  <si>
    <t>Total</t>
    <phoneticPr fontId="5"/>
  </si>
  <si>
    <t>前週からの増加数</t>
    <rPh sb="0" eb="2">
      <t>ゼンシュウ</t>
    </rPh>
    <rPh sb="5" eb="8">
      <t>ゾウカスウ</t>
    </rPh>
    <phoneticPr fontId="5"/>
  </si>
  <si>
    <t>ｱﾙｾﾞﾝﾁﾝ</t>
    <phoneticPr fontId="5"/>
  </si>
  <si>
    <t>日本の感染症BCPステージ</t>
    <rPh sb="0" eb="2">
      <t>ニホン</t>
    </rPh>
    <rPh sb="3" eb="6">
      <t>カンセンショウ</t>
    </rPh>
    <phoneticPr fontId="5"/>
  </si>
  <si>
    <t>企業内に感染者が発見された場合の対応と手順が具体的に用意されていないとパニックになる。　準備が大勢。ステークホルダーへの告知も当然前提。</t>
    <rPh sb="0" eb="3">
      <t>キギョウナイ</t>
    </rPh>
    <rPh sb="4" eb="7">
      <t>カンセンシャ</t>
    </rPh>
    <rPh sb="8" eb="10">
      <t>ハッケン</t>
    </rPh>
    <rPh sb="13" eb="15">
      <t>バアイ</t>
    </rPh>
    <rPh sb="16" eb="18">
      <t>タイオウ</t>
    </rPh>
    <rPh sb="19" eb="21">
      <t>テジュン</t>
    </rPh>
    <rPh sb="22" eb="25">
      <t>グタイテキ</t>
    </rPh>
    <rPh sb="26" eb="28">
      <t>ヨウイ</t>
    </rPh>
    <rPh sb="44" eb="46">
      <t>ジュンビ</t>
    </rPh>
    <rPh sb="47" eb="49">
      <t>タイセイ</t>
    </rPh>
    <rPh sb="60" eb="62">
      <t>コクチ</t>
    </rPh>
    <rPh sb="63" eb="65">
      <t>トウゼン</t>
    </rPh>
    <rPh sb="65" eb="67">
      <t>ゼンテイ</t>
    </rPh>
    <phoneticPr fontId="5"/>
  </si>
  <si>
    <t>入館チェック</t>
    <phoneticPr fontId="5"/>
  </si>
  <si>
    <t>〇</t>
    <phoneticPr fontId="5"/>
  </si>
  <si>
    <r>
      <t>〇</t>
    </r>
    <r>
      <rPr>
        <sz val="10.5"/>
        <color rgb="FFFF0000"/>
        <rFont val="游明朝"/>
        <family val="1"/>
        <charset val="128"/>
      </rPr>
      <t>*</t>
    </r>
    <phoneticPr fontId="5"/>
  </si>
  <si>
    <t>*テレワーク、隔日出勤</t>
    <rPh sb="7" eb="9">
      <t>カクジツ</t>
    </rPh>
    <rPh sb="9" eb="11">
      <t>シュッキン</t>
    </rPh>
    <phoneticPr fontId="5"/>
  </si>
  <si>
    <t>対策</t>
    <rPh sb="0" eb="2">
      <t>タイサク</t>
    </rPh>
    <phoneticPr fontId="5"/>
  </si>
  <si>
    <t>　　　　フード・セーフティー　http://www7b.biglobe.ne.jp/~food-safty/　　更新2020/10/11</t>
    <phoneticPr fontId="5"/>
  </si>
  <si>
    <t>ドイツ</t>
    <phoneticPr fontId="106"/>
  </si>
  <si>
    <t>対前週増加率</t>
    <rPh sb="0" eb="1">
      <t>タイ</t>
    </rPh>
    <rPh sb="1" eb="3">
      <t>ゼンシュウ</t>
    </rPh>
    <rPh sb="3" eb="5">
      <t>ゾウカ</t>
    </rPh>
    <rPh sb="5" eb="6">
      <t>リツ</t>
    </rPh>
    <phoneticPr fontId="5"/>
  </si>
  <si>
    <t>10．Sponsor㌻</t>
    <phoneticPr fontId="5"/>
  </si>
  <si>
    <r>
      <t>5.</t>
    </r>
    <r>
      <rPr>
        <sz val="7"/>
        <color theme="1"/>
        <rFont val="游明朝"/>
        <family val="1"/>
        <charset val="128"/>
      </rPr>
      <t>     </t>
    </r>
    <r>
      <rPr>
        <sz val="7"/>
        <color theme="1"/>
        <rFont val="Times New Roman"/>
        <family val="1"/>
      </rPr>
      <t xml:space="preserve"> </t>
    </r>
    <r>
      <rPr>
        <sz val="10.5"/>
        <color theme="1"/>
        <rFont val="游明朝"/>
        <family val="1"/>
        <charset val="128"/>
      </rPr>
      <t>3で複数もしくは感染が拡大する段階</t>
    </r>
    <phoneticPr fontId="106"/>
  </si>
  <si>
    <r>
      <t>6.</t>
    </r>
    <r>
      <rPr>
        <sz val="7"/>
        <color theme="1"/>
        <rFont val="游明朝"/>
        <family val="1"/>
        <charset val="128"/>
      </rPr>
      <t>     </t>
    </r>
    <r>
      <rPr>
        <sz val="7"/>
        <color theme="1"/>
        <rFont val="Times New Roman"/>
        <family val="1"/>
      </rPr>
      <t xml:space="preserve"> </t>
    </r>
    <r>
      <rPr>
        <sz val="10.5"/>
        <color theme="1"/>
        <rFont val="游明朝"/>
        <family val="1"/>
        <charset val="128"/>
      </rPr>
      <t>従業員もしくはその家族に感染確認の段階</t>
    </r>
    <phoneticPr fontId="106"/>
  </si>
  <si>
    <r>
      <t>7.</t>
    </r>
    <r>
      <rPr>
        <sz val="7"/>
        <color theme="1"/>
        <rFont val="游明朝"/>
        <family val="1"/>
        <charset val="128"/>
      </rPr>
      <t>     </t>
    </r>
    <r>
      <rPr>
        <sz val="7"/>
        <color theme="1"/>
        <rFont val="Times New Roman"/>
        <family val="1"/>
      </rPr>
      <t xml:space="preserve"> </t>
    </r>
    <r>
      <rPr>
        <sz val="10.5"/>
        <color theme="1"/>
        <rFont val="游明朝"/>
        <family val="1"/>
        <charset val="128"/>
      </rPr>
      <t>5で感染が収まらない段階</t>
    </r>
    <phoneticPr fontId="106"/>
  </si>
  <si>
    <r>
      <t>7.</t>
    </r>
    <r>
      <rPr>
        <sz val="7"/>
        <color theme="1"/>
        <rFont val="游明朝"/>
        <family val="1"/>
        <charset val="128"/>
      </rPr>
      <t>     </t>
    </r>
    <r>
      <rPr>
        <sz val="7"/>
        <color theme="1"/>
        <rFont val="Times New Roman"/>
        <family val="1"/>
      </rPr>
      <t xml:space="preserve"> </t>
    </r>
    <r>
      <rPr>
        <sz val="10.5"/>
        <color theme="1"/>
        <rFont val="游明朝"/>
        <family val="1"/>
        <charset val="128"/>
      </rPr>
      <t>パンデミック(大流行)宣言の段階</t>
    </r>
    <phoneticPr fontId="106"/>
  </si>
  <si>
    <t>3.  地域住民、同居者の参加団体に感染者が確認された段階</t>
    <phoneticPr fontId="106"/>
  </si>
  <si>
    <t>2021年</t>
  </si>
  <si>
    <t>2021年</t>
    <phoneticPr fontId="5"/>
  </si>
  <si>
    <t>日本</t>
    <rPh sb="0" eb="2">
      <t>ニホン</t>
    </rPh>
    <phoneticPr fontId="106"/>
  </si>
  <si>
    <t>・長期間休業に対する対策　従業員のケア</t>
    <phoneticPr fontId="106"/>
  </si>
  <si>
    <t>　</t>
    <phoneticPr fontId="106"/>
  </si>
  <si>
    <t>4   職場で複数の濃厚接触者が判明した段階</t>
    <rPh sb="4" eb="6">
      <t>ショクバ</t>
    </rPh>
    <rPh sb="7" eb="9">
      <t>フクスウ</t>
    </rPh>
    <rPh sb="10" eb="12">
      <t>ノウコウ</t>
    </rPh>
    <rPh sb="12" eb="15">
      <t>セッショクシャ</t>
    </rPh>
    <rPh sb="16" eb="18">
      <t>ハンメイ</t>
    </rPh>
    <rPh sb="20" eb="22">
      <t>ダンカイ</t>
    </rPh>
    <phoneticPr fontId="106"/>
  </si>
  <si>
    <t>PCR検査確認</t>
    <rPh sb="3" eb="5">
      <t>ケンサ</t>
    </rPh>
    <rPh sb="5" eb="7">
      <t>カクニン</t>
    </rPh>
    <phoneticPr fontId="106"/>
  </si>
  <si>
    <t>無症状なら１週間経過と就業制限</t>
    <rPh sb="0" eb="3">
      <t>ムショウジョウ</t>
    </rPh>
    <rPh sb="6" eb="8">
      <t>シュウカン</t>
    </rPh>
    <rPh sb="8" eb="10">
      <t>ケイカ</t>
    </rPh>
    <rPh sb="11" eb="13">
      <t>シュウギョウ</t>
    </rPh>
    <rPh sb="13" eb="15">
      <t>セイゲン</t>
    </rPh>
    <phoneticPr fontId="106"/>
  </si>
  <si>
    <t>★</t>
    <phoneticPr fontId="106"/>
  </si>
  <si>
    <t>★PCR+</t>
    <phoneticPr fontId="106"/>
  </si>
  <si>
    <t>保健所　　       医療機関</t>
    <phoneticPr fontId="106"/>
  </si>
  <si>
    <t>行動履歴整理</t>
    <rPh sb="0" eb="2">
      <t>コウドウ</t>
    </rPh>
    <rPh sb="2" eb="4">
      <t>リレキ</t>
    </rPh>
    <rPh sb="4" eb="6">
      <t>セイリ</t>
    </rPh>
    <phoneticPr fontId="106"/>
  </si>
  <si>
    <t xml:space="preserve"> </t>
    <phoneticPr fontId="16"/>
  </si>
  <si>
    <t xml:space="preserve"> </t>
    <phoneticPr fontId="106"/>
  </si>
  <si>
    <t>厚生労働省：国内の発生状況など
https://www.mhlw.go.jp/stf/covid-19/kokunainohasseijoukyou.html#h2_1
厚生労働省：データからわかる－新型コロナウイルス感染症情報－
https：//covid19.mhlw.go.jp/</t>
    <phoneticPr fontId="106"/>
  </si>
  <si>
    <t>https://www.mhlw.go.jp/stf/covid-19/kokunainohasseijoukyou.html#h2_1</t>
    <phoneticPr fontId="106"/>
  </si>
  <si>
    <t>厚生労働省：データからわかる－新型コロナウイルス感染症情報－</t>
    <phoneticPr fontId="106"/>
  </si>
  <si>
    <t xml:space="preserve">
</t>
    <phoneticPr fontId="106"/>
  </si>
  <si>
    <t>https：//covid19.mhlw.go.jp/</t>
    <phoneticPr fontId="106"/>
  </si>
  <si>
    <t>注意　食品に関わる記事の一部をご紹介します。詳しくはリンク先のページよりご確認ください。</t>
    <phoneticPr fontId="16"/>
  </si>
  <si>
    <t>なお、情報提供ページは提供者側により短期間で削除される場合もあります。予めご了解ください。</t>
    <phoneticPr fontId="16"/>
  </si>
  <si>
    <t>&gt;</t>
    <phoneticPr fontId="106"/>
  </si>
  <si>
    <r>
      <rPr>
        <sz val="10"/>
        <color rgb="FFFFC000"/>
        <rFont val="ＭＳ Ｐゴシック"/>
        <family val="3"/>
        <charset val="128"/>
      </rPr>
      <t>■</t>
    </r>
    <r>
      <rPr>
        <sz val="10"/>
        <rFont val="ＭＳ Ｐゴシック"/>
        <family val="3"/>
        <charset val="128"/>
      </rPr>
      <t>賞味消費期限　　</t>
    </r>
    <r>
      <rPr>
        <sz val="10"/>
        <color indexed="50"/>
        <rFont val="ＭＳ Ｐゴシック"/>
        <family val="3"/>
        <charset val="128"/>
      </rPr>
      <t>■</t>
    </r>
    <r>
      <rPr>
        <sz val="10"/>
        <rFont val="ＭＳ Ｐゴシック"/>
        <family val="3"/>
        <charset val="128"/>
      </rPr>
      <t>アレルギー　</t>
    </r>
    <r>
      <rPr>
        <sz val="10"/>
        <color theme="5" tint="0.39997558519241921"/>
        <rFont val="ＭＳ Ｐゴシック"/>
        <family val="3"/>
        <charset val="128"/>
      </rPr>
      <t>■</t>
    </r>
    <r>
      <rPr>
        <sz val="10"/>
        <rFont val="ＭＳ Ｐゴシック"/>
        <family val="3"/>
        <charset val="128"/>
      </rPr>
      <t>残留添加物・農薬　　</t>
    </r>
    <r>
      <rPr>
        <sz val="10"/>
        <color theme="0" tint="-0.14999847407452621"/>
        <rFont val="ＭＳ Ｐゴシック"/>
        <family val="3"/>
        <charset val="128"/>
      </rPr>
      <t>■</t>
    </r>
    <r>
      <rPr>
        <sz val="10"/>
        <rFont val="ＭＳ Ｐゴシック"/>
        <family val="3"/>
        <charset val="128"/>
      </rPr>
      <t>異物　</t>
    </r>
    <r>
      <rPr>
        <sz val="10"/>
        <color theme="7" tint="0.39997558519241921"/>
        <rFont val="ＭＳ Ｐゴシック"/>
        <family val="3"/>
        <charset val="128"/>
      </rPr>
      <t>　■</t>
    </r>
    <r>
      <rPr>
        <sz val="10"/>
        <rFont val="ＭＳ Ｐゴシック"/>
        <family val="3"/>
        <charset val="128"/>
      </rPr>
      <t>細菌　　</t>
    </r>
    <r>
      <rPr>
        <sz val="10"/>
        <color indexed="40"/>
        <rFont val="ＭＳ Ｐゴシック"/>
        <family val="3"/>
        <charset val="128"/>
      </rPr>
      <t>■</t>
    </r>
    <r>
      <rPr>
        <sz val="10"/>
        <rFont val="ＭＳ Ｐゴシック"/>
        <family val="3"/>
        <charset val="128"/>
      </rPr>
      <t>表示ミス　□</t>
    </r>
    <r>
      <rPr>
        <b/>
        <sz val="10"/>
        <rFont val="ＭＳ Ｐゴシック"/>
        <family val="3"/>
        <charset val="128"/>
      </rPr>
      <t>その他</t>
    </r>
    <phoneticPr fontId="5"/>
  </si>
  <si>
    <t xml:space="preserve">業者
</t>
    <rPh sb="0" eb="2">
      <t>ギョウシャ</t>
    </rPh>
    <phoneticPr fontId="5"/>
  </si>
  <si>
    <t>腸管出血性大腸菌</t>
    <rPh sb="0" eb="2">
      <t>チョウカン</t>
    </rPh>
    <rPh sb="2" eb="5">
      <t>シュッケツセイ</t>
    </rPh>
    <rPh sb="5" eb="8">
      <t>ダイチョウキン</t>
    </rPh>
    <phoneticPr fontId="5"/>
  </si>
  <si>
    <t>赤痢</t>
    <rPh sb="0" eb="2">
      <t>セキリ</t>
    </rPh>
    <phoneticPr fontId="5"/>
  </si>
  <si>
    <t>腸管系感染症は新型コロナウイルス予防の手洗い、手指消毒で</t>
    <rPh sb="0" eb="2">
      <t>チョウカン</t>
    </rPh>
    <rPh sb="2" eb="3">
      <t>ケイ</t>
    </rPh>
    <rPh sb="3" eb="6">
      <t>カンセンショウ</t>
    </rPh>
    <rPh sb="7" eb="9">
      <t>シンガタ</t>
    </rPh>
    <rPh sb="16" eb="18">
      <t>ヨボウ</t>
    </rPh>
    <rPh sb="19" eb="21">
      <t>テアラ</t>
    </rPh>
    <rPh sb="23" eb="24">
      <t>テ</t>
    </rPh>
    <rPh sb="24" eb="25">
      <t>ユビ</t>
    </rPh>
    <rPh sb="25" eb="27">
      <t>ショウドク</t>
    </rPh>
    <phoneticPr fontId="5"/>
  </si>
  <si>
    <t>圧倒的に感染防御できている</t>
    <rPh sb="0" eb="3">
      <t>アットウテキ</t>
    </rPh>
    <rPh sb="4" eb="6">
      <t>カンセン</t>
    </rPh>
    <rPh sb="6" eb="8">
      <t>ボウギョ</t>
    </rPh>
    <phoneticPr fontId="5"/>
  </si>
  <si>
    <t xml:space="preserve"> 全国指数</t>
    <phoneticPr fontId="5"/>
  </si>
  <si>
    <t>先週より</t>
    <phoneticPr fontId="5"/>
  </si>
  <si>
    <t>北海道</t>
    <rPh sb="0" eb="3">
      <t>ホッカイドウ</t>
    </rPh>
    <phoneticPr fontId="106"/>
  </si>
  <si>
    <t>　    レベル2</t>
    <phoneticPr fontId="5"/>
  </si>
  <si>
    <t>8．衛生訓話</t>
    <rPh sb="2" eb="4">
      <t>エイセイ</t>
    </rPh>
    <rPh sb="4" eb="6">
      <t>クンワ</t>
    </rPh>
    <phoneticPr fontId="5"/>
  </si>
  <si>
    <t>12-21年月平均</t>
  </si>
  <si>
    <t>2022年</t>
    <phoneticPr fontId="5"/>
  </si>
  <si>
    <t>1月</t>
    <phoneticPr fontId="106"/>
  </si>
  <si>
    <t>ノロウイルスが流行しています</t>
    <rPh sb="7" eb="9">
      <t>リュウコウ</t>
    </rPh>
    <phoneticPr fontId="5"/>
  </si>
  <si>
    <t xml:space="preserve">  
</t>
    <phoneticPr fontId="16"/>
  </si>
  <si>
    <t>ノロウイルス指数平年より低いものの散発事故あり</t>
    <rPh sb="6" eb="8">
      <t>シスウ</t>
    </rPh>
    <rPh sb="8" eb="10">
      <t>ヘイネン</t>
    </rPh>
    <rPh sb="12" eb="13">
      <t>ヒク</t>
    </rPh>
    <rPh sb="17" eb="19">
      <t>サンパツ</t>
    </rPh>
    <rPh sb="19" eb="21">
      <t>ジコ</t>
    </rPh>
    <phoneticPr fontId="5"/>
  </si>
  <si>
    <t>カナダ</t>
    <phoneticPr fontId="5"/>
  </si>
  <si>
    <t>フランス</t>
    <phoneticPr fontId="106"/>
  </si>
  <si>
    <r>
      <rPr>
        <b/>
        <sz val="13"/>
        <color theme="0"/>
        <rFont val="ＭＳ Ｐゴシック"/>
        <family val="3"/>
        <charset val="128"/>
      </rPr>
      <t>米国</t>
    </r>
    <rPh sb="0" eb="2">
      <t>ベイコク</t>
    </rPh>
    <phoneticPr fontId="5"/>
  </si>
  <si>
    <r>
      <rPr>
        <b/>
        <sz val="13"/>
        <color theme="0"/>
        <rFont val="ＭＳ Ｐゴシック"/>
        <family val="3"/>
        <charset val="128"/>
      </rPr>
      <t>メキシコ</t>
    </r>
    <phoneticPr fontId="5"/>
  </si>
  <si>
    <r>
      <rPr>
        <b/>
        <sz val="13"/>
        <color theme="0"/>
        <rFont val="ＭＳ Ｐゴシック"/>
        <family val="3"/>
        <charset val="128"/>
      </rPr>
      <t>ブラジル</t>
    </r>
    <phoneticPr fontId="5"/>
  </si>
  <si>
    <r>
      <rPr>
        <b/>
        <sz val="13"/>
        <color theme="0"/>
        <rFont val="ＭＳ Ｐゴシック"/>
        <family val="3"/>
        <charset val="128"/>
      </rPr>
      <t>南アフリカ</t>
    </r>
    <rPh sb="0" eb="1">
      <t>ミナミ</t>
    </rPh>
    <phoneticPr fontId="5"/>
  </si>
  <si>
    <r>
      <rPr>
        <b/>
        <sz val="13"/>
        <color theme="0"/>
        <rFont val="ＭＳ Ｐゴシック"/>
        <family val="3"/>
        <charset val="128"/>
      </rPr>
      <t>トルコ</t>
    </r>
    <phoneticPr fontId="5"/>
  </si>
  <si>
    <r>
      <rPr>
        <b/>
        <sz val="13"/>
        <color theme="0"/>
        <rFont val="ＭＳ Ｐゴシック"/>
        <family val="3"/>
        <charset val="128"/>
      </rPr>
      <t>イラン</t>
    </r>
    <phoneticPr fontId="5"/>
  </si>
  <si>
    <r>
      <rPr>
        <b/>
        <sz val="13"/>
        <color theme="0"/>
        <rFont val="ＭＳ Ｐゴシック"/>
        <family val="3"/>
        <charset val="128"/>
      </rPr>
      <t>インド</t>
    </r>
    <phoneticPr fontId="5"/>
  </si>
  <si>
    <r>
      <rPr>
        <b/>
        <sz val="13"/>
        <color theme="0"/>
        <rFont val="ＭＳ Ｐゴシック"/>
        <family val="3"/>
        <charset val="128"/>
      </rPr>
      <t>パキスタン</t>
    </r>
    <phoneticPr fontId="5"/>
  </si>
  <si>
    <r>
      <rPr>
        <b/>
        <sz val="13"/>
        <color theme="0"/>
        <rFont val="ＭＳ Ｐゴシック"/>
        <family val="3"/>
        <charset val="128"/>
      </rPr>
      <t>ロシア</t>
    </r>
    <phoneticPr fontId="5"/>
  </si>
  <si>
    <r>
      <rPr>
        <b/>
        <sz val="13"/>
        <color theme="0"/>
        <rFont val="Inherit"/>
        <family val="2"/>
      </rPr>
      <t>スペイン</t>
    </r>
    <phoneticPr fontId="106"/>
  </si>
  <si>
    <t>非常に少ない</t>
    <rPh sb="0" eb="2">
      <t>ヒジョウ</t>
    </rPh>
    <rPh sb="3" eb="4">
      <t>スク</t>
    </rPh>
    <phoneticPr fontId="5"/>
  </si>
  <si>
    <t>Food-Safety業務案内</t>
    <rPh sb="11" eb="15">
      <t>ギョウムアンナイ</t>
    </rPh>
    <phoneticPr fontId="33"/>
  </si>
  <si>
    <t>ddf</t>
    <phoneticPr fontId="106"/>
  </si>
  <si>
    <t>　</t>
    <phoneticPr fontId="16"/>
  </si>
  <si>
    <r>
      <rPr>
        <sz val="13"/>
        <color theme="0"/>
        <rFont val="ＭＳ Ｐゴシック"/>
        <family val="3"/>
        <charset val="128"/>
      </rPr>
      <t>チリ</t>
    </r>
    <phoneticPr fontId="5"/>
  </si>
  <si>
    <r>
      <rPr>
        <b/>
        <sz val="12.55"/>
        <color theme="0"/>
        <rFont val="Inherit"/>
        <family val="2"/>
      </rPr>
      <t>中国</t>
    </r>
    <rPh sb="0" eb="2">
      <t>チュウゴク</t>
    </rPh>
    <phoneticPr fontId="106"/>
  </si>
  <si>
    <t>コロナ・ワクチン接種予定と内容　(元阿部首相と菅前首相の最大の功績)</t>
    <rPh sb="8" eb="10">
      <t>セッシュ</t>
    </rPh>
    <rPh sb="10" eb="12">
      <t>ヨテイ</t>
    </rPh>
    <rPh sb="13" eb="15">
      <t>ナイヨウ</t>
    </rPh>
    <rPh sb="17" eb="18">
      <t>モト</t>
    </rPh>
    <rPh sb="18" eb="20">
      <t>アベ</t>
    </rPh>
    <rPh sb="20" eb="22">
      <t>シュショウ</t>
    </rPh>
    <rPh sb="23" eb="24">
      <t>スガ</t>
    </rPh>
    <rPh sb="24" eb="27">
      <t>ゼンシュショウ</t>
    </rPh>
    <rPh sb="28" eb="30">
      <t>サイダイ</t>
    </rPh>
    <rPh sb="31" eb="33">
      <t>コウセキ</t>
    </rPh>
    <phoneticPr fontId="106"/>
  </si>
  <si>
    <t>腸チフス1例 感染地域：インド
パラチフス2例 感染地域：国内（都道府県不明）1例、国内・国外不明1例</t>
    <phoneticPr fontId="106"/>
  </si>
  <si>
    <t xml:space="preserve">腸チフス
パラチフス
</t>
    <rPh sb="0" eb="1">
      <t>チョウ</t>
    </rPh>
    <phoneticPr fontId="5"/>
  </si>
  <si>
    <t>^</t>
    <phoneticPr fontId="106"/>
  </si>
  <si>
    <t>毎週　　ひとつ　　覚えていきましょう</t>
    <phoneticPr fontId="5"/>
  </si>
  <si>
    <t>日本の感染状況は、いまだ世界平均の10倍ほど多い　カウント方法が各国と差異があるとの指摘有</t>
    <rPh sb="0" eb="2">
      <t>ニホン</t>
    </rPh>
    <rPh sb="3" eb="5">
      <t>カンセン</t>
    </rPh>
    <rPh sb="5" eb="7">
      <t>ジョウキョウ</t>
    </rPh>
    <rPh sb="12" eb="14">
      <t>セカイ</t>
    </rPh>
    <rPh sb="14" eb="16">
      <t>ヘイキン</t>
    </rPh>
    <rPh sb="19" eb="20">
      <t>バイ</t>
    </rPh>
    <rPh sb="22" eb="23">
      <t>オオ</t>
    </rPh>
    <rPh sb="29" eb="31">
      <t>ホウホウ</t>
    </rPh>
    <rPh sb="32" eb="34">
      <t>カクコク</t>
    </rPh>
    <rPh sb="35" eb="37">
      <t>サイ</t>
    </rPh>
    <rPh sb="42" eb="45">
      <t>シテキアリ</t>
    </rPh>
    <phoneticPr fontId="106"/>
  </si>
  <si>
    <t>2022/32週</t>
    <phoneticPr fontId="5"/>
  </si>
  <si>
    <t>少ない</t>
    <rPh sb="0" eb="1">
      <t>スク</t>
    </rPh>
    <phoneticPr fontId="106"/>
  </si>
  <si>
    <t>回収＆返金</t>
  </si>
  <si>
    <t>回収</t>
  </si>
  <si>
    <t>回収＆返金/交換</t>
  </si>
  <si>
    <t>ヤオコー</t>
  </si>
  <si>
    <t>回収＆交換</t>
  </si>
  <si>
    <t>九州コーケン</t>
  </si>
  <si>
    <t>県内で流行・食中毒原因が一件以上報告される
定点観測値が2.00を超える</t>
    <phoneticPr fontId="106"/>
  </si>
  <si>
    <t>【情報共有】　週間・情報収集/情報共有は月一回以上
【体調管理】  従業員の健康チェックは続ける</t>
    <phoneticPr fontId="106"/>
  </si>
  <si>
    <t xml:space="preserve">  </t>
    <phoneticPr fontId="16"/>
  </si>
  <si>
    <t>韓国</t>
    <rPh sb="0" eb="2">
      <t>カンコク</t>
    </rPh>
    <phoneticPr fontId="16"/>
  </si>
  <si>
    <t>米国</t>
    <rPh sb="0" eb="2">
      <t>ベイコク</t>
    </rPh>
    <phoneticPr fontId="16"/>
  </si>
  <si>
    <t>皆様  週刊情報2022-32を配信いたします</t>
    <phoneticPr fontId="5"/>
  </si>
  <si>
    <t>l</t>
    <phoneticPr fontId="33"/>
  </si>
  <si>
    <t>　↓　職場の先輩は以下のことを理解して　わかり易く　指導しましょう　↓</t>
    <phoneticPr fontId="5"/>
  </si>
  <si>
    <t>今週のニュース（Noroｖｉｒｕｓ）　(8/22-8/28)</t>
    <rPh sb="0" eb="2">
      <t>コンシュウ</t>
    </rPh>
    <phoneticPr fontId="5"/>
  </si>
  <si>
    <t xml:space="preserve"> GⅡ　32週　0例</t>
    <rPh sb="6" eb="7">
      <t>シュウ</t>
    </rPh>
    <phoneticPr fontId="5"/>
  </si>
  <si>
    <t xml:space="preserve"> GⅡ　33週　0例</t>
    <rPh sb="9" eb="10">
      <t>レイ</t>
    </rPh>
    <phoneticPr fontId="5"/>
  </si>
  <si>
    <t>2022/33週</t>
    <phoneticPr fontId="5"/>
  </si>
  <si>
    <t>累計感染者数の増加ペース 124</t>
    <rPh sb="0" eb="2">
      <t>ルイケイ</t>
    </rPh>
    <rPh sb="2" eb="5">
      <t>カンセンシャ</t>
    </rPh>
    <rPh sb="5" eb="6">
      <t>スウ</t>
    </rPh>
    <rPh sb="7" eb="9">
      <t>ゾウカ</t>
    </rPh>
    <phoneticPr fontId="5"/>
  </si>
  <si>
    <t>食中毒情報　(8/22-8/28)</t>
    <rPh sb="0" eb="3">
      <t>ショクチュウドク</t>
    </rPh>
    <rPh sb="3" eb="5">
      <t>ジョウホウ</t>
    </rPh>
    <phoneticPr fontId="5"/>
  </si>
  <si>
    <t>海外情報　(8/22-8/28)</t>
    <rPh sb="0" eb="2">
      <t>カイガイ</t>
    </rPh>
    <rPh sb="2" eb="4">
      <t>ジョウホウ</t>
    </rPh>
    <phoneticPr fontId="5"/>
  </si>
  <si>
    <t>食品リコール・回収情報
(8/22-8/28)</t>
    <rPh sb="0" eb="2">
      <t>ショクヒン</t>
    </rPh>
    <rPh sb="7" eb="9">
      <t>カイシュウ</t>
    </rPh>
    <rPh sb="9" eb="11">
      <t>ジョウホウ</t>
    </rPh>
    <phoneticPr fontId="5"/>
  </si>
  <si>
    <t>食品表示　(8/22-8/28)</t>
    <rPh sb="0" eb="2">
      <t>ショクヒン</t>
    </rPh>
    <rPh sb="2" eb="4">
      <t>ヒョウジ</t>
    </rPh>
    <phoneticPr fontId="5"/>
  </si>
  <si>
    <t>機能性表示食8/28  現在　5,758品目です　</t>
    <phoneticPr fontId="16"/>
  </si>
  <si>
    <t>残留農薬　(8/22-8/28)</t>
    <phoneticPr fontId="16"/>
  </si>
  <si>
    <t>今週の新型コロナ 新規感染者数　世界で491万人(対前週に対して92万人減少)</t>
    <rPh sb="0" eb="2">
      <t>コンシュウ</t>
    </rPh>
    <rPh sb="9" eb="15">
      <t>シンキカンセンシャスウ</t>
    </rPh>
    <rPh sb="23" eb="24">
      <t>ニン</t>
    </rPh>
    <rPh sb="24" eb="25">
      <t>タイ</t>
    </rPh>
    <rPh sb="25" eb="27">
      <t>ゼンシュウ</t>
    </rPh>
    <rPh sb="28" eb="29">
      <t>タイ</t>
    </rPh>
    <rPh sb="31" eb="32">
      <t>サラ</t>
    </rPh>
    <rPh sb="34" eb="36">
      <t>マンニン</t>
    </rPh>
    <rPh sb="36" eb="38">
      <t>ゲンショウ</t>
    </rPh>
    <phoneticPr fontId="5"/>
  </si>
  <si>
    <t xml:space="preserve">
世界の新規感染者数: 491万人で感染拡大 　世界は第6波が確実にピークアウト
北半球は春から夏に向かう。</t>
    <rPh sb="1" eb="3">
      <t>セカイ</t>
    </rPh>
    <rPh sb="4" eb="6">
      <t>シンキ</t>
    </rPh>
    <rPh sb="6" eb="10">
      <t>カンセンシャスウ</t>
    </rPh>
    <rPh sb="15" eb="17">
      <t>マンニン</t>
    </rPh>
    <rPh sb="18" eb="22">
      <t>カンセンカクダイ</t>
    </rPh>
    <rPh sb="24" eb="26">
      <t>セカイ</t>
    </rPh>
    <rPh sb="27" eb="28">
      <t>ダイ</t>
    </rPh>
    <rPh sb="29" eb="30">
      <t>ハ</t>
    </rPh>
    <rPh sb="31" eb="33">
      <t>カクジツ</t>
    </rPh>
    <rPh sb="41" eb="44">
      <t>キタハンキュウ</t>
    </rPh>
    <rPh sb="45" eb="46">
      <t>ハル</t>
    </rPh>
    <rPh sb="48" eb="49">
      <t>ナツ</t>
    </rPh>
    <rPh sb="50" eb="51">
      <t>ム</t>
    </rPh>
    <phoneticPr fontId="5"/>
  </si>
  <si>
    <t>Reported 8/28　 6:20 (前週より491万人) 　　世界は感染　第四波は終息中、アジアでは一部拡大傾向</t>
    <rPh sb="21" eb="23">
      <t>ゼンシュウ</t>
    </rPh>
    <rPh sb="22" eb="23">
      <t>シュウ</t>
    </rPh>
    <rPh sb="23" eb="24">
      <t>ゼンシュウ</t>
    </rPh>
    <rPh sb="28" eb="30">
      <t>マンニン</t>
    </rPh>
    <rPh sb="34" eb="36">
      <t>セカイ</t>
    </rPh>
    <rPh sb="37" eb="39">
      <t>カンセン</t>
    </rPh>
    <rPh sb="40" eb="42">
      <t>ダイヨン</t>
    </rPh>
    <rPh sb="42" eb="43">
      <t>ナミ</t>
    </rPh>
    <rPh sb="44" eb="46">
      <t>シュウソク</t>
    </rPh>
    <rPh sb="46" eb="47">
      <t>チュウ</t>
    </rPh>
    <rPh sb="53" eb="55">
      <t>イチブ</t>
    </rPh>
    <rPh sb="55" eb="59">
      <t>カクダイケイコウ</t>
    </rPh>
    <phoneticPr fontId="5"/>
  </si>
  <si>
    <t xml:space="preserve">世界的にみて感染増加率は前週の85%になっています。また感染症の世界的流行以来でも致死率は、最近のBA5株では、1.1%以下です。こうなると感染症法の位置づけとしても5類季節性インフルエンザ相当が適当となります。
なお患者数は、全数把握は当然必要です。詳細な診断情報は、高齢者と基礎疾患を持つもの、更に12歳以下の学童や幼児の重症例が必要です。
</t>
    <rPh sb="0" eb="3">
      <t>セカイテキ</t>
    </rPh>
    <rPh sb="6" eb="11">
      <t>カンセンゾウカリツ</t>
    </rPh>
    <rPh sb="12" eb="14">
      <t>ゼンシュウ</t>
    </rPh>
    <rPh sb="28" eb="31">
      <t>カンセンショウ</t>
    </rPh>
    <rPh sb="32" eb="35">
      <t>セカイテキ</t>
    </rPh>
    <rPh sb="35" eb="39">
      <t>リュウコウイライ</t>
    </rPh>
    <rPh sb="41" eb="44">
      <t>チシリツ</t>
    </rPh>
    <rPh sb="46" eb="48">
      <t>サイキン</t>
    </rPh>
    <rPh sb="52" eb="53">
      <t>カブ</t>
    </rPh>
    <rPh sb="60" eb="62">
      <t>イカ</t>
    </rPh>
    <rPh sb="70" eb="74">
      <t>カンセンショウホウ</t>
    </rPh>
    <rPh sb="75" eb="77">
      <t>イチ</t>
    </rPh>
    <rPh sb="85" eb="88">
      <t>キセツセイ</t>
    </rPh>
    <rPh sb="95" eb="97">
      <t>ソウトウ</t>
    </rPh>
    <rPh sb="98" eb="100">
      <t>テキトウ</t>
    </rPh>
    <rPh sb="109" eb="112">
      <t>カンジャスウ</t>
    </rPh>
    <rPh sb="114" eb="118">
      <t>ゼンスウハアク</t>
    </rPh>
    <rPh sb="119" eb="123">
      <t>トウゼンヒツヨウ</t>
    </rPh>
    <rPh sb="126" eb="128">
      <t>ショウサイ</t>
    </rPh>
    <rPh sb="129" eb="133">
      <t>シンダンジョウホウ</t>
    </rPh>
    <rPh sb="135" eb="138">
      <t>コウレイシャ</t>
    </rPh>
    <rPh sb="139" eb="143">
      <t>キソシッカン</t>
    </rPh>
    <rPh sb="144" eb="145">
      <t>モ</t>
    </rPh>
    <rPh sb="149" eb="150">
      <t>サラ</t>
    </rPh>
    <rPh sb="153" eb="156">
      <t>サイイカ</t>
    </rPh>
    <rPh sb="157" eb="159">
      <t>ガクドウ</t>
    </rPh>
    <rPh sb="160" eb="162">
      <t>ヨウジ</t>
    </rPh>
    <rPh sb="163" eb="166">
      <t>ジュウショウレイ</t>
    </rPh>
    <rPh sb="167" eb="169">
      <t>ヒツヨウ</t>
    </rPh>
    <phoneticPr fontId="106"/>
  </si>
  <si>
    <t>コロナは既にWITHの時代、BA5の第五波も終息状態です。</t>
    <rPh sb="4" eb="5">
      <t>スデ</t>
    </rPh>
    <rPh sb="11" eb="13">
      <t>ジダイ</t>
    </rPh>
    <rPh sb="18" eb="21">
      <t>ダイゴハ</t>
    </rPh>
    <rPh sb="22" eb="26">
      <t>シュウソクジョウタイ</t>
    </rPh>
    <phoneticPr fontId="106"/>
  </si>
  <si>
    <t>-</t>
    <phoneticPr fontId="106"/>
  </si>
  <si>
    <t>管理レベル「1」　</t>
    <phoneticPr fontId="5"/>
  </si>
  <si>
    <t>湯沢町の旅館「かぼちゃのそぼろ煮」で宿泊客２８人が食中毒</t>
    <phoneticPr fontId="16"/>
  </si>
  <si>
    <t>新潟県</t>
    <rPh sb="0" eb="3">
      <t>ニイガタケン</t>
    </rPh>
    <phoneticPr fontId="16"/>
  </si>
  <si>
    <t>湯沢町の旅館に宿泊していた２８人が１９日の朝食後に下痢や吐き気などの症状を訴え、保健所が調べたところ、“黄色ブドウ球菌”による食中毒と分かりました。県によりますと、１９日午後１時ごろ、湯沢町の栄屋旅館から南魚沼保健所へ「宿泊客のうち複数人が嘔吐などの症状を訴えている」と連絡がありました。保健所が調べたところ、１６日から１９日の間に旅館に宿泊していた２８人が１９日午前８時ごろから下痢や吐き気などの症状があったことが判明。症状があった宿泊客などの便や提供された「かぼちゃのそぼろ煮」から黄色ブドウ球菌が検出され、保健所は黄色ブドウ球菌による食中毒と断定しました。２８人は全員快方に向かっています。
保健所は旅館を２５日の１日間の営業停止に。また２０日から２４日までの５日間は食事の提供を自粛するよう指示しました。黄色ブドウ球菌は人の鼻や喉などに分布し、くしゃみや手指を介して食品を汚染することがあります。</t>
    <phoneticPr fontId="16"/>
  </si>
  <si>
    <t>https://nordot.app/935847824552738816?c=581736863522489441</t>
    <phoneticPr fontId="16"/>
  </si>
  <si>
    <t>NST新潟総合テレビ</t>
    <phoneticPr fontId="16"/>
  </si>
  <si>
    <t>食中毒（疑い）が発生しました</t>
    <phoneticPr fontId="16"/>
  </si>
  <si>
    <t>令和４年８月２５日（木）、糟屋郡の住民から、福岡市内の飲食店で刺身、寿司等を食べて食中毒様症状を呈し、医療機関を受診した旨、粕屋保健福祉環境事務所に連絡があった。また、８月２６日（金）、飯塚市内の医療機関からは、同住民を胃アニサキス症と診断した旨、嘉穂・鞍手保健福祉環境事務所に届出があった。粕屋保健福祉事務所が調査したところ、８月２３日（火）に福岡市内の飲食店で会食を行った３名のうち１名が、８月２４日（水）午前７時頃から食中毒症状を呈していることが判明した。現在、同事務所において、食中毒疑いとして調査を進めるとともに、福岡市に対して飲食店の調査を依頼している。１名（３０代男性） 医療機関を受診しているが、入院はしていない。
 重篤な症状は呈しておらず、ほぼ回復している。</t>
    <phoneticPr fontId="16"/>
  </si>
  <si>
    <t>https://www.pref.fukuoka.lg.jp/press-release/syokuchudoku20220826.html</t>
    <phoneticPr fontId="16"/>
  </si>
  <si>
    <t>福岡県</t>
    <rPh sb="0" eb="3">
      <t>フクオカケン</t>
    </rPh>
    <phoneticPr fontId="16"/>
  </si>
  <si>
    <t>福岡県公表</t>
    <rPh sb="0" eb="3">
      <t>フクオカケン</t>
    </rPh>
    <rPh sb="3" eb="5">
      <t>コウヒョウ</t>
    </rPh>
    <phoneticPr fontId="16"/>
  </si>
  <si>
    <t>アニサキス、加熱や冷凍で予防　生のサバ・サンマ…食中毒増加</t>
    <phoneticPr fontId="16"/>
  </si>
  <si>
    <r>
      <t>魚介類に寄生するアニサキスによる食中毒が増えている。原因物質別の件数では２０１８年以降、鶏肉などにつく細菌のカンピロバクターやノロウイルスを抑えて最多。厚生労働省の統計では年間３００件前後だが、実際の患者は桁違いに多いとの推計もある。同省は「予防には十分な加熱や冷凍が効果的」と注意を呼びかけている…</t>
    </r>
    <r>
      <rPr>
        <b/>
        <sz val="16"/>
        <color rgb="FFFF0000"/>
        <rFont val="游ゴシック"/>
        <family val="3"/>
        <charset val="128"/>
      </rPr>
      <t>この記事は有料記事です。残り971文字有料会員になると続きをお読みいただけます。</t>
    </r>
    <phoneticPr fontId="16"/>
  </si>
  <si>
    <t>https://www.asahi.com/articles/DA3S15397802.html</t>
    <phoneticPr fontId="16"/>
  </si>
  <si>
    <t>全国</t>
    <rPh sb="0" eb="2">
      <t>ゼンコク</t>
    </rPh>
    <phoneticPr fontId="16"/>
  </si>
  <si>
    <t>朝日新聞</t>
    <rPh sb="0" eb="4">
      <t>アサヒシンブン</t>
    </rPh>
    <phoneticPr fontId="16"/>
  </si>
  <si>
    <t>埼玉県</t>
    <rPh sb="0" eb="3">
      <t>サイタマケン</t>
    </rPh>
    <phoneticPr fontId="16"/>
  </si>
  <si>
    <t>７５人が食中毒、弁当のエビチリやシューマイ食べて…宅配弁当店を処分　調理人からサルモネラ菌を検出</t>
    <phoneticPr fontId="16"/>
  </si>
  <si>
    <t>埼玉県は２３日、東松山市の宅配弁当店「花蔵」の弁当を食べた１０～６０代の男女７５人が食中毒を発症し、同日から３日間の営業停止処分にしたと発表した。同じ日替わり弁当を食べたのは４７６人で、２３日現在で３人が入院している。
　県食品安全課によると、弁当は１６日の昼食時に宅配され、１８日に東松山市の医療機関から「同じ弁当を食べた１５～３０人が体調不良を訴えている」と通報があった。７５人が下痢や腹痛、発熱などの症状を訴え、東松山保健所が調査したところ、患者３０人と調理従事者１人から食中毒の原因となるサルモネラ菌が検出された。発症した患者は卵エビチリやポークシューマイなどが入った同店の日替わり弁当を食べていた。
　入院した３人は下痢などの症状が続いているが、命に別条はないという。</t>
    <phoneticPr fontId="16"/>
  </si>
  <si>
    <t>https://news.yahoo.co.jp/articles/502f33510afbe6af367cc015907a742811e5baf9</t>
    <phoneticPr fontId="16"/>
  </si>
  <si>
    <t>埼玉新聞</t>
    <rPh sb="0" eb="4">
      <t>サイタマシンブン</t>
    </rPh>
    <phoneticPr fontId="16"/>
  </si>
  <si>
    <t>金属と高分子の粒子複合体、食中毒の細菌を簡単検出 大阪公立大</t>
    <phoneticPr fontId="16"/>
  </si>
  <si>
    <t>食中毒の原因の細菌を、金属と高分子の粒子が結合した複合体を使って検出する新たな手法を開発したと、大阪公立大学の研究グループが発表した。固有の色の光を散乱する複合体の表面に、細菌の抗体を着けたもの。従来法より素早くでき、しかもさまざまな細菌を同時に見分けられる。大がかりな装置が不要で、簡易な検査に道を開くという。食品や医療、環境分野などの細菌検査では、培養したり、蛍光物質を目印に使ったりして検出する。ただし培養には2日間といった時間がかかる。また蛍光物質は寿命が短い、物質により当てる光の波長を変える必要があるなどの制約があり、さまざまな菌を同時に識別するのが難しいという。そこで研究グループは新たな検出手法の開発に挑んだ。まず、金属のナノ粒子（1～100ナノメートル程度の大きさの粒子、ナノは10億分の1）と高分子が化学結合した複合体が、同じサイズの金のナノ粒子に比べて強い光を散乱することを突き止めた。これは多数の金属ナノ粒子が高分子によって分け隔てられつつ、高密度に存在することで、光の吸収や散乱が効率的に起こるための現象という。　さらに金、銀、銅のナノ粒子と高分子の粒子が結合した複合体に光を当てると、それぞれ白、赤、青の散乱光を出した。そこで複合体の金属の種類ごとに、金は腸管出血性大腸菌O26、銀は同O157、銅は黄色ブドウ球菌、それぞれの抗体を表面に付着させた目印を作製。これらが細菌を検出できるかを調べた。その結果、O26では白、O157は赤、黄色ブドウ球菌は青の散乱光をそれぞれ確認し、検出に成功した。複合体は抗体がなくても固有の光を散乱するが、それだけでは明るさが足りない。しかし表面に着いた抗体が細菌に結び付くことで複合体が集団になり、散乱光が強くなって検出できる仕組み。所要1時間以内という。複数の種類の菌を含む腐敗した肉に3種類の細菌を加えたところ、この手法で3種類を同時に識別できた。金属と抗体の組み合わせはさまざまに変えられるといい、新たな検査手法として実用化が期待される。研究グループの大阪公立大学大学院工学研究科の椎木（しいぎ）弘教授（分析化学）は「食品や医療、創薬、公衆衛生など、さまざまな用途で事業所レベルでの自主管理が可能になる。多彩な標的に対応する複合体や小さな検査デバイスの開発などを進めたい」と述べている。</t>
    <phoneticPr fontId="16"/>
  </si>
  <si>
    <t>https://news.mynavi.jp/techplus/article/20220824-2433397/</t>
    <phoneticPr fontId="16"/>
  </si>
  <si>
    <t>大阪府</t>
    <rPh sb="0" eb="3">
      <t>オオサカフ</t>
    </rPh>
    <phoneticPr fontId="16"/>
  </si>
  <si>
    <t>マイナビニュース</t>
    <phoneticPr fontId="16"/>
  </si>
  <si>
    <t>有毒植物による食中毒の発生について</t>
    <phoneticPr fontId="16"/>
  </si>
  <si>
    <t>次のとおり、スイセン類の球根を原因食品とする食中毒が発生したのでお知らせします。
　スイセン類は、葉をニラやノビルと、球根をタマネギと間違えやすいため、誤って食べないよう注意が必要です。　
１　経過
○令和４年８月16日（火曜日）
　23時11分、柏原羽曳野藤井寺消防から藤井寺保健所に「球根様の物を調理して食べたところ、嘔吐等の症状を呈した家族３人から救急要請があり対応中である。」との連絡があった。
○令和４年８月17日（水曜日）
　藤井寺保健所が、患者らへの聞き取り調査を実施し、里芋に混じった球根様の物等を回収した。
○令和４年８月18日（木曜日）
　調査の結果、患者の発症状況が類似していること、患者の症状がスイセン類の喫食による中毒症状と一致すること及び球根様の物がスイセン類の球根であったことから、藤井寺保健所はスイセン類の球根を原因食品とする食中毒と断定した。
 ２　発生状況
（１）喫食日時 ： ８月16日（火曜日）20時45分から21時00分
（２）発症日時 ： ８月16日（火曜日）21時09分から21時30分
（３）発生場所 ： 患者の自宅
（４）喫食者数 ： ３名
（５）患者数 ： ３名（60歳代から80歳代までの男女）
（６）主症状 ： 悪心、嘔吐等　　　
（７）原因食品 ： スイセン類の球根
（８）病因物質 ： 植物性自然毒（彼岸花毒成分）（推定）
 ３　スイセン類による食中毒について
○スイセン類について
　ヒガンバナ科。
　リコリン、タゼチンなどのアルカロイドを含み、それらが有毒成分となる。
　全草が有毒だが、鱗茎（球根）に特に毒成分が多い。
○中毒症状等
　悪心、嘔吐、下痢、流涎、発汗、頭痛、昏睡、低体温など。
　食後30分以内に発病する。</t>
    <phoneticPr fontId="16"/>
  </si>
  <si>
    <t>大阪府</t>
    <rPh sb="0" eb="2">
      <t>オオサカフ</t>
    </rPh>
    <phoneticPr fontId="16"/>
  </si>
  <si>
    <t>大阪府公表</t>
    <rPh sb="0" eb="3">
      <t>オオサカフ</t>
    </rPh>
    <rPh sb="3" eb="5">
      <t>コウヒョウ</t>
    </rPh>
    <phoneticPr fontId="16"/>
  </si>
  <si>
    <t>https://www.pref.osaka.lg.jp/hodo/index.php?site=fumin&amp;pageId=45470</t>
    <phoneticPr fontId="16"/>
  </si>
  <si>
    <t>※2022年 第33週（8/15～8/21） 現在</t>
    <phoneticPr fontId="5"/>
  </si>
  <si>
    <t>ユニバース</t>
  </si>
  <si>
    <t>黄桃の杏仁豆腐 保存方法誤記載NEW</t>
  </si>
  <si>
    <t>カラスカレイ西京味噌焼弁当 一部ラベル誤貼付で表示欠落NEW</t>
  </si>
  <si>
    <t>東京ワンタン本舗...</t>
  </si>
  <si>
    <t>東京ワンタン本舗 生パン粉一部 賞味期限誤表記NEW</t>
  </si>
  <si>
    <t>万星食品</t>
  </si>
  <si>
    <t>おそうざい村千葉ペリエ店 えびの彩りしんじょ アレルゲン表示欠落NEW</t>
  </si>
  <si>
    <t>折勝</t>
  </si>
  <si>
    <t>酒&amp;業務スーパーモダンパック伊那店 大福、おはぎ一部 消費期限表示欠落NEW</t>
  </si>
  <si>
    <t>ライフコーポレー...</t>
  </si>
  <si>
    <t>ライフ土佐堀店 若どりもも塩唐揚げ一部 アレルゲン表示欠落NEW</t>
  </si>
  <si>
    <t>ささや</t>
  </si>
  <si>
    <t>ささや 生クリーム大福 アレルゲン(乳成分)表示欠落NEW</t>
  </si>
  <si>
    <t>イオンリテールス...</t>
  </si>
  <si>
    <t>イオン三田店 どら焼きオムレット一部 冷蔵品を常温販売NEW</t>
  </si>
  <si>
    <t>マルエツ</t>
  </si>
  <si>
    <t>大倉山店 手巻寿司(明太マヨ) ラベル誤貼付で表示誤りNEW</t>
  </si>
  <si>
    <t>マックスバリュ西...</t>
  </si>
  <si>
    <t>萩店 萩沖産 真あじ 一部異物混入の恐れNEW</t>
  </si>
  <si>
    <t>サンワールド</t>
  </si>
  <si>
    <t>ベジタブルカステラ 一部カビ発生の恐れNEW</t>
  </si>
  <si>
    <t>みずしま</t>
  </si>
  <si>
    <t>お刺身ゆば 一部賞味期限誤印字NEW</t>
  </si>
  <si>
    <t>ベルク</t>
  </si>
  <si>
    <t>手巻きおにぎり(わさび昆布) アレルゲン(鶏)表示欠落NEW</t>
  </si>
  <si>
    <t>イスクラ産業</t>
  </si>
  <si>
    <t>イスクラ板藍のど飴 金属異物混入の恐れNEW</t>
  </si>
  <si>
    <t>西友</t>
  </si>
  <si>
    <t>皮がもっちり黒豚肉餃子 一部ラベル誤貼付で表示欠落NEW</t>
  </si>
  <si>
    <t>カネヨシ</t>
  </si>
  <si>
    <t>チャプチェ他 3品目 一部アレルゲン表示欠落NEW</t>
  </si>
  <si>
    <t>丸久</t>
  </si>
  <si>
    <t>萩港真あじ「南蛮漬用」 シロサバフグ混入の恐れNEW</t>
  </si>
  <si>
    <t>フードリエ</t>
  </si>
  <si>
    <t>麺好亭 キザミハム 賞味期限一部欠落NEW</t>
  </si>
  <si>
    <t>江崎グリコ</t>
  </si>
  <si>
    <t>グリコ レトルト商品など11品目 異物混入の恐れNEW</t>
  </si>
  <si>
    <t>ゆめマート北九州...</t>
  </si>
  <si>
    <t>南仙崎店 生食用スモークサーモン 一部消費期限誤表示</t>
  </si>
  <si>
    <t>朝日商事</t>
  </si>
  <si>
    <t>伝統仕込釜揚げうどん 一部カビ付着の恐れ</t>
  </si>
  <si>
    <t>いなげや</t>
  </si>
  <si>
    <t>バジルチーズ 一部ラベル誤貼付で表示欠落</t>
  </si>
  <si>
    <t>スカイ・フード</t>
  </si>
  <si>
    <t>スカイカルシウム 一部カビ発生の恐れ</t>
  </si>
  <si>
    <t>イオンビッグ</t>
  </si>
  <si>
    <t>山県店 かに風味かまぼこ 一部消費期限誤表示</t>
  </si>
  <si>
    <t>多田製菓</t>
  </si>
  <si>
    <t>ひとくちカステラ 一部カビ発生の恐れ</t>
  </si>
  <si>
    <t>中嶋冨貴堂</t>
  </si>
  <si>
    <t>ながもちこしあん入 一部消費期限誤表示</t>
  </si>
  <si>
    <t>伍魚福</t>
  </si>
  <si>
    <t>新鮮ちりめん他 5品目 一部カビ発生の恐れ</t>
  </si>
  <si>
    <t>ハローデイ</t>
  </si>
  <si>
    <t>オクラの海老詰め天ぷら ラベル誤貼付で(えび)表示欠落</t>
  </si>
  <si>
    <t>美濃酪農農業協同...</t>
  </si>
  <si>
    <t>せいきょう牛乳(低温殺菌)1000ml 一部消費期限誤印字</t>
  </si>
  <si>
    <t>京王ストア</t>
  </si>
  <si>
    <t>橋本店 白身魚タルタルのり弁当 一部ラベル誤貼付で表示欠落</t>
  </si>
  <si>
    <t>オルソン</t>
  </si>
  <si>
    <t>ハローズセレクションチーズサンド 一部風味不良の恐れ</t>
  </si>
  <si>
    <t>イオンフードサプ...</t>
  </si>
  <si>
    <t>国産豚肉(ばら,かたロース)焼肉用 一部消費期限誤表示</t>
  </si>
  <si>
    <t>個食美学カマンベールチーズサンド 一部風味不良の恐れ</t>
  </si>
  <si>
    <t>とかちアークキッ...</t>
  </si>
  <si>
    <t>とかちピザフリット(4種のチーズ,とかちボロネーゼ) 一部表示欠落</t>
  </si>
  <si>
    <t>鹿児島くみあいチ...</t>
  </si>
  <si>
    <t>若どり手羽先他 4品目 一部飼料添加物基準超過</t>
  </si>
  <si>
    <t>スーパーチェン主...</t>
  </si>
  <si>
    <t>中津川店 小あじ 有毒な魚混入の恐れ</t>
  </si>
  <si>
    <t>マルイチ産商</t>
  </si>
  <si>
    <t>辛子めんたいこ 一部保存方法表示欠落</t>
  </si>
  <si>
    <t>有機食用ココナッツ油 製造許可範囲外</t>
  </si>
  <si>
    <t>能登ミルク</t>
  </si>
  <si>
    <t>能登ミルクジェラート他 9品目</t>
  </si>
  <si>
    <r>
      <t xml:space="preserve">タイトル </t>
    </r>
    <r>
      <rPr>
        <sz val="14"/>
        <color theme="0"/>
        <rFont val="ＭＳ Ｐゴシック"/>
        <family val="3"/>
        <charset val="128"/>
      </rPr>
      <t>(異物・カビ混入が目立つ一週間でした。!)</t>
    </r>
    <rPh sb="6" eb="8">
      <t>イブツ</t>
    </rPh>
    <rPh sb="11" eb="13">
      <t>コンニュウ</t>
    </rPh>
    <rPh sb="14" eb="16">
      <t>メダ</t>
    </rPh>
    <rPh sb="17" eb="20">
      <t>イッシュウカン</t>
    </rPh>
    <phoneticPr fontId="5"/>
  </si>
  <si>
    <t>2022年第32週（8月8日〜8月14日）</t>
    <phoneticPr fontId="106"/>
  </si>
  <si>
    <t>結核例172</t>
    <phoneticPr fontId="5"/>
  </si>
  <si>
    <t>年齢群：‌0歳（3例）、1歳（13例）、2歳（8例）、3歳（1例）、5歳（1例）、
6歳（2例）、7歳（1例）、9歳（2例）、10代（10例）、20代（19例）、30代（15例）、
40代（10例）、50代（9例）、60代（6例）、70代（8例）、80代（2例）、
90代以上（1例）</t>
    <phoneticPr fontId="106"/>
  </si>
  <si>
    <t xml:space="preserve">腸管出血性大腸菌感染症111例（有症者84例、うちHUS 2例）
感染地域：国内93例、国内・国外不明18例
国内の感染地域：‌宮崎県14例、福島県8例、山形県7例、岩手県6例、福岡県6例、東京都5例、静岡県5例、愛知県5例、埼玉県3例、北海道2例、群馬県2例、千葉県2例、神奈川県2例、
大阪府2例、秋田県1例、茨城県1例、富山県1例、長野県1例、岐阜県1例、兵庫県1例、岡山県1例、広島県1例、徳島県1例、佐賀県1例、長崎県1例、鹿児島県1例、沖縄県1例、
国内（都道府県不明）11例
</t>
    <phoneticPr fontId="106"/>
  </si>
  <si>
    <t>血清群・毒素型：‌O157 VT1・VT2（29例）、O157 VT2（17例）、O103 VT1（15例）、O26 VT1（6例）、
O157V T 1（ 4 例 ）、 O 1 1 1 V T 1（ 3 例 ）、 O 5 5VT1（1例）、O111 VT1・VT2（1例）、O115VT1（1例）、
その他・不明（34例）
累積報告数：1,733例（有症者1,181例、うちHUS 21例．死亡1例）</t>
    <phoneticPr fontId="106"/>
  </si>
  <si>
    <t>E型肝炎4例 感染地域（感染源）：‌岡山県1例（不明）、国内（都道府県不明）1例（不明）、国内・国外不明2例（不明2例）</t>
    <phoneticPr fontId="106"/>
  </si>
  <si>
    <t>レジオネラ症44例（肺炎型41例、ポンティアック型1例、無症状病原体保有者2例）
感染地域：‌大阪府5例、東京都3例、愛知県2例、北海道1例、岩手県1例、秋田県1例、山形県1例、茨
城県1例、群馬県1例、千葉県1例、富山県1例、石川県1例、福井県1例、長野県1例、静岡県1例、広島県1例、佐賀県1例、長崎県1例、栃木県/群馬県1例、国内（都道府県不明）5例、ベトナム1例、国内・国外不明12例
年齢群：‌30代（1例）、40代（3例）、50代（15例）、60代（11例）、70代（8例）、80代（3例）、90代以上（3例）
累積報告数：1,195例例</t>
    <phoneticPr fontId="106"/>
  </si>
  <si>
    <t>アメーバ赤痢1例（腸管アメーバ症）
感染地域：国内・国外不明
感染経路：不明</t>
    <phoneticPr fontId="106"/>
  </si>
  <si>
    <t>https://news.tv-asahi.co.jp/news_international/articles/000265422.html</t>
    <phoneticPr fontId="16"/>
  </si>
  <si>
    <t>https://www.jetro.go.jp/biznews/2022/08/5284a4901fb3bb0a.html</t>
    <phoneticPr fontId="16"/>
  </si>
  <si>
    <t>https://www.afpbb.com/articles/-/3419181?act=all</t>
    <phoneticPr fontId="16"/>
  </si>
  <si>
    <t>https://ovo.kyodo.co.jp/flash/a-1793418</t>
    <phoneticPr fontId="16"/>
  </si>
  <si>
    <t>https://www.jetro.go.jp/biznews/2022/08/aadfd2fb9ac8fd27.html</t>
    <phoneticPr fontId="16"/>
  </si>
  <si>
    <t>https://jp.reuters.com/article/amazon-com-whole-foods-lawsuit-idJPKBN2PU0B7?il=0</t>
    <phoneticPr fontId="16"/>
  </si>
  <si>
    <t>https://www.kedglobal.com/jp/%E3%82%A6%E3%82%A3%E3%82%B9%E3%82%AD%E3%83%BC-%E9%9F%93%E5%9B%BD2030%E4%BB%A3/newsView/ked202208220023</t>
    <phoneticPr fontId="16"/>
  </si>
  <si>
    <t>https://news.nifty.com/article/world/korea/12211-1822632/</t>
    <phoneticPr fontId="16"/>
  </si>
  <si>
    <t>https://www.jetro.go.jp/biznews/2022/08/a07f5cc77d70d020.html</t>
    <phoneticPr fontId="16"/>
  </si>
  <si>
    <t>干ばつで2022年の小麦生産量の米国予測は前年比14.7％減(ルーマニア) ｜ ジェトロ</t>
  </si>
  <si>
    <t xml:space="preserve">干害でトウモロコシ生産予測3割減、政府は灌漑に15億ユーロ投入(ルーマニア) ｜ </t>
  </si>
  <si>
    <t>米ホールフーズ、消費者らが提訴　「牛肉の抗生物質不使用は虚偽」 ｜ ロイター</t>
  </si>
  <si>
    <t>韓国、2030代の間でウィスキーが大人気</t>
  </si>
  <si>
    <t xml:space="preserve">税収減少で若者層に飲酒を勧める日本政府＝韓国報道 - ニフティニュース - @nifty </t>
  </si>
  <si>
    <t xml:space="preserve">中国、貸出金利0.05％下げ 7カ月ぶり、3.65％に | OVO [オーヴォ] </t>
  </si>
  <si>
    <t xml:space="preserve">ブドウの品質低下に戦々恐々 猛暑で早まる収穫 仏　写真16枚　国際ニュース：AFPBB News </t>
  </si>
  <si>
    <t>英政府、食品関連の消費者調査結果を公表(英国) ｜ ビジネス短信  - ジェトロ</t>
  </si>
  <si>
    <t>【魚にPCR検査】海産物通し感染拡大か　中国・海南島</t>
  </si>
  <si>
    <t>深刻な干ばつが続いているルーマニアで、小麦の生産量が前年比で大幅に減少する見込みだ。米国農務省（USDA）は8月12日更新の統計で、ルーマニアの2022年の小麦の生産量を前年比14.7％減の890万トンと予測している。なお、EU統計局（ユーロスタット）の7月29日更新の統計では、2022年の生産量を904万トンと予測しており、過去5年間（2017～2021年）の平均である965万トンと比較すると6.3％減となる。ユーロスタットによると、ルーマニアの2021年の小麦生産量は1,139万トンと、EU内ではフランス、ドイツ、ポーランドに次いで多く、EU全体の8.2％を占めた。EU域内から域外への輸出量では、2021/2022市場年度（2021年7月～2022年6月）にフランスに次いで2番目に多い639万トンと、EU全体の23.9％を占めた。欧州委員会の資料によると、コンスタンツァ港輸出FOB価格は、2021/2022市場年度初（2021年7月第1週）は1トン当たり218.54ユーロだったが、市場年度末（2022年6月最終週）には425.89ユーロとほぼ2倍になった。ペトゥレ・ダエア農業・農村開発相は8月10日の記者会見で、2022年の小麦の収穫量が前年比で15～18％減少しているが、輸出量は国内消費量を上回る量のみに限られるため、国内消費分は確保できると述べた（「SeeNews」8月10日）
これに対し、ルーマニア農業生産者連盟（LAPAR）のラウレンチウ・バチウ会長は「国内消費用に250万トンが必要である」一方、「生産量は前年の約半分にすぎず、先月収穫された小麦の70％はすでに輸出用に振り向けられてしまった」「国は国家準備管理局を通じて小麦4万5,000トンを輸入すると発表したばかりだ」と、ダエア農業・農村開発相の発言の矛盾に反論した</t>
    <phoneticPr fontId="16"/>
  </si>
  <si>
    <t>深刻な干ばつが続いているルーマニアで、トウモロコシの生産量が前年比で大幅に減少する見込みだ。
米国農務省（USDA）は8月12日更新の統計で、ルーマニアの2022年のトウモロコシの生産量を1,000万トンと予測している。これは2015年以来の不作で、前年比32.5％の減少ということになる。7月29日付EU統計局（ユーロスタット）によると、過去5年間（2017～2021年）の平均は1,514万トンで、これと比較しても34.0％の減少になる。ユーロスタットによると、ルーマニアの2021年のトウモロコシ生産量は1,519万トンと、EU内ではフランスに次いで多く、EU全体の20.9％を占めた。EU域内から域外への輸出量では2021/2022市場年度（2021年7月～2022年6月）に408万トンと、EU全体の67.9％を占める最大の輸出国だ。ペトゥレ・ダエア農業・農村開発相は7月19日、トウモロコシの2022年の生産量は干ばつにより、かなりのダメージを受けるだろうと話していた（「ブルームバーグ」7月19日）。
欧州委員会の資料によると、コンスタンツァ港輸出FOB価格は、2021/2022市場年度初（2021年7月第1週）は1トン当たり253.43ユーロだったが、市場年度末（2022年6月最終週）は346.01ユーロと36.5％上昇した。
ルーマニア農民協会（AFR）のダニエル・ボタェノイウ会長は、国内に効率の高い灌漑設備を導入する必要があるのはもちろん、加えて、干ばつに強い品種を導入する必要があると話した（「ディジ24（Digi24）」7月25日）。
農業・農村開発省は8月3日、灌漑インフラ整備に15億ユーロを割り当てると発表外部サイトへ、新しいウィンドウで開きますした。灌漑面積を約180万ヘクタールから262万ヘクタールに増やすなど、2027年までの予算執行で、このうち5億ユーロはEU基金が充てられる。</t>
    <phoneticPr fontId="16"/>
  </si>
  <si>
    <t>米アマゾン・ドット・コム傘下の食品スーパーで自然食品やオーガニック食材を売りにするホールフーズ・マーケットに対して２３日、牛肉製品を「抗生物質は一切使用せず」と虚偽の宣伝で販売しているとした訴訟がカリフォルニア州連邦地裁に提出された。訴えたのは消費者３人と動物愛護団体。昨年から今年にかけて独立の研究所が当該の牛肉を調べたところ、抗生物質などが検出されたとしている。抗生物質の使用は抗生物質耐性菌のリスクを高め、消費者がこれを体内に取り込んで感染すると、既存の抗生物質で治療できないという「深刻な健康上のリスク」をもたらすとしている。訴状によると、ホールフーズが少なくとも４２種類の牛肉製品を抗生物質不使用として宣伝し、その分、かなり割高な値段を付けているとしている。
ホールフーズもアマゾンもコメント要請に応じていない。</t>
    <phoneticPr fontId="16"/>
  </si>
  <si>
    <t>韓国ではコロナ禍の影響で、1人でお酒を楽しむ文化が定着し、2030代の若い盛大の間で人気を得ているウィスキーブームが続いている。世界的な物流危機により、急激に増えた需要に供給がついていけず、品切れの状況が続いている。2030代の消費者らが人気ウィスキー商品を購入するために、コンビニなどで長時間列に並びながら商品を購入する姿も、もはや珍しい光景ではない。
22日、GSリテールの関係者によれば、今月の16日の午前10時ごろ、コンビニGS25の全国18店舗の酒類特化店舗「プラネット」の前には長い行列ができていた。「バルベーニー」、「グレンフィディック」、「ラッセルリザーブ・シングルバレル」などの人気ウィスキーを限定販売するという噂を聞いたウィスキーマニア族が集まったのである。「バルベーニー」などの人気商品は販売開始1時間弱で完売された。GSリテールでウィスキーを購入した消費者のデータを分析した結果、20代と30代がそれぞれ39.5%、43.4%を占めた。開店時刻前から行列に並んでいた10人のうち8人は2030代なのである。GSリテールの関係者は「差別化と多様性、希少性を重視する若手の消費特性がウィスキー購入にまでつながっている」と説明した。2030代の間でウィスキーの人気が高まるにつれ、韓国国内でのウィスキー輸入量・輸入額も急増している。関税庁輸出入貿易統計の資料によれば、先月まで韓国でのウィスキー輸入量は1万3700tで、昨年同時期（8276t）より65.5%増えた。ウィスキー輸入額は同時期の9257万ドルより1万4683ドルに、58.6%増えた。
しかし、供給は相変わらず不足している。とある大手スーパーの酒類担当者は「人気ウィスキーは陳列するとたんなくなる。2030代の消費者らはオンライン上で入庫情報を共有し、人気商品を素早く購入する」と答えた。</t>
    <phoneticPr fontId="16"/>
  </si>
  <si>
    <t>日本政府が酒類消費の減少に伴って租税収入が減少したことを受けて、若年層を相手に飲酒を促すアイデアを公募することにした。
17日（現地時間）、イギリスの経済紙「フィナンシャル・タイムズ」（FT）によると、国税庁は20～39歳を対象に酒類消費促進に効果的な提案を受け付ける「サケビバ！」キャンペーンを開催しており、来月9日まで申請書を受け付けているという。今回のキャンペーンでは新しい酒類製品とデザインはもちろん、自宅での飲酒消費を増加させる案やメタバースを活用した酒類販売などのアイデアも募集する。今回のキャンペーンは日本の若者層の酒類消費が過去に比べて減少するなどして酒類の消費が急減したことを受けて企画されたものだ。国税庁によると、日本国内の酒類消費は1995年の1人当たり平均100リットル（年間）から2020年には75リットルにまで減少した。フィナンシャル・タイムズは「10年前から総人口が減少し、8年前から65歳以上の高齢層が全体の4分の1を超える日本で酒類の消費量が減少することは避けられない」と伝えた。
酒類販売量の減少は、すでに48兆円以上の財政赤字を抱えている日本政府にも打撃を与えている。2020年の酒類関連の税収は1兆1000億円を記録したが、これは前年比で1100億円減少したものであり、31年ぶりに最大幅での酒類税収入が減少した記録だった。2020年に酒類を通して徴収した税金は租税収入全体の1.7％を占めた。1980年の5％、2011年の3％など過去と比較すると、その比重が持続的に下落していることが分かる。
一方、韓国の保健福祉部の役割をしている厚生労働省は今回のキャンペーンに関して、公式に国税庁と協議してはいないが、アルコールおよび健康問題について定期的に緊密に話し合っていると明らかにした。そして、主な健康問題を予防することが可能な適正飲酒量を念頭に置いてキャンペーンが開催されることを期待していると付け加えた。</t>
    <phoneticPr fontId="16"/>
  </si>
  <si>
    <t>【北京共同】中国人民銀行（中央銀行）は22日、金融機関の貸出金利の目安となる「ローンプライムレート（貸出基礎金利、LPR）」の1年物を0.05％引き下げ、3.65％とした。事実上の政策金利で、利下げは今年1月以来7カ月ぶり。　新型コロナウイルス感染拡大防止を目的とした厳しい規制「ゼロコロナ」政策で物流が停滞。不動産市況も低迷し景気の減速感が強まっており、習近平指導部は企業支援の姿勢を鮮明にした。追加の金融緩和により、資金繰りが悪化した中小企業への融資を促す。　住宅ローンの目安となるLPRの5年物も0.15％引き下げ、4.30％とした。</t>
    <phoneticPr fontId="16"/>
  </si>
  <si>
    <t>【8月20日 AFP】猛暑のため、例年よりずっと早いタイミングでブドウの収穫が始まったフランス各地のワインメーカー。異常気象の影響で、ブドウの品質が低下するのではと不安を隠せない。　異常な乾燥は、地中海沿岸エロー（Herault）県の丘陵地帯から、通常は緑豊かな北東部アルザス（Alsace）地方にまで広がっている。　今夏の激しい熱波でブドウの成熟が早まり、収穫のタイミングは例年よりも1～3週間以上前倒しとなっている。エロー県のあるラングドックルシヨン（Languedoc-Roussillon）地方では、7月下旬に収穫を始めた農家さえある。「過去30年以上やってきて、8月9日に収穫を始めたことなんてこれまでに一度もありません」とエロー県のブドウ園オーナー、ジェローム・デスペイさんは話した。
　フランスのその他の農業と同様、ワイン醸造業も春の霜やひょう、季節外れの豪雨といった異常気象に長年悩まされてきた。そして、その頻度は年々高まっている。しかし、今夏の記録的な干ばつと暑さは、ブドウ園にとりわけ大きな被害をもたらしている。先月は、1961年以降で最も乾燥した7月となった。水分が不足すると「水ストレス」が起き、ブドウは葉を落として実に栄養分を供給しなくなる。成長を止めることで自らを守るメカニズムだ。
アルザス地方のブドウ農家組合のジル・エルハート会長は「ここ2か月に雨は一滴も降っていません」と話す。また、26日ごろから始まる収穫については、「今年の収量は非常に少なくなるでしょう」とした。気温が38度を超えると「ブドウは日焼けし、干し上がってしぼみ、質も落ちる」と指摘するのは、リヨン（Lyon）南方アルデシュ（Ardeche）県で「地理的表示保護制度（PGI）」の会長を務めるピエール・シャンペティエール氏。その結果、ワインのアルコール度数が高くなり、規定値を超えてしまうと説明した。</t>
    <phoneticPr fontId="16"/>
  </si>
  <si>
    <t>英国食品基準庁（FSA）は8月10日、食品に関する消費者調査である「Food and You 2」の最新の調査結果（Wave 4）を公表外部サイトへ、新しいウィンドウで開きますした。調査結果によると、消費者が食品に関して懸念を抱いている上位3項目が、「食品廃棄」「食品中の砂糖含有量」「動物福祉」とされている（添付資料図参照）。また、回答者の92%が「購入する食品は安全」、回答者の86％が「食品ラベルの情報は正確」との考えを示した。調査結果ではそのほか、食料安全保障、外食・持ち帰り料理、食品アレルギー、家庭での食事、持続可能性と環境影響の視点での食品購入など、食品関連の幅広い項目に関する回答が取りまとめられている。エイミー・マイルズFSA長官は「本調査は、食の安全に関してFSAが果たすべき中心的な役割について重要な洞察を与えるだけではなく、持続可能性、食料安全保障、日常的に消費する食料など、食関連の論点に対する人々の認識と行動の詳細な現況を提供してくれる」としている。
「Food and You 2」はイングランド、ウェールズ、北アイルランドの成人を対象とした、食品の安全やその他の食品関連項目に関する意識、姿勢、行動を聞き取る調査で、FSAが年に2回実施している（2021年11月11日付地域・分析レポート参照）。今回の調査結果では、2021年10月から2022年1月までの間に4,026世帯の5,796の成人から得られた回答が取りまとめられている。</t>
    <phoneticPr fontId="16"/>
  </si>
  <si>
    <t>日本ハム、大豆ミート食品本格輸出　まず米国の飲食店へ： 日本経済新聞</t>
    <phoneticPr fontId="16"/>
  </si>
  <si>
    <t>https://www.nikkei.com/article/DGXZQOUF28B3S0Y2A720C2000000/?unlock=1</t>
    <phoneticPr fontId="16"/>
  </si>
  <si>
    <t>日本ハムは大豆ミート（代替肉）食品の輸出を本格化する。まずは米国向けで、大豆ミートを調理・加工してつくった唐揚げなどを現地ですしチェーン店を手がける企業に販売する。米国では大豆ミートなど植物性食品の市場が日本よりも広がっている。先行する市場で定着を図り、海外への販路を広げたい考え。
8月末に約16トン分の大豆ミート商品を米国向けに出荷して、9月には現地に到着する予定だ。輸出するのは大豆ミートを使った唐揚げ風の商品など。飲食店向けで、各店舗では大豆ミート商品を再度調理して顧客に提供される見込みだ。ロサンゼルスでのテスト販売を含めて約2千万円の売り上げを見込む。
大豆ミートの加工食品を米国へ本格輸出するのは今回が初めて。加工海外商品部の大橋勲久部長は「米国では大豆ミートを使ったひき肉タイプの商品は多数あるが、唐揚げ・フライドチキン風の商品にはチャンスがある」と話す。将来的には米国以外への輸出も検討しているという。
日本ハムの業務用・家庭用をあわせた大豆ミート商品などの販売はほとんどが国内向けで、2021年度の売上高は約2億3000万円だった。同社は30年度までに大豆ミートを中心とした代替たんぱく質商品で100億円の売り上げ目標を掲げており、国内外で販路やユーザーの拡大を進める方針だ。米国ではベジタリアン（菜食主義者）やビーガン（完全菜食主義者）などが多く、食文化が多様。普段は野菜中心の食生活をしながら、時には肉や魚も食べる「フレキシタリアン」も増えている。大豆ミートなど「プラントベースフード」（植物性食品）は健康や環境を意識した食事の選択肢の一つとして普及しつつある。</t>
    <phoneticPr fontId="16"/>
  </si>
  <si>
    <t>新型コロナウイルスの再拡大で観光客らの足止めが続く中国・海南島では、感染が海外からの海産物を通して広がった疑いがあるとして、魚にPCR検査を実施しています。漁船の上で防護服を着た検査員が綿棒を使い、魚の体や口の中をこすっています。水槽の中のカニやエビも検査の対象です。
　海南島では8月に入り、1万3000人を超える感染が確認されました。
　地元の衛生当局は、ウイルスが海外との海産物の取引を通して港に持ち込まれた疑いがあると指摘しています。
　中国では南部アモイなどでも、魚や漁船などへの検査が実施されています。</t>
    <phoneticPr fontId="16"/>
  </si>
  <si>
    <t>ルーマニア</t>
    <phoneticPr fontId="16"/>
  </si>
  <si>
    <t>中国</t>
    <rPh sb="0" eb="2">
      <t>チュウゴク</t>
    </rPh>
    <phoneticPr fontId="16"/>
  </si>
  <si>
    <t>フランス</t>
    <phoneticPr fontId="16"/>
  </si>
  <si>
    <t>英国</t>
    <rPh sb="0" eb="2">
      <t>エイコク</t>
    </rPh>
    <phoneticPr fontId="16"/>
  </si>
  <si>
    <t>スルメイカ、産地偽り販売　伊丹のスーパー、中国産を青森県産に　「ラベルを誤って印字」</t>
    <phoneticPr fontId="16"/>
  </si>
  <si>
    <t>中国産のスルメイカを青森県産と偽って販売したとして、農林水産省近畿農政局は２６日、食品表示法に基づき、伊丹市などで食品スーパー「ニッコー」を運営するニッコー（兵庫県洲本市）に表示の是正や再発防止策の実施を指示した。　近畿農政局によると、同社は少なくとも昨年１１月～今年３月の約４カ月間、伊丹店（同県伊丹市）で、中国産のスルメイカ６７９パックを「青森県産」と表示して販売。同社は「ラベルを誤って印字し、貼ってしまった。一度も確認しなかった」と説明したという。
　同社は、兵庫県と大阪府にスーパー計６店舗を展開するが、伊丹店以外は中国産スルメイカを仕入れていなかったという。</t>
    <phoneticPr fontId="16"/>
  </si>
  <si>
    <t>株式会社ニッコーにおける生鮮水産物の不適正表示に対する措置について</t>
    <phoneticPr fontId="16"/>
  </si>
  <si>
    <t>農林水産省近畿農政局は、株式会社ニッコー（本社：兵庫県洲本市五色町都志168番地。法人番号1140001084837。以下「ニッコー」という。）が、生鮮水産物するめいかの原産地について、「中国」であるにもかかわらず、「青森産」と事実と異なる表示をし、一般消費者へ販売したことを確認しました。
このため、本日、ニッコーに対し、食品表示法に基づき、表示の是正と併せて、原因の究明・分析の徹底、再発防止対策の実施等について指示を行いました。
1.経過
農林水産省近畿農政局が、令和4年3月10日から令和4年7月19日までの間、ニッコーに対し、食品表示法（平成25年法律第70号）第8条第2項の規定に基づく立入検査を行いました。
この結果、農林水産省近畿農政局は、ニッコーが、するめいかの原産地について、中国と伝達を受けていたにもかかわらず、青森産と事実と異なる表示をして、少なくとも令和3年11月8日から令和4年3月8日までの間に、679パックをニッコー伊丹店（兵庫県伊丹市宮ノ前2丁目1番3号）において、一般消費者に対し販売したことを確認しました。
2.措置
ニッコーが行った上記1の行為は、食品表示法第4条第1項の規定に基づき定められた食品表示基準（平成27年内閣府令第10号）第18条第1項の表の「原産地」の項の規定に違反するものです。
このため、農林水産省近畿農政局は、ニッコーに対し、食品表示法第6条第1項の規定に基づき、以下の内容の指示を行いました。</t>
    <phoneticPr fontId="16"/>
  </si>
  <si>
    <t>ローソンは25日、人工知能（AI）を活用した商品の値引き販売を、来期（2023年3月～24年2月）中に全国展開すると発表した。
　経験や勘に頼ってきた値引きをAIが代替。利益の最大化に向けて最適な割引額を提案する仕組みで、期限切れ食品の廃棄削減にもつなげたい考えだ。
　AI値引きは、これまでベテラン店員らの経験や勘で決めていた商品ごとの割引額を、AIが在庫や入荷の情報、過去の販売実績などから算出する。21年に実証実験を実施した東北地方の65店舗では、おにぎりなど対象商品の販売額が実験前に比べ伸長。食品ロスは金額ベースで2．5％減少したという。　</t>
    <phoneticPr fontId="16"/>
  </si>
  <si>
    <t>商品値引き、AIが提案　食品ロス削減へ全国展開　ローソン</t>
    <phoneticPr fontId="16"/>
  </si>
  <si>
    <t>知らずに違反しているかも？景品表示法違反事例と不当表示に関するルール</t>
    <phoneticPr fontId="16"/>
  </si>
  <si>
    <t>インターネット上や街中の看板などで、「今ならキャンペーンで○○円」「1日限定〇食！」などの広告を誰しも見たことがあるだろう。このような広告の中には景品表示法に違反しているものもあり、最近では6月に大手回転寿司チェーンが措置命令の行政処分を受けた。この企業では8月の四半期決算説明で「景品表示法違反等の影響もあり、6月以降想定以上の客数減少が発生」と報告している。SNSなどを使った商品PRも簡単にできる近年では、本部が気付かないうちに店舗が違反表示を出してしまう場合もある。法律を知らなかったでは済まされないため、大手や中小の企業規模に関係なく注意が必要だ。改めて2021年から現在までに起きた違反事例を振り返っていこう。
関連記事：繰り返される景品表示法違反。2018年1月～2020年8月の違反事例
　景品表示法の違反事例
景品表示法の違反事例は大きく分けて、品質や規格の不当表示に関わる「優良誤認」と販売価格や期間などの取引条件に関わる「有利誤認」の2種類ある。去年から現在までに起きた違反事例を紹介していく。
参考：消費者庁「景品表示法関連報道発表資料」　https://www.caa.go.jp/policies/policy/representation/fair_labeling/release/2022/</t>
    <phoneticPr fontId="16"/>
  </si>
  <si>
    <t xml:space="preserve">【学生募集】令和４年度消費者大学校大学院食品安全リスクコミュニケーター養成・食品表示コース </t>
    <phoneticPr fontId="16"/>
  </si>
  <si>
    <t>食品に関する正しい知識を持ち、その知識を活用して消費者を合理的な選択に導くことができる「食品安全リスクコミュニケーター」を養成するための学習を行います。
1　応募資格
　（1）県内に在住する満20歳以上で継続して全講座を受講できる方
　（2）食品の安全に係る問題や食品表示に関する学習意欲があること
　（3）卒業後は、食の安全問題について、地域の各種学習会・研修会での講師、リスクコミュニケーターとして啓発、指導的立場になる意思があること
2　受講形態
　対面式講義
　原則は対面式講義ですが、遠距離等で困難な場合は例外的に Zoom を用いたオンライン LIVE による受講にも対応いたします。
　Zoom を用いたオンライン LIVE による受講は、パソコン、スマートフォン等、配信される動画を受信できる環境が必要です。なお、スマートフォン等で視聴の場合、通信量が多くなり、速　
度制限されたり追加料金が必要となることがありますので、Wi-Fiの環境下でのご視聴をお勧めします。
3　講座日程、会場、入学申込み方法、その他詳細は、こちら（徳島県ホームページ）をご覧ください。
　https://www.pref.tokushima.lg.jp/ippannokata/kurashi/shohiseikatsu/7208560/</t>
    <phoneticPr fontId="16"/>
  </si>
  <si>
    <t>今週のお題　(揚げ油の煙が出たら要注意!)</t>
    <rPh sb="7" eb="8">
      <t>ア</t>
    </rPh>
    <rPh sb="9" eb="10">
      <t>アブラ</t>
    </rPh>
    <rPh sb="11" eb="12">
      <t>ケムリ</t>
    </rPh>
    <rPh sb="13" eb="14">
      <t>デ</t>
    </rPh>
    <rPh sb="16" eb="19">
      <t>ヨウチュウイ</t>
    </rPh>
    <phoneticPr fontId="5"/>
  </si>
  <si>
    <r>
      <t>　　なぜ　!？　　</t>
    </r>
    <r>
      <rPr>
        <b/>
        <u/>
        <sz val="16"/>
        <rFont val="ＭＳ Ｐゴシック"/>
        <family val="3"/>
        <charset val="128"/>
      </rPr>
      <t>揚げ油は色や匂い、泡の立ち方を注意しないと駄目なの?</t>
    </r>
    <rPh sb="9" eb="10">
      <t>ア</t>
    </rPh>
    <rPh sb="11" eb="12">
      <t>アブラ</t>
    </rPh>
    <rPh sb="13" eb="14">
      <t>イロ</t>
    </rPh>
    <rPh sb="15" eb="16">
      <t>ニオ</t>
    </rPh>
    <rPh sb="18" eb="19">
      <t>アワ</t>
    </rPh>
    <rPh sb="20" eb="21">
      <t>タ</t>
    </rPh>
    <rPh sb="22" eb="23">
      <t>カタ</t>
    </rPh>
    <rPh sb="24" eb="26">
      <t>チュウイ</t>
    </rPh>
    <rPh sb="30" eb="32">
      <t>ダメ</t>
    </rPh>
    <phoneticPr fontId="5"/>
  </si>
  <si>
    <t>★揚げ油は使用するたびに徐々に劣化します。
★油は酸化、過酸化物価、粘度を調べることで品質の評価ができます。現場で使用できる簡易な検査試薬も市販されています。　
★毎日揚げ油を使っている人は、色や泡の立ち方、煙の立ち上がり方で揚げ油の品質が評価できます。フライの適温は160-180℃です。精製度の良い油は、220-230℃でも色、臭いに変化がなく、煙は立ち上がりません。　
★揚げ物を揚げるときに煙が立つような油は、既に交換の時期を過ぎていると判断して下さい。カラリと揚がらず食感も良くないはずです。</t>
    <rPh sb="1" eb="2">
      <t>ア</t>
    </rPh>
    <rPh sb="3" eb="4">
      <t>アブラ</t>
    </rPh>
    <rPh sb="12" eb="14">
      <t>ジョジョ</t>
    </rPh>
    <rPh sb="15" eb="17">
      <t>レッカ</t>
    </rPh>
    <rPh sb="23" eb="24">
      <t>アブラ</t>
    </rPh>
    <rPh sb="25" eb="27">
      <t>サンカ</t>
    </rPh>
    <rPh sb="31" eb="33">
      <t>ブッカ</t>
    </rPh>
    <rPh sb="34" eb="36">
      <t>ネンド</t>
    </rPh>
    <rPh sb="37" eb="38">
      <t>シラ</t>
    </rPh>
    <rPh sb="43" eb="45">
      <t>ヒンシツ</t>
    </rPh>
    <rPh sb="46" eb="48">
      <t>ヒョウカ</t>
    </rPh>
    <rPh sb="54" eb="56">
      <t>ゲンバ</t>
    </rPh>
    <rPh sb="57" eb="59">
      <t>シヨウ</t>
    </rPh>
    <rPh sb="62" eb="64">
      <t>カンイ</t>
    </rPh>
    <rPh sb="65" eb="67">
      <t>ケンサ</t>
    </rPh>
    <rPh sb="67" eb="69">
      <t>シヤク</t>
    </rPh>
    <rPh sb="70" eb="72">
      <t>シハン</t>
    </rPh>
    <rPh sb="82" eb="84">
      <t>マイニチ</t>
    </rPh>
    <rPh sb="84" eb="85">
      <t>ア</t>
    </rPh>
    <rPh sb="86" eb="87">
      <t>アブラ</t>
    </rPh>
    <rPh sb="88" eb="89">
      <t>ツカ</t>
    </rPh>
    <rPh sb="93" eb="94">
      <t>ヒト</t>
    </rPh>
    <rPh sb="96" eb="97">
      <t>イロ</t>
    </rPh>
    <rPh sb="98" eb="99">
      <t>アワ</t>
    </rPh>
    <rPh sb="100" eb="101">
      <t>タ</t>
    </rPh>
    <rPh sb="102" eb="103">
      <t>カタ</t>
    </rPh>
    <rPh sb="104" eb="105">
      <t>ケムリ</t>
    </rPh>
    <rPh sb="106" eb="107">
      <t>タ</t>
    </rPh>
    <rPh sb="108" eb="109">
      <t>ア</t>
    </rPh>
    <rPh sb="111" eb="112">
      <t>カタ</t>
    </rPh>
    <rPh sb="113" eb="114">
      <t>ア</t>
    </rPh>
    <rPh sb="115" eb="116">
      <t>アブラ</t>
    </rPh>
    <rPh sb="117" eb="119">
      <t>ヒンシツ</t>
    </rPh>
    <rPh sb="120" eb="122">
      <t>ヒョウカ</t>
    </rPh>
    <rPh sb="131" eb="133">
      <t>テキオン</t>
    </rPh>
    <rPh sb="145" eb="148">
      <t>セイセイド</t>
    </rPh>
    <rPh sb="149" eb="150">
      <t>ヨ</t>
    </rPh>
    <rPh sb="151" eb="152">
      <t>アブラ</t>
    </rPh>
    <rPh sb="164" eb="165">
      <t>イロ</t>
    </rPh>
    <rPh sb="166" eb="167">
      <t>ニオ</t>
    </rPh>
    <rPh sb="169" eb="171">
      <t>ヘンカ</t>
    </rPh>
    <rPh sb="175" eb="176">
      <t>ケムリ</t>
    </rPh>
    <rPh sb="177" eb="178">
      <t>タ</t>
    </rPh>
    <rPh sb="179" eb="180">
      <t>ア</t>
    </rPh>
    <rPh sb="189" eb="190">
      <t>ア</t>
    </rPh>
    <rPh sb="191" eb="192">
      <t>モノ</t>
    </rPh>
    <rPh sb="193" eb="194">
      <t>ア</t>
    </rPh>
    <rPh sb="199" eb="200">
      <t>ケムリ</t>
    </rPh>
    <rPh sb="201" eb="202">
      <t>タ</t>
    </rPh>
    <rPh sb="206" eb="207">
      <t>アブラ</t>
    </rPh>
    <rPh sb="209" eb="210">
      <t>スデ</t>
    </rPh>
    <rPh sb="211" eb="213">
      <t>コウカン</t>
    </rPh>
    <rPh sb="214" eb="216">
      <t>ジキ</t>
    </rPh>
    <rPh sb="217" eb="218">
      <t>ス</t>
    </rPh>
    <rPh sb="223" eb="225">
      <t>ハンダン</t>
    </rPh>
    <rPh sb="227" eb="228">
      <t>クダ</t>
    </rPh>
    <rPh sb="235" eb="236">
      <t>ア</t>
    </rPh>
    <rPh sb="239" eb="241">
      <t>ショッカン</t>
    </rPh>
    <rPh sb="242" eb="243">
      <t>ヨ</t>
    </rPh>
    <phoneticPr fontId="5"/>
  </si>
  <si>
    <t>フライオイルの劣化は、使用している油の色調、発泡、発煙、臭いの4点から判断することが大切です。
油が劣化していくと
・色調は徐々に黒ずみ不透明になります。
・発泡は油が新しいうちは大きな泡が出ますが、徐々に細かな泡が出る(カニ泡)状態になります。
・高温にならないと出なかった煙が、低い温度(150-160℃)でも出るようになります。
・新しいうちは臭いがないのに、使っているうちに徐々に油くさくなり、更に使い続けるとイオウ臭が漂うようになります。
  油は定期的に揚げカスを取り除き、定期的に差し油しましょう。大量調理で劣化が進んだときには、全部交換しましょう。●劣化の進んだ揚げ油を使い続けると、品質の悪い揚げ物になり、時に健康被害の原因にもなります。</t>
    <rPh sb="7" eb="9">
      <t>レッカ</t>
    </rPh>
    <rPh sb="11" eb="13">
      <t>シヨウ</t>
    </rPh>
    <rPh sb="17" eb="18">
      <t>アブラ</t>
    </rPh>
    <rPh sb="19" eb="21">
      <t>シキチョウ</t>
    </rPh>
    <rPh sb="22" eb="24">
      <t>ハッポウ</t>
    </rPh>
    <rPh sb="25" eb="27">
      <t>ハツエン</t>
    </rPh>
    <rPh sb="28" eb="29">
      <t>ニオ</t>
    </rPh>
    <rPh sb="32" eb="33">
      <t>テン</t>
    </rPh>
    <rPh sb="35" eb="37">
      <t>ハンダン</t>
    </rPh>
    <rPh sb="42" eb="44">
      <t>タイセツ</t>
    </rPh>
    <rPh sb="48" eb="49">
      <t>アブラ</t>
    </rPh>
    <rPh sb="50" eb="52">
      <t>レツカ</t>
    </rPh>
    <rPh sb="59" eb="61">
      <t>シキチョウ</t>
    </rPh>
    <rPh sb="62" eb="64">
      <t>ジョジョ</t>
    </rPh>
    <rPh sb="65" eb="66">
      <t>クロ</t>
    </rPh>
    <rPh sb="68" eb="71">
      <t>フトウメイ</t>
    </rPh>
    <rPh sb="82" eb="83">
      <t>アブラ</t>
    </rPh>
    <rPh sb="84" eb="85">
      <t>アタラ</t>
    </rPh>
    <rPh sb="90" eb="91">
      <t>オオ</t>
    </rPh>
    <rPh sb="93" eb="94">
      <t>アワ</t>
    </rPh>
    <rPh sb="95" eb="96">
      <t>デ</t>
    </rPh>
    <rPh sb="100" eb="102">
      <t>ジョジョ</t>
    </rPh>
    <rPh sb="103" eb="104">
      <t>コマ</t>
    </rPh>
    <rPh sb="106" eb="107">
      <t>アワ</t>
    </rPh>
    <rPh sb="108" eb="109">
      <t>デ</t>
    </rPh>
    <rPh sb="115" eb="117">
      <t>ジョウタイ</t>
    </rPh>
    <rPh sb="125" eb="126">
      <t>タカ</t>
    </rPh>
    <rPh sb="133" eb="134">
      <t>デ</t>
    </rPh>
    <rPh sb="138" eb="139">
      <t>ケムリ</t>
    </rPh>
    <rPh sb="141" eb="142">
      <t>ヒク</t>
    </rPh>
    <rPh sb="143" eb="145">
      <t>オンド</t>
    </rPh>
    <rPh sb="157" eb="158">
      <t>デ</t>
    </rPh>
    <rPh sb="169" eb="170">
      <t>アタラ</t>
    </rPh>
    <rPh sb="175" eb="176">
      <t>ニオ</t>
    </rPh>
    <rPh sb="183" eb="184">
      <t>ツカ</t>
    </rPh>
    <rPh sb="191" eb="193">
      <t>ジョジョ</t>
    </rPh>
    <rPh sb="194" eb="195">
      <t>アブラ</t>
    </rPh>
    <rPh sb="201" eb="202">
      <t>サラ</t>
    </rPh>
    <rPh sb="203" eb="204">
      <t>ツカ</t>
    </rPh>
    <rPh sb="205" eb="206">
      <t>ツヅ</t>
    </rPh>
    <rPh sb="212" eb="213">
      <t>シュウ</t>
    </rPh>
    <rPh sb="214" eb="215">
      <t>タダヨ</t>
    </rPh>
    <rPh sb="227" eb="228">
      <t>アブラ</t>
    </rPh>
    <rPh sb="229" eb="232">
      <t>テイキテキ</t>
    </rPh>
    <rPh sb="233" eb="234">
      <t>ア</t>
    </rPh>
    <rPh sb="238" eb="239">
      <t>ト</t>
    </rPh>
    <rPh sb="240" eb="241">
      <t>ノゾ</t>
    </rPh>
    <rPh sb="243" eb="246">
      <t>テイキテキ</t>
    </rPh>
    <rPh sb="247" eb="248">
      <t>サ</t>
    </rPh>
    <rPh sb="249" eb="250">
      <t>アブラ</t>
    </rPh>
    <rPh sb="256" eb="258">
      <t>タイリョウ</t>
    </rPh>
    <rPh sb="258" eb="260">
      <t>チョウリ</t>
    </rPh>
    <rPh sb="261" eb="263">
      <t>レッカ</t>
    </rPh>
    <rPh sb="264" eb="265">
      <t>スス</t>
    </rPh>
    <rPh sb="272" eb="274">
      <t>ゼンブ</t>
    </rPh>
    <rPh sb="274" eb="276">
      <t>コウカン</t>
    </rPh>
    <rPh sb="283" eb="285">
      <t>レッカ</t>
    </rPh>
    <rPh sb="286" eb="287">
      <t>スス</t>
    </rPh>
    <rPh sb="289" eb="290">
      <t>ア</t>
    </rPh>
    <rPh sb="291" eb="292">
      <t>アブラ</t>
    </rPh>
    <rPh sb="293" eb="294">
      <t>ツカ</t>
    </rPh>
    <rPh sb="295" eb="296">
      <t>ツヅ</t>
    </rPh>
    <rPh sb="300" eb="302">
      <t>ヒンシツ</t>
    </rPh>
    <rPh sb="303" eb="304">
      <t>ワル</t>
    </rPh>
    <rPh sb="305" eb="306">
      <t>ア</t>
    </rPh>
    <rPh sb="307" eb="308">
      <t>モノ</t>
    </rPh>
    <rPh sb="312" eb="313">
      <t>トキ</t>
    </rPh>
    <rPh sb="314" eb="316">
      <t>ケンコウ</t>
    </rPh>
    <rPh sb="316" eb="318">
      <t>ヒガイ</t>
    </rPh>
    <rPh sb="319" eb="321">
      <t>ゲンイン</t>
    </rPh>
    <phoneticPr fontId="5"/>
  </si>
  <si>
    <t>掲載なし</t>
    <rPh sb="0" eb="2">
      <t>ケイサイ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</si>
</sst>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_ "/>
    <numFmt numFmtId="178" formatCode="yyyy&quot;年&quot;m&quot;月&quot;d&quot;日&quot;;@"/>
    <numFmt numFmtId="179" formatCode="m&quot;月&quot;d&quot;日&quot;;@"/>
    <numFmt numFmtId="180" formatCode="0.00;&quot;▲ &quot;0.00"/>
    <numFmt numFmtId="181" formatCode="0&quot;ヶ&quot;&quot;所&quot;"/>
    <numFmt numFmtId="182" formatCode="0;&quot;▲ &quot;0"/>
    <numFmt numFmtId="183" formatCode="&quot;+&quot;\ #,##0.00;&quot;-&quot;\ #,##0.00"/>
    <numFmt numFmtId="184" formatCode="0.0%"/>
    <numFmt numFmtId="185" formatCode="0_);[Red]\(0\)"/>
  </numFmts>
  <fonts count="222">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b/>
      <sz val="14"/>
      <color indexed="10"/>
      <name val="ＭＳ Ｐゴシック"/>
      <family val="3"/>
      <charset val="128"/>
    </font>
    <font>
      <u/>
      <sz val="11"/>
      <color indexed="12"/>
      <name val="ＭＳ Ｐゴシック"/>
      <family val="3"/>
      <charset val="128"/>
    </font>
    <font>
      <sz val="9"/>
      <name val="ＭＳ Ｐゴシック"/>
      <family val="3"/>
      <charset val="128"/>
    </font>
    <font>
      <sz val="12"/>
      <name val="ＭＳ Ｐゴシック"/>
      <family val="3"/>
      <charset val="128"/>
    </font>
    <font>
      <sz val="14"/>
      <color indexed="8"/>
      <name val="ＭＳ Ｐゴシック"/>
      <family val="3"/>
      <charset val="128"/>
    </font>
    <font>
      <sz val="8"/>
      <name val="ＭＳ Ｐゴシック"/>
      <family val="3"/>
      <charset val="128"/>
    </font>
    <font>
      <b/>
      <sz val="12"/>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indexed="9"/>
      <name val="ＭＳ Ｐゴシック"/>
      <family val="3"/>
      <charset val="128"/>
    </font>
    <font>
      <b/>
      <sz val="20"/>
      <name val="ＭＳ Ｐゴシック"/>
      <family val="3"/>
      <charset val="128"/>
    </font>
    <font>
      <sz val="16"/>
      <color indexed="18"/>
      <name val="ＭＳ Ｐゴシック"/>
      <family val="3"/>
      <charset val="128"/>
    </font>
    <font>
      <sz val="16"/>
      <color indexed="8"/>
      <name val="ＭＳ Ｐゴシック"/>
      <family val="3"/>
      <charset val="128"/>
    </font>
    <font>
      <sz val="16"/>
      <name val="ＭＳ Ｐゴシック"/>
      <family val="3"/>
      <charset val="128"/>
    </font>
    <font>
      <b/>
      <sz val="14.3"/>
      <color indexed="30"/>
      <name val="ＭＳ Ｐゴシック"/>
      <family val="3"/>
      <charset val="128"/>
    </font>
    <font>
      <b/>
      <sz val="11"/>
      <name val="ＭＳ Ｐゴシック"/>
      <family val="3"/>
      <charset val="128"/>
    </font>
    <font>
      <b/>
      <sz val="8"/>
      <name val="ＭＳ Ｐゴシック"/>
      <family val="3"/>
      <charset val="128"/>
    </font>
    <font>
      <sz val="14"/>
      <name val="ＭＳ Ｐゴシック"/>
      <family val="3"/>
      <charset val="128"/>
    </font>
    <font>
      <sz val="10"/>
      <name val="ＭＳ Ｐゴシック"/>
      <family val="3"/>
      <charset val="128"/>
    </font>
    <font>
      <sz val="18"/>
      <name val="ＭＳ Ｐゴシック"/>
      <family val="3"/>
      <charset val="128"/>
    </font>
    <font>
      <b/>
      <sz val="20"/>
      <color indexed="8"/>
      <name val="ＭＳ Ｐゴシック"/>
      <family val="3"/>
      <charset val="128"/>
    </font>
    <font>
      <b/>
      <u/>
      <sz val="16"/>
      <color indexed="18"/>
      <name val="ＭＳ Ｐゴシック"/>
      <family val="3"/>
      <charset val="128"/>
    </font>
    <font>
      <sz val="6"/>
      <name val="ＭＳ Ｐゴシック"/>
      <family val="3"/>
      <charset val="128"/>
    </font>
    <font>
      <sz val="9"/>
      <color indexed="8"/>
      <name val="Meiryo"/>
      <family val="3"/>
      <charset val="128"/>
    </font>
    <font>
      <b/>
      <sz val="18"/>
      <name val="ＭＳ Ｐゴシック"/>
      <family val="3"/>
      <charset val="128"/>
    </font>
    <font>
      <sz val="6"/>
      <name val="ＭＳ Ｐゴシック"/>
      <family val="3"/>
      <charset val="128"/>
    </font>
    <font>
      <b/>
      <sz val="14"/>
      <color indexed="9"/>
      <name val="ＭＳ Ｐゴシック"/>
      <family val="3"/>
      <charset val="128"/>
    </font>
    <font>
      <b/>
      <sz val="14"/>
      <name val="ＭＳ Ｐゴシック"/>
      <family val="3"/>
      <charset val="128"/>
    </font>
    <font>
      <sz val="10.75"/>
      <color indexed="63"/>
      <name val="ＭＳ ゴシック"/>
      <family val="3"/>
      <charset val="128"/>
    </font>
    <font>
      <b/>
      <sz val="12"/>
      <color indexed="8"/>
      <name val="ＭＳ Ｐゴシック"/>
      <family val="3"/>
      <charset val="128"/>
    </font>
    <font>
      <sz val="8"/>
      <color indexed="8"/>
      <name val="ＭＳ Ｐゴシック"/>
      <family val="3"/>
      <charset val="128"/>
    </font>
    <font>
      <sz val="11"/>
      <name val="メイリオ"/>
      <family val="3"/>
      <charset val="128"/>
    </font>
    <font>
      <sz val="10.1"/>
      <color indexed="22"/>
      <name val="メイリオ"/>
      <family val="3"/>
      <charset val="128"/>
    </font>
    <font>
      <sz val="11"/>
      <color indexed="23"/>
      <name val="ＭＳ Ｐゴシック"/>
      <family val="3"/>
      <charset val="128"/>
    </font>
    <font>
      <sz val="10.75"/>
      <color indexed="63"/>
      <name val="メイリオ"/>
      <family val="3"/>
      <charset val="128"/>
    </font>
    <font>
      <b/>
      <sz val="10"/>
      <color indexed="8"/>
      <name val="ＭＳ Ｐゴシック"/>
      <family val="3"/>
      <charset val="128"/>
    </font>
    <font>
      <sz val="9"/>
      <name val="Arial"/>
      <family val="2"/>
    </font>
    <font>
      <sz val="11"/>
      <name val="Arial"/>
      <family val="2"/>
    </font>
    <font>
      <sz val="11"/>
      <color indexed="22"/>
      <name val="ＭＳ Ｐゴシック"/>
      <family val="3"/>
      <charset val="128"/>
    </font>
    <font>
      <sz val="8"/>
      <color indexed="8"/>
      <name val="メイリオ"/>
      <family val="3"/>
      <charset val="128"/>
    </font>
    <font>
      <sz val="9"/>
      <color indexed="8"/>
      <name val="ＭＳ Ｐゴシック"/>
      <family val="3"/>
      <charset val="128"/>
    </font>
    <font>
      <sz val="9"/>
      <color indexed="10"/>
      <name val="ＭＳ Ｐゴシック"/>
      <family val="3"/>
      <charset val="128"/>
    </font>
    <font>
      <sz val="12"/>
      <color indexed="8"/>
      <name val="ＭＳ Ｐゴシック"/>
      <family val="3"/>
      <charset val="128"/>
    </font>
    <font>
      <b/>
      <sz val="12"/>
      <color indexed="9"/>
      <name val="ＭＳ Ｐゴシック"/>
      <family val="3"/>
      <charset val="128"/>
    </font>
    <font>
      <sz val="9"/>
      <color indexed="53"/>
      <name val="ＭＳ Ｐゴシック"/>
      <family val="3"/>
      <charset val="128"/>
    </font>
    <font>
      <sz val="9"/>
      <color indexed="60"/>
      <name val="ＭＳ Ｐゴシック"/>
      <family val="3"/>
      <charset val="128"/>
    </font>
    <font>
      <sz val="11"/>
      <color indexed="8"/>
      <name val="メイリオ"/>
      <family val="3"/>
      <charset val="128"/>
    </font>
    <font>
      <sz val="10"/>
      <color indexed="8"/>
      <name val="ＭＳ Ｐゴシック"/>
      <family val="3"/>
      <charset val="128"/>
    </font>
    <font>
      <b/>
      <sz val="12"/>
      <color indexed="53"/>
      <name val="ＭＳ Ｐゴシック"/>
      <family val="3"/>
      <charset val="128"/>
    </font>
    <font>
      <b/>
      <sz val="14"/>
      <color indexed="13"/>
      <name val="ＭＳ Ｐゴシック"/>
      <family val="3"/>
      <charset val="128"/>
    </font>
    <font>
      <b/>
      <sz val="20"/>
      <color indexed="10"/>
      <name val="ＭＳ Ｐゴシック"/>
      <family val="3"/>
      <charset val="128"/>
    </font>
    <font>
      <b/>
      <sz val="14"/>
      <color indexed="22"/>
      <name val="ＭＳ Ｐゴシック"/>
      <family val="3"/>
      <charset val="128"/>
    </font>
    <font>
      <b/>
      <sz val="18"/>
      <color indexed="10"/>
      <name val="ＭＳ Ｐゴシック"/>
      <family val="3"/>
      <charset val="128"/>
    </font>
    <font>
      <sz val="18"/>
      <color indexed="8"/>
      <name val="ＭＳ Ｐゴシック"/>
      <family val="3"/>
      <charset val="128"/>
    </font>
    <font>
      <b/>
      <sz val="18"/>
      <color indexed="16"/>
      <name val="ＭＳ Ｐゴシック"/>
      <family val="3"/>
      <charset val="128"/>
    </font>
    <font>
      <sz val="11"/>
      <color indexed="16"/>
      <name val="ＭＳ Ｐゴシック"/>
      <family val="3"/>
      <charset val="128"/>
    </font>
    <font>
      <b/>
      <sz val="16"/>
      <color indexed="16"/>
      <name val="ＭＳ Ｐゴシック"/>
      <family val="3"/>
      <charset val="128"/>
    </font>
    <font>
      <b/>
      <sz val="11"/>
      <color indexed="16"/>
      <name val="ＭＳ Ｐゴシック"/>
      <family val="3"/>
      <charset val="128"/>
    </font>
    <font>
      <b/>
      <sz val="18"/>
      <color indexed="60"/>
      <name val="ＭＳ Ｐゴシック"/>
      <family val="3"/>
      <charset val="128"/>
    </font>
    <font>
      <sz val="72"/>
      <color indexed="10"/>
      <name val="ＭＳ Ｐゴシック"/>
      <family val="3"/>
      <charset val="128"/>
    </font>
    <font>
      <b/>
      <sz val="16"/>
      <color indexed="10"/>
      <name val="ＭＳ Ｐゴシック"/>
      <family val="3"/>
      <charset val="128"/>
    </font>
    <font>
      <b/>
      <u/>
      <sz val="11"/>
      <color indexed="12"/>
      <name val="ＭＳ Ｐゴシック"/>
      <family val="3"/>
      <charset val="128"/>
    </font>
    <font>
      <sz val="11"/>
      <color theme="1"/>
      <name val="ＭＳ Ｐゴシック"/>
      <family val="3"/>
      <charset val="128"/>
      <scheme val="minor"/>
    </font>
    <font>
      <sz val="12.55"/>
      <color theme="1"/>
      <name val="Inherit"/>
      <family val="2"/>
    </font>
    <font>
      <sz val="12.55"/>
      <color theme="0"/>
      <name val="Inherit"/>
      <family val="2"/>
    </font>
    <font>
      <sz val="12.55"/>
      <color theme="0"/>
      <name val="ＭＳ Ｐゴシック"/>
      <family val="3"/>
      <charset val="128"/>
    </font>
    <font>
      <b/>
      <sz val="11"/>
      <color rgb="FFFF0000"/>
      <name val="ＭＳ Ｐゴシック"/>
      <family val="3"/>
      <charset val="128"/>
      <scheme val="minor"/>
    </font>
    <font>
      <b/>
      <sz val="12"/>
      <color rgb="FF222222"/>
      <name val="游ゴシック"/>
      <family val="3"/>
      <charset val="128"/>
    </font>
    <font>
      <b/>
      <sz val="11"/>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font>
    <font>
      <sz val="10.5"/>
      <color theme="1"/>
      <name val="游明朝"/>
      <family val="1"/>
      <charset val="128"/>
    </font>
    <font>
      <sz val="7"/>
      <color theme="1"/>
      <name val="Times New Roman"/>
      <family val="1"/>
    </font>
    <font>
      <sz val="9"/>
      <color theme="1"/>
      <name val="游明朝"/>
      <family val="1"/>
      <charset val="128"/>
    </font>
    <font>
      <sz val="8"/>
      <color theme="1"/>
      <name val="游明朝"/>
      <family val="1"/>
      <charset val="128"/>
    </font>
    <font>
      <b/>
      <sz val="20"/>
      <color rgb="FFFFFFFF"/>
      <name val="&amp;quot"/>
      <family val="2"/>
    </font>
    <font>
      <sz val="12"/>
      <color rgb="FF333333"/>
      <name val="&amp;quot"/>
      <family val="2"/>
    </font>
    <font>
      <b/>
      <sz val="13.5"/>
      <color rgb="FF333333"/>
      <name val="&amp;quot"/>
      <family val="2"/>
    </font>
    <font>
      <b/>
      <sz val="12"/>
      <color rgb="FFFF0A0A"/>
      <name val="&amp;quot"/>
      <family val="2"/>
    </font>
    <font>
      <b/>
      <sz val="12"/>
      <color rgb="FF333333"/>
      <name val="&amp;quot"/>
      <family val="2"/>
    </font>
    <font>
      <sz val="12"/>
      <color rgb="FF333333"/>
      <name val="ＭＳ Ｐゴシック"/>
      <family val="3"/>
      <charset val="128"/>
    </font>
    <font>
      <b/>
      <sz val="12"/>
      <color rgb="FF333333"/>
      <name val="ＭＳ Ｐゴシック"/>
      <family val="3"/>
      <charset val="128"/>
    </font>
    <font>
      <b/>
      <sz val="12"/>
      <color rgb="FFFF0A0A"/>
      <name val="ＭＳ Ｐゴシック"/>
      <family val="3"/>
      <charset val="128"/>
    </font>
    <font>
      <b/>
      <sz val="11"/>
      <color rgb="FFFF0000"/>
      <name val="ＭＳ Ｐゴシック"/>
      <family val="3"/>
      <charset val="128"/>
    </font>
    <font>
      <sz val="10.5"/>
      <color rgb="FFFF0000"/>
      <name val="游明朝"/>
      <family val="1"/>
      <charset val="128"/>
    </font>
    <font>
      <b/>
      <sz val="12"/>
      <color rgb="FFFF0000"/>
      <name val="メイリオ"/>
      <family val="3"/>
      <charset val="128"/>
    </font>
    <font>
      <sz val="11"/>
      <color theme="1"/>
      <name val="Inherit"/>
      <family val="2"/>
    </font>
    <font>
      <sz val="11"/>
      <color theme="0"/>
      <name val="Inherit"/>
      <family val="2"/>
    </font>
    <font>
      <sz val="11"/>
      <color theme="0"/>
      <name val="ＭＳ Ｐゴシック"/>
      <family val="3"/>
      <charset val="128"/>
    </font>
    <font>
      <sz val="11"/>
      <color theme="1"/>
      <name val="游明朝"/>
      <family val="1"/>
      <charset val="128"/>
    </font>
    <font>
      <sz val="10"/>
      <color theme="0"/>
      <name val="Inherit"/>
      <family val="3"/>
      <charset val="128"/>
    </font>
    <font>
      <sz val="10"/>
      <color theme="0"/>
      <name val="ＭＳ Ｐゴシック"/>
      <family val="3"/>
      <charset val="128"/>
    </font>
    <font>
      <sz val="10"/>
      <color theme="0"/>
      <name val="Inherit"/>
      <family val="2"/>
    </font>
    <font>
      <sz val="11"/>
      <color rgb="FFFF0000"/>
      <name val="ＭＳ Ｐゴシック"/>
      <family val="3"/>
      <charset val="128"/>
    </font>
    <font>
      <b/>
      <sz val="14"/>
      <color theme="4"/>
      <name val="ＭＳ Ｐゴシック"/>
      <family val="3"/>
      <charset val="128"/>
    </font>
    <font>
      <sz val="11"/>
      <color theme="1"/>
      <name val="Meiryo"/>
      <family val="3"/>
      <charset val="128"/>
    </font>
    <font>
      <b/>
      <sz val="20"/>
      <name val="游ゴシック"/>
      <family val="3"/>
      <charset val="128"/>
    </font>
    <font>
      <b/>
      <sz val="16"/>
      <color theme="0"/>
      <name val="ＭＳ Ｐゴシック"/>
      <family val="3"/>
      <charset val="128"/>
    </font>
    <font>
      <sz val="6"/>
      <name val="ＭＳ Ｐゴシック"/>
      <family val="3"/>
      <charset val="128"/>
      <scheme val="minor"/>
    </font>
    <font>
      <b/>
      <sz val="16"/>
      <color theme="1"/>
      <name val="游明朝"/>
      <family val="1"/>
      <charset val="128"/>
    </font>
    <font>
      <b/>
      <sz val="16"/>
      <name val="ＭＳ Ｐゴシック"/>
      <family val="3"/>
      <charset val="128"/>
    </font>
    <font>
      <sz val="20"/>
      <name val="ＭＳ Ｐゴシック"/>
      <family val="3"/>
      <charset val="128"/>
    </font>
    <font>
      <b/>
      <sz val="22"/>
      <name val="ＭＳ Ｐゴシック"/>
      <family val="3"/>
      <charset val="128"/>
    </font>
    <font>
      <sz val="11"/>
      <name val="ＭＳ Ｐゴシック"/>
      <family val="3"/>
      <charset val="128"/>
      <scheme val="minor"/>
    </font>
    <font>
      <b/>
      <sz val="10"/>
      <name val="ＭＳ Ｐゴシック"/>
      <family val="3"/>
      <charset val="128"/>
    </font>
    <font>
      <b/>
      <sz val="16"/>
      <color indexed="18"/>
      <name val="ＭＳ Ｐゴシック"/>
      <family val="3"/>
      <charset val="128"/>
    </font>
    <font>
      <b/>
      <sz val="14"/>
      <color indexed="18"/>
      <name val="ＭＳ Ｐゴシック"/>
      <family val="3"/>
      <charset val="128"/>
    </font>
    <font>
      <b/>
      <sz val="11"/>
      <color indexed="8"/>
      <name val="ＭＳ Ｐゴシック"/>
      <family val="3"/>
      <charset val="128"/>
    </font>
    <font>
      <b/>
      <sz val="20"/>
      <color theme="0"/>
      <name val="ＭＳ Ｐゴシック"/>
      <family val="3"/>
      <charset val="128"/>
    </font>
    <font>
      <sz val="7"/>
      <color theme="1"/>
      <name val="游明朝"/>
      <family val="1"/>
      <charset val="128"/>
    </font>
    <font>
      <b/>
      <sz val="16"/>
      <color rgb="FFFF0000"/>
      <name val="游明朝"/>
      <family val="1"/>
      <charset val="128"/>
    </font>
    <font>
      <b/>
      <sz val="9"/>
      <color rgb="FF222222"/>
      <name val="Meiryo"/>
      <family val="3"/>
      <charset val="128"/>
    </font>
    <font>
      <b/>
      <sz val="11"/>
      <color indexed="63"/>
      <name val="ＭＳ Ｐゴシック"/>
      <family val="3"/>
      <charset val="128"/>
    </font>
    <font>
      <b/>
      <sz val="11.5"/>
      <name val="ＭＳ Ｐゴシック"/>
      <family val="3"/>
      <charset val="128"/>
    </font>
    <font>
      <b/>
      <sz val="12"/>
      <color theme="0"/>
      <name val="ＭＳ Ｐゴシック"/>
      <family val="3"/>
      <charset val="128"/>
    </font>
    <font>
      <sz val="10"/>
      <color rgb="FFFFC000"/>
      <name val="ＭＳ Ｐゴシック"/>
      <family val="3"/>
      <charset val="128"/>
    </font>
    <font>
      <sz val="10"/>
      <color indexed="50"/>
      <name val="ＭＳ Ｐゴシック"/>
      <family val="3"/>
      <charset val="128"/>
    </font>
    <font>
      <sz val="10"/>
      <color theme="7" tint="0.39997558519241921"/>
      <name val="ＭＳ Ｐゴシック"/>
      <family val="3"/>
      <charset val="128"/>
    </font>
    <font>
      <sz val="10"/>
      <color indexed="40"/>
      <name val="ＭＳ Ｐゴシック"/>
      <family val="3"/>
      <charset val="128"/>
    </font>
    <font>
      <b/>
      <sz val="16"/>
      <color theme="1"/>
      <name val="ＭＳ Ｐゴシック"/>
      <family val="3"/>
      <charset val="128"/>
      <scheme val="minor"/>
    </font>
    <font>
      <b/>
      <sz val="10"/>
      <color theme="0"/>
      <name val="ＭＳ Ｐゴシック"/>
      <family val="3"/>
      <charset val="128"/>
    </font>
    <font>
      <b/>
      <u/>
      <sz val="12"/>
      <color theme="0"/>
      <name val="ＭＳ Ｐゴシック"/>
      <family val="3"/>
      <charset val="128"/>
    </font>
    <font>
      <b/>
      <u/>
      <sz val="13"/>
      <color rgb="FFFFFF00"/>
      <name val="Inherit"/>
    </font>
    <font>
      <b/>
      <sz val="18"/>
      <color rgb="FFFFFF00"/>
      <name val="ＭＳ Ｐゴシック"/>
      <family val="3"/>
      <charset val="128"/>
    </font>
    <font>
      <b/>
      <sz val="12"/>
      <color rgb="FFFFFF00"/>
      <name val="ＭＳ Ｐゴシック"/>
      <family val="3"/>
      <charset val="128"/>
    </font>
    <font>
      <b/>
      <sz val="11"/>
      <color rgb="FFFFFF00"/>
      <name val="ＭＳ Ｐゴシック"/>
      <family val="3"/>
      <charset val="128"/>
    </font>
    <font>
      <sz val="11"/>
      <color rgb="FFFFFF00"/>
      <name val="ＭＳ Ｐゴシック"/>
      <family val="3"/>
      <charset val="128"/>
      <scheme val="minor"/>
    </font>
    <font>
      <b/>
      <sz val="16"/>
      <name val="Arial"/>
      <family val="2"/>
      <charset val="128"/>
    </font>
    <font>
      <b/>
      <sz val="18"/>
      <color rgb="FFFF0000"/>
      <name val="Arial"/>
      <family val="2"/>
    </font>
    <font>
      <sz val="13"/>
      <color theme="0"/>
      <name val="Inherit"/>
      <family val="2"/>
    </font>
    <font>
      <sz val="13"/>
      <color theme="0"/>
      <name val="Inherit"/>
    </font>
    <font>
      <b/>
      <sz val="16"/>
      <color rgb="FFFF0000"/>
      <name val="ＭＳ Ｐゴシック"/>
      <family val="3"/>
      <charset val="128"/>
      <scheme val="minor"/>
    </font>
    <font>
      <b/>
      <u/>
      <sz val="16"/>
      <color indexed="12"/>
      <name val="ＭＳ Ｐゴシック"/>
      <family val="3"/>
      <charset val="128"/>
    </font>
    <font>
      <sz val="10"/>
      <color theme="0" tint="-0.14999847407452621"/>
      <name val="ＭＳ Ｐゴシック"/>
      <family val="3"/>
      <charset val="128"/>
    </font>
    <font>
      <sz val="13"/>
      <color theme="0"/>
      <name val="Arial"/>
      <family val="2"/>
    </font>
    <font>
      <b/>
      <sz val="18"/>
      <color indexed="8"/>
      <name val="ＭＳ Ｐゴシック"/>
      <family val="3"/>
      <charset val="128"/>
    </font>
    <font>
      <b/>
      <sz val="12"/>
      <name val="Arial"/>
      <family val="2"/>
    </font>
    <font>
      <sz val="20"/>
      <color rgb="FF000000"/>
      <name val="ＭＳ Ｐゴシック"/>
      <family val="3"/>
      <charset val="128"/>
    </font>
    <font>
      <b/>
      <sz val="12"/>
      <name val="ＭＳ Ｐゴシック"/>
      <family val="3"/>
      <charset val="128"/>
      <scheme val="minor"/>
    </font>
    <font>
      <sz val="12"/>
      <name val="Arial"/>
      <family val="2"/>
    </font>
    <font>
      <b/>
      <sz val="11"/>
      <color theme="1"/>
      <name val="ＭＳ Ｐゴシック"/>
      <family val="3"/>
      <charset val="128"/>
    </font>
    <font>
      <b/>
      <sz val="20"/>
      <color theme="1"/>
      <name val="ＭＳ Ｐゴシック"/>
      <family val="3"/>
      <charset val="128"/>
      <scheme val="minor"/>
    </font>
    <font>
      <sz val="11"/>
      <color rgb="FF000000"/>
      <name val="ＭＳ Ｐゴシック"/>
      <family val="3"/>
      <charset val="128"/>
    </font>
    <font>
      <b/>
      <sz val="13"/>
      <color theme="0"/>
      <name val="Arial"/>
      <family val="2"/>
    </font>
    <font>
      <b/>
      <sz val="20"/>
      <color rgb="FF000000"/>
      <name val="メイリオ"/>
      <family val="3"/>
      <charset val="128"/>
    </font>
    <font>
      <b/>
      <sz val="20"/>
      <name val="メイリオ"/>
      <family val="3"/>
      <charset val="128"/>
    </font>
    <font>
      <b/>
      <sz val="20"/>
      <color indexed="8"/>
      <name val="メイリオ"/>
      <family val="3"/>
      <charset val="128"/>
    </font>
    <font>
      <b/>
      <sz val="14"/>
      <name val="Arial"/>
      <family val="2"/>
    </font>
    <font>
      <sz val="14"/>
      <name val="Arial"/>
      <family val="2"/>
    </font>
    <font>
      <b/>
      <sz val="14"/>
      <color theme="0"/>
      <name val="ＭＳ Ｐゴシック"/>
      <family val="3"/>
      <charset val="128"/>
    </font>
    <font>
      <sz val="13"/>
      <color theme="0"/>
      <name val="9,776"/>
    </font>
    <font>
      <sz val="10"/>
      <color theme="5" tint="0.39997558519241921"/>
      <name val="ＭＳ Ｐゴシック"/>
      <family val="3"/>
      <charset val="128"/>
    </font>
    <font>
      <sz val="11"/>
      <color theme="1"/>
      <name val="ＭＳ Ｐゴシック"/>
      <family val="3"/>
      <charset val="128"/>
      <scheme val="major"/>
    </font>
    <font>
      <sz val="11"/>
      <name val="ＭＳ Ｐゴシック"/>
      <family val="3"/>
      <charset val="128"/>
      <scheme val="major"/>
    </font>
    <font>
      <sz val="13"/>
      <color theme="0"/>
      <name val="游ゴシック"/>
      <family val="2"/>
      <charset val="128"/>
    </font>
    <font>
      <b/>
      <sz val="13"/>
      <color rgb="FFFFFF00"/>
      <name val="Inherit"/>
    </font>
    <font>
      <b/>
      <sz val="18"/>
      <color theme="1"/>
      <name val="ＭＳ Ｐゴシック"/>
      <family val="3"/>
      <charset val="128"/>
      <scheme val="minor"/>
    </font>
    <font>
      <b/>
      <sz val="14"/>
      <color theme="1"/>
      <name val="BIZ UDPゴシック"/>
      <family val="3"/>
      <charset val="128"/>
    </font>
    <font>
      <b/>
      <sz val="24"/>
      <color theme="1"/>
      <name val="BIZ UDPゴシック"/>
      <family val="3"/>
      <charset val="128"/>
    </font>
    <font>
      <b/>
      <sz val="20"/>
      <color rgb="FFFF0000"/>
      <name val="BIZ UDPゴシック"/>
      <family val="3"/>
      <charset val="128"/>
    </font>
    <font>
      <b/>
      <sz val="14"/>
      <color rgb="FF2B2B2B"/>
      <name val="Arial"/>
      <family val="3"/>
      <charset val="128"/>
    </font>
    <font>
      <b/>
      <sz val="14"/>
      <color rgb="FF2B2B2B"/>
      <name val="Arial"/>
      <family val="2"/>
    </font>
    <font>
      <u/>
      <sz val="10"/>
      <color rgb="FF24890D"/>
      <name val="Inherit"/>
      <family val="2"/>
    </font>
    <font>
      <b/>
      <sz val="11"/>
      <name val="游ゴシック"/>
      <family val="3"/>
      <charset val="128"/>
    </font>
    <font>
      <b/>
      <sz val="11"/>
      <color theme="1"/>
      <name val="游ゴシック"/>
      <family val="3"/>
      <charset val="128"/>
    </font>
    <font>
      <sz val="16"/>
      <name val="Microsoft YaHei"/>
      <family val="3"/>
      <charset val="128"/>
    </font>
    <font>
      <b/>
      <sz val="9"/>
      <color rgb="FFFF0000"/>
      <name val="ＭＳ Ｐゴシック"/>
      <family val="3"/>
      <charset val="128"/>
    </font>
    <font>
      <b/>
      <sz val="13"/>
      <color theme="0"/>
      <name val="Inherit"/>
      <family val="2"/>
    </font>
    <font>
      <b/>
      <sz val="14"/>
      <color theme="1"/>
      <name val="ＭＳ Ｐゴシック"/>
      <family val="3"/>
      <charset val="128"/>
      <scheme val="minor"/>
    </font>
    <font>
      <b/>
      <sz val="18"/>
      <color theme="1"/>
      <name val="BIZ UDPゴシック"/>
      <family val="3"/>
      <charset val="128"/>
    </font>
    <font>
      <b/>
      <sz val="18"/>
      <color rgb="FFFF0000"/>
      <name val="BIZ UDPゴシック"/>
      <family val="3"/>
      <charset val="128"/>
    </font>
    <font>
      <sz val="16"/>
      <color theme="0"/>
      <name val="ＭＳ Ｐゴシック"/>
      <family val="3"/>
      <charset val="128"/>
    </font>
    <font>
      <sz val="14"/>
      <color theme="0"/>
      <name val="ＭＳ Ｐゴシック"/>
      <family val="3"/>
      <charset val="128"/>
    </font>
    <font>
      <b/>
      <sz val="12"/>
      <color rgb="FF000000"/>
      <name val="ＭＳ Ｐゴシック"/>
      <family val="3"/>
      <charset val="128"/>
    </font>
    <font>
      <sz val="11"/>
      <color theme="1"/>
      <name val="ＭＳ Ｐゴシック"/>
      <family val="2"/>
      <scheme val="minor"/>
    </font>
    <font>
      <u/>
      <sz val="11"/>
      <color theme="10"/>
      <name val="ＭＳ Ｐゴシック"/>
      <family val="2"/>
      <scheme val="minor"/>
    </font>
    <font>
      <b/>
      <sz val="11"/>
      <name val="Meiryo UI"/>
      <family val="3"/>
      <charset val="128"/>
    </font>
    <font>
      <sz val="11"/>
      <name val="ＪＳＰゴシック"/>
      <family val="3"/>
      <charset val="128"/>
    </font>
    <font>
      <sz val="12"/>
      <name val="ＪＳＰゴシック"/>
      <family val="3"/>
      <charset val="128"/>
    </font>
    <font>
      <b/>
      <sz val="20"/>
      <color rgb="FF222222"/>
      <name val="ＭＳ ゴシック"/>
      <family val="3"/>
      <charset val="128"/>
    </font>
    <font>
      <b/>
      <sz val="16"/>
      <name val="Arial"/>
      <family val="2"/>
    </font>
    <font>
      <sz val="14"/>
      <name val="ＭＳ Ｐゴシック"/>
      <family val="3"/>
      <charset val="128"/>
      <scheme val="minor"/>
    </font>
    <font>
      <b/>
      <sz val="13"/>
      <color theme="0"/>
      <name val="Inherit"/>
    </font>
    <font>
      <b/>
      <sz val="9"/>
      <name val="ＭＳ Ｐゴシック"/>
      <family val="3"/>
      <charset val="128"/>
    </font>
    <font>
      <b/>
      <sz val="13"/>
      <color theme="0"/>
      <name val="ＭＳ Ｐゴシック"/>
      <family val="3"/>
      <charset val="128"/>
    </font>
    <font>
      <b/>
      <sz val="13"/>
      <color theme="0"/>
      <name val="ＭＳ ゴシック"/>
      <family val="3"/>
      <charset val="128"/>
    </font>
    <font>
      <b/>
      <sz val="20"/>
      <color theme="1"/>
      <name val="ＭＳ Ｐゴシック"/>
      <family val="3"/>
      <charset val="128"/>
    </font>
    <font>
      <sz val="12.55"/>
      <name val="ＭＳ Ｐゴシック"/>
      <family val="3"/>
      <charset val="128"/>
    </font>
    <font>
      <sz val="12.55"/>
      <name val="Inherit"/>
      <family val="2"/>
    </font>
    <font>
      <sz val="20"/>
      <name val="ＭＳ Ｐゴシック"/>
      <family val="3"/>
      <charset val="128"/>
      <scheme val="minor"/>
    </font>
    <font>
      <sz val="13"/>
      <color theme="0"/>
      <name val="ＭＳ Ｐゴシック"/>
      <family val="3"/>
      <charset val="128"/>
      <scheme val="minor"/>
    </font>
    <font>
      <b/>
      <sz val="11"/>
      <name val="ＭＳ Ｐゴシック"/>
      <family val="3"/>
      <charset val="128"/>
      <scheme val="minor"/>
    </font>
    <font>
      <sz val="12.55"/>
      <color rgb="FFFFFF00"/>
      <name val="ＭＳ Ｐゴシック"/>
      <family val="3"/>
      <charset val="128"/>
    </font>
    <font>
      <b/>
      <sz val="11"/>
      <color theme="1"/>
      <name val="Meiryo"/>
      <family val="3"/>
      <charset val="128"/>
    </font>
    <font>
      <sz val="13"/>
      <color theme="0"/>
      <name val="ＭＳ Ｐゴシック"/>
      <family val="3"/>
      <charset val="128"/>
    </font>
    <font>
      <b/>
      <sz val="12.55"/>
      <color theme="0"/>
      <name val="Inherit"/>
    </font>
    <font>
      <b/>
      <sz val="12.55"/>
      <color theme="0"/>
      <name val="Inherit"/>
      <family val="2"/>
    </font>
    <font>
      <b/>
      <sz val="16"/>
      <name val="游ゴシック"/>
      <family val="3"/>
      <charset val="128"/>
    </font>
    <font>
      <b/>
      <sz val="15"/>
      <color theme="1"/>
      <name val="游ゴシック"/>
      <family val="3"/>
      <charset val="128"/>
    </font>
    <font>
      <b/>
      <sz val="15"/>
      <name val="游ゴシック"/>
      <family val="3"/>
      <charset val="128"/>
    </font>
    <font>
      <b/>
      <sz val="16"/>
      <color indexed="18"/>
      <name val="游ゴシック"/>
      <family val="3"/>
      <charset val="128"/>
    </font>
    <font>
      <b/>
      <sz val="11"/>
      <name val="Arial"/>
      <family val="2"/>
    </font>
    <font>
      <sz val="20"/>
      <color indexed="9"/>
      <name val="ＭＳ Ｐゴシック"/>
      <family val="3"/>
      <charset val="128"/>
    </font>
    <font>
      <sz val="8.8000000000000007"/>
      <color indexed="23"/>
      <name val="ＭＳ Ｐゴシック"/>
      <family val="3"/>
      <charset val="128"/>
    </font>
    <font>
      <sz val="14"/>
      <color indexed="63"/>
      <name val="Arial"/>
      <family val="2"/>
    </font>
    <font>
      <sz val="10"/>
      <name val="Arial"/>
      <family val="2"/>
    </font>
    <font>
      <b/>
      <sz val="10"/>
      <color indexed="62"/>
      <name val="ＭＳ Ｐゴシック"/>
      <family val="3"/>
      <charset val="128"/>
    </font>
    <font>
      <sz val="10"/>
      <color indexed="62"/>
      <name val="ＭＳ Ｐゴシック"/>
      <family val="3"/>
      <charset val="128"/>
    </font>
    <font>
      <sz val="12"/>
      <color indexed="9"/>
      <name val="ＭＳ Ｐゴシック"/>
      <family val="3"/>
      <charset val="128"/>
    </font>
    <font>
      <b/>
      <sz val="14"/>
      <color indexed="12"/>
      <name val="ＭＳ Ｐゴシック"/>
      <family val="3"/>
      <charset val="128"/>
    </font>
    <font>
      <sz val="14"/>
      <color indexed="63"/>
      <name val="ＭＳ Ｐゴシック"/>
      <family val="3"/>
      <charset val="128"/>
    </font>
    <font>
      <sz val="12"/>
      <color theme="0"/>
      <name val="Arial"/>
      <family val="2"/>
    </font>
    <font>
      <b/>
      <sz val="16"/>
      <color rgb="FFFF0000"/>
      <name val="游ゴシック"/>
      <family val="3"/>
      <charset val="128"/>
    </font>
    <font>
      <b/>
      <u/>
      <sz val="16"/>
      <name val="ＭＳ Ｐゴシック"/>
      <family val="3"/>
      <charset val="128"/>
    </font>
  </fonts>
  <fills count="55">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24"/>
        <bgColor indexed="64"/>
      </patternFill>
    </fill>
    <fill>
      <patternFill patternType="solid">
        <fgColor indexed="46"/>
        <bgColor indexed="64"/>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26"/>
        <bgColor indexed="64"/>
      </patternFill>
    </fill>
    <fill>
      <patternFill patternType="solid">
        <fgColor indexed="53"/>
        <bgColor indexed="64"/>
      </patternFill>
    </fill>
    <fill>
      <patternFill patternType="solid">
        <fgColor indexed="41"/>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2"/>
        <bgColor indexed="64"/>
      </patternFill>
    </fill>
    <fill>
      <patternFill patternType="solid">
        <fgColor indexed="15"/>
        <bgColor indexed="64"/>
      </patternFill>
    </fill>
    <fill>
      <patternFill patternType="solid">
        <fgColor indexed="11"/>
        <bgColor indexed="64"/>
      </patternFill>
    </fill>
    <fill>
      <patternFill patternType="solid">
        <fgColor indexed="44"/>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66"/>
        <bgColor indexed="64"/>
      </patternFill>
    </fill>
    <fill>
      <patternFill patternType="solid">
        <fgColor rgb="FFFFFF00"/>
        <bgColor indexed="64"/>
      </patternFill>
    </fill>
    <fill>
      <patternFill patternType="solid">
        <fgColor theme="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AEAAAA"/>
        <bgColor indexed="64"/>
      </patternFill>
    </fill>
    <fill>
      <patternFill patternType="solid">
        <fgColor theme="8" tint="0.39997558519241921"/>
        <bgColor indexed="64"/>
      </patternFill>
    </fill>
    <fill>
      <patternFill patternType="solid">
        <fgColor rgb="FFC00000"/>
        <bgColor indexed="64"/>
      </patternFill>
    </fill>
    <fill>
      <patternFill patternType="solid">
        <fgColor theme="9" tint="-0.249977111117893"/>
        <bgColor indexed="64"/>
      </patternFill>
    </fill>
    <fill>
      <patternFill patternType="solid">
        <fgColor theme="9"/>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6EF729"/>
        <bgColor indexed="64"/>
      </patternFill>
    </fill>
    <fill>
      <patternFill patternType="solid">
        <fgColor theme="0" tint="-4.9989318521683403E-2"/>
        <bgColor indexed="64"/>
      </patternFill>
    </fill>
    <fill>
      <patternFill patternType="solid">
        <fgColor rgb="FF3399FF"/>
        <bgColor indexed="64"/>
      </patternFill>
    </fill>
    <fill>
      <patternFill patternType="solid">
        <fgColor theme="9" tint="0.79998168889431442"/>
        <bgColor indexed="64"/>
      </patternFill>
    </fill>
    <fill>
      <patternFill patternType="solid">
        <fgColor rgb="FF66CCFF"/>
        <bgColor indexed="64"/>
      </patternFill>
    </fill>
    <fill>
      <patternFill patternType="solid">
        <fgColor theme="5"/>
        <bgColor indexed="64"/>
      </patternFill>
    </fill>
    <fill>
      <patternFill patternType="solid">
        <fgColor rgb="FF00B0F0"/>
        <bgColor indexed="64"/>
      </patternFill>
    </fill>
    <fill>
      <patternFill patternType="solid">
        <fgColor theme="2"/>
        <bgColor indexed="64"/>
      </patternFill>
    </fill>
    <fill>
      <patternFill patternType="solid">
        <fgColor rgb="FFDFEAFF"/>
        <bgColor indexed="64"/>
      </patternFill>
    </fill>
    <fill>
      <patternFill patternType="solid">
        <fgColor indexed="12"/>
        <bgColor indexed="64"/>
      </patternFill>
    </fill>
    <fill>
      <patternFill patternType="solid">
        <fgColor rgb="FF92D050"/>
        <bgColor indexed="64"/>
      </patternFill>
    </fill>
    <fill>
      <patternFill patternType="solid">
        <fgColor rgb="FF6DDDF7"/>
        <bgColor indexed="64"/>
      </patternFill>
    </fill>
    <fill>
      <patternFill patternType="solid">
        <fgColor theme="5" tint="0.59999389629810485"/>
        <bgColor indexed="64"/>
      </patternFill>
    </fill>
    <fill>
      <patternFill patternType="solid">
        <fgColor indexed="48"/>
        <bgColor indexed="64"/>
      </patternFill>
    </fill>
    <fill>
      <patternFill patternType="solid">
        <fgColor indexed="45"/>
        <bgColor indexed="64"/>
      </patternFill>
    </fill>
  </fills>
  <borders count="228">
    <border>
      <left/>
      <right/>
      <top/>
      <bottom/>
      <diagonal/>
    </border>
    <border>
      <left style="medium">
        <color indexed="12"/>
      </left>
      <right style="medium">
        <color indexed="12"/>
      </right>
      <top/>
      <bottom/>
      <diagonal/>
    </border>
    <border>
      <left style="medium">
        <color indexed="12"/>
      </left>
      <right style="medium">
        <color indexed="12"/>
      </right>
      <top/>
      <bottom style="medium">
        <color indexed="12"/>
      </bottom>
      <diagonal/>
    </border>
    <border>
      <left style="medium">
        <color indexed="48"/>
      </left>
      <right style="medium">
        <color indexed="23"/>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12"/>
      </left>
      <right style="medium">
        <color indexed="23"/>
      </right>
      <top style="medium">
        <color indexed="23"/>
      </top>
      <bottom style="medium">
        <color indexed="23"/>
      </bottom>
      <diagonal/>
    </border>
    <border>
      <left/>
      <right style="medium">
        <color indexed="36"/>
      </right>
      <top style="medium">
        <color indexed="23"/>
      </top>
      <bottom style="medium">
        <color indexed="23"/>
      </bottom>
      <diagonal/>
    </border>
    <border>
      <left style="medium">
        <color indexed="48"/>
      </left>
      <right style="medium">
        <color indexed="23"/>
      </right>
      <top/>
      <bottom style="medium">
        <color indexed="23"/>
      </bottom>
      <diagonal/>
    </border>
    <border>
      <left style="medium">
        <color indexed="23"/>
      </left>
      <right style="medium">
        <color indexed="23"/>
      </right>
      <top style="medium">
        <color indexed="23"/>
      </top>
      <bottom style="medium">
        <color indexed="23"/>
      </bottom>
      <diagonal/>
    </border>
    <border>
      <left style="medium">
        <color indexed="12"/>
      </left>
      <right/>
      <top/>
      <bottom/>
      <diagonal/>
    </border>
    <border>
      <left style="medium">
        <color indexed="23"/>
      </left>
      <right style="medium">
        <color indexed="23"/>
      </right>
      <top/>
      <bottom style="medium">
        <color indexed="23"/>
      </bottom>
      <diagonal/>
    </border>
    <border>
      <left style="medium">
        <color indexed="48"/>
      </left>
      <right/>
      <top style="medium">
        <color indexed="23"/>
      </top>
      <bottom style="medium">
        <color indexed="23"/>
      </bottom>
      <diagonal/>
    </border>
    <border>
      <left style="medium">
        <color indexed="23"/>
      </left>
      <right style="medium">
        <color indexed="23"/>
      </right>
      <top/>
      <bottom/>
      <diagonal/>
    </border>
    <border>
      <left style="medium">
        <color indexed="12"/>
      </left>
      <right style="medium">
        <color indexed="23"/>
      </right>
      <top/>
      <bottom style="medium">
        <color indexed="23"/>
      </bottom>
      <diagonal/>
    </border>
    <border>
      <left style="medium">
        <color indexed="55"/>
      </left>
      <right style="medium">
        <color indexed="55"/>
      </right>
      <top style="medium">
        <color indexed="55"/>
      </top>
      <bottom style="medium">
        <color indexed="55"/>
      </bottom>
      <diagonal/>
    </border>
    <border>
      <left style="medium">
        <color indexed="48"/>
      </left>
      <right/>
      <top/>
      <bottom/>
      <diagonal/>
    </border>
    <border>
      <left/>
      <right style="medium">
        <color indexed="48"/>
      </right>
      <top/>
      <bottom/>
      <diagonal/>
    </border>
    <border>
      <left/>
      <right style="medium">
        <color indexed="36"/>
      </right>
      <top/>
      <bottom/>
      <diagonal/>
    </border>
    <border>
      <left style="medium">
        <color indexed="23"/>
      </left>
      <right/>
      <top style="medium">
        <color indexed="23"/>
      </top>
      <bottom style="medium">
        <color indexed="23"/>
      </bottom>
      <diagonal/>
    </border>
    <border>
      <left style="medium">
        <color indexed="48"/>
      </left>
      <right/>
      <top/>
      <bottom style="medium">
        <color indexed="48"/>
      </bottom>
      <diagonal/>
    </border>
    <border>
      <left/>
      <right/>
      <top/>
      <bottom style="medium">
        <color indexed="48"/>
      </bottom>
      <diagonal/>
    </border>
    <border>
      <left/>
      <right style="medium">
        <color indexed="48"/>
      </right>
      <top/>
      <bottom style="medium">
        <color indexed="48"/>
      </bottom>
      <diagonal/>
    </border>
    <border>
      <left style="medium">
        <color indexed="12"/>
      </left>
      <right/>
      <top/>
      <bottom style="medium">
        <color indexed="36"/>
      </bottom>
      <diagonal/>
    </border>
    <border>
      <left/>
      <right/>
      <top/>
      <bottom style="medium">
        <color indexed="36"/>
      </bottom>
      <diagonal/>
    </border>
    <border>
      <left/>
      <right style="medium">
        <color indexed="36"/>
      </right>
      <top/>
      <bottom style="medium">
        <color indexed="36"/>
      </bottom>
      <diagonal/>
    </border>
    <border>
      <left/>
      <right/>
      <top style="medium">
        <color indexed="48"/>
      </top>
      <bottom/>
      <diagonal/>
    </border>
    <border>
      <left style="medium">
        <color indexed="12"/>
      </left>
      <right style="thin">
        <color indexed="12"/>
      </right>
      <top style="medium">
        <color indexed="12"/>
      </top>
      <bottom style="medium">
        <color indexed="12"/>
      </bottom>
      <diagonal/>
    </border>
    <border>
      <left style="thin">
        <color indexed="12"/>
      </left>
      <right/>
      <top style="medium">
        <color indexed="12"/>
      </top>
      <bottom style="medium">
        <color indexed="12"/>
      </bottom>
      <diagonal/>
    </border>
    <border>
      <left/>
      <right style="medium">
        <color indexed="12"/>
      </right>
      <top style="medium">
        <color indexed="12"/>
      </top>
      <bottom/>
      <diagonal/>
    </border>
    <border>
      <left/>
      <right/>
      <top style="medium">
        <color indexed="64"/>
      </top>
      <bottom style="thin">
        <color indexed="64"/>
      </bottom>
      <diagonal/>
    </border>
    <border>
      <left/>
      <right style="medium">
        <color indexed="64"/>
      </right>
      <top/>
      <bottom/>
      <diagonal/>
    </border>
    <border>
      <left style="medium">
        <color indexed="12"/>
      </left>
      <right style="medium">
        <color indexed="12"/>
      </right>
      <top style="thin">
        <color indexed="12"/>
      </top>
      <bottom/>
      <diagonal/>
    </border>
    <border>
      <left style="medium">
        <color indexed="12"/>
      </left>
      <right/>
      <top style="thin">
        <color indexed="12"/>
      </top>
      <bottom style="medium">
        <color indexed="12"/>
      </bottom>
      <diagonal/>
    </border>
    <border>
      <left style="medium">
        <color indexed="12"/>
      </left>
      <right/>
      <top style="medium">
        <color indexed="12"/>
      </top>
      <bottom style="medium">
        <color indexed="12"/>
      </bottom>
      <diagonal/>
    </border>
    <border>
      <left style="thin">
        <color indexed="12"/>
      </left>
      <right style="thin">
        <color indexed="12"/>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23"/>
      </right>
      <top/>
      <bottom style="medium">
        <color indexed="23"/>
      </bottom>
      <diagonal/>
    </border>
    <border>
      <left/>
      <right style="medium">
        <color indexed="12"/>
      </right>
      <top/>
      <bottom style="thin">
        <color indexed="12"/>
      </bottom>
      <diagonal/>
    </border>
    <border>
      <left style="medium">
        <color indexed="12"/>
      </left>
      <right/>
      <top/>
      <bottom style="medium">
        <color indexed="12"/>
      </bottom>
      <diagonal/>
    </border>
    <border>
      <left style="medium">
        <color indexed="12"/>
      </left>
      <right style="medium">
        <color indexed="12"/>
      </right>
      <top style="medium">
        <color indexed="12"/>
      </top>
      <bottom/>
      <diagonal/>
    </border>
    <border>
      <left style="medium">
        <color indexed="12"/>
      </left>
      <right/>
      <top style="medium">
        <color indexed="12"/>
      </top>
      <bottom/>
      <diagonal/>
    </border>
    <border>
      <left style="medium">
        <color indexed="12"/>
      </left>
      <right/>
      <top style="thin">
        <color indexed="12"/>
      </top>
      <bottom style="thin">
        <color indexed="12"/>
      </bottom>
      <diagonal/>
    </border>
    <border>
      <left style="medium">
        <color indexed="12"/>
      </left>
      <right/>
      <top style="medium">
        <color indexed="12"/>
      </top>
      <bottom style="thin">
        <color indexed="12"/>
      </bottom>
      <diagonal/>
    </border>
    <border>
      <left style="medium">
        <color indexed="10"/>
      </left>
      <right/>
      <top style="thick">
        <color indexed="10"/>
      </top>
      <bottom/>
      <diagonal/>
    </border>
    <border>
      <left/>
      <right/>
      <top style="thick">
        <color indexed="10"/>
      </top>
      <bottom/>
      <diagonal/>
    </border>
    <border>
      <left/>
      <right style="medium">
        <color indexed="10"/>
      </right>
      <top style="thick">
        <color indexed="10"/>
      </top>
      <bottom/>
      <diagonal/>
    </border>
    <border>
      <left style="medium">
        <color indexed="10"/>
      </left>
      <right/>
      <top/>
      <bottom/>
      <diagonal/>
    </border>
    <border>
      <left/>
      <right style="medium">
        <color indexed="10"/>
      </right>
      <top/>
      <bottom/>
      <diagonal/>
    </border>
    <border>
      <left style="medium">
        <color indexed="10"/>
      </left>
      <right/>
      <top/>
      <bottom style="thick">
        <color indexed="10"/>
      </bottom>
      <diagonal/>
    </border>
    <border>
      <left/>
      <right/>
      <top/>
      <bottom style="thick">
        <color indexed="10"/>
      </bottom>
      <diagonal/>
    </border>
    <border>
      <left/>
      <right style="medium">
        <color indexed="10"/>
      </right>
      <top/>
      <bottom style="thick">
        <color indexed="10"/>
      </bottom>
      <diagonal/>
    </border>
    <border>
      <left style="thin">
        <color indexed="64"/>
      </left>
      <right style="thin">
        <color indexed="64"/>
      </right>
      <top/>
      <bottom style="thin">
        <color indexed="64"/>
      </bottom>
      <diagonal/>
    </border>
    <border>
      <left style="medium">
        <color indexed="23"/>
      </left>
      <right/>
      <top style="medium">
        <color indexed="23"/>
      </top>
      <bottom/>
      <diagonal/>
    </border>
    <border>
      <left style="medium">
        <color indexed="23"/>
      </left>
      <right style="medium">
        <color indexed="23"/>
      </right>
      <top style="medium">
        <color indexed="23"/>
      </top>
      <bottom/>
      <diagonal/>
    </border>
    <border>
      <left style="medium">
        <color indexed="55"/>
      </left>
      <right/>
      <top style="medium">
        <color indexed="55"/>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16"/>
      </left>
      <right style="medium">
        <color indexed="16"/>
      </right>
      <top style="medium">
        <color indexed="16"/>
      </top>
      <bottom/>
      <diagonal/>
    </border>
    <border>
      <left style="medium">
        <color indexed="16"/>
      </left>
      <right style="medium">
        <color indexed="16"/>
      </right>
      <top style="medium">
        <color indexed="16"/>
      </top>
      <bottom style="medium">
        <color indexed="16"/>
      </bottom>
      <diagonal/>
    </border>
    <border>
      <left style="medium">
        <color indexed="16"/>
      </left>
      <right/>
      <top style="medium">
        <color indexed="16"/>
      </top>
      <bottom style="medium">
        <color indexed="16"/>
      </bottom>
      <diagonal/>
    </border>
    <border>
      <left/>
      <right style="medium">
        <color indexed="16"/>
      </right>
      <top style="medium">
        <color indexed="16"/>
      </top>
      <bottom style="medium">
        <color indexed="16"/>
      </bottom>
      <diagonal/>
    </border>
    <border>
      <left/>
      <right style="medium">
        <color indexed="55"/>
      </right>
      <top style="medium">
        <color indexed="55"/>
      </top>
      <bottom style="medium">
        <color indexed="55"/>
      </bottom>
      <diagonal/>
    </border>
    <border>
      <left style="medium">
        <color indexed="55"/>
      </left>
      <right style="medium">
        <color indexed="55"/>
      </right>
      <top style="medium">
        <color indexed="55"/>
      </top>
      <bottom/>
      <diagonal/>
    </border>
    <border>
      <left style="medium">
        <color indexed="55"/>
      </left>
      <right style="medium">
        <color indexed="55"/>
      </right>
      <top/>
      <bottom/>
      <diagonal/>
    </border>
    <border>
      <left/>
      <right style="medium">
        <color indexed="55"/>
      </right>
      <top style="medium">
        <color indexed="55"/>
      </top>
      <bottom/>
      <diagonal/>
    </border>
    <border>
      <left/>
      <right/>
      <top style="medium">
        <color indexed="55"/>
      </top>
      <bottom style="medium">
        <color indexed="55"/>
      </bottom>
      <diagonal/>
    </border>
    <border>
      <left style="thick">
        <color indexed="10"/>
      </left>
      <right/>
      <top style="thick">
        <color indexed="10"/>
      </top>
      <bottom/>
      <diagonal/>
    </border>
    <border>
      <left style="thick">
        <color indexed="10"/>
      </left>
      <right/>
      <top/>
      <bottom/>
      <diagonal/>
    </border>
    <border>
      <left style="thick">
        <color indexed="10"/>
      </left>
      <right/>
      <top/>
      <bottom style="thick">
        <color indexed="10"/>
      </bottom>
      <diagonal/>
    </border>
    <border>
      <left/>
      <right style="thick">
        <color indexed="10"/>
      </right>
      <top/>
      <bottom/>
      <diagonal/>
    </border>
    <border>
      <left style="medium">
        <color indexed="55"/>
      </left>
      <right/>
      <top style="medium">
        <color indexed="55"/>
      </top>
      <bottom style="medium">
        <color indexed="55"/>
      </bottom>
      <diagonal/>
    </border>
    <border>
      <left/>
      <right/>
      <top style="medium">
        <color indexed="64"/>
      </top>
      <bottom style="medium">
        <color indexed="12"/>
      </bottom>
      <diagonal/>
    </border>
    <border>
      <left style="medium">
        <color indexed="12"/>
      </left>
      <right/>
      <top style="medium">
        <color indexed="12"/>
      </top>
      <bottom style="medium">
        <color indexed="16"/>
      </bottom>
      <diagonal/>
    </border>
    <border>
      <left/>
      <right/>
      <top style="medium">
        <color indexed="12"/>
      </top>
      <bottom style="medium">
        <color indexed="16"/>
      </bottom>
      <diagonal/>
    </border>
    <border>
      <left/>
      <right style="medium">
        <color indexed="12"/>
      </right>
      <top style="medium">
        <color indexed="12"/>
      </top>
      <bottom style="medium">
        <color indexed="16"/>
      </bottom>
      <diagonal/>
    </border>
    <border>
      <left style="thin">
        <color indexed="64"/>
      </left>
      <right/>
      <top style="thick">
        <color indexed="10"/>
      </top>
      <bottom style="thin">
        <color indexed="64"/>
      </bottom>
      <diagonal/>
    </border>
    <border>
      <left/>
      <right/>
      <top style="thick">
        <color indexed="10"/>
      </top>
      <bottom style="thin">
        <color indexed="64"/>
      </bottom>
      <diagonal/>
    </border>
    <border>
      <left/>
      <right style="thin">
        <color indexed="64"/>
      </right>
      <top style="thick">
        <color indexed="10"/>
      </top>
      <bottom style="thin">
        <color indexed="64"/>
      </bottom>
      <diagonal/>
    </border>
    <border>
      <left style="thin">
        <color indexed="64"/>
      </left>
      <right/>
      <top style="thick">
        <color indexed="10"/>
      </top>
      <bottom/>
      <diagonal/>
    </border>
    <border>
      <left style="thin">
        <color indexed="64"/>
      </left>
      <right/>
      <top style="thin">
        <color indexed="64"/>
      </top>
      <bottom style="medium">
        <color indexed="23"/>
      </bottom>
      <diagonal/>
    </border>
    <border>
      <left/>
      <right style="thin">
        <color indexed="64"/>
      </right>
      <top style="thin">
        <color indexed="64"/>
      </top>
      <bottom style="medium">
        <color indexed="23"/>
      </bottom>
      <diagonal/>
    </border>
    <border>
      <left style="thin">
        <color indexed="64"/>
      </left>
      <right/>
      <top/>
      <bottom style="medium">
        <color indexed="23"/>
      </bottom>
      <diagonal/>
    </border>
    <border>
      <left/>
      <right/>
      <top/>
      <bottom style="medium">
        <color indexed="23"/>
      </bottom>
      <diagonal/>
    </border>
    <border>
      <left style="thin">
        <color indexed="64"/>
      </left>
      <right/>
      <top/>
      <bottom style="thick">
        <color indexed="23"/>
      </bottom>
      <diagonal/>
    </border>
    <border>
      <left/>
      <right/>
      <top/>
      <bottom style="thick">
        <color indexed="23"/>
      </bottom>
      <diagonal/>
    </border>
    <border>
      <left style="medium">
        <color indexed="48"/>
      </left>
      <right/>
      <top style="medium">
        <color indexed="48"/>
      </top>
      <bottom/>
      <diagonal/>
    </border>
    <border>
      <left/>
      <right style="medium">
        <color indexed="48"/>
      </right>
      <top style="medium">
        <color indexed="48"/>
      </top>
      <bottom/>
      <diagonal/>
    </border>
    <border>
      <left style="medium">
        <color indexed="12"/>
      </left>
      <right/>
      <top style="medium">
        <color indexed="20"/>
      </top>
      <bottom/>
      <diagonal/>
    </border>
    <border>
      <left/>
      <right/>
      <top style="medium">
        <color indexed="36"/>
      </top>
      <bottom/>
      <diagonal/>
    </border>
    <border>
      <left/>
      <right style="medium">
        <color indexed="36"/>
      </right>
      <top style="medium">
        <color indexed="36"/>
      </top>
      <bottom/>
      <diagonal/>
    </border>
    <border>
      <left style="medium">
        <color indexed="48"/>
      </left>
      <right/>
      <top/>
      <bottom style="medium">
        <color indexed="23"/>
      </bottom>
      <diagonal/>
    </border>
    <border>
      <left/>
      <right style="medium">
        <color indexed="48"/>
      </right>
      <top/>
      <bottom style="medium">
        <color indexed="23"/>
      </bottom>
      <diagonal/>
    </border>
    <border>
      <left style="medium">
        <color indexed="12"/>
      </left>
      <right/>
      <top/>
      <bottom style="medium">
        <color indexed="23"/>
      </bottom>
      <diagonal/>
    </border>
    <border>
      <left/>
      <right style="medium">
        <color indexed="36"/>
      </right>
      <top/>
      <bottom style="medium">
        <color indexed="23"/>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12"/>
      </right>
      <top/>
      <bottom/>
      <diagonal/>
    </border>
    <border>
      <left style="medium">
        <color indexed="23"/>
      </left>
      <right style="medium">
        <color indexed="12"/>
      </right>
      <top style="medium">
        <color indexed="23"/>
      </top>
      <bottom style="medium">
        <color indexed="23"/>
      </bottom>
      <diagonal/>
    </border>
    <border>
      <left style="medium">
        <color indexed="23"/>
      </left>
      <right style="medium">
        <color indexed="23"/>
      </right>
      <top style="medium">
        <color indexed="23"/>
      </top>
      <bottom style="medium">
        <color indexed="55"/>
      </bottom>
      <diagonal/>
    </border>
    <border>
      <left style="medium">
        <color indexed="23"/>
      </left>
      <right style="medium">
        <color indexed="12"/>
      </right>
      <top style="medium">
        <color indexed="23"/>
      </top>
      <bottom style="medium">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ck">
        <color theme="6" tint="-0.499984740745262"/>
      </left>
      <right style="thin">
        <color indexed="64"/>
      </right>
      <top style="thick">
        <color theme="6" tint="-0.499984740745262"/>
      </top>
      <bottom/>
      <diagonal/>
    </border>
    <border>
      <left style="thin">
        <color indexed="64"/>
      </left>
      <right/>
      <top style="thick">
        <color theme="6" tint="-0.499984740745262"/>
      </top>
      <bottom/>
      <diagonal/>
    </border>
    <border>
      <left/>
      <right/>
      <top style="thick">
        <color theme="6" tint="-0.499984740745262"/>
      </top>
      <bottom/>
      <diagonal/>
    </border>
    <border>
      <left/>
      <right style="thin">
        <color indexed="64"/>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style="thin">
        <color indexed="64"/>
      </right>
      <top/>
      <bottom/>
      <diagonal/>
    </border>
    <border>
      <left/>
      <right style="thick">
        <color theme="6" tint="-0.499984740745262"/>
      </right>
      <top/>
      <bottom/>
      <diagonal/>
    </border>
    <border>
      <left style="thick">
        <color theme="6" tint="-0.499984740745262"/>
      </left>
      <right style="thin">
        <color indexed="64"/>
      </right>
      <top/>
      <bottom style="thick">
        <color theme="6" tint="-0.499984740745262"/>
      </bottom>
      <diagonal/>
    </border>
    <border>
      <left style="thin">
        <color indexed="64"/>
      </left>
      <right/>
      <top/>
      <bottom style="thick">
        <color theme="6" tint="-0.499984740745262"/>
      </bottom>
      <diagonal/>
    </border>
    <border>
      <left/>
      <right/>
      <top/>
      <bottom style="thick">
        <color theme="6" tint="-0.499984740745262"/>
      </bottom>
      <diagonal/>
    </border>
    <border>
      <left/>
      <right style="thin">
        <color indexed="64"/>
      </right>
      <top/>
      <bottom style="thick">
        <color theme="6" tint="-0.499984740745262"/>
      </bottom>
      <diagonal/>
    </border>
    <border>
      <left/>
      <right style="thick">
        <color theme="6" tint="-0.499984740745262"/>
      </right>
      <top/>
      <bottom style="thick">
        <color theme="6" tint="-0.499984740745262"/>
      </bottom>
      <diagonal/>
    </border>
    <border>
      <left/>
      <right/>
      <top style="thin">
        <color indexed="12"/>
      </top>
      <bottom style="medium">
        <color indexed="64"/>
      </bottom>
      <diagonal/>
    </border>
    <border>
      <left/>
      <right style="medium">
        <color rgb="FF888888"/>
      </right>
      <top/>
      <bottom style="medium">
        <color rgb="FF888888"/>
      </bottom>
      <diagonal/>
    </border>
    <border>
      <left style="thin">
        <color indexed="64"/>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55"/>
      </left>
      <right/>
      <top/>
      <bottom/>
      <diagonal/>
    </border>
    <border>
      <left style="thick">
        <color indexed="23"/>
      </left>
      <right/>
      <top style="thick">
        <color indexed="23"/>
      </top>
      <bottom/>
      <diagonal/>
    </border>
    <border>
      <left/>
      <right/>
      <top style="thick">
        <color indexed="23"/>
      </top>
      <bottom/>
      <diagonal/>
    </border>
    <border>
      <left/>
      <right style="thin">
        <color indexed="23"/>
      </right>
      <top style="thick">
        <color indexed="23"/>
      </top>
      <bottom/>
      <diagonal/>
    </border>
    <border>
      <left style="thin">
        <color indexed="23"/>
      </left>
      <right style="thin">
        <color indexed="23"/>
      </right>
      <top style="thick">
        <color indexed="23"/>
      </top>
      <bottom/>
      <diagonal/>
    </border>
    <border>
      <left style="thin">
        <color indexed="23"/>
      </left>
      <right style="thick">
        <color indexed="23"/>
      </right>
      <top style="thick">
        <color indexed="23"/>
      </top>
      <bottom/>
      <diagonal/>
    </border>
    <border>
      <left style="thin">
        <color auto="1"/>
      </left>
      <right style="thin">
        <color auto="1"/>
      </right>
      <top style="medium">
        <color theme="0" tint="-0.24994659260841701"/>
      </top>
      <bottom style="medium">
        <color theme="0" tint="-0.24994659260841701"/>
      </bottom>
      <diagonal/>
    </border>
    <border>
      <left style="thin">
        <color auto="1"/>
      </left>
      <right/>
      <top style="medium">
        <color theme="0" tint="-0.24994659260841701"/>
      </top>
      <bottom style="medium">
        <color theme="0" tint="-0.24994659260841701"/>
      </bottom>
      <diagonal/>
    </border>
    <border>
      <left style="medium">
        <color indexed="23"/>
      </left>
      <right/>
      <top/>
      <bottom style="medium">
        <color indexed="55"/>
      </bottom>
      <diagonal/>
    </border>
    <border>
      <left style="medium">
        <color theme="0" tint="-0.24994659260841701"/>
      </left>
      <right style="thin">
        <color auto="1"/>
      </right>
      <top style="medium">
        <color theme="0" tint="-0.24994659260841701"/>
      </top>
      <bottom style="medium">
        <color theme="0" tint="-0.24994659260841701"/>
      </bottom>
      <diagonal/>
    </border>
    <border>
      <left style="thin">
        <color auto="1"/>
      </left>
      <right style="medium">
        <color theme="0" tint="-0.24994659260841701"/>
      </right>
      <top style="medium">
        <color theme="0" tint="-0.24994659260841701"/>
      </top>
      <bottom style="medium">
        <color theme="0" tint="-0.24994659260841701"/>
      </bottom>
      <diagonal/>
    </border>
    <border>
      <left style="thin">
        <color indexed="23"/>
      </left>
      <right style="thin">
        <color indexed="23"/>
      </right>
      <top style="thin">
        <color indexed="23"/>
      </top>
      <bottom style="medium">
        <color indexed="23"/>
      </bottom>
      <diagonal/>
    </border>
    <border>
      <left style="thin">
        <color indexed="23"/>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medium">
        <color rgb="FF002060"/>
      </left>
      <right/>
      <top/>
      <bottom/>
      <diagonal/>
    </border>
    <border>
      <left/>
      <right style="medium">
        <color rgb="FF888888"/>
      </right>
      <top/>
      <bottom style="medium">
        <color rgb="FFD0D0D0"/>
      </bottom>
      <diagonal/>
    </border>
    <border>
      <left style="medium">
        <color indexed="12"/>
      </left>
      <right style="medium">
        <color indexed="12"/>
      </right>
      <top/>
      <bottom style="thick">
        <color indexed="12"/>
      </bottom>
      <diagonal/>
    </border>
    <border>
      <left style="thick">
        <color indexed="12"/>
      </left>
      <right/>
      <top/>
      <bottom/>
      <diagonal/>
    </border>
    <border>
      <left style="thick">
        <color indexed="12"/>
      </left>
      <right/>
      <top/>
      <bottom style="thick">
        <color indexed="12"/>
      </bottom>
      <diagonal/>
    </border>
    <border>
      <left style="thick">
        <color indexed="12"/>
      </left>
      <right/>
      <top style="medium">
        <color indexed="12"/>
      </top>
      <bottom/>
      <diagonal/>
    </border>
    <border>
      <left style="thick">
        <color indexed="12"/>
      </left>
      <right style="medium">
        <color indexed="12"/>
      </right>
      <top style="medium">
        <color indexed="12"/>
      </top>
      <bottom/>
      <diagonal/>
    </border>
    <border>
      <left style="thick">
        <color indexed="12"/>
      </left>
      <right style="medium">
        <color indexed="12"/>
      </right>
      <top/>
      <bottom style="medium">
        <color indexed="12"/>
      </bottom>
      <diagonal/>
    </border>
    <border>
      <left style="thick">
        <color indexed="12"/>
      </left>
      <right style="medium">
        <color indexed="12"/>
      </right>
      <top/>
      <bottom/>
      <diagonal/>
    </border>
    <border>
      <left/>
      <right style="medium">
        <color indexed="55"/>
      </right>
      <top/>
      <bottom/>
      <diagonal/>
    </border>
    <border>
      <left style="medium">
        <color indexed="55"/>
      </left>
      <right/>
      <top/>
      <bottom style="medium">
        <color indexed="55"/>
      </bottom>
      <diagonal/>
    </border>
    <border>
      <left/>
      <right style="medium">
        <color indexed="55"/>
      </right>
      <top/>
      <bottom style="medium">
        <color indexed="5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style="thin">
        <color indexed="12"/>
      </left>
      <right style="thin">
        <color indexed="12"/>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indexed="12"/>
      </top>
      <bottom style="thin">
        <color indexed="12"/>
      </bottom>
      <diagonal/>
    </border>
    <border>
      <left style="medium">
        <color indexed="12"/>
      </left>
      <right style="medium">
        <color auto="1"/>
      </right>
      <top style="medium">
        <color indexed="12"/>
      </top>
      <bottom style="medium">
        <color indexed="12"/>
      </bottom>
      <diagonal/>
    </border>
    <border>
      <left style="medium">
        <color auto="1"/>
      </left>
      <right/>
      <top style="thin">
        <color indexed="12"/>
      </top>
      <bottom style="thin">
        <color indexed="12"/>
      </bottom>
      <diagonal/>
    </border>
    <border>
      <left style="medium">
        <color auto="1"/>
      </left>
      <right/>
      <top style="thin">
        <color indexed="12"/>
      </top>
      <bottom style="medium">
        <color indexed="12"/>
      </bottom>
      <diagonal/>
    </border>
    <border>
      <left style="medium">
        <color auto="1"/>
      </left>
      <right/>
      <top style="thick">
        <color indexed="12"/>
      </top>
      <bottom/>
      <diagonal/>
    </border>
    <border>
      <left style="medium">
        <color auto="1"/>
      </left>
      <right/>
      <top/>
      <bottom style="thick">
        <color indexed="12"/>
      </bottom>
      <diagonal/>
    </border>
    <border>
      <left style="medium">
        <color indexed="12"/>
      </left>
      <right style="medium">
        <color auto="1"/>
      </right>
      <top style="medium">
        <color indexed="12"/>
      </top>
      <bottom style="thick">
        <color indexed="12"/>
      </bottom>
      <diagonal/>
    </border>
    <border>
      <left style="medium">
        <color auto="1"/>
      </left>
      <right/>
      <top style="thick">
        <color indexed="12"/>
      </top>
      <bottom style="thin">
        <color indexed="12"/>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D0D0D0"/>
      </right>
      <top/>
      <bottom style="medium">
        <color rgb="FFD0D0D0"/>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style="thick">
        <color indexed="12"/>
      </right>
      <top style="thin">
        <color indexed="12"/>
      </top>
      <bottom style="thick">
        <color indexed="12"/>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1" tint="4.9989318521683403E-2"/>
      </left>
      <right style="medium">
        <color theme="1" tint="4.9989318521683403E-2"/>
      </right>
      <top style="medium">
        <color indexed="23"/>
      </top>
      <bottom style="medium">
        <color indexed="23"/>
      </bottom>
      <diagonal/>
    </border>
    <border>
      <left style="medium">
        <color indexed="23"/>
      </left>
      <right/>
      <top style="medium">
        <color indexed="55"/>
      </top>
      <bottom style="medium">
        <color indexed="55"/>
      </bottom>
      <diagonal/>
    </border>
    <border>
      <left style="medium">
        <color indexed="23"/>
      </left>
      <right/>
      <top style="medium">
        <color indexed="55"/>
      </top>
      <bottom/>
      <diagonal/>
    </border>
    <border>
      <left style="medium">
        <color indexed="23"/>
      </left>
      <right/>
      <top style="medium">
        <color indexed="23"/>
      </top>
      <bottom style="thin">
        <color indexed="23"/>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12"/>
      </top>
      <bottom style="thick">
        <color indexed="12"/>
      </bottom>
      <diagonal/>
    </border>
    <border>
      <left/>
      <right/>
      <top style="thin">
        <color indexed="12"/>
      </top>
      <bottom/>
      <diagonal/>
    </border>
    <border>
      <left style="medium">
        <color indexed="12"/>
      </left>
      <right/>
      <top style="thin">
        <color indexed="12"/>
      </top>
      <bottom style="medium">
        <color indexed="12"/>
      </bottom>
      <diagonal/>
    </border>
    <border>
      <left style="medium">
        <color indexed="12"/>
      </left>
      <right style="medium">
        <color indexed="12"/>
      </right>
      <top/>
      <bottom style="medium">
        <color rgb="FF002060"/>
      </bottom>
      <diagonal/>
    </border>
    <border>
      <left style="medium">
        <color indexed="12"/>
      </left>
      <right/>
      <top style="thin">
        <color indexed="12"/>
      </top>
      <bottom style="thick">
        <color indexed="12"/>
      </bottom>
      <diagonal/>
    </border>
    <border>
      <left style="medium">
        <color indexed="12"/>
      </left>
      <right/>
      <top/>
      <bottom style="thin">
        <color indexed="12"/>
      </bottom>
      <diagonal/>
    </border>
    <border>
      <left style="thick">
        <color indexed="12"/>
      </left>
      <right style="medium">
        <color auto="1"/>
      </right>
      <top style="thick">
        <color indexed="12"/>
      </top>
      <bottom/>
      <diagonal/>
    </border>
    <border>
      <left style="thick">
        <color indexed="12"/>
      </left>
      <right style="medium">
        <color auto="1"/>
      </right>
      <top/>
      <bottom/>
      <diagonal/>
    </border>
    <border>
      <left style="thick">
        <color indexed="12"/>
      </left>
      <right style="medium">
        <color auto="1"/>
      </right>
      <top/>
      <bottom style="medium">
        <color indexed="12"/>
      </bottom>
      <diagonal/>
    </border>
    <border>
      <left style="medium">
        <color indexed="12"/>
      </left>
      <right style="medium">
        <color auto="1"/>
      </right>
      <top style="medium">
        <color indexed="12"/>
      </top>
      <bottom/>
      <diagonal/>
    </border>
    <border>
      <left style="medium">
        <color indexed="12"/>
      </left>
      <right style="medium">
        <color auto="1"/>
      </right>
      <top/>
      <bottom/>
      <diagonal/>
    </border>
    <border>
      <left style="medium">
        <color indexed="12"/>
      </left>
      <right style="medium">
        <color auto="1"/>
      </right>
      <top/>
      <bottom style="medium">
        <color indexed="12"/>
      </bottom>
      <diagonal/>
    </border>
    <border>
      <left style="medium">
        <color auto="1"/>
      </left>
      <right style="thick">
        <color indexed="12"/>
      </right>
      <top style="thin">
        <color indexed="12"/>
      </top>
      <bottom/>
      <diagonal/>
    </border>
    <border>
      <left style="medium">
        <color auto="1"/>
      </left>
      <right style="thick">
        <color indexed="12"/>
      </right>
      <top/>
      <bottom/>
      <diagonal/>
    </border>
    <border>
      <left style="medium">
        <color auto="1"/>
      </left>
      <right style="thick">
        <color indexed="12"/>
      </right>
      <top style="thin">
        <color auto="1"/>
      </top>
      <bottom style="thick">
        <color indexed="12"/>
      </bottom>
      <diagonal/>
    </border>
    <border>
      <left style="medium">
        <color rgb="FF888888"/>
      </left>
      <right style="medium">
        <color rgb="FF888888"/>
      </right>
      <top style="medium">
        <color rgb="FF888888"/>
      </top>
      <bottom style="medium">
        <color rgb="FF888888"/>
      </bottom>
      <diagonal/>
    </border>
    <border>
      <left style="medium">
        <color auto="1"/>
      </left>
      <right style="medium">
        <color indexed="12"/>
      </right>
      <top style="thin">
        <color indexed="12"/>
      </top>
      <bottom/>
      <diagonal/>
    </border>
    <border>
      <left style="medium">
        <color auto="1"/>
      </left>
      <right style="medium">
        <color indexed="12"/>
      </right>
      <top/>
      <bottom/>
      <diagonal/>
    </border>
    <border>
      <left style="thick">
        <color indexed="51"/>
      </left>
      <right/>
      <top style="thick">
        <color indexed="51"/>
      </top>
      <bottom/>
      <diagonal/>
    </border>
    <border>
      <left/>
      <right/>
      <top style="thick">
        <color indexed="51"/>
      </top>
      <bottom/>
      <diagonal/>
    </border>
    <border>
      <left/>
      <right style="thick">
        <color indexed="51"/>
      </right>
      <top style="thick">
        <color indexed="51"/>
      </top>
      <bottom/>
      <diagonal/>
    </border>
    <border>
      <left style="thick">
        <color indexed="51"/>
      </left>
      <right/>
      <top/>
      <bottom/>
      <diagonal/>
    </border>
    <border>
      <left/>
      <right style="thick">
        <color indexed="51"/>
      </right>
      <top/>
      <bottom/>
      <diagonal/>
    </border>
    <border>
      <left style="thick">
        <color indexed="51"/>
      </left>
      <right/>
      <top/>
      <bottom style="thick">
        <color indexed="51"/>
      </bottom>
      <diagonal/>
    </border>
    <border>
      <left/>
      <right/>
      <top/>
      <bottom style="thick">
        <color indexed="51"/>
      </bottom>
      <diagonal/>
    </border>
    <border>
      <left/>
      <right style="thick">
        <color indexed="51"/>
      </right>
      <top/>
      <bottom style="thick">
        <color indexed="51"/>
      </bottom>
      <diagonal/>
    </border>
  </borders>
  <cellStyleXfs count="26">
    <xf numFmtId="0" fontId="0" fillId="0" borderId="0">
      <alignment vertical="center"/>
    </xf>
    <xf numFmtId="0" fontId="8" fillId="0" borderId="0" applyNumberFormat="0" applyFill="0" applyBorder="0" applyAlignment="0" applyProtection="0">
      <alignment vertical="top"/>
      <protection locked="0"/>
    </xf>
    <xf numFmtId="0" fontId="6" fillId="0" borderId="0">
      <alignment vertical="center"/>
    </xf>
    <xf numFmtId="0" fontId="70" fillId="0" borderId="0">
      <alignment vertical="center"/>
    </xf>
    <xf numFmtId="0" fontId="6" fillId="0" borderId="0"/>
    <xf numFmtId="0" fontId="70" fillId="0" borderId="0">
      <alignment vertical="center"/>
    </xf>
    <xf numFmtId="0" fontId="6" fillId="0" borderId="0"/>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3" fillId="0" borderId="0">
      <alignment vertical="center"/>
    </xf>
    <xf numFmtId="0" fontId="4" fillId="0" borderId="0">
      <alignment vertical="center"/>
    </xf>
    <xf numFmtId="0" fontId="7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6" fillId="0" borderId="0">
      <alignment vertical="center"/>
    </xf>
    <xf numFmtId="0" fontId="1" fillId="0" borderId="0">
      <alignment vertical="center"/>
    </xf>
    <xf numFmtId="0" fontId="182" fillId="0" borderId="0"/>
    <xf numFmtId="0" fontId="183" fillId="0" borderId="0" applyNumberFormat="0" applyFill="0" applyBorder="0" applyAlignment="0" applyProtection="0"/>
    <xf numFmtId="0" fontId="182" fillId="0" borderId="0"/>
    <xf numFmtId="0" fontId="1" fillId="0" borderId="0">
      <alignment vertical="center"/>
    </xf>
  </cellStyleXfs>
  <cellXfs count="893">
    <xf numFmtId="0" fontId="0" fillId="0" borderId="0" xfId="0">
      <alignment vertical="center"/>
    </xf>
    <xf numFmtId="0" fontId="6" fillId="0" borderId="0" xfId="2">
      <alignment vertical="center"/>
    </xf>
    <xf numFmtId="14" fontId="19" fillId="3" borderId="1" xfId="2" applyNumberFormat="1" applyFont="1" applyFill="1" applyBorder="1" applyAlignment="1">
      <alignment horizontal="center" vertical="center" shrinkToFit="1"/>
    </xf>
    <xf numFmtId="0" fontId="10" fillId="0" borderId="0" xfId="2" applyFont="1" applyFill="1" applyBorder="1" applyAlignment="1">
      <alignment horizontal="center" vertical="center"/>
    </xf>
    <xf numFmtId="14" fontId="10" fillId="0" borderId="0" xfId="2" applyNumberFormat="1" applyFont="1" applyFill="1" applyBorder="1" applyAlignment="1">
      <alignment horizontal="center" vertical="center"/>
    </xf>
    <xf numFmtId="0" fontId="10" fillId="0" borderId="0" xfId="2" applyFont="1" applyFill="1" applyBorder="1" applyAlignment="1">
      <alignment vertical="top" wrapText="1"/>
    </xf>
    <xf numFmtId="0" fontId="6" fillId="0" borderId="0" xfId="2" applyFill="1" applyBorder="1">
      <alignment vertical="center"/>
    </xf>
    <xf numFmtId="0" fontId="6" fillId="0" borderId="0" xfId="2" applyFont="1" applyFill="1" applyBorder="1" applyAlignment="1">
      <alignment vertical="center"/>
    </xf>
    <xf numFmtId="0" fontId="23" fillId="4" borderId="3" xfId="2" applyFont="1" applyFill="1" applyBorder="1" applyAlignment="1">
      <alignment horizontal="center" vertical="center" wrapText="1"/>
    </xf>
    <xf numFmtId="0" fontId="23" fillId="4" borderId="4" xfId="2" applyFont="1" applyFill="1" applyBorder="1" applyAlignment="1">
      <alignment horizontal="center" vertical="center" wrapText="1"/>
    </xf>
    <xf numFmtId="0" fontId="23" fillId="4" borderId="5" xfId="2" applyFont="1" applyFill="1" applyBorder="1" applyAlignment="1">
      <alignment horizontal="center" vertical="center" wrapText="1"/>
    </xf>
    <xf numFmtId="0" fontId="23" fillId="4" borderId="6" xfId="2" applyFont="1" applyFill="1" applyBorder="1" applyAlignment="1">
      <alignment horizontal="center" vertical="center" wrapText="1"/>
    </xf>
    <xf numFmtId="0" fontId="24" fillId="5" borderId="7" xfId="2" applyFont="1" applyFill="1" applyBorder="1" applyAlignment="1">
      <alignment horizontal="center" vertical="center" wrapText="1"/>
    </xf>
    <xf numFmtId="0" fontId="6" fillId="6" borderId="0" xfId="2" applyFill="1">
      <alignment vertical="center"/>
    </xf>
    <xf numFmtId="177" fontId="12" fillId="3" borderId="8" xfId="2" applyNumberFormat="1" applyFont="1" applyFill="1" applyBorder="1" applyAlignment="1">
      <alignment horizontal="center" vertical="center" shrinkToFit="1"/>
    </xf>
    <xf numFmtId="0" fontId="6" fillId="0" borderId="9" xfId="2" applyBorder="1">
      <alignment vertical="center"/>
    </xf>
    <xf numFmtId="0" fontId="23" fillId="6" borderId="11" xfId="2" applyFont="1" applyFill="1" applyBorder="1" applyAlignment="1">
      <alignment horizontal="center" vertical="center"/>
    </xf>
    <xf numFmtId="0" fontId="0" fillId="0" borderId="8" xfId="0" applyBorder="1" applyAlignment="1">
      <alignment horizontal="center" vertical="center" wrapText="1"/>
    </xf>
    <xf numFmtId="0" fontId="0" fillId="2" borderId="8" xfId="0" applyFill="1" applyBorder="1" applyAlignment="1">
      <alignment horizontal="center" vertical="center" wrapText="1"/>
    </xf>
    <xf numFmtId="0" fontId="6" fillId="0" borderId="8" xfId="2" applyBorder="1" applyAlignment="1">
      <alignment horizontal="center" vertical="center" wrapText="1"/>
    </xf>
    <xf numFmtId="0" fontId="23" fillId="6" borderId="13" xfId="2" applyFont="1" applyFill="1" applyBorder="1" applyAlignment="1">
      <alignment horizontal="center" vertical="center"/>
    </xf>
    <xf numFmtId="0" fontId="23" fillId="6" borderId="7" xfId="2" applyFont="1" applyFill="1" applyBorder="1" applyAlignment="1">
      <alignment horizontal="center" vertical="center"/>
    </xf>
    <xf numFmtId="0" fontId="23" fillId="0" borderId="13" xfId="2" applyFont="1" applyBorder="1" applyAlignment="1">
      <alignment horizontal="center" vertical="center"/>
    </xf>
    <xf numFmtId="0" fontId="6" fillId="2" borderId="8" xfId="2" applyFill="1" applyBorder="1" applyAlignment="1">
      <alignment horizontal="center" vertical="center" wrapText="1"/>
    </xf>
    <xf numFmtId="0" fontId="23" fillId="6" borderId="15" xfId="2" applyFont="1" applyFill="1" applyBorder="1" applyAlignment="1">
      <alignment horizontal="center" vertical="center"/>
    </xf>
    <xf numFmtId="177" fontId="17" fillId="6" borderId="16" xfId="2" applyNumberFormat="1" applyFont="1" applyFill="1" applyBorder="1" applyAlignment="1">
      <alignment horizontal="center" vertical="center" wrapText="1"/>
    </xf>
    <xf numFmtId="0" fontId="23" fillId="6" borderId="9" xfId="2" applyFont="1" applyFill="1" applyBorder="1" applyAlignment="1">
      <alignment horizontal="center" vertical="center"/>
    </xf>
    <xf numFmtId="0" fontId="6" fillId="6" borderId="15" xfId="2" applyFill="1" applyBorder="1">
      <alignment vertical="center"/>
    </xf>
    <xf numFmtId="0" fontId="6" fillId="6" borderId="16" xfId="2" applyFill="1" applyBorder="1">
      <alignment vertical="center"/>
    </xf>
    <xf numFmtId="0" fontId="6" fillId="6" borderId="9" xfId="2" applyFill="1" applyBorder="1">
      <alignment vertical="center"/>
    </xf>
    <xf numFmtId="0" fontId="6" fillId="6" borderId="17" xfId="2" applyFill="1" applyBorder="1">
      <alignment vertical="center"/>
    </xf>
    <xf numFmtId="0" fontId="14" fillId="6" borderId="18" xfId="2" applyFont="1" applyFill="1" applyBorder="1">
      <alignment vertical="center"/>
    </xf>
    <xf numFmtId="0" fontId="6" fillId="6" borderId="4" xfId="2" applyFill="1" applyBorder="1">
      <alignment vertical="center"/>
    </xf>
    <xf numFmtId="0" fontId="6" fillId="0" borderId="17" xfId="2" applyBorder="1">
      <alignment vertical="center"/>
    </xf>
    <xf numFmtId="0" fontId="6" fillId="6" borderId="19" xfId="2" applyFill="1" applyBorder="1">
      <alignment vertical="center"/>
    </xf>
    <xf numFmtId="0" fontId="6" fillId="6" borderId="20" xfId="2" applyFill="1" applyBorder="1">
      <alignment vertical="center"/>
    </xf>
    <xf numFmtId="0" fontId="6" fillId="6" borderId="21" xfId="2" applyFill="1" applyBorder="1">
      <alignment vertical="center"/>
    </xf>
    <xf numFmtId="0" fontId="6" fillId="0" borderId="22" xfId="2" applyBorder="1">
      <alignment vertical="center"/>
    </xf>
    <xf numFmtId="0" fontId="6" fillId="0" borderId="23" xfId="2" applyBorder="1">
      <alignment vertical="center"/>
    </xf>
    <xf numFmtId="0" fontId="6" fillId="0" borderId="24" xfId="2" applyBorder="1">
      <alignment vertical="center"/>
    </xf>
    <xf numFmtId="0" fontId="6" fillId="0" borderId="25" xfId="2" applyBorder="1">
      <alignment vertical="center"/>
    </xf>
    <xf numFmtId="0" fontId="18" fillId="3" borderId="26" xfId="2" applyFont="1" applyFill="1" applyBorder="1" applyAlignment="1">
      <alignment horizontal="center" vertical="center" wrapText="1"/>
    </xf>
    <xf numFmtId="0" fontId="25" fillId="0" borderId="0" xfId="2" applyFont="1" applyFill="1" applyBorder="1" applyAlignment="1">
      <alignment vertical="center"/>
    </xf>
    <xf numFmtId="0" fontId="6" fillId="0" borderId="0" xfId="2" applyFont="1">
      <alignment vertical="center"/>
    </xf>
    <xf numFmtId="0" fontId="9" fillId="6" borderId="0" xfId="2" applyFont="1" applyFill="1" applyBorder="1" applyAlignment="1">
      <alignment horizontal="center" vertical="center" wrapText="1"/>
    </xf>
    <xf numFmtId="14" fontId="9" fillId="6" borderId="0" xfId="2" applyNumberFormat="1" applyFont="1" applyFill="1" applyBorder="1" applyAlignment="1">
      <alignment horizontal="center" vertical="center"/>
    </xf>
    <xf numFmtId="14" fontId="26" fillId="6" borderId="0" xfId="2" applyNumberFormat="1" applyFont="1" applyFill="1" applyBorder="1" applyAlignment="1">
      <alignment horizontal="center" vertical="center"/>
    </xf>
    <xf numFmtId="0" fontId="6" fillId="0" borderId="0" xfId="2" applyFont="1" applyAlignment="1">
      <alignment vertical="center"/>
    </xf>
    <xf numFmtId="0" fontId="6" fillId="0" borderId="0" xfId="2" applyFont="1" applyAlignment="1">
      <alignment horizontal="center" vertical="center"/>
    </xf>
    <xf numFmtId="0" fontId="26" fillId="0" borderId="0" xfId="2" applyFont="1" applyAlignment="1">
      <alignment horizontal="center" vertical="center"/>
    </xf>
    <xf numFmtId="0" fontId="8" fillId="6" borderId="0" xfId="1" applyFill="1" applyAlignment="1" applyProtection="1">
      <alignment vertical="center" wrapText="1"/>
    </xf>
    <xf numFmtId="0" fontId="6" fillId="0" borderId="0" xfId="2" applyFill="1">
      <alignment vertical="center"/>
    </xf>
    <xf numFmtId="0" fontId="6" fillId="6" borderId="0" xfId="2" applyFont="1" applyFill="1" applyAlignment="1">
      <alignment vertical="center"/>
    </xf>
    <xf numFmtId="0" fontId="10" fillId="2" borderId="34" xfId="2" applyFont="1" applyFill="1" applyBorder="1" applyAlignment="1">
      <alignment horizontal="center" vertical="center"/>
    </xf>
    <xf numFmtId="14" fontId="10" fillId="2" borderId="35" xfId="2" applyNumberFormat="1" applyFont="1" applyFill="1" applyBorder="1" applyAlignment="1">
      <alignment horizontal="center" vertical="center"/>
    </xf>
    <xf numFmtId="0" fontId="6" fillId="0" borderId="0" xfId="2" applyFill="1" applyBorder="1" applyAlignment="1">
      <alignment horizontal="center" vertical="center"/>
    </xf>
    <xf numFmtId="0" fontId="6" fillId="6" borderId="0" xfId="2" applyFill="1" applyAlignment="1">
      <alignment vertical="center" wrapText="1"/>
    </xf>
    <xf numFmtId="0" fontId="15" fillId="6" borderId="37" xfId="2" applyFont="1" applyFill="1" applyBorder="1" applyAlignment="1">
      <alignment vertical="center" wrapText="1"/>
    </xf>
    <xf numFmtId="0" fontId="6" fillId="6" borderId="38" xfId="2" applyFill="1" applyBorder="1" applyAlignment="1">
      <alignment vertical="center" wrapText="1"/>
    </xf>
    <xf numFmtId="0" fontId="6" fillId="6" borderId="39" xfId="2" applyFill="1" applyBorder="1" applyAlignment="1">
      <alignment vertical="center" wrapText="1"/>
    </xf>
    <xf numFmtId="0" fontId="26" fillId="0" borderId="0" xfId="19" applyFont="1" applyFill="1" applyBorder="1" applyAlignment="1">
      <alignment horizontal="center" vertical="center"/>
    </xf>
    <xf numFmtId="0" fontId="26" fillId="0" borderId="0" xfId="19" applyFont="1" applyFill="1" applyBorder="1" applyAlignment="1">
      <alignment horizontal="center" vertical="center" wrapText="1"/>
    </xf>
    <xf numFmtId="0" fontId="10" fillId="6" borderId="0" xfId="2" applyFont="1" applyFill="1">
      <alignment vertical="center"/>
    </xf>
    <xf numFmtId="14" fontId="27" fillId="3" borderId="1" xfId="1" applyNumberFormat="1" applyFont="1" applyFill="1" applyBorder="1" applyAlignment="1" applyProtection="1">
      <alignment horizontal="center" vertical="center" wrapText="1" shrinkToFit="1"/>
    </xf>
    <xf numFmtId="0" fontId="34" fillId="10" borderId="47" xfId="17" applyFont="1" applyFill="1" applyBorder="1" applyAlignment="1">
      <alignment horizontal="left" vertical="center"/>
    </xf>
    <xf numFmtId="0" fontId="34" fillId="10" borderId="48" xfId="17" applyFont="1" applyFill="1" applyBorder="1" applyAlignment="1">
      <alignment horizontal="center" vertical="center"/>
    </xf>
    <xf numFmtId="0" fontId="34" fillId="10" borderId="48" xfId="2" applyFont="1" applyFill="1" applyBorder="1" applyAlignment="1">
      <alignment horizontal="center" vertical="center"/>
    </xf>
    <xf numFmtId="0" fontId="35" fillId="10" borderId="48" xfId="2" applyFont="1" applyFill="1" applyBorder="1" applyAlignment="1">
      <alignment horizontal="center" vertical="center"/>
    </xf>
    <xf numFmtId="0" fontId="35" fillId="10" borderId="49" xfId="2" applyFont="1" applyFill="1" applyBorder="1" applyAlignment="1">
      <alignment horizontal="center" vertical="center"/>
    </xf>
    <xf numFmtId="0" fontId="36" fillId="0" borderId="0" xfId="2" applyFont="1">
      <alignment vertical="center"/>
    </xf>
    <xf numFmtId="0" fontId="39" fillId="0" borderId="0" xfId="2" applyFont="1" applyAlignment="1">
      <alignment horizontal="center" vertical="center"/>
    </xf>
    <xf numFmtId="0" fontId="40" fillId="0" borderId="0" xfId="2" applyFont="1" applyAlignment="1">
      <alignment vertical="center" wrapText="1"/>
    </xf>
    <xf numFmtId="0" fontId="1" fillId="0" borderId="0" xfId="17">
      <alignment vertical="center"/>
    </xf>
    <xf numFmtId="0" fontId="41" fillId="0" borderId="0" xfId="17" applyFont="1">
      <alignment vertical="center"/>
    </xf>
    <xf numFmtId="0" fontId="35" fillId="10" borderId="50" xfId="2" applyFont="1" applyFill="1" applyBorder="1" applyAlignment="1">
      <alignment horizontal="center" vertical="center"/>
    </xf>
    <xf numFmtId="0" fontId="35" fillId="10" borderId="51" xfId="2" applyFont="1" applyFill="1" applyBorder="1" applyAlignment="1">
      <alignment horizontal="center" vertical="center"/>
    </xf>
    <xf numFmtId="0" fontId="42" fillId="0" borderId="0" xfId="2" applyFont="1" applyAlignment="1">
      <alignment vertical="center" wrapText="1"/>
    </xf>
    <xf numFmtId="0" fontId="44" fillId="0" borderId="0" xfId="2" applyFont="1">
      <alignment vertical="center"/>
    </xf>
    <xf numFmtId="0" fontId="45" fillId="0" borderId="0" xfId="2" applyFont="1" applyAlignment="1">
      <alignment horizontal="center" vertical="center"/>
    </xf>
    <xf numFmtId="0" fontId="1" fillId="11" borderId="51" xfId="17" applyFill="1" applyBorder="1">
      <alignment vertical="center"/>
    </xf>
    <xf numFmtId="0" fontId="38" fillId="0" borderId="0" xfId="17" applyFont="1" applyAlignment="1">
      <alignment horizontal="center" vertical="center"/>
    </xf>
    <xf numFmtId="0" fontId="46" fillId="0" borderId="0" xfId="2" applyFont="1" applyAlignment="1">
      <alignment vertical="center" wrapText="1"/>
    </xf>
    <xf numFmtId="0" fontId="8" fillId="0" borderId="50" xfId="1" applyFill="1" applyBorder="1" applyAlignment="1" applyProtection="1">
      <alignment vertical="center"/>
    </xf>
    <xf numFmtId="0" fontId="1" fillId="11" borderId="51" xfId="17" applyFill="1" applyBorder="1" applyAlignment="1">
      <alignment horizontal="center" vertical="center"/>
    </xf>
    <xf numFmtId="0" fontId="42" fillId="0" borderId="0" xfId="2" applyFont="1">
      <alignment vertical="center"/>
    </xf>
    <xf numFmtId="0" fontId="8" fillId="11" borderId="0" xfId="1" applyFill="1" applyBorder="1" applyAlignment="1" applyProtection="1">
      <alignment vertical="center" wrapText="1"/>
    </xf>
    <xf numFmtId="0" fontId="6" fillId="11" borderId="51" xfId="2" applyFill="1" applyBorder="1" applyAlignment="1">
      <alignment vertical="center" wrapText="1"/>
    </xf>
    <xf numFmtId="0" fontId="46" fillId="0" borderId="0" xfId="17" applyFont="1" applyAlignment="1">
      <alignment vertical="center" wrapText="1"/>
    </xf>
    <xf numFmtId="0" fontId="48" fillId="0" borderId="0" xfId="17" applyFont="1" applyAlignment="1">
      <alignment horizontal="left" vertical="center"/>
    </xf>
    <xf numFmtId="0" fontId="38" fillId="0" borderId="0" xfId="17" applyFont="1" applyAlignment="1">
      <alignment vertical="top" wrapText="1"/>
    </xf>
    <xf numFmtId="0" fontId="8" fillId="0" borderId="0" xfId="1" applyFill="1" applyAlignment="1" applyProtection="1">
      <alignment horizontal="center" vertical="center"/>
    </xf>
    <xf numFmtId="0" fontId="0" fillId="12" borderId="0" xfId="0" applyFill="1" applyAlignment="1">
      <alignment vertical="center" wrapText="1"/>
    </xf>
    <xf numFmtId="0" fontId="1" fillId="12" borderId="0" xfId="17" applyFill="1">
      <alignment vertical="center"/>
    </xf>
    <xf numFmtId="0" fontId="50" fillId="13" borderId="57" xfId="17" applyFont="1" applyFill="1" applyBorder="1" applyAlignment="1">
      <alignment horizontal="center" vertical="center"/>
    </xf>
    <xf numFmtId="0" fontId="57" fillId="3" borderId="59" xfId="17" applyFont="1" applyFill="1" applyBorder="1" applyAlignment="1">
      <alignment horizontal="center" vertical="center" wrapText="1"/>
    </xf>
    <xf numFmtId="0" fontId="7" fillId="3" borderId="60" xfId="17" applyFont="1" applyFill="1" applyBorder="1" applyAlignment="1">
      <alignment horizontal="center" vertical="center" wrapText="1"/>
    </xf>
    <xf numFmtId="0" fontId="14" fillId="3" borderId="60" xfId="17" applyFont="1" applyFill="1" applyBorder="1" applyAlignment="1">
      <alignment horizontal="center" vertical="center" wrapText="1"/>
    </xf>
    <xf numFmtId="0" fontId="59" fillId="3" borderId="60" xfId="17" applyFont="1" applyFill="1" applyBorder="1" applyAlignment="1">
      <alignment horizontal="center" vertical="center" wrapText="1"/>
    </xf>
    <xf numFmtId="0" fontId="7" fillId="3" borderId="61" xfId="17" applyFont="1" applyFill="1" applyBorder="1" applyAlignment="1">
      <alignment horizontal="center" vertical="center" wrapText="1"/>
    </xf>
    <xf numFmtId="0" fontId="7" fillId="3" borderId="36" xfId="17" applyFont="1" applyFill="1" applyBorder="1" applyAlignment="1">
      <alignment horizontal="center" vertical="center" wrapText="1"/>
    </xf>
    <xf numFmtId="176" fontId="60" fillId="3" borderId="43" xfId="17" applyNumberFormat="1" applyFont="1" applyFill="1" applyBorder="1" applyAlignment="1">
      <alignment horizontal="center" vertical="center" wrapText="1"/>
    </xf>
    <xf numFmtId="0" fontId="60" fillId="3" borderId="43" xfId="17" applyFont="1" applyFill="1" applyBorder="1" applyAlignment="1">
      <alignment horizontal="left" vertical="center" wrapText="1"/>
    </xf>
    <xf numFmtId="0" fontId="7" fillId="3" borderId="30" xfId="17" applyFont="1" applyFill="1" applyBorder="1" applyAlignment="1">
      <alignment horizontal="center" vertical="center" wrapText="1"/>
    </xf>
    <xf numFmtId="176" fontId="60" fillId="14" borderId="62" xfId="17" applyNumberFormat="1" applyFont="1" applyFill="1" applyBorder="1" applyAlignment="1">
      <alignment horizontal="center" vertical="center" wrapText="1"/>
    </xf>
    <xf numFmtId="0" fontId="60" fillId="14" borderId="62" xfId="17" applyFont="1" applyFill="1" applyBorder="1" applyAlignment="1">
      <alignment horizontal="left" vertical="center" wrapText="1"/>
    </xf>
    <xf numFmtId="0" fontId="64" fillId="15" borderId="63" xfId="17" applyFont="1" applyFill="1" applyBorder="1" applyAlignment="1">
      <alignment horizontal="center" vertical="center" wrapText="1"/>
    </xf>
    <xf numFmtId="176" fontId="62" fillId="15" borderId="63" xfId="17" applyNumberFormat="1" applyFont="1" applyFill="1" applyBorder="1" applyAlignment="1">
      <alignment horizontal="center" vertical="center" wrapText="1"/>
    </xf>
    <xf numFmtId="181" fontId="64" fillId="11" borderId="63" xfId="0" applyNumberFormat="1" applyFont="1" applyFill="1" applyBorder="1" applyAlignment="1">
      <alignment horizontal="center" vertical="center"/>
    </xf>
    <xf numFmtId="0" fontId="64" fillId="15" borderId="64" xfId="17" applyFont="1" applyFill="1" applyBorder="1" applyAlignment="1">
      <alignment horizontal="center" vertical="center" wrapText="1"/>
    </xf>
    <xf numFmtId="182" fontId="66" fillId="15" borderId="65" xfId="17" applyNumberFormat="1" applyFont="1" applyFill="1" applyBorder="1" applyAlignment="1">
      <alignment horizontal="center" vertical="center" wrapText="1"/>
    </xf>
    <xf numFmtId="0" fontId="7" fillId="3" borderId="37" xfId="17" applyFont="1" applyFill="1" applyBorder="1" applyAlignment="1">
      <alignment horizontal="center" vertical="center" wrapText="1"/>
    </xf>
    <xf numFmtId="0" fontId="7" fillId="3" borderId="38" xfId="17" applyFont="1" applyFill="1" applyBorder="1" applyAlignment="1">
      <alignment horizontal="center" vertical="center" wrapText="1"/>
    </xf>
    <xf numFmtId="0" fontId="14" fillId="3" borderId="38" xfId="17" applyFont="1" applyFill="1" applyBorder="1" applyAlignment="1">
      <alignment horizontal="center" vertical="center" wrapText="1"/>
    </xf>
    <xf numFmtId="0" fontId="59" fillId="3" borderId="38" xfId="17" applyFont="1" applyFill="1" applyBorder="1" applyAlignment="1">
      <alignment horizontal="center" vertical="center" wrapText="1"/>
    </xf>
    <xf numFmtId="0" fontId="7" fillId="3" borderId="39" xfId="17" applyFont="1" applyFill="1" applyBorder="1" applyAlignment="1">
      <alignment horizontal="center" vertical="center" wrapText="1"/>
    </xf>
    <xf numFmtId="0" fontId="1" fillId="0" borderId="0" xfId="17" applyAlignment="1">
      <alignment horizontal="center" vertical="center"/>
    </xf>
    <xf numFmtId="0" fontId="6" fillId="0" borderId="0" xfId="2" applyAlignment="1">
      <alignment vertical="top" wrapText="1"/>
    </xf>
    <xf numFmtId="0" fontId="6" fillId="0" borderId="14" xfId="2" applyBorder="1" applyAlignment="1">
      <alignment vertical="top" wrapText="1"/>
    </xf>
    <xf numFmtId="0" fontId="6" fillId="16" borderId="14" xfId="2" applyFill="1" applyBorder="1" applyAlignment="1">
      <alignment vertical="top" wrapText="1"/>
    </xf>
    <xf numFmtId="0" fontId="23" fillId="0" borderId="0" xfId="2" applyFont="1" applyAlignment="1">
      <alignment vertical="top" wrapText="1"/>
    </xf>
    <xf numFmtId="0" fontId="6" fillId="2" borderId="14" xfId="2" applyFill="1" applyBorder="1" applyAlignment="1">
      <alignment vertical="top" wrapText="1"/>
    </xf>
    <xf numFmtId="0" fontId="6" fillId="2" borderId="67" xfId="2" applyFill="1" applyBorder="1" applyAlignment="1">
      <alignment vertical="top" wrapText="1"/>
    </xf>
    <xf numFmtId="0" fontId="6" fillId="2" borderId="68" xfId="2" applyFill="1" applyBorder="1" applyAlignment="1">
      <alignment vertical="top" wrapText="1"/>
    </xf>
    <xf numFmtId="0" fontId="1" fillId="2" borderId="69" xfId="2" applyFont="1" applyFill="1" applyBorder="1" applyAlignment="1">
      <alignment vertical="top" wrapText="1"/>
    </xf>
    <xf numFmtId="0" fontId="1" fillId="2" borderId="67" xfId="2" applyFont="1" applyFill="1" applyBorder="1" applyAlignment="1">
      <alignment vertical="top" wrapText="1"/>
    </xf>
    <xf numFmtId="0" fontId="1" fillId="2" borderId="66" xfId="2" applyFont="1" applyFill="1" applyBorder="1" applyAlignment="1">
      <alignment vertical="top" wrapText="1"/>
    </xf>
    <xf numFmtId="0" fontId="6" fillId="3" borderId="14" xfId="2" applyFill="1" applyBorder="1">
      <alignment vertical="center"/>
    </xf>
    <xf numFmtId="0" fontId="1" fillId="3" borderId="70" xfId="2" applyFont="1" applyFill="1" applyBorder="1" applyAlignment="1">
      <alignment vertical="top" wrapText="1"/>
    </xf>
    <xf numFmtId="0" fontId="6" fillId="17" borderId="14" xfId="2" applyFill="1" applyBorder="1">
      <alignment vertical="center"/>
    </xf>
    <xf numFmtId="0" fontId="0" fillId="0" borderId="72" xfId="0" applyBorder="1">
      <alignment vertical="center"/>
    </xf>
    <xf numFmtId="0" fontId="15" fillId="0" borderId="72" xfId="0" applyFont="1" applyBorder="1">
      <alignment vertical="center"/>
    </xf>
    <xf numFmtId="0" fontId="0" fillId="0" borderId="73" xfId="0" applyBorder="1">
      <alignment vertical="center"/>
    </xf>
    <xf numFmtId="0" fontId="0" fillId="0" borderId="53" xfId="0" applyBorder="1">
      <alignment vertical="center"/>
    </xf>
    <xf numFmtId="177" fontId="12" fillId="22" borderId="8" xfId="2" applyNumberFormat="1" applyFont="1" applyFill="1" applyBorder="1" applyAlignment="1">
      <alignment horizontal="center" vertical="center" shrinkToFit="1"/>
    </xf>
    <xf numFmtId="0" fontId="25" fillId="22" borderId="0" xfId="1" applyFont="1" applyFill="1" applyBorder="1" applyAlignment="1" applyProtection="1">
      <alignment vertical="top" wrapText="1"/>
    </xf>
    <xf numFmtId="0" fontId="25" fillId="22" borderId="0" xfId="2" applyFont="1" applyFill="1" applyBorder="1" applyAlignment="1">
      <alignment vertical="top" wrapText="1"/>
    </xf>
    <xf numFmtId="0" fontId="25" fillId="22" borderId="30" xfId="2" applyFont="1" applyFill="1" applyBorder="1" applyAlignment="1">
      <alignment vertical="top" wrapText="1"/>
    </xf>
    <xf numFmtId="0" fontId="8" fillId="22" borderId="0" xfId="1" applyFill="1" applyAlignment="1" applyProtection="1">
      <alignment vertical="center" wrapText="1"/>
    </xf>
    <xf numFmtId="0" fontId="6" fillId="22" borderId="0" xfId="2" applyFill="1">
      <alignment vertical="center"/>
    </xf>
    <xf numFmtId="0" fontId="0" fillId="22" borderId="0" xfId="0" applyFill="1">
      <alignment vertical="center"/>
    </xf>
    <xf numFmtId="0" fontId="6" fillId="7" borderId="8" xfId="2" applyFill="1" applyBorder="1" applyAlignment="1">
      <alignment horizontal="center" vertical="center" wrapText="1"/>
    </xf>
    <xf numFmtId="0" fontId="6" fillId="0" borderId="108" xfId="2" applyBorder="1" applyAlignment="1">
      <alignment horizontal="center" vertical="center" wrapText="1"/>
    </xf>
    <xf numFmtId="0" fontId="6" fillId="7" borderId="108" xfId="2" applyFill="1" applyBorder="1" applyAlignment="1">
      <alignment horizontal="center" vertical="center" wrapText="1"/>
    </xf>
    <xf numFmtId="0" fontId="1" fillId="6" borderId="0" xfId="2" applyFont="1" applyFill="1">
      <alignment vertical="center"/>
    </xf>
    <xf numFmtId="0" fontId="8" fillId="22" borderId="0" xfId="1" applyFill="1" applyAlignment="1" applyProtection="1">
      <alignment vertical="center"/>
    </xf>
    <xf numFmtId="3" fontId="0" fillId="28" borderId="0" xfId="0" applyNumberFormat="1" applyFill="1">
      <alignment vertical="center"/>
    </xf>
    <xf numFmtId="0" fontId="0" fillId="26" borderId="0" xfId="0" applyFill="1">
      <alignment vertical="center"/>
    </xf>
    <xf numFmtId="0" fontId="0" fillId="0" borderId="72" xfId="0" applyBorder="1" applyAlignment="1">
      <alignment vertical="top"/>
    </xf>
    <xf numFmtId="0" fontId="0" fillId="0" borderId="0" xfId="0" applyAlignment="1">
      <alignment vertical="top"/>
    </xf>
    <xf numFmtId="0" fontId="76" fillId="22" borderId="0" xfId="0" applyFont="1" applyFill="1">
      <alignment vertical="center"/>
    </xf>
    <xf numFmtId="0" fontId="75" fillId="22" borderId="0" xfId="0" applyFont="1" applyFill="1">
      <alignment vertical="center"/>
    </xf>
    <xf numFmtId="0" fontId="1" fillId="16" borderId="69" xfId="2" applyFont="1" applyFill="1" applyBorder="1" applyAlignment="1">
      <alignment vertical="top" wrapText="1"/>
    </xf>
    <xf numFmtId="0" fontId="79" fillId="0" borderId="0" xfId="0" applyFont="1" applyAlignment="1">
      <alignment horizontal="justify" vertical="center"/>
    </xf>
    <xf numFmtId="0" fontId="82" fillId="0" borderId="61" xfId="0" applyFont="1" applyBorder="1" applyAlignment="1">
      <alignment horizontal="justify" vertical="center" wrapText="1"/>
    </xf>
    <xf numFmtId="0" fontId="82" fillId="0" borderId="39" xfId="0" applyFont="1" applyBorder="1" applyAlignment="1">
      <alignment horizontal="justify" vertical="center" wrapText="1"/>
    </xf>
    <xf numFmtId="0" fontId="79" fillId="0" borderId="114" xfId="0" applyFont="1" applyBorder="1" applyAlignment="1">
      <alignment horizontal="center" vertical="center" wrapText="1"/>
    </xf>
    <xf numFmtId="0" fontId="79" fillId="0" borderId="39" xfId="0" applyFont="1" applyBorder="1" applyAlignment="1">
      <alignment horizontal="center" vertical="center" wrapText="1"/>
    </xf>
    <xf numFmtId="0" fontId="79" fillId="30" borderId="39" xfId="0" applyFont="1" applyFill="1" applyBorder="1" applyAlignment="1">
      <alignment horizontal="justify" vertical="center" wrapText="1"/>
    </xf>
    <xf numFmtId="0" fontId="79" fillId="0" borderId="39" xfId="0" applyFont="1" applyBorder="1" applyAlignment="1">
      <alignment horizontal="justify" vertical="center" wrapText="1"/>
    </xf>
    <xf numFmtId="0" fontId="7" fillId="31" borderId="60" xfId="17" applyFont="1" applyFill="1" applyBorder="1" applyAlignment="1">
      <alignment horizontal="center" vertical="center" wrapText="1"/>
    </xf>
    <xf numFmtId="0" fontId="0" fillId="0" borderId="0" xfId="0" applyAlignment="1">
      <alignment horizontal="left" vertical="center"/>
    </xf>
    <xf numFmtId="0" fontId="83" fillId="0" borderId="0" xfId="0" applyFont="1" applyAlignment="1">
      <alignment horizontal="left" vertical="center"/>
    </xf>
    <xf numFmtId="0" fontId="84" fillId="0" borderId="0" xfId="0" applyFont="1" applyAlignment="1">
      <alignment horizontal="center" vertical="center" wrapText="1"/>
    </xf>
    <xf numFmtId="0" fontId="84" fillId="0" borderId="0" xfId="0" applyFont="1" applyAlignment="1">
      <alignment horizontal="left" vertical="center" wrapText="1"/>
    </xf>
    <xf numFmtId="0" fontId="79" fillId="26" borderId="114" xfId="0" applyFont="1" applyFill="1" applyBorder="1" applyAlignment="1">
      <alignment horizontal="center" vertical="center" wrapText="1"/>
    </xf>
    <xf numFmtId="0" fontId="79" fillId="26" borderId="39" xfId="0" applyFont="1" applyFill="1" applyBorder="1" applyAlignment="1">
      <alignment horizontal="center" vertical="center" wrapText="1"/>
    </xf>
    <xf numFmtId="0" fontId="79" fillId="26" borderId="39" xfId="0" applyFont="1" applyFill="1" applyBorder="1" applyAlignment="1">
      <alignment horizontal="justify" vertical="center" wrapText="1"/>
    </xf>
    <xf numFmtId="0" fontId="74" fillId="22" borderId="0" xfId="0" applyFont="1" applyFill="1" applyAlignment="1">
      <alignment horizontal="center" vertical="center"/>
    </xf>
    <xf numFmtId="0" fontId="79" fillId="22" borderId="114" xfId="0" applyFont="1" applyFill="1" applyBorder="1" applyAlignment="1">
      <alignment horizontal="center" vertical="center" wrapText="1"/>
    </xf>
    <xf numFmtId="0" fontId="79" fillId="22" borderId="39" xfId="0" applyFont="1" applyFill="1" applyBorder="1" applyAlignment="1">
      <alignment horizontal="center" vertical="center" wrapText="1"/>
    </xf>
    <xf numFmtId="0" fontId="79" fillId="22" borderId="39" xfId="0" applyFont="1" applyFill="1" applyBorder="1" applyAlignment="1">
      <alignment horizontal="justify" vertical="center" wrapText="1"/>
    </xf>
    <xf numFmtId="0" fontId="71" fillId="26" borderId="0" xfId="0" applyFont="1" applyFill="1" applyAlignment="1">
      <alignment vertical="top" wrapText="1"/>
    </xf>
    <xf numFmtId="0" fontId="8" fillId="0" borderId="137" xfId="1" applyFill="1" applyBorder="1" applyAlignment="1" applyProtection="1">
      <alignment vertical="center" wrapText="1"/>
    </xf>
    <xf numFmtId="0" fontId="97" fillId="0" borderId="61" xfId="0" applyFont="1" applyBorder="1" applyAlignment="1">
      <alignment horizontal="justify" vertical="center" wrapText="1"/>
    </xf>
    <xf numFmtId="0" fontId="97" fillId="0" borderId="39" xfId="0" applyFont="1" applyBorder="1" applyAlignment="1">
      <alignment horizontal="justify" vertical="center" wrapText="1"/>
    </xf>
    <xf numFmtId="0" fontId="97" fillId="30" borderId="39" xfId="0" applyFont="1" applyFill="1" applyBorder="1" applyAlignment="1">
      <alignment horizontal="justify" vertical="center" wrapText="1"/>
    </xf>
    <xf numFmtId="0" fontId="102" fillId="0" borderId="0" xfId="17" applyFont="1">
      <alignment vertical="center"/>
    </xf>
    <xf numFmtId="0" fontId="101" fillId="0" borderId="0" xfId="2" applyFont="1">
      <alignment vertical="center"/>
    </xf>
    <xf numFmtId="0" fontId="103" fillId="23" borderId="138" xfId="0" applyFont="1" applyFill="1" applyBorder="1" applyAlignment="1">
      <alignment horizontal="center" vertical="center" wrapText="1"/>
    </xf>
    <xf numFmtId="0" fontId="0" fillId="27" borderId="0" xfId="0" applyFill="1">
      <alignment vertical="center"/>
    </xf>
    <xf numFmtId="0" fontId="79" fillId="22" borderId="0" xfId="0" applyFont="1" applyFill="1" applyAlignment="1">
      <alignment horizontal="justify" vertical="center"/>
    </xf>
    <xf numFmtId="0" fontId="6" fillId="22" borderId="0" xfId="2" applyFont="1" applyFill="1">
      <alignment vertical="center"/>
    </xf>
    <xf numFmtId="14" fontId="6" fillId="0" borderId="0" xfId="2" applyNumberFormat="1" applyFont="1" applyAlignment="1">
      <alignment vertical="center"/>
    </xf>
    <xf numFmtId="0" fontId="26" fillId="0" borderId="0" xfId="19" applyFont="1">
      <alignment vertical="center"/>
    </xf>
    <xf numFmtId="0" fontId="6" fillId="0" borderId="0" xfId="2">
      <alignment vertical="center"/>
    </xf>
    <xf numFmtId="0" fontId="0" fillId="0" borderId="0" xfId="0">
      <alignment vertical="center"/>
    </xf>
    <xf numFmtId="0" fontId="6" fillId="0" borderId="0" xfId="2" applyFill="1" applyBorder="1" applyAlignment="1">
      <alignment horizontal="center" vertical="center"/>
    </xf>
    <xf numFmtId="0" fontId="18" fillId="2" borderId="46" xfId="2" applyFont="1" applyFill="1" applyBorder="1" applyAlignment="1">
      <alignment horizontal="center" vertic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31" fillId="0" borderId="10" xfId="0" applyFont="1" applyBorder="1" applyAlignment="1">
      <alignment horizontal="center" vertical="center" wrapText="1"/>
    </xf>
    <xf numFmtId="0" fontId="94" fillId="26" borderId="0" xfId="0" applyFont="1" applyFill="1" applyAlignment="1">
      <alignment vertical="top" wrapText="1"/>
    </xf>
    <xf numFmtId="0" fontId="72" fillId="27" borderId="0" xfId="0" applyFont="1" applyFill="1" applyAlignment="1">
      <alignment vertical="top" wrapText="1"/>
    </xf>
    <xf numFmtId="0" fontId="95" fillId="27" borderId="0" xfId="0" applyFont="1" applyFill="1" applyAlignment="1">
      <alignment vertical="top" wrapText="1"/>
    </xf>
    <xf numFmtId="0" fontId="73" fillId="27" borderId="0" xfId="0" applyFont="1" applyFill="1" applyAlignment="1">
      <alignment vertical="top" wrapText="1"/>
    </xf>
    <xf numFmtId="0" fontId="96" fillId="27" borderId="0" xfId="0" applyFont="1" applyFill="1" applyAlignment="1">
      <alignment horizontal="center" vertical="center" wrapText="1"/>
    </xf>
    <xf numFmtId="0" fontId="96" fillId="27" borderId="0" xfId="0" applyFont="1" applyFill="1" applyAlignment="1">
      <alignment horizontal="center" vertical="top" wrapText="1"/>
    </xf>
    <xf numFmtId="0" fontId="98" fillId="27" borderId="0" xfId="0" applyFont="1" applyFill="1" applyAlignment="1">
      <alignment horizontal="center" vertical="top" wrapText="1"/>
    </xf>
    <xf numFmtId="0" fontId="96" fillId="27" borderId="0" xfId="0" applyFont="1" applyFill="1" applyAlignment="1">
      <alignment vertical="top" wrapText="1"/>
    </xf>
    <xf numFmtId="0" fontId="28" fillId="28" borderId="0" xfId="0" applyFont="1" applyFill="1" applyAlignment="1">
      <alignment vertical="center"/>
    </xf>
    <xf numFmtId="0" fontId="28" fillId="24" borderId="41" xfId="0" applyFont="1" applyFill="1" applyBorder="1" applyAlignment="1">
      <alignment horizontal="center" vertical="center" wrapText="1"/>
    </xf>
    <xf numFmtId="0" fontId="110" fillId="24" borderId="33" xfId="2" applyFont="1" applyFill="1" applyBorder="1" applyAlignment="1">
      <alignment horizontal="center" vertical="center" wrapText="1"/>
    </xf>
    <xf numFmtId="0" fontId="113" fillId="3" borderId="44" xfId="2" applyFont="1" applyFill="1" applyBorder="1" applyAlignment="1">
      <alignment horizontal="center" vertical="center"/>
    </xf>
    <xf numFmtId="14" fontId="113" fillId="3" borderId="43" xfId="2" applyNumberFormat="1" applyFont="1" applyFill="1" applyBorder="1" applyAlignment="1">
      <alignment horizontal="center" vertical="center"/>
    </xf>
    <xf numFmtId="14" fontId="113" fillId="3" borderId="1" xfId="2" applyNumberFormat="1" applyFont="1" applyFill="1" applyBorder="1" applyAlignment="1">
      <alignment horizontal="center" vertical="center"/>
    </xf>
    <xf numFmtId="0" fontId="113" fillId="3" borderId="42" xfId="2" applyFont="1" applyFill="1" applyBorder="1" applyAlignment="1">
      <alignment horizontal="center" vertical="center"/>
    </xf>
    <xf numFmtId="14" fontId="113" fillId="3" borderId="2" xfId="2" applyNumberFormat="1" applyFont="1" applyFill="1" applyBorder="1" applyAlignment="1">
      <alignment horizontal="center" vertical="center"/>
    </xf>
    <xf numFmtId="0" fontId="113" fillId="3" borderId="9" xfId="2" applyFont="1" applyFill="1" applyBorder="1" applyAlignment="1">
      <alignment horizontal="center" vertical="center"/>
    </xf>
    <xf numFmtId="0" fontId="113" fillId="22" borderId="0" xfId="2" applyFont="1" applyFill="1" applyBorder="1" applyAlignment="1">
      <alignment horizontal="center" vertical="center"/>
    </xf>
    <xf numFmtId="14" fontId="113" fillId="22" borderId="0" xfId="2" applyNumberFormat="1" applyFont="1" applyFill="1" applyBorder="1" applyAlignment="1">
      <alignment horizontal="center" vertical="center"/>
    </xf>
    <xf numFmtId="0" fontId="114" fillId="0" borderId="0" xfId="2" applyFont="1" applyFill="1" applyBorder="1" applyAlignment="1">
      <alignment horizontal="center" vertical="center"/>
    </xf>
    <xf numFmtId="14" fontId="113" fillId="0" borderId="0" xfId="2" applyNumberFormat="1" applyFont="1" applyFill="1" applyBorder="1" applyAlignment="1">
      <alignment horizontal="center" vertical="center"/>
    </xf>
    <xf numFmtId="0" fontId="107" fillId="26" borderId="117" xfId="0" applyFont="1" applyFill="1" applyBorder="1" applyAlignment="1">
      <alignment horizontal="left" vertical="center"/>
    </xf>
    <xf numFmtId="0" fontId="107" fillId="26" borderId="118" xfId="0" applyFont="1" applyFill="1" applyBorder="1" applyAlignment="1">
      <alignment horizontal="left" vertical="center"/>
    </xf>
    <xf numFmtId="0" fontId="118" fillId="26" borderId="116" xfId="0" applyFont="1" applyFill="1" applyBorder="1" applyAlignment="1">
      <alignment horizontal="left" vertical="center"/>
    </xf>
    <xf numFmtId="0" fontId="0" fillId="0" borderId="14" xfId="0" applyBorder="1" applyAlignment="1">
      <alignment vertical="top" wrapText="1"/>
    </xf>
    <xf numFmtId="0" fontId="24" fillId="22" borderId="40" xfId="2" applyFont="1" applyFill="1" applyBorder="1" applyAlignment="1">
      <alignment horizontal="center" vertical="center" wrapText="1"/>
    </xf>
    <xf numFmtId="0" fontId="23" fillId="24" borderId="3" xfId="2" applyFont="1" applyFill="1" applyBorder="1" applyAlignment="1">
      <alignment horizontal="center" vertical="center" wrapText="1"/>
    </xf>
    <xf numFmtId="177" fontId="10" fillId="22" borderId="107" xfId="2" applyNumberFormat="1" applyFont="1" applyFill="1" applyBorder="1" applyAlignment="1">
      <alignment horizontal="center" vertical="center" wrapText="1"/>
    </xf>
    <xf numFmtId="0" fontId="24" fillId="22" borderId="8" xfId="2" applyFont="1" applyFill="1" applyBorder="1" applyAlignment="1">
      <alignment horizontal="center" vertical="center" wrapText="1"/>
    </xf>
    <xf numFmtId="0" fontId="8" fillId="0" borderId="0" xfId="1" applyAlignment="1" applyProtection="1">
      <alignment vertical="center" wrapText="1"/>
    </xf>
    <xf numFmtId="0" fontId="0" fillId="37" borderId="0" xfId="0" applyFill="1">
      <alignment vertical="center"/>
    </xf>
    <xf numFmtId="0" fontId="131" fillId="37" borderId="0" xfId="0" applyFont="1" applyFill="1">
      <alignment vertical="center"/>
    </xf>
    <xf numFmtId="0" fontId="132" fillId="37" borderId="0" xfId="0" applyFont="1" applyFill="1">
      <alignment vertical="center"/>
    </xf>
    <xf numFmtId="0" fontId="133" fillId="37" borderId="0" xfId="0" applyFont="1" applyFill="1">
      <alignment vertical="center"/>
    </xf>
    <xf numFmtId="0" fontId="134" fillId="37" borderId="0" xfId="0" applyFont="1" applyFill="1">
      <alignment vertical="center"/>
    </xf>
    <xf numFmtId="0" fontId="77" fillId="37" borderId="0" xfId="0" applyFont="1" applyFill="1">
      <alignment vertical="center"/>
    </xf>
    <xf numFmtId="0" fontId="23" fillId="35" borderId="3" xfId="2" applyFont="1" applyFill="1" applyBorder="1" applyAlignment="1">
      <alignment horizontal="center" vertical="center" wrapText="1"/>
    </xf>
    <xf numFmtId="184" fontId="137" fillId="27" borderId="0" xfId="0" applyNumberFormat="1" applyFont="1" applyFill="1" applyAlignment="1">
      <alignment vertical="center" wrapText="1"/>
    </xf>
    <xf numFmtId="0" fontId="127" fillId="26" borderId="0" xfId="0" applyFont="1" applyFill="1">
      <alignment vertical="center"/>
    </xf>
    <xf numFmtId="177" fontId="137" fillId="27" borderId="0" xfId="0" applyNumberFormat="1" applyFont="1" applyFill="1" applyBorder="1" applyAlignment="1">
      <alignment horizontal="right" vertical="center" wrapText="1"/>
    </xf>
    <xf numFmtId="0" fontId="138" fillId="27" borderId="0" xfId="0" applyFont="1" applyFill="1" applyAlignment="1">
      <alignment vertical="center" wrapText="1"/>
    </xf>
    <xf numFmtId="0" fontId="6" fillId="0" borderId="71" xfId="0" applyFont="1" applyBorder="1">
      <alignment vertical="center"/>
    </xf>
    <xf numFmtId="0" fontId="6" fillId="0" borderId="48" xfId="0" applyFont="1" applyBorder="1">
      <alignment vertical="center"/>
    </xf>
    <xf numFmtId="0" fontId="6" fillId="0" borderId="72" xfId="0" applyFont="1" applyBorder="1">
      <alignment vertical="center"/>
    </xf>
    <xf numFmtId="0" fontId="6" fillId="0" borderId="0" xfId="0" applyFont="1">
      <alignment vertical="center"/>
    </xf>
    <xf numFmtId="0" fontId="111" fillId="0" borderId="72" xfId="0" applyFont="1" applyBorder="1">
      <alignment vertical="center"/>
    </xf>
    <xf numFmtId="0" fontId="111" fillId="0" borderId="0" xfId="0" applyFont="1">
      <alignment vertical="center"/>
    </xf>
    <xf numFmtId="0" fontId="111" fillId="6" borderId="72" xfId="0" applyFont="1" applyFill="1" applyBorder="1">
      <alignment vertical="center"/>
    </xf>
    <xf numFmtId="0" fontId="111" fillId="6" borderId="0" xfId="0" applyFont="1" applyFill="1">
      <alignment vertical="center"/>
    </xf>
    <xf numFmtId="0" fontId="6" fillId="6" borderId="156" xfId="2" applyFill="1" applyBorder="1">
      <alignment vertical="center"/>
    </xf>
    <xf numFmtId="0" fontId="6" fillId="0" borderId="156" xfId="2" applyBorder="1">
      <alignment vertical="center"/>
    </xf>
    <xf numFmtId="3" fontId="144" fillId="22" borderId="0" xfId="0" applyNumberFormat="1" applyFont="1" applyFill="1" applyAlignment="1">
      <alignment vertical="center" wrapText="1"/>
    </xf>
    <xf numFmtId="0" fontId="115" fillId="22" borderId="154" xfId="17" applyFont="1" applyFill="1" applyBorder="1" applyAlignment="1">
      <alignment horizontal="center" vertical="center" wrapText="1"/>
    </xf>
    <xf numFmtId="14" fontId="115" fillId="22" borderId="155" xfId="17" applyNumberFormat="1" applyFont="1" applyFill="1" applyBorder="1" applyAlignment="1">
      <alignment horizontal="center" vertical="center"/>
    </xf>
    <xf numFmtId="185" fontId="144" fillId="22" borderId="0" xfId="0" applyNumberFormat="1" applyFont="1" applyFill="1" applyAlignment="1">
      <alignment horizontal="right" vertical="center" wrapText="1"/>
    </xf>
    <xf numFmtId="0" fontId="6" fillId="0" borderId="0" xfId="2" applyAlignment="1">
      <alignment horizontal="left" vertical="top"/>
    </xf>
    <xf numFmtId="0" fontId="6" fillId="38" borderId="167" xfId="2" applyFill="1" applyBorder="1" applyAlignment="1">
      <alignment horizontal="left" vertical="top"/>
    </xf>
    <xf numFmtId="0" fontId="8" fillId="38" borderId="166" xfId="1" applyFill="1" applyBorder="1" applyAlignment="1" applyProtection="1">
      <alignment horizontal="left" vertical="top"/>
    </xf>
    <xf numFmtId="14" fontId="19" fillId="3" borderId="106" xfId="2" applyNumberFormat="1" applyFont="1" applyFill="1" applyBorder="1" applyAlignment="1">
      <alignment horizontal="center" vertical="center" shrinkToFit="1"/>
    </xf>
    <xf numFmtId="14" fontId="27" fillId="3" borderId="106" xfId="1" applyNumberFormat="1" applyFont="1" applyFill="1" applyBorder="1" applyAlignment="1" applyProtection="1">
      <alignment horizontal="center" vertical="center" wrapText="1" shrinkToFit="1"/>
    </xf>
    <xf numFmtId="0" fontId="8" fillId="0" borderId="114" xfId="1" applyFill="1" applyBorder="1" applyAlignment="1" applyProtection="1">
      <alignment vertical="center" wrapText="1"/>
    </xf>
    <xf numFmtId="0" fontId="102" fillId="0" borderId="0" xfId="17" applyFont="1" applyAlignment="1">
      <alignment horizontal="left" vertical="center"/>
    </xf>
    <xf numFmtId="0" fontId="71" fillId="27" borderId="0" xfId="0" applyFont="1" applyFill="1" applyAlignment="1">
      <alignment vertical="top" wrapText="1"/>
    </xf>
    <xf numFmtId="185" fontId="146" fillId="22" borderId="0" xfId="0" applyNumberFormat="1" applyFont="1" applyFill="1" applyAlignment="1">
      <alignment horizontal="right" vertical="center"/>
    </xf>
    <xf numFmtId="185" fontId="146" fillId="0" borderId="0" xfId="0" applyNumberFormat="1" applyFont="1" applyAlignment="1">
      <alignment horizontal="right" vertical="center"/>
    </xf>
    <xf numFmtId="184" fontId="138" fillId="27" borderId="0" xfId="0" applyNumberFormat="1" applyFont="1" applyFill="1" applyBorder="1" applyAlignment="1">
      <alignment horizontal="center" vertical="center" wrapText="1"/>
    </xf>
    <xf numFmtId="184" fontId="138" fillId="27" borderId="0" xfId="0" applyNumberFormat="1" applyFont="1" applyFill="1" applyAlignment="1">
      <alignment vertical="center" wrapText="1"/>
    </xf>
    <xf numFmtId="177" fontId="137" fillId="27" borderId="0" xfId="0" applyNumberFormat="1" applyFont="1" applyFill="1" applyAlignment="1">
      <alignment horizontal="right" vertical="center" wrapText="1"/>
    </xf>
    <xf numFmtId="0" fontId="150" fillId="2" borderId="67" xfId="2" applyFont="1" applyFill="1" applyBorder="1" applyAlignment="1">
      <alignment vertical="top" wrapText="1"/>
    </xf>
    <xf numFmtId="0" fontId="113" fillId="24" borderId="44" xfId="2" applyFont="1" applyFill="1" applyBorder="1" applyAlignment="1">
      <alignment horizontal="center" vertical="center"/>
    </xf>
    <xf numFmtId="0" fontId="113" fillId="24" borderId="9" xfId="2" applyFont="1" applyFill="1" applyBorder="1" applyAlignment="1">
      <alignment horizontal="center" vertical="center" wrapText="1"/>
    </xf>
    <xf numFmtId="0" fontId="113" fillId="24" borderId="42" xfId="2" applyFont="1" applyFill="1" applyBorder="1" applyAlignment="1">
      <alignment horizontal="center" vertical="center"/>
    </xf>
    <xf numFmtId="3" fontId="151" fillId="27" borderId="0" xfId="0" applyNumberFormat="1" applyFont="1" applyFill="1">
      <alignment vertical="center"/>
    </xf>
    <xf numFmtId="0" fontId="9" fillId="6" borderId="0" xfId="2" applyFont="1" applyFill="1" applyAlignment="1">
      <alignment horizontal="center" vertical="center" wrapText="1"/>
    </xf>
    <xf numFmtId="14" fontId="9" fillId="6" borderId="0" xfId="2" applyNumberFormat="1" applyFont="1" applyFill="1" applyAlignment="1">
      <alignment horizontal="center" vertical="center"/>
    </xf>
    <xf numFmtId="14" fontId="26" fillId="6" borderId="0" xfId="2" applyNumberFormat="1" applyFont="1" applyFill="1" applyAlignment="1">
      <alignment horizontal="center" vertical="center"/>
    </xf>
    <xf numFmtId="0" fontId="8" fillId="0" borderId="0" xfId="1" applyFill="1" applyBorder="1" applyAlignment="1" applyProtection="1">
      <alignment vertical="center" wrapText="1"/>
    </xf>
    <xf numFmtId="0" fontId="13" fillId="22" borderId="0" xfId="2" applyFont="1" applyFill="1" applyBorder="1" applyAlignment="1">
      <alignment horizontal="center" vertical="center" wrapText="1"/>
    </xf>
    <xf numFmtId="14" fontId="13" fillId="22" borderId="0" xfId="2" applyNumberFormat="1" applyFont="1" applyFill="1" applyBorder="1" applyAlignment="1">
      <alignment horizontal="center" vertical="center"/>
    </xf>
    <xf numFmtId="14" fontId="13" fillId="22" borderId="0" xfId="2" applyNumberFormat="1" applyFont="1" applyFill="1" applyBorder="1" applyAlignment="1">
      <alignment horizontal="left" vertical="center"/>
    </xf>
    <xf numFmtId="0" fontId="18" fillId="24" borderId="176" xfId="2" applyFont="1" applyFill="1" applyBorder="1" applyAlignment="1">
      <alignment horizontal="center" vertical="center" wrapText="1"/>
    </xf>
    <xf numFmtId="0" fontId="8" fillId="0" borderId="179" xfId="1" applyFill="1" applyBorder="1" applyAlignment="1" applyProtection="1">
      <alignment vertical="center" wrapText="1"/>
    </xf>
    <xf numFmtId="0" fontId="18" fillId="24" borderId="180" xfId="2" applyFont="1" applyFill="1" applyBorder="1" applyAlignment="1">
      <alignment horizontal="center" vertical="center" wrapText="1"/>
    </xf>
    <xf numFmtId="0" fontId="18" fillId="24" borderId="180" xfId="1" applyFont="1" applyFill="1" applyBorder="1" applyAlignment="1" applyProtection="1">
      <alignment horizontal="center" vertical="center" wrapText="1"/>
    </xf>
    <xf numFmtId="0" fontId="8" fillId="0" borderId="181" xfId="1" applyBorder="1" applyAlignment="1" applyProtection="1">
      <alignment vertical="center" wrapText="1"/>
    </xf>
    <xf numFmtId="0" fontId="108" fillId="0" borderId="171" xfId="0" applyFont="1" applyBorder="1" applyAlignment="1">
      <alignment horizontal="left" vertical="top" wrapText="1"/>
    </xf>
    <xf numFmtId="0" fontId="147" fillId="22" borderId="0" xfId="0" applyFont="1" applyFill="1" applyAlignment="1">
      <alignment vertical="center" wrapText="1"/>
    </xf>
    <xf numFmtId="0" fontId="144" fillId="22" borderId="0" xfId="0" applyFont="1" applyFill="1" applyAlignment="1">
      <alignment vertical="center" wrapText="1"/>
    </xf>
    <xf numFmtId="0" fontId="109" fillId="0" borderId="29" xfId="2" applyFont="1" applyBorder="1" applyAlignment="1">
      <alignment vertical="center" shrinkToFit="1"/>
    </xf>
    <xf numFmtId="0" fontId="109" fillId="0" borderId="103" xfId="2" applyFont="1" applyBorder="1" applyAlignment="1">
      <alignment vertical="center" shrinkToFit="1"/>
    </xf>
    <xf numFmtId="0" fontId="155" fillId="0" borderId="0" xfId="0" applyFont="1" applyAlignment="1">
      <alignment vertical="center" wrapText="1"/>
    </xf>
    <xf numFmtId="0" fontId="156" fillId="0" borderId="0" xfId="0" applyFont="1" applyAlignment="1">
      <alignment vertical="center" wrapText="1"/>
    </xf>
    <xf numFmtId="3" fontId="142" fillId="27" borderId="0" xfId="0" applyNumberFormat="1" applyFont="1" applyFill="1">
      <alignment vertical="center"/>
    </xf>
    <xf numFmtId="3" fontId="137" fillId="27" borderId="0" xfId="0" applyNumberFormat="1" applyFont="1" applyFill="1" applyBorder="1" applyAlignment="1">
      <alignment horizontal="right" vertical="center" wrapText="1"/>
    </xf>
    <xf numFmtId="177" fontId="138" fillId="27" borderId="0" xfId="0" applyNumberFormat="1" applyFont="1" applyFill="1" applyBorder="1" applyAlignment="1">
      <alignment horizontal="right" vertical="center" wrapText="1"/>
    </xf>
    <xf numFmtId="0" fontId="27" fillId="0" borderId="100" xfId="2" applyFont="1" applyBorder="1" applyAlignment="1">
      <alignment vertical="top" wrapText="1"/>
    </xf>
    <xf numFmtId="0" fontId="27" fillId="0" borderId="101" xfId="2" applyFont="1" applyBorder="1" applyAlignment="1">
      <alignment vertical="top" wrapText="1"/>
    </xf>
    <xf numFmtId="0" fontId="18" fillId="26" borderId="172" xfId="2" applyFont="1" applyFill="1" applyBorder="1" applyAlignment="1">
      <alignment horizontal="center" vertical="center" wrapText="1"/>
    </xf>
    <xf numFmtId="0" fontId="108" fillId="26" borderId="173" xfId="2" applyFont="1" applyFill="1" applyBorder="1" applyAlignment="1">
      <alignment horizontal="center" vertical="center"/>
    </xf>
    <xf numFmtId="0" fontId="108" fillId="26" borderId="174" xfId="2" applyFont="1" applyFill="1" applyBorder="1" applyAlignment="1">
      <alignment horizontal="center" vertical="center"/>
    </xf>
    <xf numFmtId="0" fontId="160" fillId="22" borderId="8" xfId="0" applyFont="1" applyFill="1" applyBorder="1" applyAlignment="1">
      <alignment horizontal="center" vertical="center" wrapText="1"/>
    </xf>
    <xf numFmtId="177" fontId="161" fillId="22" borderId="8" xfId="2" applyNumberFormat="1" applyFont="1" applyFill="1" applyBorder="1" applyAlignment="1">
      <alignment horizontal="center" vertical="center" shrinkToFit="1"/>
    </xf>
    <xf numFmtId="0" fontId="6" fillId="0" borderId="0" xfId="2" applyAlignment="1">
      <alignment horizontal="left" vertical="center"/>
    </xf>
    <xf numFmtId="0" fontId="6" fillId="0" borderId="0" xfId="2">
      <alignment vertical="center"/>
    </xf>
    <xf numFmtId="3" fontId="162" fillId="27" borderId="0" xfId="0" applyNumberFormat="1" applyFont="1" applyFill="1" applyAlignment="1">
      <alignment vertical="center" wrapText="1"/>
    </xf>
    <xf numFmtId="177" fontId="23" fillId="24" borderId="8" xfId="2" applyNumberFormat="1" applyFont="1" applyFill="1" applyBorder="1" applyAlignment="1">
      <alignment horizontal="center" vertical="center" shrinkToFit="1"/>
    </xf>
    <xf numFmtId="0" fontId="165" fillId="39" borderId="0" xfId="0" applyFont="1" applyFill="1" applyAlignment="1">
      <alignment vertical="top" wrapText="1"/>
    </xf>
    <xf numFmtId="0" fontId="0" fillId="39" borderId="0" xfId="0" applyFill="1">
      <alignment vertical="center"/>
    </xf>
    <xf numFmtId="0" fontId="167" fillId="39" borderId="0" xfId="0" applyFont="1" applyFill="1" applyAlignment="1">
      <alignment vertical="center" wrapText="1"/>
    </xf>
    <xf numFmtId="0" fontId="0" fillId="39" borderId="0" xfId="0" applyFill="1" applyAlignment="1">
      <alignment vertical="top" wrapText="1"/>
    </xf>
    <xf numFmtId="0" fontId="76" fillId="39" borderId="0" xfId="0" applyFont="1" applyFill="1" applyAlignment="1">
      <alignment vertical="top" wrapText="1"/>
    </xf>
    <xf numFmtId="0" fontId="168" fillId="39" borderId="0" xfId="0" applyFont="1" applyFill="1" applyAlignment="1">
      <alignment vertical="center" wrapText="1"/>
    </xf>
    <xf numFmtId="0" fontId="169" fillId="39" borderId="0" xfId="0" applyFont="1" applyFill="1" applyAlignment="1">
      <alignment vertical="center" wrapText="1"/>
    </xf>
    <xf numFmtId="0" fontId="170" fillId="39" borderId="0" xfId="0" applyFont="1" applyFill="1" applyAlignment="1">
      <alignment vertical="center" wrapText="1"/>
    </xf>
    <xf numFmtId="0" fontId="76" fillId="0" borderId="0" xfId="0" applyFont="1" applyAlignment="1">
      <alignment vertical="top" wrapText="1"/>
    </xf>
    <xf numFmtId="0" fontId="171" fillId="6" borderId="72" xfId="0" applyFont="1" applyFill="1" applyBorder="1">
      <alignment vertical="center"/>
    </xf>
    <xf numFmtId="0" fontId="171" fillId="6" borderId="0" xfId="0" applyFont="1" applyFill="1" applyAlignment="1">
      <alignment horizontal="left" vertical="center"/>
    </xf>
    <xf numFmtId="0" fontId="171" fillId="6" borderId="0" xfId="0" applyFont="1" applyFill="1">
      <alignment vertical="center"/>
    </xf>
    <xf numFmtId="176" fontId="171" fillId="6" borderId="0" xfId="0" applyNumberFormat="1" applyFont="1" applyFill="1" applyAlignment="1">
      <alignment horizontal="left" vertical="center"/>
    </xf>
    <xf numFmtId="183" fontId="171" fillId="6" borderId="0" xfId="0" applyNumberFormat="1" applyFont="1" applyFill="1" applyAlignment="1">
      <alignment horizontal="center" vertical="center"/>
    </xf>
    <xf numFmtId="0" fontId="171" fillId="6" borderId="72" xfId="0" applyFont="1" applyFill="1" applyBorder="1" applyAlignment="1">
      <alignment vertical="top"/>
    </xf>
    <xf numFmtId="0" fontId="171" fillId="6" borderId="0" xfId="0" applyFont="1" applyFill="1" applyAlignment="1">
      <alignment vertical="top"/>
    </xf>
    <xf numFmtId="14" fontId="171" fillId="6" borderId="0" xfId="0" applyNumberFormat="1" applyFont="1" applyFill="1" applyAlignment="1">
      <alignment horizontal="left" vertical="center"/>
    </xf>
    <xf numFmtId="14" fontId="171" fillId="0" borderId="0" xfId="0" applyNumberFormat="1" applyFont="1">
      <alignment vertical="center"/>
    </xf>
    <xf numFmtId="0" fontId="172" fillId="0" borderId="0" xfId="0" applyFont="1">
      <alignment vertical="center"/>
    </xf>
    <xf numFmtId="0" fontId="8" fillId="0" borderId="190" xfId="1" applyBorder="1" applyAlignment="1" applyProtection="1">
      <alignment vertical="center"/>
    </xf>
    <xf numFmtId="0" fontId="6" fillId="0" borderId="66" xfId="2" applyBorder="1" applyAlignment="1">
      <alignment vertical="top" wrapText="1"/>
    </xf>
    <xf numFmtId="0" fontId="6" fillId="0" borderId="0" xfId="2">
      <alignment vertical="center"/>
    </xf>
    <xf numFmtId="0" fontId="8" fillId="38" borderId="142" xfId="1" applyFill="1" applyBorder="1" applyAlignment="1" applyProtection="1">
      <alignment horizontal="left" vertical="top"/>
    </xf>
    <xf numFmtId="0" fontId="6" fillId="38" borderId="165" xfId="2" applyFill="1" applyBorder="1" applyAlignment="1">
      <alignment horizontal="left" vertical="top"/>
    </xf>
    <xf numFmtId="0" fontId="37" fillId="0" borderId="0" xfId="17" applyFont="1">
      <alignment vertical="center"/>
    </xf>
    <xf numFmtId="0" fontId="93" fillId="0" borderId="0" xfId="17" applyFont="1" applyAlignment="1">
      <alignment horizontal="left" vertical="center"/>
    </xf>
    <xf numFmtId="0" fontId="35" fillId="10" borderId="0" xfId="2" applyFont="1" applyFill="1" applyAlignment="1">
      <alignment horizontal="center" vertical="center"/>
    </xf>
    <xf numFmtId="0" fontId="43" fillId="0" borderId="0" xfId="17" applyFont="1">
      <alignment vertical="center"/>
    </xf>
    <xf numFmtId="0" fontId="14" fillId="0" borderId="0" xfId="17" applyFont="1" applyAlignment="1">
      <alignment horizontal="center" vertical="center"/>
    </xf>
    <xf numFmtId="14" fontId="1" fillId="0" borderId="50" xfId="17" applyNumberFormat="1" applyBorder="1" applyAlignment="1">
      <alignment horizontal="center" vertical="center"/>
    </xf>
    <xf numFmtId="14" fontId="1" fillId="0" borderId="0" xfId="17" applyNumberFormat="1" applyAlignment="1">
      <alignment horizontal="center" vertical="center"/>
    </xf>
    <xf numFmtId="0" fontId="1" fillId="11" borderId="0" xfId="17" applyFill="1">
      <alignment vertical="center"/>
    </xf>
    <xf numFmtId="0" fontId="43" fillId="0" borderId="0" xfId="17" applyFont="1" applyAlignment="1">
      <alignment vertical="top" wrapText="1"/>
    </xf>
    <xf numFmtId="0" fontId="1" fillId="11" borderId="0" xfId="17" applyFill="1" applyAlignment="1">
      <alignment horizontal="center" vertical="center"/>
    </xf>
    <xf numFmtId="0" fontId="1" fillId="0" borderId="50" xfId="17" applyBorder="1">
      <alignment vertical="center"/>
    </xf>
    <xf numFmtId="0" fontId="6" fillId="11" borderId="0" xfId="2" applyFill="1" applyAlignment="1">
      <alignment vertical="center" wrapText="1"/>
    </xf>
    <xf numFmtId="0" fontId="38" fillId="0" borderId="0" xfId="17" applyFont="1">
      <alignment vertical="center"/>
    </xf>
    <xf numFmtId="0" fontId="47" fillId="0" borderId="0" xfId="17" applyFont="1" applyAlignment="1">
      <alignment horizontal="center" vertical="center" wrapText="1"/>
    </xf>
    <xf numFmtId="0" fontId="48" fillId="0" borderId="0" xfId="17" applyFont="1">
      <alignment vertical="center"/>
    </xf>
    <xf numFmtId="0" fontId="6" fillId="0" borderId="0" xfId="2" applyAlignment="1">
      <alignment horizontal="center" vertical="center"/>
    </xf>
    <xf numFmtId="0" fontId="9" fillId="0" borderId="0" xfId="17" applyFont="1" applyAlignment="1">
      <alignment horizontal="left" vertical="center"/>
    </xf>
    <xf numFmtId="0" fontId="49" fillId="0" borderId="0" xfId="17" applyFont="1" applyAlignment="1">
      <alignment horizontal="left" vertical="center"/>
    </xf>
    <xf numFmtId="0" fontId="50" fillId="0" borderId="53" xfId="17" applyFont="1" applyBorder="1">
      <alignment vertical="center"/>
    </xf>
    <xf numFmtId="0" fontId="50" fillId="0" borderId="53" xfId="17" applyFont="1" applyBorder="1" applyAlignment="1">
      <alignment horizontal="right" vertical="center"/>
    </xf>
    <xf numFmtId="0" fontId="38" fillId="0" borderId="55" xfId="17" applyFont="1" applyBorder="1" applyAlignment="1">
      <alignment horizontal="center" vertical="center"/>
    </xf>
    <xf numFmtId="0" fontId="38" fillId="0" borderId="191" xfId="17" applyFont="1" applyBorder="1" applyAlignment="1">
      <alignment horizontal="center" vertical="center" wrapText="1"/>
    </xf>
    <xf numFmtId="0" fontId="51" fillId="0" borderId="0" xfId="17" applyFont="1" applyAlignment="1">
      <alignment horizontal="center" vertical="center"/>
    </xf>
    <xf numFmtId="0" fontId="52" fillId="0" borderId="0" xfId="17" applyFont="1" applyAlignment="1">
      <alignment horizontal="center" vertical="center"/>
    </xf>
    <xf numFmtId="0" fontId="53" fillId="0" borderId="0" xfId="17" applyFont="1" applyAlignment="1">
      <alignment horizontal="center" vertical="center" wrapText="1"/>
    </xf>
    <xf numFmtId="0" fontId="54" fillId="0" borderId="0" xfId="17" applyFont="1" applyAlignment="1">
      <alignment horizontal="center" vertical="center"/>
    </xf>
    <xf numFmtId="0" fontId="1" fillId="0" borderId="0" xfId="17" applyAlignment="1">
      <alignment vertical="center" shrinkToFit="1"/>
    </xf>
    <xf numFmtId="0" fontId="12" fillId="0" borderId="192" xfId="17" applyFont="1" applyBorder="1" applyAlignment="1">
      <alignment horizontal="center" vertical="center" shrinkToFit="1"/>
    </xf>
    <xf numFmtId="0" fontId="50" fillId="0" borderId="56" xfId="17" applyFont="1" applyBorder="1" applyAlignment="1">
      <alignment vertical="center" shrinkToFit="1"/>
    </xf>
    <xf numFmtId="0" fontId="50" fillId="0" borderId="56" xfId="17" applyFont="1" applyBorder="1" applyAlignment="1">
      <alignment horizontal="center" vertical="center"/>
    </xf>
    <xf numFmtId="0" fontId="1" fillId="0" borderId="146" xfId="17" applyBorder="1" applyAlignment="1">
      <alignment horizontal="center" vertical="center" wrapText="1"/>
    </xf>
    <xf numFmtId="0" fontId="1" fillId="0" borderId="147" xfId="17" applyBorder="1" applyAlignment="1">
      <alignment horizontal="center" vertical="center"/>
    </xf>
    <xf numFmtId="0" fontId="13" fillId="0" borderId="149" xfId="2" applyFont="1" applyBorder="1" applyAlignment="1">
      <alignment horizontal="center" vertical="center" wrapText="1"/>
    </xf>
    <xf numFmtId="0" fontId="13" fillId="0" borderId="150" xfId="2" applyFont="1" applyBorder="1" applyAlignment="1">
      <alignment horizontal="center" vertical="center" wrapText="1"/>
    </xf>
    <xf numFmtId="0" fontId="13" fillId="0" borderId="18" xfId="2" applyFont="1" applyBorder="1" applyAlignment="1">
      <alignment horizontal="center" vertical="center" wrapText="1"/>
    </xf>
    <xf numFmtId="0" fontId="1" fillId="22" borderId="153" xfId="17" applyFill="1" applyBorder="1" applyAlignment="1">
      <alignment horizontal="center" vertical="center" wrapText="1"/>
    </xf>
    <xf numFmtId="0" fontId="7" fillId="6" borderId="0" xfId="17" applyFont="1" applyFill="1" applyAlignment="1">
      <alignment horizontal="center" vertical="center" wrapText="1"/>
    </xf>
    <xf numFmtId="0" fontId="7" fillId="3" borderId="0" xfId="17" applyFont="1" applyFill="1" applyAlignment="1">
      <alignment horizontal="center" vertical="center" wrapText="1"/>
    </xf>
    <xf numFmtId="0" fontId="14" fillId="3" borderId="0" xfId="17" applyFont="1" applyFill="1" applyAlignment="1">
      <alignment horizontal="center" vertical="center" wrapText="1"/>
    </xf>
    <xf numFmtId="0" fontId="59" fillId="3" borderId="0" xfId="17" applyFont="1" applyFill="1" applyAlignment="1">
      <alignment horizontal="center" vertical="center" wrapText="1"/>
    </xf>
    <xf numFmtId="0" fontId="1" fillId="6" borderId="0" xfId="2" applyFont="1" applyFill="1" applyAlignment="1">
      <alignment horizontal="center" vertical="center"/>
    </xf>
    <xf numFmtId="0" fontId="46" fillId="6" borderId="0" xfId="0" applyFont="1" applyFill="1" applyAlignment="1">
      <alignment horizontal="center" vertical="center" wrapText="1"/>
    </xf>
    <xf numFmtId="180" fontId="50" fillId="6" borderId="0" xfId="17" applyNumberFormat="1" applyFont="1" applyFill="1" applyAlignment="1">
      <alignment horizontal="center" vertical="center"/>
    </xf>
    <xf numFmtId="0" fontId="1" fillId="6" borderId="0" xfId="17" applyFill="1">
      <alignment vertical="center"/>
    </xf>
    <xf numFmtId="0" fontId="1" fillId="6" borderId="0" xfId="17" applyFill="1" applyAlignment="1">
      <alignment horizontal="center" vertical="center"/>
    </xf>
    <xf numFmtId="0" fontId="46" fillId="6" borderId="0" xfId="17" applyFont="1" applyFill="1">
      <alignment vertical="center"/>
    </xf>
    <xf numFmtId="0" fontId="50" fillId="0" borderId="0" xfId="16" applyFont="1">
      <alignment vertical="center"/>
    </xf>
    <xf numFmtId="0" fontId="10" fillId="0" borderId="0" xfId="16" applyFont="1">
      <alignment vertical="center"/>
    </xf>
    <xf numFmtId="177" fontId="1" fillId="5" borderId="40" xfId="2" applyNumberFormat="1" applyFont="1" applyFill="1" applyBorder="1" applyAlignment="1">
      <alignment horizontal="center" vertical="center" wrapText="1"/>
    </xf>
    <xf numFmtId="177" fontId="6" fillId="22" borderId="8" xfId="2" applyNumberFormat="1" applyFill="1" applyBorder="1" applyAlignment="1">
      <alignment horizontal="center" vertical="center" shrinkToFit="1"/>
    </xf>
    <xf numFmtId="177" fontId="1" fillId="22" borderId="40" xfId="2" applyNumberFormat="1" applyFont="1" applyFill="1" applyBorder="1" applyAlignment="1">
      <alignment horizontal="center" vertical="center" wrapText="1"/>
    </xf>
    <xf numFmtId="177" fontId="6" fillId="22" borderId="12" xfId="2" applyNumberFormat="1" applyFill="1" applyBorder="1" applyAlignment="1">
      <alignment horizontal="center" vertical="center" shrinkToFit="1"/>
    </xf>
    <xf numFmtId="177" fontId="6" fillId="7" borderId="10" xfId="2" applyNumberFormat="1" applyFill="1" applyBorder="1" applyAlignment="1">
      <alignment horizontal="center" vertical="center" shrinkToFit="1"/>
    </xf>
    <xf numFmtId="177" fontId="6" fillId="6" borderId="10" xfId="2" applyNumberFormat="1" applyFill="1" applyBorder="1" applyAlignment="1">
      <alignment horizontal="center" vertical="center" shrinkToFit="1"/>
    </xf>
    <xf numFmtId="177" fontId="6" fillId="0" borderId="10" xfId="2" applyNumberFormat="1" applyBorder="1" applyAlignment="1">
      <alignment horizontal="center" vertical="center" shrinkToFit="1"/>
    </xf>
    <xf numFmtId="177" fontId="6" fillId="0" borderId="8" xfId="2" applyNumberFormat="1" applyBorder="1" applyAlignment="1">
      <alignment horizontal="center" vertical="center" shrinkToFit="1"/>
    </xf>
    <xf numFmtId="177" fontId="6" fillId="6" borderId="8" xfId="2" applyNumberFormat="1" applyFill="1" applyBorder="1" applyAlignment="1">
      <alignment horizontal="center" vertical="center" shrinkToFit="1"/>
    </xf>
    <xf numFmtId="177" fontId="6" fillId="25" borderId="8" xfId="2" applyNumberFormat="1" applyFill="1" applyBorder="1" applyAlignment="1">
      <alignment horizontal="center" vertical="center" shrinkToFit="1"/>
    </xf>
    <xf numFmtId="177" fontId="6" fillId="9" borderId="8" xfId="2" applyNumberFormat="1" applyFill="1" applyBorder="1" applyAlignment="1">
      <alignment horizontal="center" vertical="center" shrinkToFit="1"/>
    </xf>
    <xf numFmtId="177" fontId="10" fillId="0" borderId="8" xfId="2" applyNumberFormat="1" applyFont="1" applyBorder="1" applyAlignment="1">
      <alignment horizontal="center" vertical="center" shrinkToFit="1"/>
    </xf>
    <xf numFmtId="177" fontId="6" fillId="7" borderId="8" xfId="2" applyNumberFormat="1" applyFill="1" applyBorder="1" applyAlignment="1">
      <alignment horizontal="center" vertical="center" shrinkToFit="1"/>
    </xf>
    <xf numFmtId="177" fontId="6" fillId="2" borderId="8" xfId="2" applyNumberFormat="1" applyFill="1" applyBorder="1" applyAlignment="1">
      <alignment horizontal="center" vertical="center" shrinkToFit="1"/>
    </xf>
    <xf numFmtId="0" fontId="1" fillId="0" borderId="8" xfId="0" applyFont="1" applyBorder="1" applyAlignment="1">
      <alignment horizontal="center" vertical="center" wrapText="1"/>
    </xf>
    <xf numFmtId="0" fontId="6" fillId="6" borderId="8" xfId="2" applyFill="1" applyBorder="1" applyAlignment="1">
      <alignment horizontal="center" vertical="center" wrapText="1"/>
    </xf>
    <xf numFmtId="177" fontId="6" fillId="0" borderId="107" xfId="2" applyNumberFormat="1" applyBorder="1" applyAlignment="1">
      <alignment horizontal="center" vertical="center" wrapText="1"/>
    </xf>
    <xf numFmtId="0" fontId="6" fillId="0" borderId="8" xfId="2" applyBorder="1" applyAlignment="1">
      <alignment horizontal="center" vertical="center"/>
    </xf>
    <xf numFmtId="177" fontId="1" fillId="0" borderId="8" xfId="2" applyNumberFormat="1" applyFont="1" applyBorder="1" applyAlignment="1">
      <alignment horizontal="center" vertical="center" shrinkToFit="1"/>
    </xf>
    <xf numFmtId="177" fontId="6" fillId="6" borderId="8" xfId="2" applyNumberFormat="1" applyFill="1" applyBorder="1" applyAlignment="1">
      <alignment horizontal="center" vertical="center" wrapText="1"/>
    </xf>
    <xf numFmtId="177" fontId="6" fillId="0" borderId="8" xfId="2" applyNumberFormat="1" applyBorder="1" applyAlignment="1">
      <alignment horizontal="center" vertical="center" wrapText="1"/>
    </xf>
    <xf numFmtId="177" fontId="6" fillId="7" borderId="8" xfId="2" applyNumberFormat="1" applyFill="1" applyBorder="1" applyAlignment="1">
      <alignment horizontal="center" vertical="center" wrapText="1"/>
    </xf>
    <xf numFmtId="177" fontId="6" fillId="8" borderId="107" xfId="2" applyNumberFormat="1" applyFill="1" applyBorder="1" applyAlignment="1">
      <alignment horizontal="center" vertical="center" wrapText="1"/>
    </xf>
    <xf numFmtId="0" fontId="23" fillId="0" borderId="7" xfId="2" applyFont="1" applyBorder="1" applyAlignment="1">
      <alignment horizontal="center" vertical="center"/>
    </xf>
    <xf numFmtId="177" fontId="6" fillId="8" borderId="8" xfId="2" applyNumberFormat="1" applyFill="1" applyBorder="1" applyAlignment="1">
      <alignment horizontal="center" vertical="center" wrapText="1"/>
    </xf>
    <xf numFmtId="177" fontId="6" fillId="0" borderId="109" xfId="2" applyNumberFormat="1" applyBorder="1" applyAlignment="1">
      <alignment horizontal="center" vertical="center" wrapText="1"/>
    </xf>
    <xf numFmtId="177" fontId="6" fillId="6" borderId="0" xfId="2" applyNumberFormat="1" applyFill="1" applyAlignment="1">
      <alignment horizontal="center" vertical="center" wrapText="1"/>
    </xf>
    <xf numFmtId="0" fontId="6" fillId="6" borderId="0" xfId="2" applyFill="1" applyAlignment="1">
      <alignment horizontal="center" vertical="center" wrapText="1"/>
    </xf>
    <xf numFmtId="0" fontId="91" fillId="6" borderId="0" xfId="2" applyFont="1" applyFill="1" applyAlignment="1">
      <alignment horizontal="center" vertical="center"/>
    </xf>
    <xf numFmtId="0" fontId="78" fillId="6" borderId="0" xfId="2" applyFont="1" applyFill="1" applyAlignment="1">
      <alignment horizontal="left" vertical="center"/>
    </xf>
    <xf numFmtId="0" fontId="1" fillId="0" borderId="0" xfId="2" applyFont="1">
      <alignment vertical="center"/>
    </xf>
    <xf numFmtId="0" fontId="171" fillId="6" borderId="0" xfId="0" applyFont="1" applyFill="1" applyAlignment="1">
      <alignment horizontal="left" vertical="center"/>
    </xf>
    <xf numFmtId="0" fontId="50" fillId="22" borderId="192" xfId="16" applyFont="1" applyFill="1" applyBorder="1">
      <alignment vertical="center"/>
    </xf>
    <xf numFmtId="0" fontId="50" fillId="22" borderId="193" xfId="16" applyFont="1" applyFill="1" applyBorder="1">
      <alignment vertical="center"/>
    </xf>
    <xf numFmtId="0" fontId="10" fillId="22" borderId="193" xfId="16" applyFont="1" applyFill="1" applyBorder="1">
      <alignment vertical="center"/>
    </xf>
    <xf numFmtId="0" fontId="37" fillId="0" borderId="0" xfId="17" applyFont="1" applyAlignment="1">
      <alignment horizontal="left" vertical="center" indent="2"/>
    </xf>
    <xf numFmtId="0" fontId="143" fillId="28" borderId="0" xfId="0" applyFont="1" applyFill="1" applyAlignment="1">
      <alignment vertical="center"/>
    </xf>
    <xf numFmtId="0" fontId="174" fillId="0" borderId="0" xfId="17" applyFont="1" applyAlignment="1">
      <alignment vertical="center"/>
    </xf>
    <xf numFmtId="0" fontId="24" fillId="5" borderId="7" xfId="2" applyFont="1" applyFill="1" applyBorder="1" applyAlignment="1">
      <alignment horizontal="center" vertical="top" wrapText="1"/>
    </xf>
    <xf numFmtId="10" fontId="138" fillId="27" borderId="0" xfId="0" applyNumberFormat="1" applyFont="1" applyFill="1" applyAlignment="1">
      <alignment horizontal="center" vertical="center" wrapText="1"/>
    </xf>
    <xf numFmtId="3" fontId="137" fillId="27" borderId="0" xfId="0" applyNumberFormat="1" applyFont="1" applyFill="1" applyBorder="1" applyAlignment="1">
      <alignment vertical="center" wrapText="1"/>
    </xf>
    <xf numFmtId="0" fontId="177" fillId="39" borderId="0" xfId="0" applyFont="1" applyFill="1" applyAlignment="1">
      <alignment vertical="top" wrapText="1"/>
    </xf>
    <xf numFmtId="0" fontId="178" fillId="39" borderId="0" xfId="0" applyFont="1" applyFill="1" applyAlignment="1">
      <alignment vertical="center" wrapText="1"/>
    </xf>
    <xf numFmtId="0" fontId="164" fillId="39" borderId="0" xfId="0" applyFont="1" applyFill="1" applyAlignment="1">
      <alignment vertical="top" wrapText="1"/>
    </xf>
    <xf numFmtId="0" fontId="1" fillId="22" borderId="0" xfId="2" applyFont="1" applyFill="1">
      <alignment vertical="center"/>
    </xf>
    <xf numFmtId="0" fontId="24" fillId="22" borderId="40" xfId="2" applyFont="1" applyFill="1" applyBorder="1" applyAlignment="1">
      <alignment horizontal="center" vertical="top" wrapText="1"/>
    </xf>
    <xf numFmtId="0" fontId="23" fillId="22" borderId="194" xfId="2" applyFont="1" applyFill="1" applyBorder="1" applyAlignment="1">
      <alignment horizontal="left" vertical="center"/>
    </xf>
    <xf numFmtId="0" fontId="23" fillId="22" borderId="11" xfId="2" applyFont="1" applyFill="1" applyBorder="1" applyAlignment="1">
      <alignment horizontal="left" vertical="center"/>
    </xf>
    <xf numFmtId="0" fontId="23" fillId="6" borderId="11" xfId="2" applyFont="1" applyFill="1" applyBorder="1" applyAlignment="1">
      <alignment horizontal="left" vertical="center"/>
    </xf>
    <xf numFmtId="0" fontId="23" fillId="0" borderId="9" xfId="2" applyFont="1" applyBorder="1" applyAlignment="1">
      <alignment horizontal="left" vertical="center"/>
    </xf>
    <xf numFmtId="0" fontId="23" fillId="6" borderId="13" xfId="2" applyFont="1" applyFill="1" applyBorder="1" applyAlignment="1">
      <alignment horizontal="left" vertical="center"/>
    </xf>
    <xf numFmtId="177" fontId="13" fillId="41" borderId="107" xfId="2" applyNumberFormat="1" applyFont="1" applyFill="1" applyBorder="1" applyAlignment="1">
      <alignment horizontal="center" vertical="center" wrapText="1"/>
    </xf>
    <xf numFmtId="177" fontId="13" fillId="41" borderId="8" xfId="2" applyNumberFormat="1" applyFont="1" applyFill="1" applyBorder="1" applyAlignment="1">
      <alignment horizontal="center" vertical="center" shrinkToFit="1"/>
    </xf>
    <xf numFmtId="184" fontId="138" fillId="27" borderId="0" xfId="0" applyNumberFormat="1" applyFont="1" applyFill="1" applyAlignment="1">
      <alignment horizontal="center" vertical="center" wrapText="1"/>
    </xf>
    <xf numFmtId="14" fontId="26" fillId="22" borderId="0" xfId="2" applyNumberFormat="1" applyFont="1" applyFill="1" applyAlignment="1">
      <alignment horizontal="left" vertical="center"/>
    </xf>
    <xf numFmtId="14" fontId="26" fillId="22" borderId="0" xfId="2" applyNumberFormat="1" applyFont="1" applyFill="1" applyBorder="1" applyAlignment="1">
      <alignment horizontal="left" vertical="center"/>
    </xf>
    <xf numFmtId="0" fontId="26" fillId="22" borderId="0" xfId="19" applyFont="1" applyFill="1">
      <alignment vertical="center"/>
    </xf>
    <xf numFmtId="0" fontId="26" fillId="22" borderId="0" xfId="2" applyFont="1" applyFill="1" applyAlignment="1">
      <alignment horizontal="left" vertical="center"/>
    </xf>
    <xf numFmtId="0" fontId="41" fillId="22" borderId="0" xfId="17" applyFont="1" applyFill="1">
      <alignment vertical="center"/>
    </xf>
    <xf numFmtId="3" fontId="137" fillId="27" borderId="0" xfId="0" applyNumberFormat="1" applyFont="1" applyFill="1">
      <alignment vertical="center"/>
    </xf>
    <xf numFmtId="0" fontId="6" fillId="0" borderId="0" xfId="2">
      <alignment vertical="center"/>
    </xf>
    <xf numFmtId="177" fontId="13" fillId="0" borderId="8" xfId="2" applyNumberFormat="1" applyFont="1" applyBorder="1" applyAlignment="1">
      <alignment horizontal="center" vertical="center" wrapText="1"/>
    </xf>
    <xf numFmtId="177" fontId="13" fillId="0" borderId="8" xfId="2" applyNumberFormat="1" applyFont="1" applyBorder="1" applyAlignment="1">
      <alignment horizontal="center" vertical="center" shrinkToFit="1"/>
    </xf>
    <xf numFmtId="177" fontId="13" fillId="8" borderId="8" xfId="2" applyNumberFormat="1" applyFont="1" applyFill="1" applyBorder="1" applyAlignment="1">
      <alignment horizontal="center" vertical="center" shrinkToFit="1"/>
    </xf>
    <xf numFmtId="177" fontId="13" fillId="22" borderId="8" xfId="2" applyNumberFormat="1" applyFont="1" applyFill="1" applyBorder="1" applyAlignment="1">
      <alignment horizontal="center" vertical="center" shrinkToFit="1"/>
    </xf>
    <xf numFmtId="177" fontId="13" fillId="22" borderId="106" xfId="2" applyNumberFormat="1" applyFont="1" applyFill="1" applyBorder="1" applyAlignment="1">
      <alignment horizontal="center" vertical="center" wrapText="1"/>
    </xf>
    <xf numFmtId="177" fontId="13" fillId="22" borderId="107" xfId="2" applyNumberFormat="1" applyFont="1" applyFill="1" applyBorder="1" applyAlignment="1">
      <alignment horizontal="center" vertical="center" wrapText="1"/>
    </xf>
    <xf numFmtId="0" fontId="13" fillId="0" borderId="195" xfId="2" applyFont="1" applyBorder="1" applyAlignment="1">
      <alignment horizontal="center" vertical="center" wrapText="1"/>
    </xf>
    <xf numFmtId="0" fontId="13" fillId="0" borderId="196" xfId="2" applyFont="1" applyBorder="1" applyAlignment="1">
      <alignment horizontal="center" vertical="center" wrapText="1"/>
    </xf>
    <xf numFmtId="0" fontId="13" fillId="0" borderId="197" xfId="2" applyFont="1" applyBorder="1" applyAlignment="1">
      <alignment horizontal="center" vertical="center" wrapText="1"/>
    </xf>
    <xf numFmtId="0" fontId="13" fillId="0" borderId="195" xfId="2" applyFont="1" applyBorder="1" applyAlignment="1">
      <alignment horizontal="center" vertical="center"/>
    </xf>
    <xf numFmtId="0" fontId="13" fillId="6" borderId="195" xfId="2" applyFont="1" applyFill="1" applyBorder="1" applyAlignment="1">
      <alignment horizontal="center" vertical="center" wrapText="1"/>
    </xf>
    <xf numFmtId="0" fontId="160" fillId="22" borderId="157" xfId="0" applyFont="1" applyFill="1" applyBorder="1" applyAlignment="1">
      <alignment horizontal="center" vertical="center" wrapText="1"/>
    </xf>
    <xf numFmtId="0" fontId="160" fillId="22" borderId="186" xfId="0" applyFont="1" applyFill="1" applyBorder="1" applyAlignment="1">
      <alignment horizontal="center" vertical="center" wrapText="1"/>
    </xf>
    <xf numFmtId="0" fontId="184" fillId="22" borderId="194" xfId="2" applyFont="1" applyFill="1" applyBorder="1" applyAlignment="1">
      <alignment horizontal="center" vertical="center"/>
    </xf>
    <xf numFmtId="177" fontId="184" fillId="22" borderId="8" xfId="2" applyNumberFormat="1" applyFont="1" applyFill="1" applyBorder="1" applyAlignment="1">
      <alignment horizontal="center" vertical="center" shrinkToFit="1"/>
    </xf>
    <xf numFmtId="177" fontId="185" fillId="22" borderId="10" xfId="2" applyNumberFormat="1" applyFont="1" applyFill="1" applyBorder="1" applyAlignment="1">
      <alignment horizontal="center" vertical="center" shrinkToFit="1"/>
    </xf>
    <xf numFmtId="177" fontId="186" fillId="22" borderId="106" xfId="2" applyNumberFormat="1" applyFont="1" applyFill="1" applyBorder="1" applyAlignment="1">
      <alignment horizontal="center" vertical="center" wrapText="1"/>
    </xf>
    <xf numFmtId="0" fontId="128" fillId="34" borderId="198" xfId="2" applyFont="1" applyFill="1" applyBorder="1" applyAlignment="1">
      <alignment horizontal="center" vertical="center" wrapText="1"/>
    </xf>
    <xf numFmtId="0" fontId="129" fillId="34" borderId="199" xfId="2" applyFont="1" applyFill="1" applyBorder="1" applyAlignment="1">
      <alignment horizontal="center" vertical="center" wrapText="1"/>
    </xf>
    <xf numFmtId="0" fontId="179" fillId="34" borderId="199" xfId="2" applyFont="1" applyFill="1" applyBorder="1" applyAlignment="1">
      <alignment horizontal="left" vertical="center"/>
    </xf>
    <xf numFmtId="0" fontId="122" fillId="34" borderId="199" xfId="2" applyFont="1" applyFill="1" applyBorder="1" applyAlignment="1">
      <alignment horizontal="center" vertical="center"/>
    </xf>
    <xf numFmtId="0" fontId="122" fillId="34" borderId="200" xfId="2" applyFont="1" applyFill="1" applyBorder="1" applyAlignment="1">
      <alignment horizontal="center" vertical="center"/>
    </xf>
    <xf numFmtId="0" fontId="76" fillId="22" borderId="201" xfId="0" applyFont="1" applyFill="1" applyBorder="1" applyAlignment="1">
      <alignment horizontal="left" vertical="center"/>
    </xf>
    <xf numFmtId="14" fontId="76" fillId="22" borderId="201" xfId="0" applyNumberFormat="1" applyFont="1" applyFill="1" applyBorder="1" applyAlignment="1">
      <alignment horizontal="left" vertical="center"/>
    </xf>
    <xf numFmtId="0" fontId="103" fillId="0" borderId="138" xfId="0" applyFont="1" applyBorder="1" applyAlignment="1">
      <alignment horizontal="center" vertical="center" wrapText="1"/>
    </xf>
    <xf numFmtId="0" fontId="103" fillId="0" borderId="157" xfId="0" applyFont="1" applyBorder="1" applyAlignment="1">
      <alignment horizontal="center" vertical="center" wrapText="1"/>
    </xf>
    <xf numFmtId="184" fontId="163" fillId="42" borderId="0" xfId="0" applyNumberFormat="1" applyFont="1" applyFill="1" applyBorder="1" applyAlignment="1">
      <alignment horizontal="center" vertical="center" wrapText="1"/>
    </xf>
    <xf numFmtId="177" fontId="23" fillId="22" borderId="8" xfId="2" applyNumberFormat="1" applyFont="1" applyFill="1" applyBorder="1" applyAlignment="1">
      <alignment horizontal="center" vertical="center" shrinkToFit="1"/>
    </xf>
    <xf numFmtId="0" fontId="153" fillId="43" borderId="0" xfId="0" applyFont="1" applyFill="1" applyAlignment="1">
      <alignment horizontal="center" vertical="center" wrapText="1"/>
    </xf>
    <xf numFmtId="0" fontId="152" fillId="43" borderId="113" xfId="0" applyFont="1" applyFill="1" applyBorder="1" applyAlignment="1">
      <alignment horizontal="center" vertical="center" wrapText="1"/>
    </xf>
    <xf numFmtId="0" fontId="113" fillId="24" borderId="27" xfId="2" applyFont="1" applyFill="1" applyBorder="1" applyAlignment="1">
      <alignment horizontal="center" vertical="center"/>
    </xf>
    <xf numFmtId="14" fontId="113" fillId="24" borderId="28" xfId="2" applyNumberFormat="1" applyFont="1" applyFill="1" applyBorder="1" applyAlignment="1">
      <alignment horizontal="center" vertical="center"/>
    </xf>
    <xf numFmtId="14" fontId="113" fillId="24" borderId="1" xfId="2" applyNumberFormat="1" applyFont="1" applyFill="1" applyBorder="1" applyAlignment="1">
      <alignment horizontal="center" vertical="center" wrapText="1"/>
    </xf>
    <xf numFmtId="0" fontId="113" fillId="24" borderId="2" xfId="2" applyFont="1" applyFill="1" applyBorder="1" applyAlignment="1">
      <alignment horizontal="center" vertical="center" shrinkToFit="1"/>
    </xf>
    <xf numFmtId="0" fontId="18" fillId="26" borderId="46" xfId="2" applyFont="1" applyFill="1" applyBorder="1" applyAlignment="1">
      <alignment horizontal="center" vertical="center" wrapText="1"/>
    </xf>
    <xf numFmtId="0" fontId="187" fillId="43" borderId="0" xfId="0" applyFont="1" applyFill="1" applyAlignment="1">
      <alignment horizontal="center" vertical="center" wrapText="1"/>
    </xf>
    <xf numFmtId="0" fontId="188" fillId="0" borderId="0" xfId="0" applyFont="1" applyAlignment="1">
      <alignment vertical="center" wrapText="1"/>
    </xf>
    <xf numFmtId="0" fontId="6" fillId="22" borderId="0" xfId="2" applyFill="1" applyAlignment="1">
      <alignment vertical="center" wrapText="1"/>
    </xf>
    <xf numFmtId="0" fontId="0" fillId="27" borderId="0" xfId="0" applyFill="1" applyAlignment="1">
      <alignment horizontal="left" vertical="top"/>
    </xf>
    <xf numFmtId="14" fontId="115" fillId="0" borderId="155" xfId="17" applyNumberFormat="1" applyFont="1" applyFill="1" applyBorder="1" applyAlignment="1">
      <alignment horizontal="center" vertical="center"/>
    </xf>
    <xf numFmtId="0" fontId="1" fillId="0" borderId="154" xfId="17" applyFill="1" applyBorder="1" applyAlignment="1">
      <alignment horizontal="center" vertical="center" wrapText="1"/>
    </xf>
    <xf numFmtId="0" fontId="146" fillId="22" borderId="0" xfId="0" applyFont="1" applyFill="1" applyAlignment="1">
      <alignment horizontal="center" vertical="center" wrapText="1"/>
    </xf>
    <xf numFmtId="14" fontId="37" fillId="22" borderId="155" xfId="17" applyNumberFormat="1" applyFont="1" applyFill="1" applyBorder="1" applyAlignment="1">
      <alignment horizontal="center" vertical="center" wrapText="1"/>
    </xf>
    <xf numFmtId="0" fontId="13" fillId="22" borderId="154" xfId="17" applyFont="1" applyFill="1" applyBorder="1" applyAlignment="1">
      <alignment horizontal="center" vertical="center" wrapText="1"/>
    </xf>
    <xf numFmtId="14" fontId="13" fillId="22" borderId="155" xfId="17" applyNumberFormat="1" applyFont="1" applyFill="1" applyBorder="1" applyAlignment="1">
      <alignment horizontal="center" vertical="center"/>
    </xf>
    <xf numFmtId="0" fontId="37" fillId="22" borderId="154" xfId="17" applyFont="1" applyFill="1" applyBorder="1" applyAlignment="1">
      <alignment horizontal="center" vertical="center" wrapText="1"/>
    </xf>
    <xf numFmtId="14" fontId="37" fillId="22" borderId="155" xfId="17" applyNumberFormat="1" applyFont="1" applyFill="1" applyBorder="1" applyAlignment="1">
      <alignment horizontal="center" vertical="center"/>
    </xf>
    <xf numFmtId="0" fontId="1" fillId="22" borderId="154" xfId="17" applyFill="1" applyBorder="1" applyAlignment="1">
      <alignment horizontal="center" vertical="center" wrapText="1"/>
    </xf>
    <xf numFmtId="14" fontId="1" fillId="22" borderId="155" xfId="17" applyNumberFormat="1" applyFill="1" applyBorder="1" applyAlignment="1">
      <alignment horizontal="center" vertical="center"/>
    </xf>
    <xf numFmtId="3" fontId="13" fillId="22" borderId="0" xfId="0" applyNumberFormat="1" applyFont="1" applyFill="1" applyAlignment="1">
      <alignment horizontal="center" vertical="center"/>
    </xf>
    <xf numFmtId="14" fontId="108" fillId="26" borderId="175" xfId="2" applyNumberFormat="1" applyFont="1" applyFill="1" applyBorder="1" applyAlignment="1">
      <alignment horizontal="center" vertical="center"/>
    </xf>
    <xf numFmtId="0" fontId="108" fillId="0" borderId="0" xfId="0" applyFont="1" applyBorder="1" applyAlignment="1">
      <alignment horizontal="left" vertical="top" wrapText="1"/>
    </xf>
    <xf numFmtId="0" fontId="13" fillId="0" borderId="0" xfId="2" applyFont="1" applyFill="1" applyBorder="1" applyAlignment="1">
      <alignment horizontal="center" vertical="center"/>
    </xf>
    <xf numFmtId="14" fontId="108" fillId="0" borderId="0" xfId="2" applyNumberFormat="1" applyFont="1" applyFill="1" applyBorder="1" applyAlignment="1">
      <alignment horizontal="center" vertical="center"/>
    </xf>
    <xf numFmtId="0" fontId="13" fillId="0" borderId="0" xfId="2" applyFont="1" applyFill="1" applyBorder="1" applyAlignment="1">
      <alignment vertical="top" wrapText="1"/>
    </xf>
    <xf numFmtId="14" fontId="115" fillId="22" borderId="155" xfId="17" applyNumberFormat="1" applyFont="1" applyFill="1" applyBorder="1" applyAlignment="1">
      <alignment horizontal="center" vertical="center" wrapText="1"/>
    </xf>
    <xf numFmtId="0" fontId="119" fillId="22" borderId="0" xfId="0" applyFont="1" applyFill="1" applyAlignment="1">
      <alignment horizontal="center" vertical="center"/>
    </xf>
    <xf numFmtId="0" fontId="76" fillId="22" borderId="0" xfId="0" applyFont="1" applyFill="1" applyAlignment="1">
      <alignment horizontal="center" vertical="center" wrapText="1"/>
    </xf>
    <xf numFmtId="0" fontId="176" fillId="0" borderId="0" xfId="0" applyFont="1">
      <alignment vertical="center"/>
    </xf>
    <xf numFmtId="14" fontId="29" fillId="24" borderId="1" xfId="2" applyNumberFormat="1" applyFont="1" applyFill="1" applyBorder="1" applyAlignment="1">
      <alignment horizontal="center" vertical="center" shrinkToFit="1"/>
    </xf>
    <xf numFmtId="0" fontId="189" fillId="0" borderId="0" xfId="0" applyFont="1" applyAlignment="1">
      <alignment vertical="center" wrapText="1"/>
    </xf>
    <xf numFmtId="3" fontId="142" fillId="27" borderId="0" xfId="0" applyNumberFormat="1" applyFont="1" applyFill="1" applyBorder="1" applyAlignment="1">
      <alignment vertical="center"/>
    </xf>
    <xf numFmtId="0" fontId="8" fillId="0" borderId="202" xfId="1" applyBorder="1" applyAlignment="1" applyProtection="1">
      <alignment vertical="center"/>
    </xf>
    <xf numFmtId="0" fontId="108" fillId="24" borderId="1" xfId="2" applyFont="1" applyFill="1" applyBorder="1" applyAlignment="1">
      <alignment vertical="center"/>
    </xf>
    <xf numFmtId="14" fontId="108" fillId="24" borderId="1" xfId="1" applyNumberFormat="1" applyFont="1" applyFill="1" applyBorder="1" applyAlignment="1" applyProtection="1">
      <alignment vertical="center" wrapText="1"/>
    </xf>
    <xf numFmtId="14" fontId="108" fillId="24" borderId="205" xfId="1" applyNumberFormat="1" applyFont="1" applyFill="1" applyBorder="1" applyAlignment="1" applyProtection="1">
      <alignment vertical="center" wrapText="1"/>
    </xf>
    <xf numFmtId="0" fontId="8" fillId="0" borderId="206" xfId="1" applyFill="1" applyBorder="1" applyAlignment="1" applyProtection="1">
      <alignment vertical="center"/>
    </xf>
    <xf numFmtId="14" fontId="108" fillId="24" borderId="158" xfId="1" applyNumberFormat="1" applyFont="1" applyFill="1" applyBorder="1" applyAlignment="1" applyProtection="1">
      <alignment vertical="center" wrapText="1"/>
    </xf>
    <xf numFmtId="0" fontId="41" fillId="0" borderId="0" xfId="17" applyFont="1" applyAlignment="1">
      <alignment horizontal="center" vertical="center"/>
    </xf>
    <xf numFmtId="0" fontId="171" fillId="6" borderId="0" xfId="0" applyFont="1" applyFill="1" applyAlignment="1">
      <alignment horizontal="left" vertical="top"/>
    </xf>
    <xf numFmtId="0" fontId="76" fillId="22" borderId="0" xfId="0" applyFont="1" applyFill="1" applyAlignment="1">
      <alignment horizontal="center" vertical="center"/>
    </xf>
    <xf numFmtId="0" fontId="120" fillId="22" borderId="0" xfId="0" applyFont="1" applyFill="1" applyAlignment="1">
      <alignment vertical="center" wrapText="1"/>
    </xf>
    <xf numFmtId="0" fontId="175" fillId="27" borderId="0" xfId="0" applyFont="1" applyFill="1" applyBorder="1" applyAlignment="1">
      <alignment horizontal="left" vertical="center" wrapText="1"/>
    </xf>
    <xf numFmtId="0" fontId="192" fillId="27" borderId="0" xfId="0" applyFont="1" applyFill="1" applyBorder="1" applyAlignment="1">
      <alignment horizontal="left" vertical="center" wrapText="1"/>
    </xf>
    <xf numFmtId="0" fontId="175" fillId="42" borderId="0" xfId="0" applyFont="1" applyFill="1" applyBorder="1" applyAlignment="1">
      <alignment horizontal="left" vertical="center" wrapText="1"/>
    </xf>
    <xf numFmtId="0" fontId="175" fillId="42" borderId="0" xfId="0" applyFont="1" applyFill="1" applyAlignment="1">
      <alignment horizontal="left" vertical="center" wrapText="1"/>
    </xf>
    <xf numFmtId="0" fontId="175" fillId="42" borderId="0" xfId="0" applyFont="1" applyFill="1" applyAlignment="1">
      <alignment horizontal="left" vertical="center" shrinkToFit="1"/>
    </xf>
    <xf numFmtId="0" fontId="175" fillId="42" borderId="0" xfId="0" applyFont="1" applyFill="1" applyBorder="1" applyAlignment="1">
      <alignment horizontal="left" vertical="center" shrinkToFit="1"/>
    </xf>
    <xf numFmtId="0" fontId="193" fillId="27" borderId="0" xfId="0" applyFont="1" applyFill="1" applyBorder="1" applyAlignment="1">
      <alignment horizontal="left" vertical="center" shrinkToFit="1"/>
    </xf>
    <xf numFmtId="0" fontId="194" fillId="24" borderId="183" xfId="1" applyFont="1" applyFill="1" applyBorder="1" applyAlignment="1" applyProtection="1">
      <alignment horizontal="center" vertical="center" wrapText="1"/>
    </xf>
    <xf numFmtId="0" fontId="18" fillId="2" borderId="207" xfId="2" applyFont="1" applyFill="1" applyBorder="1" applyAlignment="1">
      <alignment horizontal="center" vertical="center" wrapText="1"/>
    </xf>
    <xf numFmtId="0" fontId="191" fillId="22" borderId="0" xfId="17" applyFont="1" applyFill="1" applyAlignment="1">
      <alignment horizontal="left" vertical="center"/>
    </xf>
    <xf numFmtId="3" fontId="142" fillId="27" borderId="0" xfId="0" applyNumberFormat="1" applyFont="1" applyFill="1" applyAlignment="1">
      <alignment vertical="center" wrapText="1"/>
    </xf>
    <xf numFmtId="3" fontId="155" fillId="0" borderId="0" xfId="0" applyNumberFormat="1" applyFont="1" applyAlignment="1">
      <alignment vertical="center" wrapText="1"/>
    </xf>
    <xf numFmtId="0" fontId="111" fillId="22" borderId="0" xfId="0" applyFont="1" applyFill="1">
      <alignment vertical="center"/>
    </xf>
    <xf numFmtId="3" fontId="196" fillId="27" borderId="0" xfId="0" applyNumberFormat="1" applyFont="1" applyFill="1" applyAlignment="1">
      <alignment vertical="top" wrapText="1"/>
    </xf>
    <xf numFmtId="0" fontId="195" fillId="27" borderId="0" xfId="0" applyFont="1" applyFill="1" applyAlignment="1">
      <alignment vertical="top" wrapText="1"/>
    </xf>
    <xf numFmtId="0" fontId="197" fillId="22" borderId="0" xfId="0" applyFont="1" applyFill="1" applyAlignment="1">
      <alignment vertical="top" wrapText="1"/>
    </xf>
    <xf numFmtId="177" fontId="158" fillId="27" borderId="0" xfId="0" applyNumberFormat="1" applyFont="1" applyFill="1" applyBorder="1" applyAlignment="1">
      <alignment vertical="center"/>
    </xf>
    <xf numFmtId="0" fontId="198" fillId="27" borderId="0" xfId="0" applyFont="1" applyFill="1" applyBorder="1" applyAlignment="1">
      <alignment horizontal="left" vertical="center"/>
    </xf>
    <xf numFmtId="0" fontId="190" fillId="27" borderId="0" xfId="0" applyFont="1" applyFill="1" applyBorder="1" applyAlignment="1">
      <alignment horizontal="left" vertical="center" shrinkToFit="1"/>
    </xf>
    <xf numFmtId="184" fontId="137" fillId="27" borderId="0" xfId="0" applyNumberFormat="1" applyFont="1" applyFill="1" applyBorder="1" applyAlignment="1">
      <alignment horizontal="center" vertical="center" wrapText="1"/>
    </xf>
    <xf numFmtId="184" fontId="130" fillId="42" borderId="0" xfId="0" applyNumberFormat="1" applyFont="1" applyFill="1" applyBorder="1" applyAlignment="1">
      <alignment horizontal="center" vertical="center" wrapText="1"/>
    </xf>
    <xf numFmtId="0" fontId="175" fillId="42" borderId="0" xfId="0" applyFont="1" applyFill="1" applyBorder="1" applyAlignment="1">
      <alignment horizontal="left" vertical="center"/>
    </xf>
    <xf numFmtId="3" fontId="0" fillId="0" borderId="0" xfId="0" applyNumberFormat="1">
      <alignment vertical="center"/>
    </xf>
    <xf numFmtId="0" fontId="199" fillId="22" borderId="201" xfId="0" applyFont="1" applyFill="1" applyBorder="1" applyAlignment="1">
      <alignment horizontal="left" vertical="center"/>
    </xf>
    <xf numFmtId="0" fontId="108" fillId="0" borderId="0" xfId="2" applyFont="1" applyFill="1" applyBorder="1" applyAlignment="1">
      <alignment vertical="top" wrapText="1"/>
    </xf>
    <xf numFmtId="0" fontId="148" fillId="22" borderId="154" xfId="17" applyFont="1" applyFill="1" applyBorder="1" applyAlignment="1">
      <alignment horizontal="center" vertical="center" wrapText="1"/>
    </xf>
    <xf numFmtId="3" fontId="72" fillId="27" borderId="0" xfId="0" applyNumberFormat="1" applyFont="1" applyFill="1" applyAlignment="1">
      <alignment vertical="top" wrapText="1"/>
    </xf>
    <xf numFmtId="0" fontId="8" fillId="0" borderId="32" xfId="1" applyFill="1" applyBorder="1" applyAlignment="1" applyProtection="1">
      <alignment vertical="center" wrapText="1"/>
    </xf>
    <xf numFmtId="0" fontId="166" fillId="44" borderId="0" xfId="0" applyFont="1" applyFill="1" applyAlignment="1">
      <alignment vertical="center"/>
    </xf>
    <xf numFmtId="0" fontId="149" fillId="24" borderId="0" xfId="0" applyFont="1" applyFill="1" applyAlignment="1">
      <alignment horizontal="center" vertical="center" shrinkToFit="1"/>
    </xf>
    <xf numFmtId="0" fontId="8" fillId="0" borderId="216" xfId="1" applyBorder="1" applyAlignment="1" applyProtection="1">
      <alignment vertical="center" wrapText="1"/>
    </xf>
    <xf numFmtId="0" fontId="201" fillId="0" borderId="157" xfId="0" applyFont="1" applyBorder="1" applyAlignment="1">
      <alignment horizontal="center" vertical="center" wrapText="1"/>
    </xf>
    <xf numFmtId="0" fontId="201" fillId="0" borderId="186" xfId="0" applyFont="1" applyBorder="1" applyAlignment="1">
      <alignment horizontal="center" vertical="center" wrapText="1"/>
    </xf>
    <xf numFmtId="14" fontId="113" fillId="24" borderId="43" xfId="2" applyNumberFormat="1" applyFont="1" applyFill="1" applyBorder="1" applyAlignment="1">
      <alignment horizontal="center" vertical="center"/>
    </xf>
    <xf numFmtId="14" fontId="113" fillId="24" borderId="1" xfId="2" applyNumberFormat="1" applyFont="1" applyFill="1" applyBorder="1" applyAlignment="1">
      <alignment horizontal="center" vertical="center"/>
    </xf>
    <xf numFmtId="14" fontId="113" fillId="24" borderId="2" xfId="2" applyNumberFormat="1" applyFont="1" applyFill="1" applyBorder="1" applyAlignment="1">
      <alignment horizontal="center" vertical="center"/>
    </xf>
    <xf numFmtId="0" fontId="173" fillId="0" borderId="0" xfId="1" applyFont="1" applyAlignment="1" applyProtection="1">
      <alignment horizontal="left" vertical="center" wrapText="1"/>
    </xf>
    <xf numFmtId="0" fontId="8" fillId="0" borderId="0" xfId="1" applyAlignment="1" applyProtection="1">
      <alignment horizontal="left" vertical="center" wrapText="1"/>
    </xf>
    <xf numFmtId="56" fontId="21" fillId="24" borderId="0" xfId="1" applyNumberFormat="1" applyFont="1" applyFill="1" applyAlignment="1" applyProtection="1">
      <alignment horizontal="left" vertical="center" wrapText="1"/>
    </xf>
    <xf numFmtId="0" fontId="8" fillId="0" borderId="204" xfId="1" applyFill="1" applyBorder="1" applyAlignment="1" applyProtection="1">
      <alignment vertical="center" wrapText="1"/>
    </xf>
    <xf numFmtId="0" fontId="25" fillId="22" borderId="0" xfId="2" applyFont="1" applyFill="1" applyBorder="1" applyAlignment="1">
      <alignment vertical="center"/>
    </xf>
    <xf numFmtId="0" fontId="113" fillId="3" borderId="9" xfId="2" applyFont="1" applyFill="1" applyBorder="1" applyAlignment="1">
      <alignment horizontal="center" vertical="center" shrinkToFit="1"/>
    </xf>
    <xf numFmtId="0" fontId="8" fillId="0" borderId="204" xfId="1" applyFill="1" applyBorder="1" applyAlignment="1" applyProtection="1">
      <alignment vertical="center"/>
    </xf>
    <xf numFmtId="0" fontId="6" fillId="0" borderId="0" xfId="2">
      <alignment vertical="center"/>
    </xf>
    <xf numFmtId="0" fontId="137" fillId="27" borderId="0" xfId="0" applyFont="1" applyFill="1" applyBorder="1" applyAlignment="1">
      <alignment horizontal="left" vertical="center" wrapText="1"/>
    </xf>
    <xf numFmtId="180" fontId="50" fillId="13" borderId="217" xfId="17" applyNumberFormat="1" applyFont="1" applyFill="1" applyBorder="1" applyAlignment="1">
      <alignment horizontal="center" vertical="center"/>
    </xf>
    <xf numFmtId="0" fontId="108" fillId="24" borderId="9" xfId="1" applyFont="1" applyFill="1" applyBorder="1" applyAlignment="1" applyProtection="1">
      <alignment horizontal="center" vertical="center" wrapText="1"/>
    </xf>
    <xf numFmtId="0" fontId="8" fillId="0" borderId="190" xfId="1" applyBorder="1" applyAlignment="1" applyProtection="1">
      <alignment vertical="center" wrapText="1"/>
    </xf>
    <xf numFmtId="0" fontId="21" fillId="22" borderId="0" xfId="1" applyFont="1" applyFill="1" applyBorder="1" applyAlignment="1" applyProtection="1">
      <alignment vertical="center" wrapText="1"/>
    </xf>
    <xf numFmtId="0" fontId="108" fillId="24" borderId="0" xfId="1" applyFont="1" applyFill="1" applyAlignment="1" applyProtection="1">
      <alignment horizontal="left" vertical="center" wrapText="1"/>
    </xf>
    <xf numFmtId="0" fontId="205" fillId="0" borderId="178" xfId="1" applyFont="1" applyFill="1" applyBorder="1" applyAlignment="1" applyProtection="1">
      <alignment vertical="top" wrapText="1"/>
    </xf>
    <xf numFmtId="0" fontId="205" fillId="0" borderId="178" xfId="2" applyFont="1" applyFill="1" applyBorder="1" applyAlignment="1">
      <alignment vertical="top" wrapText="1"/>
    </xf>
    <xf numFmtId="0" fontId="205" fillId="0" borderId="171" xfId="1" applyFont="1" applyBorder="1" applyAlignment="1" applyProtection="1">
      <alignment horizontal="left" vertical="top" wrapText="1"/>
    </xf>
    <xf numFmtId="0" fontId="205" fillId="0" borderId="45" xfId="1" applyFont="1" applyFill="1" applyBorder="1" applyAlignment="1" applyProtection="1">
      <alignment vertical="top" wrapText="1"/>
    </xf>
    <xf numFmtId="0" fontId="206" fillId="0" borderId="0" xfId="1" applyFont="1" applyAlignment="1" applyProtection="1">
      <alignment horizontal="left" vertical="top" wrapText="1"/>
    </xf>
    <xf numFmtId="0" fontId="207" fillId="0" borderId="45" xfId="1" applyFont="1" applyFill="1" applyBorder="1" applyAlignment="1" applyProtection="1">
      <alignment vertical="top" wrapText="1"/>
    </xf>
    <xf numFmtId="0" fontId="208" fillId="3" borderId="9" xfId="2" applyFont="1" applyFill="1" applyBorder="1" applyAlignment="1">
      <alignment horizontal="center" vertical="center"/>
    </xf>
    <xf numFmtId="0" fontId="108" fillId="0" borderId="31" xfId="1" applyFont="1" applyBorder="1" applyAlignment="1" applyProtection="1">
      <alignment horizontal="left" vertical="top" wrapText="1"/>
    </xf>
    <xf numFmtId="0" fontId="127" fillId="0" borderId="0" xfId="0" applyFont="1" applyAlignment="1">
      <alignment vertical="top" wrapText="1"/>
    </xf>
    <xf numFmtId="0" fontId="199" fillId="22" borderId="115" xfId="0" applyFont="1" applyFill="1" applyBorder="1" applyAlignment="1">
      <alignment horizontal="left" vertical="center"/>
    </xf>
    <xf numFmtId="0" fontId="76" fillId="22" borderId="115" xfId="0" applyFont="1" applyFill="1" applyBorder="1" applyAlignment="1">
      <alignment horizontal="left" vertical="center"/>
    </xf>
    <xf numFmtId="14" fontId="76" fillId="22" borderId="115" xfId="0" applyNumberFormat="1" applyFont="1" applyFill="1" applyBorder="1" applyAlignment="1">
      <alignment horizontal="left" vertical="center"/>
    </xf>
    <xf numFmtId="0" fontId="209" fillId="0" borderId="0" xfId="0" applyFont="1" applyAlignment="1">
      <alignment vertical="center" wrapText="1"/>
    </xf>
    <xf numFmtId="0" fontId="203" fillId="27" borderId="0" xfId="0" applyFont="1" applyFill="1" applyAlignment="1">
      <alignment vertical="center" wrapText="1"/>
    </xf>
    <xf numFmtId="177" fontId="175" fillId="27" borderId="0" xfId="0" applyNumberFormat="1" applyFont="1" applyFill="1" applyAlignment="1">
      <alignment vertical="center" wrapText="1"/>
    </xf>
    <xf numFmtId="184" fontId="175" fillId="27" borderId="0" xfId="0" applyNumberFormat="1" applyFont="1" applyFill="1" applyAlignment="1">
      <alignment vertical="center" wrapText="1"/>
    </xf>
    <xf numFmtId="3" fontId="175" fillId="27" borderId="0" xfId="0" applyNumberFormat="1" applyFont="1" applyFill="1" applyAlignment="1">
      <alignment vertical="center" wrapText="1"/>
    </xf>
    <xf numFmtId="184" fontId="175" fillId="27" borderId="0" xfId="0" applyNumberFormat="1" applyFont="1" applyFill="1" applyBorder="1" applyAlignment="1">
      <alignment horizontal="center" vertical="center" wrapText="1"/>
    </xf>
    <xf numFmtId="0" fontId="175" fillId="46" borderId="0" xfId="0" applyFont="1" applyFill="1" applyBorder="1" applyAlignment="1">
      <alignment horizontal="left" vertical="center" wrapText="1"/>
    </xf>
    <xf numFmtId="0" fontId="198" fillId="45" borderId="0" xfId="0" applyFont="1" applyFill="1" applyBorder="1" applyAlignment="1">
      <alignment horizontal="left" vertical="center"/>
    </xf>
    <xf numFmtId="3" fontId="142" fillId="45" borderId="0" xfId="0" applyNumberFormat="1" applyFont="1" applyFill="1" applyAlignment="1">
      <alignment vertical="center" wrapText="1"/>
    </xf>
    <xf numFmtId="184" fontId="137" fillId="45" borderId="0" xfId="0" applyNumberFormat="1" applyFont="1" applyFill="1" applyAlignment="1">
      <alignment vertical="center" wrapText="1"/>
    </xf>
    <xf numFmtId="177" fontId="158" fillId="45" borderId="0" xfId="0" applyNumberFormat="1" applyFont="1" applyFill="1" applyBorder="1">
      <alignment vertical="center"/>
    </xf>
    <xf numFmtId="184" fontId="138" fillId="45" borderId="0" xfId="0" applyNumberFormat="1" applyFont="1" applyFill="1" applyBorder="1" applyAlignment="1">
      <alignment horizontal="center" vertical="center" wrapText="1"/>
    </xf>
    <xf numFmtId="184" fontId="163" fillId="45" borderId="0" xfId="0" applyNumberFormat="1" applyFont="1" applyFill="1" applyAlignment="1">
      <alignment vertical="center" wrapText="1"/>
    </xf>
    <xf numFmtId="0" fontId="154" fillId="47" borderId="102" xfId="2" applyFont="1" applyFill="1" applyBorder="1" applyAlignment="1">
      <alignment horizontal="center" vertical="center" wrapText="1" shrinkToFit="1"/>
    </xf>
    <xf numFmtId="0" fontId="103" fillId="48" borderId="138" xfId="0" applyFont="1" applyFill="1" applyBorder="1" applyAlignment="1">
      <alignment horizontal="center" vertical="center" wrapText="1"/>
    </xf>
    <xf numFmtId="0" fontId="21" fillId="0" borderId="99" xfId="1" applyFont="1" applyBorder="1" applyAlignment="1" applyProtection="1">
      <alignment vertical="top" wrapText="1"/>
    </xf>
    <xf numFmtId="0" fontId="6" fillId="0" borderId="0" xfId="4"/>
    <xf numFmtId="0" fontId="211" fillId="0" borderId="0" xfId="2" applyFont="1">
      <alignment vertical="center"/>
    </xf>
    <xf numFmtId="0" fontId="212" fillId="0" borderId="0" xfId="25" applyFont="1">
      <alignment vertical="center"/>
    </xf>
    <xf numFmtId="0" fontId="212" fillId="0" borderId="0" xfId="2" applyFont="1">
      <alignment vertical="center"/>
    </xf>
    <xf numFmtId="0" fontId="218" fillId="0" borderId="0" xfId="2" applyFont="1">
      <alignment vertical="center"/>
    </xf>
    <xf numFmtId="0" fontId="205" fillId="0" borderId="203" xfId="1" applyFont="1" applyBorder="1" applyAlignment="1" applyProtection="1">
      <alignment horizontal="left" vertical="top" wrapText="1"/>
    </xf>
    <xf numFmtId="3" fontId="142" fillId="27" borderId="0" xfId="0" applyNumberFormat="1" applyFont="1" applyFill="1" applyBorder="1" applyAlignment="1">
      <alignment horizontal="right" vertical="center"/>
    </xf>
    <xf numFmtId="14" fontId="148" fillId="22" borderId="155" xfId="17" applyNumberFormat="1" applyFont="1" applyFill="1" applyBorder="1" applyAlignment="1">
      <alignment horizontal="center" vertical="center" wrapText="1"/>
    </xf>
    <xf numFmtId="3" fontId="219" fillId="27" borderId="0" xfId="0" applyNumberFormat="1" applyFont="1" applyFill="1" applyAlignment="1">
      <alignment vertical="center" wrapText="1"/>
    </xf>
    <xf numFmtId="0" fontId="76" fillId="24" borderId="115" xfId="0" applyFont="1" applyFill="1" applyBorder="1" applyAlignment="1">
      <alignment horizontal="left" vertical="center"/>
    </xf>
    <xf numFmtId="0" fontId="76" fillId="24" borderId="201" xfId="0" applyFont="1" applyFill="1" applyBorder="1" applyAlignment="1">
      <alignment horizontal="left" vertical="center"/>
    </xf>
    <xf numFmtId="0" fontId="76" fillId="50" borderId="115" xfId="0" applyFont="1" applyFill="1" applyBorder="1" applyAlignment="1">
      <alignment horizontal="left" vertical="center"/>
    </xf>
    <xf numFmtId="0" fontId="76" fillId="50" borderId="201" xfId="0" applyFont="1" applyFill="1" applyBorder="1" applyAlignment="1">
      <alignment horizontal="left" vertical="center"/>
    </xf>
    <xf numFmtId="0" fontId="76" fillId="51" borderId="115" xfId="0" applyFont="1" applyFill="1" applyBorder="1" applyAlignment="1">
      <alignment horizontal="left" vertical="center"/>
    </xf>
    <xf numFmtId="0" fontId="76" fillId="52" borderId="115" xfId="0" applyFont="1" applyFill="1" applyBorder="1" applyAlignment="1">
      <alignment horizontal="left" vertical="center"/>
    </xf>
    <xf numFmtId="0" fontId="76" fillId="38" borderId="115" xfId="0" applyFont="1" applyFill="1" applyBorder="1" applyAlignment="1">
      <alignment horizontal="left" vertical="center"/>
    </xf>
    <xf numFmtId="0" fontId="76" fillId="51" borderId="201" xfId="0" applyFont="1" applyFill="1" applyBorder="1" applyAlignment="1">
      <alignment horizontal="left" vertical="center"/>
    </xf>
    <xf numFmtId="0" fontId="8" fillId="0" borderId="0" xfId="1" applyFill="1" applyAlignment="1" applyProtection="1">
      <alignment vertical="center"/>
    </xf>
    <xf numFmtId="0" fontId="21" fillId="0" borderId="137" xfId="1" applyFont="1" applyFill="1" applyBorder="1" applyAlignment="1" applyProtection="1">
      <alignment horizontal="left" vertical="top" wrapText="1"/>
    </xf>
    <xf numFmtId="0" fontId="113" fillId="3" borderId="9" xfId="2" applyFont="1" applyFill="1" applyBorder="1" applyAlignment="1">
      <alignment horizontal="center" vertical="center" wrapText="1" shrinkToFit="1"/>
    </xf>
    <xf numFmtId="0" fontId="8" fillId="0" borderId="0" xfId="1" applyAlignment="1" applyProtection="1">
      <alignment vertical="center"/>
    </xf>
    <xf numFmtId="0" fontId="6" fillId="0" borderId="0" xfId="2">
      <alignment vertical="center"/>
    </xf>
    <xf numFmtId="0" fontId="6" fillId="0" borderId="72" xfId="0" applyFont="1" applyBorder="1" applyAlignment="1">
      <alignment horizontal="left" vertical="center"/>
    </xf>
    <xf numFmtId="0" fontId="6" fillId="0" borderId="0" xfId="0" applyFont="1" applyBorder="1" applyAlignment="1">
      <alignment horizontal="left" vertical="center"/>
    </xf>
    <xf numFmtId="0" fontId="6" fillId="0" borderId="74" xfId="0" applyFont="1" applyBorder="1" applyAlignment="1">
      <alignment horizontal="left" vertical="center"/>
    </xf>
    <xf numFmtId="0" fontId="171" fillId="6" borderId="0" xfId="0" applyFont="1" applyFill="1" applyAlignment="1">
      <alignment horizontal="left" vertical="center" wrapText="1"/>
    </xf>
    <xf numFmtId="0" fontId="171" fillId="6" borderId="74" xfId="0" applyFont="1" applyFill="1" applyBorder="1" applyAlignment="1">
      <alignment horizontal="left" vertical="center" wrapText="1"/>
    </xf>
    <xf numFmtId="0" fontId="171" fillId="6" borderId="0" xfId="0" applyFont="1" applyFill="1" applyAlignment="1">
      <alignment horizontal="left" vertical="center"/>
    </xf>
    <xf numFmtId="0" fontId="171" fillId="6" borderId="0" xfId="0" applyFont="1" applyFill="1" applyAlignment="1">
      <alignment horizontal="left" vertical="top" wrapText="1"/>
    </xf>
    <xf numFmtId="0" fontId="8" fillId="0" borderId="0" xfId="1" applyAlignment="1" applyProtection="1">
      <alignment horizontal="center" vertical="center" wrapText="1"/>
    </xf>
    <xf numFmtId="0" fontId="88" fillId="0" borderId="0" xfId="0" applyFont="1" applyAlignment="1">
      <alignment horizontal="left" vertical="center" wrapText="1"/>
    </xf>
    <xf numFmtId="0" fontId="84" fillId="0" borderId="0" xfId="0" applyFont="1" applyAlignment="1">
      <alignment horizontal="left" vertical="center" wrapText="1"/>
    </xf>
    <xf numFmtId="0" fontId="87" fillId="0" borderId="0" xfId="0" applyFont="1" applyBorder="1" applyAlignment="1">
      <alignment horizontal="left" vertical="center" wrapText="1"/>
    </xf>
    <xf numFmtId="0" fontId="85" fillId="0" borderId="0" xfId="0" applyFont="1" applyBorder="1" applyAlignment="1">
      <alignment horizontal="left" vertical="center" wrapText="1"/>
    </xf>
    <xf numFmtId="0" fontId="88" fillId="0" borderId="0" xfId="0" applyFont="1" applyAlignment="1">
      <alignment horizontal="left" vertical="top" wrapText="1"/>
    </xf>
    <xf numFmtId="0" fontId="84" fillId="0" borderId="0" xfId="0" applyFont="1" applyAlignment="1">
      <alignment horizontal="left" vertical="top" wrapText="1"/>
    </xf>
    <xf numFmtId="0" fontId="178" fillId="39" borderId="0" xfId="0" applyFont="1" applyFill="1" applyAlignment="1">
      <alignment horizontal="left" vertical="center" wrapText="1"/>
    </xf>
    <xf numFmtId="0" fontId="10" fillId="7" borderId="151" xfId="17" applyFont="1" applyFill="1" applyBorder="1" applyAlignment="1">
      <alignment horizontal="left" vertical="center" wrapText="1"/>
    </xf>
    <xf numFmtId="0" fontId="10" fillId="7" borderId="148" xfId="17" applyFont="1" applyFill="1" applyBorder="1" applyAlignment="1">
      <alignment horizontal="left" vertical="center" wrapText="1"/>
    </xf>
    <xf numFmtId="0" fontId="10" fillId="7" borderId="152" xfId="17" applyFont="1" applyFill="1" applyBorder="1" applyAlignment="1">
      <alignment horizontal="left" vertical="center" wrapText="1"/>
    </xf>
    <xf numFmtId="0" fontId="37" fillId="22" borderId="187" xfId="17" applyFont="1" applyFill="1" applyBorder="1" applyAlignment="1">
      <alignment horizontal="left" vertical="top" wrapText="1"/>
    </xf>
    <xf numFmtId="0" fontId="37" fillId="22" borderId="188" xfId="17" applyFont="1" applyFill="1" applyBorder="1" applyAlignment="1">
      <alignment horizontal="left" vertical="top" wrapText="1"/>
    </xf>
    <xf numFmtId="0" fontId="37" fillId="22" borderId="189" xfId="17" applyFont="1" applyFill="1" applyBorder="1" applyAlignment="1">
      <alignment horizontal="left" vertical="top" wrapText="1"/>
    </xf>
    <xf numFmtId="0" fontId="37" fillId="0" borderId="187" xfId="17" applyFont="1" applyFill="1" applyBorder="1" applyAlignment="1">
      <alignment horizontal="left" vertical="top" wrapText="1"/>
    </xf>
    <xf numFmtId="0" fontId="37" fillId="0" borderId="188" xfId="17" applyFont="1" applyFill="1" applyBorder="1" applyAlignment="1">
      <alignment horizontal="left" vertical="top" wrapText="1"/>
    </xf>
    <xf numFmtId="0" fontId="37" fillId="0" borderId="189" xfId="17" applyFont="1" applyFill="1" applyBorder="1" applyAlignment="1">
      <alignment horizontal="left" vertical="top" wrapText="1"/>
    </xf>
    <xf numFmtId="0" fontId="13" fillId="22" borderId="187" xfId="2" applyFont="1" applyFill="1" applyBorder="1" applyAlignment="1">
      <alignment horizontal="left" vertical="top" wrapText="1"/>
    </xf>
    <xf numFmtId="0" fontId="13" fillId="22" borderId="188" xfId="2" applyFont="1" applyFill="1" applyBorder="1" applyAlignment="1">
      <alignment horizontal="left" vertical="top" wrapText="1"/>
    </xf>
    <xf numFmtId="0" fontId="13" fillId="22" borderId="189" xfId="2" applyFont="1" applyFill="1" applyBorder="1" applyAlignment="1">
      <alignment horizontal="left" vertical="top" wrapText="1"/>
    </xf>
    <xf numFmtId="0" fontId="121" fillId="22" borderId="187" xfId="2" applyFont="1" applyFill="1" applyBorder="1" applyAlignment="1">
      <alignment horizontal="left" vertical="top" wrapText="1"/>
    </xf>
    <xf numFmtId="0" fontId="121" fillId="22" borderId="188" xfId="2" applyFont="1" applyFill="1" applyBorder="1" applyAlignment="1">
      <alignment horizontal="left" vertical="top" wrapText="1"/>
    </xf>
    <xf numFmtId="0" fontId="121" fillId="22" borderId="189" xfId="2" applyFont="1" applyFill="1" applyBorder="1" applyAlignment="1">
      <alignment horizontal="left" vertical="top" wrapText="1"/>
    </xf>
    <xf numFmtId="0" fontId="13" fillId="22" borderId="187" xfId="2" applyFont="1" applyFill="1" applyBorder="1" applyAlignment="1">
      <alignment horizontal="center" vertical="center" wrapText="1"/>
    </xf>
    <xf numFmtId="0" fontId="13" fillId="22" borderId="188" xfId="2" applyFont="1" applyFill="1" applyBorder="1" applyAlignment="1">
      <alignment horizontal="center" vertical="center" wrapText="1"/>
    </xf>
    <xf numFmtId="0" fontId="13" fillId="22" borderId="189" xfId="2" applyFont="1" applyFill="1" applyBorder="1" applyAlignment="1">
      <alignment horizontal="center" vertical="center" wrapText="1"/>
    </xf>
    <xf numFmtId="0" fontId="60" fillId="14" borderId="62" xfId="17" applyFont="1" applyFill="1" applyBorder="1" applyAlignment="1">
      <alignment horizontal="right" vertical="center" wrapText="1"/>
    </xf>
    <xf numFmtId="0" fontId="61" fillId="14" borderId="62" xfId="0" applyFont="1" applyFill="1" applyBorder="1" applyAlignment="1">
      <alignment horizontal="right" vertical="center"/>
    </xf>
    <xf numFmtId="0" fontId="0" fillId="14" borderId="62" xfId="0" applyFill="1" applyBorder="1" applyAlignment="1">
      <alignment horizontal="right" vertical="center"/>
    </xf>
    <xf numFmtId="180" fontId="60" fillId="14" borderId="62" xfId="17" applyNumberFormat="1" applyFont="1" applyFill="1" applyBorder="1" applyAlignment="1">
      <alignment horizontal="center" vertical="center" wrapText="1"/>
    </xf>
    <xf numFmtId="180" fontId="0" fillId="14" borderId="62" xfId="0" applyNumberFormat="1" applyFill="1" applyBorder="1" applyAlignment="1">
      <alignment horizontal="center" vertical="center" wrapText="1"/>
    </xf>
    <xf numFmtId="0" fontId="62" fillId="15" borderId="63" xfId="17" applyFont="1" applyFill="1" applyBorder="1" applyAlignment="1">
      <alignment horizontal="center" vertical="center" wrapText="1"/>
    </xf>
    <xf numFmtId="0" fontId="63" fillId="15" borderId="63" xfId="0" applyFont="1" applyFill="1" applyBorder="1" applyAlignment="1">
      <alignment horizontal="center" vertical="center"/>
    </xf>
    <xf numFmtId="0" fontId="62" fillId="11" borderId="63" xfId="0" applyFont="1" applyFill="1" applyBorder="1" applyAlignment="1">
      <alignment horizontal="center" vertical="center"/>
    </xf>
    <xf numFmtId="0" fontId="65" fillId="11" borderId="63" xfId="0" applyFont="1" applyFill="1" applyBorder="1" applyAlignment="1">
      <alignment horizontal="center" vertical="center"/>
    </xf>
    <xf numFmtId="0" fontId="67" fillId="21" borderId="125" xfId="16" applyFont="1" applyFill="1" applyBorder="1" applyAlignment="1">
      <alignment horizontal="center" vertical="center"/>
    </xf>
    <xf numFmtId="0" fontId="67" fillId="21" borderId="130" xfId="16" applyFont="1" applyFill="1" applyBorder="1" applyAlignment="1">
      <alignment horizontal="center" vertical="center"/>
    </xf>
    <xf numFmtId="0" fontId="67" fillId="21" borderId="132" xfId="16" applyFont="1" applyFill="1" applyBorder="1" applyAlignment="1">
      <alignment horizontal="center" vertical="center"/>
    </xf>
    <xf numFmtId="0" fontId="68" fillId="2" borderId="126" xfId="16" applyFont="1" applyFill="1" applyBorder="1" applyAlignment="1">
      <alignment vertical="center" wrapText="1"/>
    </xf>
    <xf numFmtId="0" fontId="68" fillId="2" borderId="127" xfId="16" applyFont="1" applyFill="1" applyBorder="1" applyAlignment="1">
      <alignment vertical="center" wrapText="1"/>
    </xf>
    <xf numFmtId="0" fontId="68" fillId="2" borderId="128" xfId="16" applyFont="1" applyFill="1" applyBorder="1" applyAlignment="1">
      <alignment vertical="center" wrapText="1"/>
    </xf>
    <xf numFmtId="0" fontId="68" fillId="2" borderId="104" xfId="16" applyFont="1" applyFill="1" applyBorder="1" applyAlignment="1">
      <alignment vertical="center" wrapText="1"/>
    </xf>
    <xf numFmtId="0" fontId="68" fillId="2" borderId="0" xfId="16" applyFont="1" applyFill="1" applyAlignment="1">
      <alignment vertical="center" wrapText="1"/>
    </xf>
    <xf numFmtId="0" fontId="68" fillId="2" borderId="105" xfId="16" applyFont="1" applyFill="1" applyBorder="1" applyAlignment="1">
      <alignment vertical="center" wrapText="1"/>
    </xf>
    <xf numFmtId="0" fontId="68" fillId="2" borderId="133" xfId="16" applyFont="1" applyFill="1" applyBorder="1" applyAlignment="1">
      <alignment vertical="center" wrapText="1"/>
    </xf>
    <xf numFmtId="0" fontId="68" fillId="2" borderId="134" xfId="16" applyFont="1" applyFill="1" applyBorder="1" applyAlignment="1">
      <alignment vertical="center" wrapText="1"/>
    </xf>
    <xf numFmtId="0" fontId="68" fillId="2" borderId="135" xfId="16" applyFont="1" applyFill="1" applyBorder="1" applyAlignment="1">
      <alignment vertical="center" wrapText="1"/>
    </xf>
    <xf numFmtId="0" fontId="68" fillId="2" borderId="126" xfId="16" applyFont="1" applyFill="1" applyBorder="1" applyAlignment="1">
      <alignment horizontal="left" vertical="center" wrapText="1"/>
    </xf>
    <xf numFmtId="0" fontId="68" fillId="2" borderId="127" xfId="16" applyFont="1" applyFill="1" applyBorder="1" applyAlignment="1">
      <alignment horizontal="left" vertical="center" wrapText="1"/>
    </xf>
    <xf numFmtId="0" fontId="68" fillId="2" borderId="129" xfId="16" applyFont="1" applyFill="1" applyBorder="1" applyAlignment="1">
      <alignment horizontal="left" vertical="center" wrapText="1"/>
    </xf>
    <xf numFmtId="0" fontId="68" fillId="2" borderId="104" xfId="16" applyFont="1" applyFill="1" applyBorder="1" applyAlignment="1">
      <alignment horizontal="left" vertical="center" wrapText="1"/>
    </xf>
    <xf numFmtId="0" fontId="68" fillId="2" borderId="0" xfId="16" applyFont="1" applyFill="1" applyAlignment="1">
      <alignment horizontal="left" vertical="center" wrapText="1"/>
    </xf>
    <xf numFmtId="0" fontId="68" fillId="2" borderId="131" xfId="16" applyFont="1" applyFill="1" applyBorder="1" applyAlignment="1">
      <alignment horizontal="left" vertical="center" wrapText="1"/>
    </xf>
    <xf numFmtId="0" fontId="68" fillId="2" borderId="133" xfId="16" applyFont="1" applyFill="1" applyBorder="1" applyAlignment="1">
      <alignment horizontal="left" vertical="center" wrapText="1"/>
    </xf>
    <xf numFmtId="0" fontId="68" fillId="2" borderId="134" xfId="16" applyFont="1" applyFill="1" applyBorder="1" applyAlignment="1">
      <alignment horizontal="left" vertical="center" wrapText="1"/>
    </xf>
    <xf numFmtId="0" fontId="68" fillId="2" borderId="136" xfId="16" applyFont="1" applyFill="1" applyBorder="1" applyAlignment="1">
      <alignment horizontal="left" vertical="center" wrapText="1"/>
    </xf>
    <xf numFmtId="0" fontId="7" fillId="6" borderId="38" xfId="17" applyFont="1" applyFill="1" applyBorder="1" applyAlignment="1">
      <alignment horizontal="center" vertical="center" wrapText="1"/>
    </xf>
    <xf numFmtId="0" fontId="60" fillId="31" borderId="76" xfId="17" applyFont="1" applyFill="1" applyBorder="1" applyAlignment="1">
      <alignment horizontal="center" vertical="center" wrapText="1"/>
    </xf>
    <xf numFmtId="0" fontId="58" fillId="18" borderId="76" xfId="17" applyFont="1" applyFill="1" applyBorder="1" applyAlignment="1">
      <alignment horizontal="center" vertical="center" wrapText="1"/>
    </xf>
    <xf numFmtId="0" fontId="0" fillId="18" borderId="76" xfId="0" applyFill="1" applyBorder="1" applyAlignment="1">
      <alignment horizontal="center" vertical="center" wrapText="1"/>
    </xf>
    <xf numFmtId="0" fontId="68" fillId="3" borderId="77" xfId="17" applyFont="1" applyFill="1" applyBorder="1" applyAlignment="1">
      <alignment horizontal="center" vertical="center" wrapText="1"/>
    </xf>
    <xf numFmtId="0" fontId="68" fillId="3" borderId="78" xfId="17" applyFont="1" applyFill="1" applyBorder="1" applyAlignment="1">
      <alignment horizontal="center" vertical="center" wrapText="1"/>
    </xf>
    <xf numFmtId="0" fontId="68" fillId="3" borderId="79" xfId="17" applyFont="1" applyFill="1" applyBorder="1" applyAlignment="1">
      <alignment horizontal="center" vertical="center" wrapText="1"/>
    </xf>
    <xf numFmtId="180" fontId="60" fillId="3" borderId="77" xfId="17" applyNumberFormat="1" applyFont="1" applyFill="1" applyBorder="1" applyAlignment="1">
      <alignment horizontal="center" vertical="center" wrapText="1"/>
    </xf>
    <xf numFmtId="180" fontId="60" fillId="3" borderId="79" xfId="17" applyNumberFormat="1" applyFont="1" applyFill="1" applyBorder="1" applyAlignment="1">
      <alignment horizontal="center" vertical="center" wrapText="1"/>
    </xf>
    <xf numFmtId="0" fontId="13" fillId="22" borderId="187" xfId="17" applyFont="1" applyFill="1" applyBorder="1" applyAlignment="1">
      <alignment horizontal="left" vertical="top" wrapText="1"/>
    </xf>
    <xf numFmtId="0" fontId="13" fillId="22" borderId="188" xfId="17" applyFont="1" applyFill="1" applyBorder="1" applyAlignment="1">
      <alignment horizontal="left" vertical="top" wrapText="1"/>
    </xf>
    <xf numFmtId="0" fontId="13" fillId="22" borderId="189" xfId="17" applyFont="1" applyFill="1" applyBorder="1" applyAlignment="1">
      <alignment horizontal="left" vertical="top" wrapText="1"/>
    </xf>
    <xf numFmtId="0" fontId="50" fillId="0" borderId="52" xfId="17" applyFont="1" applyBorder="1" applyAlignment="1">
      <alignment horizontal="center" vertical="center"/>
    </xf>
    <xf numFmtId="0" fontId="50" fillId="0" borderId="53" xfId="17" applyFont="1" applyBorder="1" applyAlignment="1">
      <alignment horizontal="center" vertical="center"/>
    </xf>
    <xf numFmtId="0" fontId="50" fillId="0" borderId="54" xfId="17" applyFont="1" applyBorder="1" applyAlignment="1">
      <alignment horizontal="center" vertical="center"/>
    </xf>
    <xf numFmtId="0" fontId="1" fillId="0" borderId="80" xfId="17" applyBorder="1" applyAlignment="1">
      <alignment horizontal="center" vertical="center"/>
    </xf>
    <xf numFmtId="0" fontId="1" fillId="0" borderId="81" xfId="17" applyBorder="1" applyAlignment="1">
      <alignment horizontal="center" vertical="center"/>
    </xf>
    <xf numFmtId="0" fontId="1" fillId="0" borderId="82" xfId="17" applyBorder="1" applyAlignment="1">
      <alignment horizontal="center" vertical="center"/>
    </xf>
    <xf numFmtId="0" fontId="38" fillId="0" borderId="83" xfId="17" applyFont="1" applyBorder="1" applyAlignment="1">
      <alignment horizontal="center" vertical="center" wrapText="1"/>
    </xf>
    <xf numFmtId="0" fontId="38" fillId="0" borderId="48" xfId="17" applyFont="1" applyBorder="1" applyAlignment="1">
      <alignment horizontal="center" vertical="center" wrapText="1"/>
    </xf>
    <xf numFmtId="0" fontId="34" fillId="19" borderId="0" xfId="17" applyFont="1" applyFill="1" applyAlignment="1">
      <alignment horizontal="center" vertical="center"/>
    </xf>
    <xf numFmtId="179" fontId="11" fillId="0" borderId="84" xfId="17" applyNumberFormat="1" applyFont="1" applyBorder="1" applyAlignment="1">
      <alignment horizontal="center" vertical="center" shrinkToFit="1"/>
    </xf>
    <xf numFmtId="179" fontId="11" fillId="0" borderId="85" xfId="17" applyNumberFormat="1" applyFont="1" applyBorder="1" applyAlignment="1">
      <alignment horizontal="center" vertical="center" shrinkToFit="1"/>
    </xf>
    <xf numFmtId="0" fontId="48" fillId="0" borderId="86" xfId="17" applyFont="1" applyBorder="1" applyAlignment="1">
      <alignment horizontal="center" vertical="center"/>
    </xf>
    <xf numFmtId="0" fontId="48" fillId="0" borderId="87" xfId="17" applyFont="1" applyBorder="1" applyAlignment="1">
      <alignment horizontal="center" vertical="center"/>
    </xf>
    <xf numFmtId="0" fontId="37" fillId="12" borderId="88" xfId="18" applyFont="1" applyFill="1" applyBorder="1" applyAlignment="1">
      <alignment horizontal="center" vertical="center"/>
    </xf>
    <xf numFmtId="0" fontId="37" fillId="12" borderId="89" xfId="18" applyFont="1" applyFill="1" applyBorder="1" applyAlignment="1">
      <alignment horizontal="center" vertical="center"/>
    </xf>
    <xf numFmtId="0" fontId="12" fillId="0" borderId="139" xfId="17" applyFont="1" applyBorder="1" applyAlignment="1">
      <alignment horizontal="center" vertical="center" wrapText="1"/>
    </xf>
    <xf numFmtId="0" fontId="12" fillId="0" borderId="140" xfId="17" applyFont="1" applyBorder="1" applyAlignment="1">
      <alignment horizontal="center" vertical="center" wrapText="1"/>
    </xf>
    <xf numFmtId="0" fontId="12" fillId="0" borderId="141" xfId="17" applyFont="1" applyBorder="1" applyAlignment="1">
      <alignment horizontal="center" vertical="center" wrapText="1"/>
    </xf>
    <xf numFmtId="0" fontId="55" fillId="0" borderId="143" xfId="17" applyFont="1" applyBorder="1" applyAlignment="1">
      <alignment horizontal="center" vertical="center"/>
    </xf>
    <xf numFmtId="0" fontId="55" fillId="0" borderId="144" xfId="17" applyFont="1" applyBorder="1" applyAlignment="1">
      <alignment horizontal="center" vertical="center"/>
    </xf>
    <xf numFmtId="0" fontId="55" fillId="0" borderId="145" xfId="17" applyFont="1" applyBorder="1" applyAlignment="1">
      <alignment horizontal="center" vertical="center"/>
    </xf>
    <xf numFmtId="0" fontId="181" fillId="22" borderId="187" xfId="17" applyFont="1" applyFill="1" applyBorder="1" applyAlignment="1">
      <alignment horizontal="left" vertical="top" wrapText="1"/>
    </xf>
    <xf numFmtId="0" fontId="181" fillId="22" borderId="188" xfId="17" applyFont="1" applyFill="1" applyBorder="1" applyAlignment="1">
      <alignment horizontal="left" vertical="top" wrapText="1"/>
    </xf>
    <xf numFmtId="0" fontId="181" fillId="22" borderId="189" xfId="17" applyFont="1" applyFill="1" applyBorder="1" applyAlignment="1">
      <alignment horizontal="left" vertical="top" wrapText="1"/>
    </xf>
    <xf numFmtId="0" fontId="210" fillId="49" borderId="0" xfId="2" applyFont="1" applyFill="1" applyAlignment="1">
      <alignment horizontal="center" vertical="center"/>
    </xf>
    <xf numFmtId="0" fontId="6" fillId="0" borderId="0" xfId="2">
      <alignment vertical="center"/>
    </xf>
    <xf numFmtId="0" fontId="108" fillId="0" borderId="0" xfId="2" applyFont="1" applyAlignment="1">
      <alignment horizontal="center" vertical="center"/>
    </xf>
    <xf numFmtId="0" fontId="21" fillId="0" borderId="0" xfId="2" applyFont="1" applyAlignment="1">
      <alignment horizontal="center" vertical="center"/>
    </xf>
    <xf numFmtId="0" fontId="213" fillId="0" borderId="0" xfId="2" applyFont="1">
      <alignment vertical="center"/>
    </xf>
    <xf numFmtId="0" fontId="157" fillId="27" borderId="0" xfId="0" applyFont="1" applyFill="1" applyAlignment="1">
      <alignment horizontal="center" vertical="top" wrapText="1"/>
    </xf>
    <xf numFmtId="0" fontId="195" fillId="27" borderId="0" xfId="0" applyFont="1" applyFill="1" applyAlignment="1">
      <alignment horizontal="left" vertical="top" wrapText="1"/>
    </xf>
    <xf numFmtId="0" fontId="200" fillId="27" borderId="0" xfId="0" applyFont="1" applyFill="1" applyAlignment="1">
      <alignment horizontal="left" vertical="top" wrapText="1"/>
    </xf>
    <xf numFmtId="0" fontId="143" fillId="28" borderId="0" xfId="0" applyFont="1" applyFill="1" applyAlignment="1">
      <alignment horizontal="left" vertical="center" wrapText="1"/>
    </xf>
    <xf numFmtId="0" fontId="139" fillId="26" borderId="0" xfId="0" applyFont="1" applyFill="1" applyAlignment="1">
      <alignment horizontal="left" vertical="center"/>
    </xf>
    <xf numFmtId="0" fontId="140" fillId="26" borderId="0" xfId="1" applyFont="1" applyFill="1" applyBorder="1" applyAlignment="1" applyProtection="1">
      <alignment horizontal="left" vertical="top" wrapText="1"/>
    </xf>
    <xf numFmtId="0" fontId="73" fillId="27" borderId="0" xfId="0" applyFont="1" applyFill="1" applyAlignment="1">
      <alignment horizontal="center" vertical="top" wrapText="1"/>
    </xf>
    <xf numFmtId="0" fontId="195" fillId="27" borderId="0" xfId="0" applyFont="1" applyFill="1" applyAlignment="1">
      <alignment horizontal="right" vertical="top" wrapText="1"/>
    </xf>
    <xf numFmtId="0" fontId="116" fillId="32" borderId="0" xfId="0" applyFont="1" applyFill="1" applyAlignment="1">
      <alignment horizontal="center" vertical="top" wrapText="1"/>
    </xf>
    <xf numFmtId="0" fontId="105" fillId="32" borderId="0" xfId="0" applyFont="1" applyFill="1" applyAlignment="1">
      <alignment horizontal="center" vertical="top" wrapText="1"/>
    </xf>
    <xf numFmtId="0" fontId="136" fillId="36" borderId="0" xfId="0" applyFont="1" applyFill="1" applyAlignment="1">
      <alignment horizontal="left" vertical="top" wrapText="1"/>
    </xf>
    <xf numFmtId="0" fontId="135" fillId="36" borderId="0" xfId="0" applyFont="1" applyFill="1" applyAlignment="1">
      <alignment horizontal="left" vertical="top" wrapText="1"/>
    </xf>
    <xf numFmtId="0" fontId="18" fillId="36" borderId="0" xfId="0" applyFont="1" applyFill="1" applyAlignment="1">
      <alignment horizontal="center" vertical="center"/>
    </xf>
    <xf numFmtId="0" fontId="116" fillId="36" borderId="0" xfId="0" applyFont="1" applyFill="1" applyAlignment="1">
      <alignment horizontal="center" vertical="center"/>
    </xf>
    <xf numFmtId="0" fontId="79" fillId="25" borderId="119" xfId="0" applyFont="1" applyFill="1" applyBorder="1" applyAlignment="1">
      <alignment horizontal="left" vertical="center"/>
    </xf>
    <xf numFmtId="0" fontId="79" fillId="25" borderId="120" xfId="0" applyFont="1" applyFill="1" applyBorder="1" applyAlignment="1">
      <alignment horizontal="left" vertical="center"/>
    </xf>
    <xf numFmtId="0" fontId="79" fillId="25" borderId="121" xfId="0" applyFont="1" applyFill="1" applyBorder="1" applyAlignment="1">
      <alignment horizontal="left" vertical="center"/>
    </xf>
    <xf numFmtId="0" fontId="79" fillId="25" borderId="124" xfId="0" applyFont="1" applyFill="1" applyBorder="1" applyAlignment="1">
      <alignment horizontal="left" vertical="center"/>
    </xf>
    <xf numFmtId="0" fontId="79" fillId="25" borderId="122" xfId="0" applyFont="1" applyFill="1" applyBorder="1" applyAlignment="1">
      <alignment horizontal="left" vertical="center"/>
    </xf>
    <xf numFmtId="0" fontId="79" fillId="25" borderId="123" xfId="0" applyFont="1" applyFill="1" applyBorder="1" applyAlignment="1">
      <alignment horizontal="left" vertical="center"/>
    </xf>
    <xf numFmtId="0" fontId="79" fillId="25" borderId="116" xfId="0" applyFont="1" applyFill="1" applyBorder="1" applyAlignment="1">
      <alignment horizontal="left" vertical="center"/>
    </xf>
    <xf numFmtId="0" fontId="79" fillId="25" borderId="117" xfId="0" applyFont="1" applyFill="1" applyBorder="1" applyAlignment="1">
      <alignment horizontal="left" vertical="center"/>
    </xf>
    <xf numFmtId="0" fontId="79" fillId="25" borderId="118" xfId="0" applyFont="1" applyFill="1" applyBorder="1" applyAlignment="1">
      <alignment horizontal="left" vertical="center"/>
    </xf>
    <xf numFmtId="0" fontId="81" fillId="0" borderId="113" xfId="0" applyFont="1" applyBorder="1" applyAlignment="1">
      <alignment horizontal="justify" vertical="center" wrapText="1"/>
    </xf>
    <xf numFmtId="0" fontId="81" fillId="0" borderId="114" xfId="0" applyFont="1" applyBorder="1" applyAlignment="1">
      <alignment horizontal="justify" vertical="center" wrapText="1"/>
    </xf>
    <xf numFmtId="0" fontId="79" fillId="0" borderId="113" xfId="0" applyFont="1" applyBorder="1" applyAlignment="1">
      <alignment horizontal="justify" vertical="center" wrapText="1"/>
    </xf>
    <xf numFmtId="0" fontId="79" fillId="0" borderId="114" xfId="0" applyFont="1" applyBorder="1" applyAlignment="1">
      <alignment horizontal="justify" vertical="center" wrapText="1"/>
    </xf>
    <xf numFmtId="0" fontId="79" fillId="0" borderId="115" xfId="0" applyFont="1" applyBorder="1" applyAlignment="1">
      <alignment horizontal="left" vertical="center"/>
    </xf>
    <xf numFmtId="0" fontId="105" fillId="33" borderId="0" xfId="0" applyFont="1" applyFill="1" applyAlignment="1">
      <alignment horizontal="left" vertical="center" wrapText="1"/>
    </xf>
    <xf numFmtId="0" fontId="107" fillId="26" borderId="116" xfId="0" applyFont="1" applyFill="1" applyBorder="1" applyAlignment="1">
      <alignment horizontal="left" vertical="center"/>
    </xf>
    <xf numFmtId="0" fontId="107" fillId="26" borderId="117" xfId="0" applyFont="1" applyFill="1" applyBorder="1" applyAlignment="1">
      <alignment horizontal="left" vertical="center"/>
    </xf>
    <xf numFmtId="0" fontId="107" fillId="26" borderId="118" xfId="0" applyFont="1" applyFill="1" applyBorder="1" applyAlignment="1">
      <alignment horizontal="left" vertical="center"/>
    </xf>
    <xf numFmtId="0" fontId="149" fillId="22" borderId="0" xfId="0" applyFont="1" applyFill="1" applyAlignment="1">
      <alignment horizontal="left" vertical="top" wrapText="1"/>
    </xf>
    <xf numFmtId="0" fontId="104" fillId="22" borderId="0" xfId="0" applyFont="1" applyFill="1" applyAlignment="1">
      <alignment horizontal="left" vertical="center"/>
    </xf>
    <xf numFmtId="0" fontId="79" fillId="22" borderId="115" xfId="0" applyFont="1" applyFill="1" applyBorder="1" applyAlignment="1">
      <alignment horizontal="left" vertical="center"/>
    </xf>
    <xf numFmtId="56" fontId="108" fillId="24" borderId="43" xfId="1" applyNumberFormat="1" applyFont="1" applyFill="1" applyBorder="1" applyAlignment="1" applyProtection="1">
      <alignment horizontal="center" vertical="center" wrapText="1"/>
    </xf>
    <xf numFmtId="56" fontId="108" fillId="24" borderId="1" xfId="1" applyNumberFormat="1" applyFont="1" applyFill="1" applyBorder="1" applyAlignment="1" applyProtection="1">
      <alignment horizontal="center" vertical="center" wrapText="1"/>
    </xf>
    <xf numFmtId="56" fontId="108" fillId="24" borderId="2" xfId="1" applyNumberFormat="1" applyFont="1" applyFill="1" applyBorder="1" applyAlignment="1" applyProtection="1">
      <alignment horizontal="center" vertical="center" wrapText="1"/>
    </xf>
    <xf numFmtId="14" fontId="108" fillId="24" borderId="211" xfId="1" applyNumberFormat="1" applyFont="1" applyFill="1" applyBorder="1" applyAlignment="1" applyProtection="1">
      <alignment horizontal="center" vertical="center" wrapText="1"/>
    </xf>
    <xf numFmtId="14" fontId="108" fillId="24" borderId="212" xfId="1" applyNumberFormat="1" applyFont="1" applyFill="1" applyBorder="1" applyAlignment="1" applyProtection="1">
      <alignment horizontal="center" vertical="center" wrapText="1"/>
    </xf>
    <xf numFmtId="14" fontId="108" fillId="24" borderId="213" xfId="1" applyNumberFormat="1" applyFont="1" applyFill="1" applyBorder="1" applyAlignment="1" applyProtection="1">
      <alignment horizontal="center" vertical="center" wrapText="1"/>
    </xf>
    <xf numFmtId="56" fontId="113" fillId="24" borderId="43" xfId="2" applyNumberFormat="1" applyFont="1" applyFill="1" applyBorder="1" applyAlignment="1">
      <alignment horizontal="center" vertical="center" wrapText="1"/>
    </xf>
    <xf numFmtId="0" fontId="113" fillId="24" borderId="1" xfId="2" applyFont="1" applyFill="1" applyBorder="1" applyAlignment="1">
      <alignment horizontal="center" vertical="center" wrapText="1"/>
    </xf>
    <xf numFmtId="0" fontId="113" fillId="24" borderId="2" xfId="2" applyFont="1" applyFill="1" applyBorder="1" applyAlignment="1">
      <alignment horizontal="center" vertical="center" wrapText="1"/>
    </xf>
    <xf numFmtId="14" fontId="108" fillId="24" borderId="177" xfId="1" applyNumberFormat="1" applyFont="1" applyFill="1" applyBorder="1" applyAlignment="1" applyProtection="1">
      <alignment horizontal="center" vertical="center" wrapText="1"/>
    </xf>
    <xf numFmtId="0" fontId="108" fillId="24" borderId="177" xfId="2" applyFont="1" applyFill="1" applyBorder="1" applyAlignment="1">
      <alignment horizontal="center" vertical="center"/>
    </xf>
    <xf numFmtId="14" fontId="113" fillId="24" borderId="1" xfId="2" applyNumberFormat="1" applyFont="1" applyFill="1" applyBorder="1" applyAlignment="1">
      <alignment horizontal="center" vertical="center" shrinkToFit="1"/>
    </xf>
    <xf numFmtId="14" fontId="113" fillId="24" borderId="158" xfId="2" applyNumberFormat="1" applyFont="1" applyFill="1" applyBorder="1" applyAlignment="1">
      <alignment horizontal="center" vertical="center" shrinkToFit="1"/>
    </xf>
    <xf numFmtId="14" fontId="108" fillId="24" borderId="43" xfId="2" applyNumberFormat="1" applyFont="1" applyFill="1" applyBorder="1" applyAlignment="1">
      <alignment horizontal="center" vertical="center" shrinkToFit="1"/>
    </xf>
    <xf numFmtId="14" fontId="108" fillId="24" borderId="1" xfId="2" applyNumberFormat="1" applyFont="1" applyFill="1" applyBorder="1" applyAlignment="1">
      <alignment horizontal="center" vertical="center" shrinkToFit="1"/>
    </xf>
    <xf numFmtId="14" fontId="108" fillId="24" borderId="158" xfId="2" applyNumberFormat="1" applyFont="1" applyFill="1" applyBorder="1" applyAlignment="1">
      <alignment horizontal="center" vertical="center" shrinkToFit="1"/>
    </xf>
    <xf numFmtId="14" fontId="113" fillId="24" borderId="2" xfId="2" applyNumberFormat="1" applyFont="1" applyFill="1" applyBorder="1" applyAlignment="1">
      <alignment horizontal="center" vertical="center" shrinkToFit="1"/>
    </xf>
    <xf numFmtId="14" fontId="108" fillId="24" borderId="205" xfId="2" applyNumberFormat="1" applyFont="1" applyFill="1" applyBorder="1" applyAlignment="1">
      <alignment horizontal="center" vertical="center" shrinkToFit="1"/>
    </xf>
    <xf numFmtId="14" fontId="108" fillId="24" borderId="161" xfId="2" applyNumberFormat="1" applyFont="1" applyFill="1" applyBorder="1" applyAlignment="1">
      <alignment horizontal="center" vertical="center" wrapText="1" shrinkToFit="1"/>
    </xf>
    <xf numFmtId="14" fontId="108" fillId="24" borderId="159" xfId="2" applyNumberFormat="1" applyFont="1" applyFill="1" applyBorder="1" applyAlignment="1">
      <alignment horizontal="center" vertical="center" wrapText="1" shrinkToFit="1"/>
    </xf>
    <xf numFmtId="14" fontId="108" fillId="24" borderId="160" xfId="2" applyNumberFormat="1" applyFont="1" applyFill="1" applyBorder="1" applyAlignment="1">
      <alignment horizontal="center" vertical="center" wrapText="1" shrinkToFit="1"/>
    </xf>
    <xf numFmtId="0" fontId="108" fillId="0" borderId="214" xfId="2" applyFont="1" applyFill="1" applyBorder="1" applyAlignment="1">
      <alignment horizontal="left" vertical="top" wrapText="1"/>
    </xf>
    <xf numFmtId="0" fontId="108" fillId="0" borderId="215" xfId="2" applyFont="1" applyFill="1" applyBorder="1" applyAlignment="1">
      <alignment horizontal="left" vertical="top" wrapText="1"/>
    </xf>
    <xf numFmtId="0" fontId="113" fillId="24" borderId="43" xfId="2" applyFont="1" applyFill="1" applyBorder="1" applyAlignment="1">
      <alignment horizontal="center" vertical="center" wrapText="1"/>
    </xf>
    <xf numFmtId="0" fontId="108" fillId="24" borderId="211" xfId="2" applyFont="1" applyFill="1" applyBorder="1" applyAlignment="1">
      <alignment horizontal="center" vertical="center"/>
    </xf>
    <xf numFmtId="0" fontId="108" fillId="24" borderId="182" xfId="2" applyFont="1" applyFill="1" applyBorder="1" applyAlignment="1">
      <alignment horizontal="center" vertical="center"/>
    </xf>
    <xf numFmtId="56" fontId="108" fillId="24" borderId="43" xfId="2" applyNumberFormat="1" applyFont="1" applyFill="1" applyBorder="1" applyAlignment="1">
      <alignment horizontal="center" vertical="center" wrapText="1"/>
    </xf>
    <xf numFmtId="56" fontId="108" fillId="24" borderId="1" xfId="2" applyNumberFormat="1" applyFont="1" applyFill="1" applyBorder="1" applyAlignment="1">
      <alignment horizontal="center" vertical="center" wrapText="1"/>
    </xf>
    <xf numFmtId="56" fontId="108" fillId="24" borderId="158" xfId="2" applyNumberFormat="1" applyFont="1" applyFill="1" applyBorder="1" applyAlignment="1">
      <alignment horizontal="center" vertical="center" wrapText="1"/>
    </xf>
    <xf numFmtId="14" fontId="108" fillId="24" borderId="208" xfId="2" applyNumberFormat="1" applyFont="1" applyFill="1" applyBorder="1" applyAlignment="1">
      <alignment horizontal="center" vertical="center"/>
    </xf>
    <xf numFmtId="14" fontId="108" fillId="24" borderId="209" xfId="2" applyNumberFormat="1" applyFont="1" applyFill="1" applyBorder="1" applyAlignment="1">
      <alignment horizontal="center" vertical="center"/>
    </xf>
    <xf numFmtId="14" fontId="108" fillId="24" borderId="210" xfId="2" applyNumberFormat="1" applyFont="1" applyFill="1" applyBorder="1" applyAlignment="1">
      <alignment horizontal="center" vertical="center"/>
    </xf>
    <xf numFmtId="14" fontId="108" fillId="24" borderId="162" xfId="1" applyNumberFormat="1" applyFont="1" applyFill="1" applyBorder="1" applyAlignment="1" applyProtection="1">
      <alignment horizontal="center" vertical="center" wrapText="1" shrinkToFit="1"/>
    </xf>
    <xf numFmtId="14" fontId="108" fillId="24" borderId="164" xfId="1" applyNumberFormat="1" applyFont="1" applyFill="1" applyBorder="1" applyAlignment="1" applyProtection="1">
      <alignment horizontal="center" vertical="center" wrapText="1" shrinkToFit="1"/>
    </xf>
    <xf numFmtId="14" fontId="108" fillId="24" borderId="163" xfId="1" applyNumberFormat="1" applyFont="1" applyFill="1" applyBorder="1" applyAlignment="1" applyProtection="1">
      <alignment horizontal="center" vertical="center" wrapText="1" shrinkToFit="1"/>
    </xf>
    <xf numFmtId="0" fontId="10" fillId="0" borderId="60" xfId="2" applyFont="1" applyFill="1" applyBorder="1" applyAlignment="1">
      <alignment vertical="center"/>
    </xf>
    <xf numFmtId="0" fontId="10" fillId="0" borderId="60" xfId="2" applyFont="1" applyBorder="1" applyAlignment="1">
      <alignment vertical="center"/>
    </xf>
    <xf numFmtId="0" fontId="10" fillId="0" borderId="0" xfId="2" applyFont="1" applyFill="1" applyAlignment="1">
      <alignment vertical="center" wrapText="1"/>
    </xf>
    <xf numFmtId="0" fontId="10" fillId="0" borderId="0" xfId="2" applyFont="1" applyAlignment="1">
      <alignment vertical="center"/>
    </xf>
    <xf numFmtId="14" fontId="113" fillId="24" borderId="43" xfId="2" applyNumberFormat="1" applyFont="1" applyFill="1" applyBorder="1" applyAlignment="1">
      <alignment horizontal="center" vertical="center"/>
    </xf>
    <xf numFmtId="14" fontId="113" fillId="24" borderId="2" xfId="2" applyNumberFormat="1" applyFont="1" applyFill="1" applyBorder="1" applyAlignment="1">
      <alignment horizontal="center" vertical="center"/>
    </xf>
    <xf numFmtId="0" fontId="1" fillId="17" borderId="70" xfId="2" applyFont="1" applyFill="1" applyBorder="1" applyAlignment="1">
      <alignment vertical="top" wrapText="1"/>
    </xf>
    <xf numFmtId="0" fontId="6" fillId="0" borderId="66" xfId="2" applyBorder="1" applyAlignment="1">
      <alignment vertical="top" wrapText="1"/>
    </xf>
    <xf numFmtId="0" fontId="69" fillId="0" borderId="0" xfId="1" applyFont="1" applyAlignment="1" applyProtection="1">
      <alignment vertical="center"/>
    </xf>
    <xf numFmtId="0" fontId="6" fillId="29" borderId="58" xfId="2" applyFill="1" applyBorder="1" applyAlignment="1">
      <alignment horizontal="left" vertical="top" wrapText="1"/>
    </xf>
    <xf numFmtId="0" fontId="6" fillId="29" borderId="142" xfId="2" applyFill="1" applyBorder="1" applyAlignment="1">
      <alignment horizontal="left" vertical="top" wrapText="1"/>
    </xf>
    <xf numFmtId="0" fontId="6" fillId="29" borderId="166" xfId="2" applyFill="1" applyBorder="1" applyAlignment="1">
      <alignment horizontal="left" vertical="top" wrapText="1"/>
    </xf>
    <xf numFmtId="0" fontId="1" fillId="38" borderId="58" xfId="2" applyFont="1" applyFill="1" applyBorder="1" applyAlignment="1">
      <alignment horizontal="left" vertical="top" wrapText="1"/>
    </xf>
    <xf numFmtId="0" fontId="1" fillId="38" borderId="69" xfId="2" applyFont="1" applyFill="1" applyBorder="1" applyAlignment="1">
      <alignment horizontal="left" vertical="top" wrapText="1"/>
    </xf>
    <xf numFmtId="0" fontId="8" fillId="38" borderId="142" xfId="1" applyFill="1" applyBorder="1" applyAlignment="1" applyProtection="1">
      <alignment horizontal="left" vertical="top"/>
    </xf>
    <xf numFmtId="0" fontId="6" fillId="38" borderId="165" xfId="2" applyFill="1" applyBorder="1" applyAlignment="1">
      <alignment horizontal="left" vertical="top"/>
    </xf>
    <xf numFmtId="0" fontId="6" fillId="2" borderId="75" xfId="2" applyFill="1" applyBorder="1" applyAlignment="1">
      <alignment vertical="top" wrapText="1"/>
    </xf>
    <xf numFmtId="0" fontId="15" fillId="2" borderId="66" xfId="0" applyFont="1" applyFill="1" applyBorder="1" applyAlignment="1">
      <alignment vertical="top" wrapText="1"/>
    </xf>
    <xf numFmtId="0" fontId="1" fillId="2" borderId="75" xfId="2" applyFont="1" applyFill="1" applyBorder="1" applyAlignment="1">
      <alignment horizontal="left" vertical="top" wrapText="1"/>
    </xf>
    <xf numFmtId="0" fontId="1" fillId="2" borderId="66" xfId="2" applyFont="1" applyFill="1" applyBorder="1" applyAlignment="1">
      <alignment horizontal="left" vertical="top" wrapText="1"/>
    </xf>
    <xf numFmtId="0" fontId="14" fillId="6" borderId="18" xfId="2" applyFont="1" applyFill="1" applyBorder="1" applyAlignment="1">
      <alignment horizontal="left" vertical="center"/>
    </xf>
    <xf numFmtId="0" fontId="14" fillId="6" borderId="4" xfId="2" applyFont="1" applyFill="1" applyBorder="1" applyAlignment="1">
      <alignment horizontal="left" vertical="center"/>
    </xf>
    <xf numFmtId="0" fontId="6" fillId="6" borderId="90" xfId="2" applyFill="1" applyBorder="1">
      <alignment vertical="center"/>
    </xf>
    <xf numFmtId="0" fontId="6" fillId="6" borderId="25" xfId="2" applyFill="1" applyBorder="1">
      <alignment vertical="center"/>
    </xf>
    <xf numFmtId="0" fontId="6" fillId="6" borderId="91" xfId="2" applyFill="1" applyBorder="1">
      <alignment vertical="center"/>
    </xf>
    <xf numFmtId="0" fontId="6" fillId="6" borderId="92" xfId="2" applyFill="1" applyBorder="1">
      <alignment vertical="center"/>
    </xf>
    <xf numFmtId="0" fontId="6" fillId="6" borderId="93" xfId="2" applyFill="1" applyBorder="1">
      <alignment vertical="center"/>
    </xf>
    <xf numFmtId="0" fontId="6" fillId="6" borderId="94" xfId="2" applyFill="1" applyBorder="1">
      <alignment vertical="center"/>
    </xf>
    <xf numFmtId="0" fontId="22" fillId="6" borderId="95" xfId="2" applyFont="1" applyFill="1" applyBorder="1" applyAlignment="1">
      <alignment horizontal="center" vertical="top" wrapText="1"/>
    </xf>
    <xf numFmtId="0" fontId="22" fillId="6" borderId="87" xfId="2" applyFont="1" applyFill="1" applyBorder="1" applyAlignment="1">
      <alignment horizontal="center" vertical="top" wrapText="1"/>
    </xf>
    <xf numFmtId="0" fontId="22" fillId="6" borderId="96" xfId="2" applyFont="1" applyFill="1" applyBorder="1" applyAlignment="1">
      <alignment horizontal="center" vertical="top" wrapText="1"/>
    </xf>
    <xf numFmtId="0" fontId="22" fillId="6" borderId="97" xfId="2" applyFont="1" applyFill="1" applyBorder="1" applyAlignment="1">
      <alignment horizontal="center" vertical="top" wrapText="1"/>
    </xf>
    <xf numFmtId="0" fontId="22" fillId="6" borderId="98" xfId="2" applyFont="1" applyFill="1" applyBorder="1" applyAlignment="1">
      <alignment horizontal="center" vertical="top" wrapText="1"/>
    </xf>
    <xf numFmtId="0" fontId="1" fillId="6" borderId="15" xfId="2" applyFont="1" applyFill="1" applyBorder="1" applyAlignment="1">
      <alignment vertical="top" wrapText="1"/>
    </xf>
    <xf numFmtId="0" fontId="6" fillId="6" borderId="0" xfId="2" applyFill="1" applyAlignment="1">
      <alignment vertical="top" wrapText="1"/>
    </xf>
    <xf numFmtId="0" fontId="6" fillId="6" borderId="16" xfId="2" applyFill="1" applyBorder="1" applyAlignment="1">
      <alignment vertical="top" wrapText="1"/>
    </xf>
    <xf numFmtId="0" fontId="26" fillId="0" borderId="0" xfId="19" applyFont="1" applyAlignment="1">
      <alignment vertical="center" wrapText="1"/>
    </xf>
    <xf numFmtId="0" fontId="28" fillId="22" borderId="168" xfId="2" applyFont="1" applyFill="1" applyBorder="1" applyAlignment="1">
      <alignment horizontal="center" vertical="center" wrapText="1" shrinkToFit="1"/>
    </xf>
    <xf numFmtId="0" fontId="28" fillId="22" borderId="169" xfId="2" applyFont="1" applyFill="1" applyBorder="1" applyAlignment="1">
      <alignment horizontal="center" vertical="center" wrapText="1" shrinkToFit="1"/>
    </xf>
    <xf numFmtId="0" fontId="28" fillId="22" borderId="170" xfId="2" applyFont="1" applyFill="1" applyBorder="1" applyAlignment="1">
      <alignment horizontal="center" vertical="center" wrapText="1" shrinkToFit="1"/>
    </xf>
    <xf numFmtId="0" fontId="20" fillId="22" borderId="59" xfId="2" applyFont="1" applyFill="1" applyBorder="1" applyAlignment="1">
      <alignment horizontal="left" vertical="top" wrapText="1" shrinkToFit="1"/>
    </xf>
    <xf numFmtId="0" fontId="20" fillId="22" borderId="60" xfId="2" applyFont="1" applyFill="1" applyBorder="1" applyAlignment="1">
      <alignment horizontal="left" vertical="top" wrapText="1" shrinkToFit="1"/>
    </xf>
    <xf numFmtId="0" fontId="20" fillId="22" borderId="61" xfId="2" applyFont="1" applyFill="1" applyBorder="1" applyAlignment="1">
      <alignment horizontal="left" vertical="top" wrapText="1" shrinkToFit="1"/>
    </xf>
    <xf numFmtId="0" fontId="25" fillId="22" borderId="110" xfId="2" applyFont="1" applyFill="1" applyBorder="1" applyAlignment="1">
      <alignment horizontal="left" vertical="top" wrapText="1"/>
    </xf>
    <xf numFmtId="0" fontId="25" fillId="22" borderId="111" xfId="2" applyFont="1" applyFill="1" applyBorder="1" applyAlignment="1">
      <alignment horizontal="left" vertical="top" wrapText="1"/>
    </xf>
    <xf numFmtId="0" fontId="25" fillId="22" borderId="112" xfId="2" applyFont="1" applyFill="1" applyBorder="1" applyAlignment="1">
      <alignment horizontal="left" vertical="top" wrapText="1"/>
    </xf>
    <xf numFmtId="0" fontId="28" fillId="40" borderId="168" xfId="2" applyFont="1" applyFill="1" applyBorder="1" applyAlignment="1">
      <alignment horizontal="center" vertical="center" wrapText="1" shrinkToFit="1"/>
    </xf>
    <xf numFmtId="0" fontId="28" fillId="40" borderId="169" xfId="2" applyFont="1" applyFill="1" applyBorder="1" applyAlignment="1">
      <alignment horizontal="center" vertical="center" wrapText="1" shrinkToFit="1"/>
    </xf>
    <xf numFmtId="0" fontId="28" fillId="40" borderId="170" xfId="2" applyFont="1" applyFill="1" applyBorder="1" applyAlignment="1">
      <alignment horizontal="center" vertical="center" wrapText="1" shrinkToFit="1"/>
    </xf>
    <xf numFmtId="0" fontId="20" fillId="40" borderId="59" xfId="2" applyFont="1" applyFill="1" applyBorder="1" applyAlignment="1">
      <alignment horizontal="left" vertical="top" wrapText="1" shrinkToFit="1"/>
    </xf>
    <xf numFmtId="0" fontId="20" fillId="40" borderId="60" xfId="2" applyFont="1" applyFill="1" applyBorder="1" applyAlignment="1">
      <alignment horizontal="left" vertical="top" wrapText="1" shrinkToFit="1"/>
    </xf>
    <xf numFmtId="0" fontId="20" fillId="40" borderId="61" xfId="2" applyFont="1" applyFill="1" applyBorder="1" applyAlignment="1">
      <alignment horizontal="left" vertical="top" wrapText="1" shrinkToFit="1"/>
    </xf>
    <xf numFmtId="0" fontId="28" fillId="20" borderId="60" xfId="2" applyFont="1" applyFill="1" applyBorder="1" applyAlignment="1">
      <alignment horizontal="center" vertical="center" shrinkToFit="1"/>
    </xf>
    <xf numFmtId="0" fontId="28" fillId="20" borderId="61" xfId="2" applyFont="1" applyFill="1" applyBorder="1" applyAlignment="1">
      <alignment horizontal="center" vertical="center" shrinkToFit="1"/>
    </xf>
    <xf numFmtId="0" fontId="109" fillId="22" borderId="102" xfId="1" applyFont="1" applyFill="1" applyBorder="1" applyAlignment="1" applyProtection="1">
      <alignment horizontal="center" vertical="center" wrapText="1"/>
    </xf>
    <xf numFmtId="0" fontId="109" fillId="22" borderId="29" xfId="1" applyFont="1" applyFill="1" applyBorder="1" applyAlignment="1" applyProtection="1">
      <alignment horizontal="center" vertical="center" wrapText="1"/>
    </xf>
    <xf numFmtId="0" fontId="109" fillId="22" borderId="103" xfId="1" applyFont="1" applyFill="1" applyBorder="1" applyAlignment="1" applyProtection="1">
      <alignment horizontal="center" vertical="center" wrapText="1"/>
    </xf>
    <xf numFmtId="0" fontId="21" fillId="22" borderId="99" xfId="1" applyFont="1" applyFill="1" applyBorder="1" applyAlignment="1" applyProtection="1">
      <alignment horizontal="left" vertical="top" wrapText="1"/>
    </xf>
    <xf numFmtId="0" fontId="21" fillId="22" borderId="184" xfId="1" applyFont="1" applyFill="1" applyBorder="1" applyAlignment="1" applyProtection="1">
      <alignment horizontal="left" vertical="top" wrapText="1"/>
    </xf>
    <xf numFmtId="0" fontId="21" fillId="22" borderId="185" xfId="1" applyFont="1" applyFill="1" applyBorder="1" applyAlignment="1" applyProtection="1">
      <alignment horizontal="left" vertical="top" wrapText="1"/>
    </xf>
    <xf numFmtId="0" fontId="28" fillId="24" borderId="102" xfId="2" applyFont="1" applyFill="1" applyBorder="1" applyAlignment="1">
      <alignment horizontal="center" vertical="center" shrinkToFit="1"/>
    </xf>
    <xf numFmtId="0" fontId="18" fillId="24" borderId="29" xfId="2" applyFont="1" applyFill="1" applyBorder="1" applyAlignment="1">
      <alignment horizontal="center" vertical="center" shrinkToFit="1"/>
    </xf>
    <xf numFmtId="0" fontId="18" fillId="24" borderId="103" xfId="2" applyFont="1" applyFill="1" applyBorder="1" applyAlignment="1">
      <alignment horizontal="center" vertical="center" shrinkToFit="1"/>
    </xf>
    <xf numFmtId="0" fontId="145" fillId="22" borderId="102" xfId="2" applyFont="1" applyFill="1" applyBorder="1" applyAlignment="1">
      <alignment horizontal="center" vertical="center" wrapText="1" shrinkToFit="1"/>
    </xf>
    <xf numFmtId="0" fontId="32" fillId="22" borderId="29" xfId="2" applyFont="1" applyFill="1" applyBorder="1" applyAlignment="1">
      <alignment horizontal="center" vertical="center" shrinkToFit="1"/>
    </xf>
    <xf numFmtId="0" fontId="32" fillId="22" borderId="103" xfId="2" applyFont="1" applyFill="1" applyBorder="1" applyAlignment="1">
      <alignment horizontal="center" vertical="center" shrinkToFit="1"/>
    </xf>
    <xf numFmtId="0" fontId="21" fillId="22" borderId="99" xfId="1" applyFont="1" applyFill="1" applyBorder="1" applyAlignment="1" applyProtection="1">
      <alignment vertical="top" wrapText="1"/>
    </xf>
    <xf numFmtId="0" fontId="21" fillId="22" borderId="100" xfId="2" applyFont="1" applyFill="1" applyBorder="1" applyAlignment="1">
      <alignment vertical="top" wrapText="1"/>
    </xf>
    <xf numFmtId="0" fontId="21" fillId="22" borderId="101" xfId="2" applyFont="1" applyFill="1" applyBorder="1" applyAlignment="1">
      <alignment vertical="top" wrapText="1"/>
    </xf>
    <xf numFmtId="0" fontId="21" fillId="40" borderId="99" xfId="1" applyFont="1" applyFill="1" applyBorder="1" applyAlignment="1" applyProtection="1">
      <alignment vertical="top" wrapText="1"/>
    </xf>
    <xf numFmtId="0" fontId="21" fillId="40" borderId="100" xfId="2" applyFont="1" applyFill="1" applyBorder="1" applyAlignment="1">
      <alignment vertical="top" wrapText="1"/>
    </xf>
    <xf numFmtId="0" fontId="21" fillId="40" borderId="101" xfId="2" applyFont="1" applyFill="1" applyBorder="1" applyAlignment="1">
      <alignment vertical="top" wrapText="1"/>
    </xf>
    <xf numFmtId="0" fontId="145" fillId="40" borderId="102" xfId="2" applyFont="1" applyFill="1" applyBorder="1" applyAlignment="1">
      <alignment horizontal="center" vertical="center" wrapText="1" shrinkToFit="1"/>
    </xf>
    <xf numFmtId="0" fontId="32" fillId="40" borderId="29" xfId="2" applyFont="1" applyFill="1" applyBorder="1" applyAlignment="1">
      <alignment horizontal="center" vertical="center" shrinkToFit="1"/>
    </xf>
    <xf numFmtId="0" fontId="32" fillId="40" borderId="103" xfId="2" applyFont="1" applyFill="1" applyBorder="1" applyAlignment="1">
      <alignment horizontal="center" vertical="center" shrinkToFit="1"/>
    </xf>
    <xf numFmtId="178" fontId="27" fillId="3" borderId="1" xfId="2" applyNumberFormat="1" applyFont="1" applyFill="1" applyBorder="1" applyAlignment="1">
      <alignment horizontal="center" vertical="center"/>
    </xf>
    <xf numFmtId="178" fontId="27" fillId="3" borderId="1" xfId="0" applyNumberFormat="1" applyFont="1" applyFill="1" applyBorder="1" applyAlignment="1">
      <alignment horizontal="center" vertical="center"/>
    </xf>
    <xf numFmtId="0" fontId="137" fillId="27" borderId="0" xfId="0" applyFont="1" applyFill="1" applyAlignment="1">
      <alignment vertical="top" wrapText="1"/>
    </xf>
    <xf numFmtId="3" fontId="138" fillId="27" borderId="0" xfId="0" applyNumberFormat="1" applyFont="1" applyFill="1">
      <alignment vertical="center"/>
    </xf>
    <xf numFmtId="0" fontId="205" fillId="0" borderId="218" xfId="1" applyFont="1" applyFill="1" applyBorder="1" applyAlignment="1" applyProtection="1">
      <alignment horizontal="left" vertical="top" wrapText="1"/>
    </xf>
    <xf numFmtId="0" fontId="205" fillId="0" borderId="219" xfId="1" applyFont="1" applyFill="1" applyBorder="1" applyAlignment="1" applyProtection="1">
      <alignment horizontal="left" vertical="top" wrapText="1"/>
    </xf>
    <xf numFmtId="0" fontId="113" fillId="24" borderId="1" xfId="2" quotePrefix="1" applyFont="1" applyFill="1" applyBorder="1" applyAlignment="1">
      <alignment horizontal="center" vertical="center" wrapText="1"/>
    </xf>
    <xf numFmtId="0" fontId="76" fillId="38" borderId="201" xfId="0" applyFont="1" applyFill="1" applyBorder="1" applyAlignment="1">
      <alignment horizontal="left" vertical="center"/>
    </xf>
    <xf numFmtId="0" fontId="108" fillId="54" borderId="0" xfId="2" applyFont="1" applyFill="1" applyAlignment="1">
      <alignment horizontal="center" vertical="center" wrapText="1" shrinkToFit="1"/>
    </xf>
    <xf numFmtId="0" fontId="21" fillId="54" borderId="0" xfId="2" applyFont="1" applyFill="1" applyAlignment="1">
      <alignment horizontal="center" vertical="center" wrapText="1" shrinkToFit="1"/>
    </xf>
    <xf numFmtId="0" fontId="51" fillId="53" borderId="220" xfId="2" applyFont="1" applyFill="1" applyBorder="1" applyAlignment="1">
      <alignment horizontal="left" vertical="center" wrapText="1" indent="1"/>
    </xf>
    <xf numFmtId="0" fontId="216" fillId="0" borderId="221" xfId="2" applyFont="1" applyBorder="1" applyAlignment="1">
      <alignment horizontal="left" vertical="center" wrapText="1" indent="1"/>
    </xf>
    <xf numFmtId="0" fontId="216" fillId="0" borderId="222" xfId="2" applyFont="1" applyBorder="1" applyAlignment="1">
      <alignment horizontal="left" vertical="center" wrapText="1" indent="1"/>
    </xf>
    <xf numFmtId="0" fontId="216" fillId="0" borderId="223" xfId="2" applyFont="1" applyBorder="1" applyAlignment="1">
      <alignment horizontal="left" vertical="center" wrapText="1" indent="1"/>
    </xf>
    <xf numFmtId="0" fontId="216" fillId="0" borderId="0" xfId="2" applyFont="1" applyAlignment="1">
      <alignment horizontal="left" vertical="center" wrapText="1" indent="1"/>
    </xf>
    <xf numFmtId="0" fontId="216" fillId="0" borderId="224" xfId="2" applyFont="1" applyBorder="1" applyAlignment="1">
      <alignment horizontal="left" vertical="center" wrapText="1" indent="1"/>
    </xf>
    <xf numFmtId="0" fontId="6" fillId="0" borderId="225" xfId="2" applyBorder="1" applyAlignment="1">
      <alignment horizontal="left" vertical="center" wrapText="1" indent="1"/>
    </xf>
    <xf numFmtId="0" fontId="6" fillId="0" borderId="226" xfId="2" applyBorder="1" applyAlignment="1">
      <alignment horizontal="left" vertical="center" wrapText="1" indent="1"/>
    </xf>
    <xf numFmtId="0" fontId="6" fillId="0" borderId="227" xfId="2" applyBorder="1" applyAlignment="1">
      <alignment horizontal="left" vertical="center" wrapText="1" indent="1"/>
    </xf>
    <xf numFmtId="0" fontId="23" fillId="0" borderId="0" xfId="4" applyFont="1" applyAlignment="1">
      <alignment horizontal="left" vertical="center" wrapText="1"/>
    </xf>
    <xf numFmtId="0" fontId="23" fillId="0" borderId="0" xfId="2" applyFont="1" applyAlignment="1">
      <alignment horizontal="left" vertical="center" wrapText="1"/>
    </xf>
    <xf numFmtId="0" fontId="7" fillId="24" borderId="0" xfId="4" applyFont="1" applyFill="1" applyAlignment="1">
      <alignment vertical="top"/>
    </xf>
    <xf numFmtId="0" fontId="7" fillId="24" borderId="0" xfId="2" applyFont="1" applyFill="1" applyAlignment="1">
      <alignment vertical="top"/>
    </xf>
    <xf numFmtId="0" fontId="214" fillId="24" borderId="0" xfId="2" applyFont="1" applyFill="1" applyAlignment="1">
      <alignment vertical="top" wrapText="1"/>
    </xf>
    <xf numFmtId="0" fontId="215" fillId="24" borderId="0" xfId="2" applyFont="1" applyFill="1" applyAlignment="1">
      <alignment vertical="top" wrapText="1"/>
    </xf>
    <xf numFmtId="0" fontId="217" fillId="24" borderId="0" xfId="2" applyFont="1" applyFill="1" applyAlignment="1">
      <alignment vertical="top"/>
    </xf>
    <xf numFmtId="0" fontId="34" fillId="24" borderId="0" xfId="2" applyFont="1" applyFill="1" applyAlignment="1">
      <alignment vertical="top"/>
    </xf>
    <xf numFmtId="0" fontId="6" fillId="24" borderId="0" xfId="2" applyFill="1" applyAlignment="1">
      <alignment vertical="top" wrapText="1"/>
    </xf>
    <xf numFmtId="0" fontId="157" fillId="33" borderId="0" xfId="2" applyFont="1" applyFill="1" applyAlignment="1">
      <alignment horizontal="center" vertical="center"/>
    </xf>
    <xf numFmtId="0" fontId="96" fillId="33" borderId="0" xfId="2" applyFont="1" applyFill="1" applyAlignment="1">
      <alignment horizontal="center" vertical="center"/>
    </xf>
    <xf numFmtId="0" fontId="35" fillId="33" borderId="0" xfId="4" applyFont="1" applyFill="1"/>
    <xf numFmtId="0" fontId="112" fillId="33" borderId="0" xfId="4" applyFont="1" applyFill="1"/>
    <xf numFmtId="0" fontId="6" fillId="33" borderId="0" xfId="4" applyFill="1"/>
    <xf numFmtId="0" fontId="122" fillId="37" borderId="220" xfId="4" applyFont="1" applyFill="1" applyBorder="1" applyAlignment="1">
      <alignment horizontal="left" vertical="center" wrapText="1" indent="1"/>
    </xf>
    <xf numFmtId="0" fontId="122" fillId="37" borderId="221" xfId="4" applyFont="1" applyFill="1" applyBorder="1" applyAlignment="1">
      <alignment horizontal="left" vertical="center" wrapText="1" indent="1"/>
    </xf>
    <xf numFmtId="0" fontId="122" fillId="37" borderId="222" xfId="4" applyFont="1" applyFill="1" applyBorder="1" applyAlignment="1">
      <alignment horizontal="left" vertical="center" wrapText="1" indent="1"/>
    </xf>
    <xf numFmtId="0" fontId="122" fillId="37" borderId="223" xfId="4" applyFont="1" applyFill="1" applyBorder="1" applyAlignment="1">
      <alignment horizontal="left" vertical="center" wrapText="1" indent="1"/>
    </xf>
    <xf numFmtId="0" fontId="122" fillId="37" borderId="0" xfId="4" applyFont="1" applyFill="1" applyAlignment="1">
      <alignment horizontal="left" vertical="center" wrapText="1" indent="1"/>
    </xf>
    <xf numFmtId="0" fontId="122" fillId="37" borderId="224" xfId="4" applyFont="1" applyFill="1" applyBorder="1" applyAlignment="1">
      <alignment horizontal="left" vertical="center" wrapText="1" indent="1"/>
    </xf>
    <xf numFmtId="0" fontId="122" fillId="37" borderId="225" xfId="4" applyFont="1" applyFill="1" applyBorder="1" applyAlignment="1">
      <alignment horizontal="left" vertical="center" wrapText="1" indent="1"/>
    </xf>
    <xf numFmtId="0" fontId="122" fillId="37" borderId="226" xfId="4" applyFont="1" applyFill="1" applyBorder="1" applyAlignment="1">
      <alignment horizontal="left" vertical="center" wrapText="1" indent="1"/>
    </xf>
    <xf numFmtId="0" fontId="122" fillId="37" borderId="227" xfId="4" applyFont="1" applyFill="1" applyBorder="1" applyAlignment="1">
      <alignment horizontal="left" vertical="center" wrapText="1" indent="1"/>
    </xf>
  </cellXfs>
  <cellStyles count="26">
    <cellStyle name="ハイパーリンク" xfId="1" builtinId="8"/>
    <cellStyle name="ハイパーリンク 2" xfId="23" xr:uid="{B5D3DB61-D240-4C3A-8915-4D98031A8B84}"/>
    <cellStyle name="標準" xfId="0" builtinId="0"/>
    <cellStyle name="標準 2" xfId="2" xr:uid="{00000000-0005-0000-0000-000002000000}"/>
    <cellStyle name="標準 2 2" xfId="3" xr:uid="{00000000-0005-0000-0000-000003000000}"/>
    <cellStyle name="標準 2 2 2" xfId="20" xr:uid="{1064B219-AC4F-414B-BDBF-39C21F29F659}"/>
    <cellStyle name="標準 2 2 2 2" xfId="21" xr:uid="{5F25B949-ADEE-42BE-8069-06F40D7FD504}"/>
    <cellStyle name="標準 3" xfId="4" xr:uid="{00000000-0005-0000-0000-000004000000}"/>
    <cellStyle name="標準 3 2" xfId="5" xr:uid="{00000000-0005-0000-0000-000005000000}"/>
    <cellStyle name="標準 3 2 2" xfId="6" xr:uid="{00000000-0005-0000-0000-000006000000}"/>
    <cellStyle name="標準 3 2 2 2" xfId="7" xr:uid="{00000000-0005-0000-0000-000007000000}"/>
    <cellStyle name="標準 4" xfId="8" xr:uid="{00000000-0005-0000-0000-000008000000}"/>
    <cellStyle name="標準 5" xfId="9" xr:uid="{00000000-0005-0000-0000-000009000000}"/>
    <cellStyle name="標準 6" xfId="10" xr:uid="{00000000-0005-0000-0000-00000A000000}"/>
    <cellStyle name="標準 6 2" xfId="11" xr:uid="{00000000-0005-0000-0000-00000B000000}"/>
    <cellStyle name="標準 6 2 2" xfId="12" xr:uid="{00000000-0005-0000-0000-00000C000000}"/>
    <cellStyle name="標準 6 2_2019-15" xfId="13" xr:uid="{00000000-0005-0000-0000-00000D000000}"/>
    <cellStyle name="標準 6_★2019-2" xfId="14" xr:uid="{00000000-0005-0000-0000-00000E000000}"/>
    <cellStyle name="標準 7" xfId="15" xr:uid="{00000000-0005-0000-0000-00000F000000}"/>
    <cellStyle name="標準 8" xfId="22" xr:uid="{E1CB95E9-5BB4-4D51-9DF8-AED85455084B}"/>
    <cellStyle name="標準 9" xfId="24" xr:uid="{4FCECFBE-A751-42FB-BF41-6CB6992F7569}"/>
    <cellStyle name="標準_H23-11 2" xfId="16" xr:uid="{00000000-0005-0000-0000-000010000000}"/>
    <cellStyle name="標準_H23-11_2019-4" xfId="17" xr:uid="{00000000-0005-0000-0000-000011000000}"/>
    <cellStyle name="標準_H23-11_2019-4 2" xfId="18" xr:uid="{00000000-0005-0000-0000-000012000000}"/>
    <cellStyle name="標準_H25-25 2 2" xfId="19" xr:uid="{00000000-0005-0000-0000-000013000000}"/>
    <cellStyle name="標準_H26-20" xfId="25" xr:uid="{4B8E79E6-CE0C-4A79-AB51-07D156EE84E7}"/>
  </cellStyles>
  <dxfs count="6">
    <dxf>
      <fill>
        <patternFill>
          <bgColor indexed="13"/>
        </patternFill>
      </fill>
    </dxf>
    <dxf>
      <fill>
        <patternFill>
          <bgColor indexed="51"/>
        </patternFill>
      </fill>
    </dxf>
    <dxf>
      <fill>
        <patternFill>
          <bgColor indexed="53"/>
        </patternFill>
      </fill>
    </dxf>
    <dxf>
      <fill>
        <patternFill>
          <bgColor indexed="13"/>
        </patternFill>
      </fill>
    </dxf>
    <dxf>
      <fill>
        <patternFill>
          <bgColor indexed="51"/>
        </patternFill>
      </fill>
    </dxf>
    <dxf>
      <fill>
        <patternFill>
          <bgColor indexed="53"/>
        </patternFill>
      </fill>
    </dxf>
  </dxfs>
  <tableStyles count="0" defaultTableStyle="TableStyleMedium2" defaultPivotStyle="PivotStyleLight16"/>
  <colors>
    <mruColors>
      <color rgb="FF6DDDF7"/>
      <color rgb="FF3399FF"/>
      <color rgb="FF6EF729"/>
      <color rgb="FF00CC00"/>
      <color rgb="FF0033CC"/>
      <color rgb="FF66CCFF"/>
      <color rgb="FFFF99FF"/>
      <color rgb="FFFF0066"/>
      <color rgb="FFBB1F05"/>
      <color rgb="FFEBA9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腸管出血性大腸菌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4957074711950752E-2"/>
          <c:y val="0.17685185185185184"/>
          <c:w val="0.77210613690956476"/>
          <c:h val="0.60984543598716823"/>
        </c:manualLayout>
      </c:layout>
      <c:lineChart>
        <c:grouping val="standard"/>
        <c:varyColors val="0"/>
        <c:ser>
          <c:idx val="6"/>
          <c:order val="0"/>
          <c:tx>
            <c:strRef>
              <c:f>'33　感染症統計'!$A$7</c:f>
              <c:strCache>
                <c:ptCount val="1"/>
                <c:pt idx="0">
                  <c:v>2022年</c:v>
                </c:pt>
              </c:strCache>
            </c:strRef>
          </c:tx>
          <c:spPr>
            <a:ln w="63500" cap="rnd">
              <a:solidFill>
                <a:srgbClr val="FF0000"/>
              </a:solidFill>
              <a:round/>
            </a:ln>
            <a:effectLst/>
          </c:spPr>
          <c:marker>
            <c:symbol val="none"/>
          </c:marker>
          <c:val>
            <c:numRef>
              <c:f>'33　感染症統計'!$B$7:$M$7</c:f>
              <c:numCache>
                <c:formatCode>#,##0_ </c:formatCode>
                <c:ptCount val="12"/>
                <c:pt idx="0" formatCode="General">
                  <c:v>81</c:v>
                </c:pt>
                <c:pt idx="1">
                  <c:v>39</c:v>
                </c:pt>
                <c:pt idx="2">
                  <c:v>72</c:v>
                </c:pt>
                <c:pt idx="3" formatCode="General">
                  <c:v>88</c:v>
                </c:pt>
                <c:pt idx="4" formatCode="General">
                  <c:v>258</c:v>
                </c:pt>
                <c:pt idx="5" formatCode="General">
                  <c:v>412</c:v>
                </c:pt>
                <c:pt idx="6" formatCode="General">
                  <c:v>538</c:v>
                </c:pt>
                <c:pt idx="7" formatCode="General">
                  <c:v>373</c:v>
                </c:pt>
              </c:numCache>
            </c:numRef>
          </c:val>
          <c:smooth val="0"/>
          <c:extLst>
            <c:ext xmlns:c16="http://schemas.microsoft.com/office/drawing/2014/chart" uri="{C3380CC4-5D6E-409C-BE32-E72D297353CC}">
              <c16:uniqueId val="{00000000-B26B-4AAB-ADDF-AF634710DDB6}"/>
            </c:ext>
          </c:extLst>
        </c:ser>
        <c:ser>
          <c:idx val="7"/>
          <c:order val="1"/>
          <c:tx>
            <c:strRef>
              <c:f>'33　感染症統計'!$A$8</c:f>
              <c:strCache>
                <c:ptCount val="1"/>
                <c:pt idx="0">
                  <c:v>2021年</c:v>
                </c:pt>
              </c:strCache>
            </c:strRef>
          </c:tx>
          <c:spPr>
            <a:ln w="25400" cap="rnd">
              <a:solidFill>
                <a:schemeClr val="accent6">
                  <a:lumMod val="75000"/>
                </a:schemeClr>
              </a:solidFill>
              <a:round/>
            </a:ln>
            <a:effectLst/>
          </c:spPr>
          <c:marker>
            <c:symbol val="none"/>
          </c:marker>
          <c:val>
            <c:numRef>
              <c:f>'33　感染症統計'!$B$8:$M$8</c:f>
              <c:numCache>
                <c:formatCode>General</c:formatCode>
                <c:ptCount val="12"/>
                <c:pt idx="0">
                  <c:v>81</c:v>
                </c:pt>
                <c:pt idx="1">
                  <c:v>48</c:v>
                </c:pt>
                <c:pt idx="2">
                  <c:v>71</c:v>
                </c:pt>
                <c:pt idx="3">
                  <c:v>128</c:v>
                </c:pt>
                <c:pt idx="4">
                  <c:v>171</c:v>
                </c:pt>
                <c:pt idx="5">
                  <c:v>350</c:v>
                </c:pt>
                <c:pt idx="6">
                  <c:v>569</c:v>
                </c:pt>
                <c:pt idx="7">
                  <c:v>553</c:v>
                </c:pt>
                <c:pt idx="8">
                  <c:v>458</c:v>
                </c:pt>
                <c:pt idx="9">
                  <c:v>306</c:v>
                </c:pt>
                <c:pt idx="10">
                  <c:v>220</c:v>
                </c:pt>
                <c:pt idx="11">
                  <c:v>229</c:v>
                </c:pt>
              </c:numCache>
            </c:numRef>
          </c:val>
          <c:smooth val="0"/>
          <c:extLst>
            <c:ext xmlns:c16="http://schemas.microsoft.com/office/drawing/2014/chart" uri="{C3380CC4-5D6E-409C-BE32-E72D297353CC}">
              <c16:uniqueId val="{00000001-B26B-4AAB-ADDF-AF634710DDB6}"/>
            </c:ext>
          </c:extLst>
        </c:ser>
        <c:ser>
          <c:idx val="0"/>
          <c:order val="2"/>
          <c:tx>
            <c:strRef>
              <c:f>'33　感染症統計'!$A$9</c:f>
              <c:strCache>
                <c:ptCount val="1"/>
                <c:pt idx="0">
                  <c:v>2020年</c:v>
                </c:pt>
              </c:strCache>
            </c:strRef>
          </c:tx>
          <c:spPr>
            <a:ln w="19050" cap="rnd">
              <a:solidFill>
                <a:schemeClr val="accent1"/>
              </a:solidFill>
              <a:round/>
            </a:ln>
            <a:effectLst/>
          </c:spPr>
          <c:marker>
            <c:symbol val="none"/>
          </c:marker>
          <c:val>
            <c:numRef>
              <c:f>'33　感染症統計'!$B$9:$M$9</c:f>
              <c:numCache>
                <c:formatCode>General</c:formatCode>
                <c:ptCount val="12"/>
                <c:pt idx="0">
                  <c:v>112</c:v>
                </c:pt>
                <c:pt idx="1">
                  <c:v>85</c:v>
                </c:pt>
                <c:pt idx="2">
                  <c:v>60</c:v>
                </c:pt>
                <c:pt idx="3">
                  <c:v>97</c:v>
                </c:pt>
                <c:pt idx="4">
                  <c:v>95</c:v>
                </c:pt>
                <c:pt idx="5">
                  <c:v>305</c:v>
                </c:pt>
                <c:pt idx="6">
                  <c:v>544</c:v>
                </c:pt>
                <c:pt idx="7">
                  <c:v>449</c:v>
                </c:pt>
                <c:pt idx="8">
                  <c:v>475</c:v>
                </c:pt>
                <c:pt idx="9">
                  <c:v>505</c:v>
                </c:pt>
                <c:pt idx="10">
                  <c:v>219</c:v>
                </c:pt>
                <c:pt idx="11" formatCode="#,##0_ ">
                  <c:v>98</c:v>
                </c:pt>
              </c:numCache>
            </c:numRef>
          </c:val>
          <c:smooth val="0"/>
          <c:extLst>
            <c:ext xmlns:c16="http://schemas.microsoft.com/office/drawing/2014/chart" uri="{C3380CC4-5D6E-409C-BE32-E72D297353CC}">
              <c16:uniqueId val="{00000002-B26B-4AAB-ADDF-AF634710DDB6}"/>
            </c:ext>
          </c:extLst>
        </c:ser>
        <c:ser>
          <c:idx val="1"/>
          <c:order val="3"/>
          <c:tx>
            <c:strRef>
              <c:f>'33　感染症統計'!$A$10</c:f>
              <c:strCache>
                <c:ptCount val="1"/>
                <c:pt idx="0">
                  <c:v>2019年</c:v>
                </c:pt>
              </c:strCache>
            </c:strRef>
          </c:tx>
          <c:spPr>
            <a:ln w="12700" cap="rnd">
              <a:solidFill>
                <a:srgbClr val="FF0066"/>
              </a:solidFill>
              <a:round/>
            </a:ln>
            <a:effectLst/>
          </c:spPr>
          <c:marker>
            <c:symbol val="none"/>
          </c:marker>
          <c:val>
            <c:numRef>
              <c:f>'33　感染症統計'!$B$10:$M$10</c:f>
              <c:numCache>
                <c:formatCode>#,##0_ </c:formatCode>
                <c:ptCount val="12"/>
                <c:pt idx="0">
                  <c:v>84</c:v>
                </c:pt>
                <c:pt idx="1">
                  <c:v>100</c:v>
                </c:pt>
                <c:pt idx="2">
                  <c:v>77</c:v>
                </c:pt>
                <c:pt idx="3">
                  <c:v>80</c:v>
                </c:pt>
                <c:pt idx="4" formatCode="General">
                  <c:v>236</c:v>
                </c:pt>
                <c:pt idx="5" formatCode="General">
                  <c:v>438</c:v>
                </c:pt>
                <c:pt idx="6" formatCode="General">
                  <c:v>631</c:v>
                </c:pt>
                <c:pt idx="7" formatCode="General">
                  <c:v>752</c:v>
                </c:pt>
                <c:pt idx="8" formatCode="General">
                  <c:v>523</c:v>
                </c:pt>
                <c:pt idx="9" formatCode="General">
                  <c:v>427</c:v>
                </c:pt>
                <c:pt idx="10" formatCode="General">
                  <c:v>253</c:v>
                </c:pt>
                <c:pt idx="11">
                  <c:v>136</c:v>
                </c:pt>
              </c:numCache>
            </c:numRef>
          </c:val>
          <c:smooth val="0"/>
          <c:extLst>
            <c:ext xmlns:c16="http://schemas.microsoft.com/office/drawing/2014/chart" uri="{C3380CC4-5D6E-409C-BE32-E72D297353CC}">
              <c16:uniqueId val="{00000003-B26B-4AAB-ADDF-AF634710DDB6}"/>
            </c:ext>
          </c:extLst>
        </c:ser>
        <c:ser>
          <c:idx val="2"/>
          <c:order val="4"/>
          <c:tx>
            <c:strRef>
              <c:f>'33　感染症統計'!$A$11</c:f>
              <c:strCache>
                <c:ptCount val="1"/>
                <c:pt idx="0">
                  <c:v>2018年</c:v>
                </c:pt>
              </c:strCache>
            </c:strRef>
          </c:tx>
          <c:spPr>
            <a:ln w="12700" cap="rnd">
              <a:solidFill>
                <a:schemeClr val="accent3"/>
              </a:solidFill>
              <a:round/>
            </a:ln>
            <a:effectLst/>
          </c:spPr>
          <c:marker>
            <c:symbol val="none"/>
          </c:marker>
          <c:val>
            <c:numRef>
              <c:f>'33　感染症統計'!$B$11:$M$11</c:f>
              <c:numCache>
                <c:formatCode>#,##0_ </c:formatCode>
                <c:ptCount val="12"/>
                <c:pt idx="0">
                  <c:v>41</c:v>
                </c:pt>
                <c:pt idx="1">
                  <c:v>44</c:v>
                </c:pt>
                <c:pt idx="2">
                  <c:v>67</c:v>
                </c:pt>
                <c:pt idx="3">
                  <c:v>103</c:v>
                </c:pt>
                <c:pt idx="4">
                  <c:v>311</c:v>
                </c:pt>
                <c:pt idx="5">
                  <c:v>415</c:v>
                </c:pt>
                <c:pt idx="6">
                  <c:v>539</c:v>
                </c:pt>
                <c:pt idx="7">
                  <c:v>1165</c:v>
                </c:pt>
                <c:pt idx="8">
                  <c:v>534</c:v>
                </c:pt>
                <c:pt idx="9">
                  <c:v>297</c:v>
                </c:pt>
                <c:pt idx="10">
                  <c:v>205</c:v>
                </c:pt>
                <c:pt idx="11">
                  <c:v>92</c:v>
                </c:pt>
              </c:numCache>
            </c:numRef>
          </c:val>
          <c:smooth val="0"/>
          <c:extLst>
            <c:ext xmlns:c16="http://schemas.microsoft.com/office/drawing/2014/chart" uri="{C3380CC4-5D6E-409C-BE32-E72D297353CC}">
              <c16:uniqueId val="{00000004-B26B-4AAB-ADDF-AF634710DDB6}"/>
            </c:ext>
          </c:extLst>
        </c:ser>
        <c:ser>
          <c:idx val="3"/>
          <c:order val="5"/>
          <c:tx>
            <c:strRef>
              <c:f>'33　感染症統計'!$A$12</c:f>
              <c:strCache>
                <c:ptCount val="1"/>
                <c:pt idx="0">
                  <c:v>2017年</c:v>
                </c:pt>
              </c:strCache>
            </c:strRef>
          </c:tx>
          <c:spPr>
            <a:ln w="12700" cap="rnd">
              <a:solidFill>
                <a:schemeClr val="accent4"/>
              </a:solidFill>
              <a:round/>
            </a:ln>
            <a:effectLst/>
          </c:spPr>
          <c:marker>
            <c:symbol val="none"/>
          </c:marker>
          <c:val>
            <c:numRef>
              <c:f>'33　感染症統計'!$B$12:$M$12</c:f>
              <c:numCache>
                <c:formatCode>#,##0_ </c:formatCode>
                <c:ptCount val="12"/>
                <c:pt idx="0">
                  <c:v>57</c:v>
                </c:pt>
                <c:pt idx="1">
                  <c:v>35</c:v>
                </c:pt>
                <c:pt idx="2">
                  <c:v>95</c:v>
                </c:pt>
                <c:pt idx="3">
                  <c:v>112</c:v>
                </c:pt>
                <c:pt idx="4">
                  <c:v>131</c:v>
                </c:pt>
                <c:pt idx="5" formatCode="General">
                  <c:v>340</c:v>
                </c:pt>
                <c:pt idx="6" formatCode="General">
                  <c:v>483</c:v>
                </c:pt>
                <c:pt idx="7" formatCode="General">
                  <c:v>1339</c:v>
                </c:pt>
                <c:pt idx="8" formatCode="General">
                  <c:v>614</c:v>
                </c:pt>
                <c:pt idx="9" formatCode="General">
                  <c:v>349</c:v>
                </c:pt>
                <c:pt idx="10" formatCode="General">
                  <c:v>236</c:v>
                </c:pt>
                <c:pt idx="11" formatCode="General">
                  <c:v>68</c:v>
                </c:pt>
              </c:numCache>
            </c:numRef>
          </c:val>
          <c:smooth val="0"/>
          <c:extLst>
            <c:ext xmlns:c16="http://schemas.microsoft.com/office/drawing/2014/chart" uri="{C3380CC4-5D6E-409C-BE32-E72D297353CC}">
              <c16:uniqueId val="{00000005-B26B-4AAB-ADDF-AF634710DDB6}"/>
            </c:ext>
          </c:extLst>
        </c:ser>
        <c:ser>
          <c:idx val="4"/>
          <c:order val="6"/>
          <c:tx>
            <c:strRef>
              <c:f>'33　感染症統計'!$A$13</c:f>
              <c:strCache>
                <c:ptCount val="1"/>
                <c:pt idx="0">
                  <c:v>2016年</c:v>
                </c:pt>
              </c:strCache>
            </c:strRef>
          </c:tx>
          <c:spPr>
            <a:ln w="12700" cap="rnd">
              <a:solidFill>
                <a:schemeClr val="accent5"/>
              </a:solidFill>
              <a:round/>
            </a:ln>
            <a:effectLst/>
          </c:spPr>
          <c:marker>
            <c:symbol val="none"/>
          </c:marker>
          <c:val>
            <c:numRef>
              <c:f>'33　感染症統計'!$B$13:$M$13</c:f>
              <c:numCache>
                <c:formatCode>#,##0_ </c:formatCode>
                <c:ptCount val="12"/>
                <c:pt idx="0" formatCode="General">
                  <c:v>68</c:v>
                </c:pt>
                <c:pt idx="1">
                  <c:v>42</c:v>
                </c:pt>
                <c:pt idx="2">
                  <c:v>44</c:v>
                </c:pt>
                <c:pt idx="3">
                  <c:v>75</c:v>
                </c:pt>
                <c:pt idx="4">
                  <c:v>135</c:v>
                </c:pt>
                <c:pt idx="5">
                  <c:v>448</c:v>
                </c:pt>
                <c:pt idx="6">
                  <c:v>507</c:v>
                </c:pt>
                <c:pt idx="7">
                  <c:v>808</c:v>
                </c:pt>
                <c:pt idx="8">
                  <c:v>795</c:v>
                </c:pt>
                <c:pt idx="9">
                  <c:v>313</c:v>
                </c:pt>
                <c:pt idx="10">
                  <c:v>246</c:v>
                </c:pt>
                <c:pt idx="11">
                  <c:v>143</c:v>
                </c:pt>
              </c:numCache>
            </c:numRef>
          </c:val>
          <c:smooth val="0"/>
          <c:extLst>
            <c:ext xmlns:c16="http://schemas.microsoft.com/office/drawing/2014/chart" uri="{C3380CC4-5D6E-409C-BE32-E72D297353CC}">
              <c16:uniqueId val="{00000006-B26B-4AAB-ADDF-AF634710DDB6}"/>
            </c:ext>
          </c:extLst>
        </c:ser>
        <c:ser>
          <c:idx val="5"/>
          <c:order val="7"/>
          <c:tx>
            <c:strRef>
              <c:f>'33　感染症統計'!$A$14</c:f>
              <c:strCache>
                <c:ptCount val="1"/>
                <c:pt idx="0">
                  <c:v>2015年</c:v>
                </c:pt>
              </c:strCache>
            </c:strRef>
          </c:tx>
          <c:spPr>
            <a:ln w="12700" cap="rnd">
              <a:solidFill>
                <a:schemeClr val="accent6"/>
              </a:solidFill>
              <a:round/>
            </a:ln>
            <a:effectLst/>
          </c:spPr>
          <c:marker>
            <c:symbol val="none"/>
          </c:marker>
          <c:val>
            <c:numRef>
              <c:f>'33　感染症統計'!$B$14:$M$14</c:f>
              <c:numCache>
                <c:formatCode>#,##0_ </c:formatCode>
                <c:ptCount val="12"/>
                <c:pt idx="0">
                  <c:v>71</c:v>
                </c:pt>
                <c:pt idx="1">
                  <c:v>97</c:v>
                </c:pt>
                <c:pt idx="2">
                  <c:v>61</c:v>
                </c:pt>
                <c:pt idx="3">
                  <c:v>105</c:v>
                </c:pt>
                <c:pt idx="4">
                  <c:v>198</c:v>
                </c:pt>
                <c:pt idx="5">
                  <c:v>442</c:v>
                </c:pt>
                <c:pt idx="6">
                  <c:v>790</c:v>
                </c:pt>
                <c:pt idx="7" formatCode="General">
                  <c:v>674</c:v>
                </c:pt>
                <c:pt idx="8" formatCode="General">
                  <c:v>594</c:v>
                </c:pt>
                <c:pt idx="9">
                  <c:v>275</c:v>
                </c:pt>
                <c:pt idx="10">
                  <c:v>133</c:v>
                </c:pt>
                <c:pt idx="11">
                  <c:v>108</c:v>
                </c:pt>
              </c:numCache>
            </c:numRef>
          </c:val>
          <c:smooth val="0"/>
          <c:extLst>
            <c:ext xmlns:c16="http://schemas.microsoft.com/office/drawing/2014/chart" uri="{C3380CC4-5D6E-409C-BE32-E72D297353CC}">
              <c16:uniqueId val="{00000007-B26B-4AAB-ADDF-AF634710DDB6}"/>
            </c:ext>
          </c:extLst>
        </c:ser>
        <c:dLbls>
          <c:showLegendKey val="0"/>
          <c:showVal val="0"/>
          <c:showCatName val="0"/>
          <c:showSerName val="0"/>
          <c:showPercent val="0"/>
          <c:showBubbleSize val="0"/>
        </c:dLbls>
        <c:smooth val="0"/>
        <c:axId val="1938067200"/>
        <c:axId val="1938062304"/>
      </c:lineChart>
      <c:catAx>
        <c:axId val="19380672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38062304"/>
        <c:crosses val="autoZero"/>
        <c:auto val="1"/>
        <c:lblAlgn val="ctr"/>
        <c:lblOffset val="100"/>
        <c:noMultiLvlLbl val="0"/>
      </c:catAx>
      <c:valAx>
        <c:axId val="1938062304"/>
        <c:scaling>
          <c:orientation val="minMax"/>
          <c:max val="14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38067200"/>
        <c:crosses val="autoZero"/>
        <c:crossBetween val="between"/>
      </c:valAx>
      <c:spPr>
        <a:noFill/>
        <a:ln>
          <a:noFill/>
        </a:ln>
        <a:effectLst/>
      </c:spPr>
    </c:plotArea>
    <c:legend>
      <c:legendPos val="b"/>
      <c:legendEntry>
        <c:idx val="2"/>
        <c:txPr>
          <a:bodyPr rot="0" spcFirstLastPara="1" vertOverflow="ellipsis" vert="horz" wrap="square" anchor="ctr" anchorCtr="1"/>
          <a:lstStyle/>
          <a:p>
            <a:pPr>
              <a:defRPr sz="900" b="0" i="0" u="none" strike="noStrike" kern="1200" baseline="0">
                <a:ln w="6350">
                  <a:solidFill>
                    <a:schemeClr val="accent1"/>
                  </a:solidFill>
                </a:ln>
                <a:solidFill>
                  <a:schemeClr val="tx1">
                    <a:lumMod val="65000"/>
                    <a:lumOff val="35000"/>
                  </a:schemeClr>
                </a:solidFill>
                <a:latin typeface="+mn-lt"/>
                <a:ea typeface="+mn-ea"/>
                <a:cs typeface="+mn-cs"/>
              </a:defRPr>
            </a:pPr>
            <a:endParaRPr lang="ja-JP"/>
          </a:p>
        </c:txPr>
      </c:legendEntry>
      <c:legendEntry>
        <c:idx val="3"/>
        <c:txPr>
          <a:bodyPr rot="0" spcFirstLastPara="1" vertOverflow="ellipsis" vert="horz" wrap="square" anchor="ctr" anchorCtr="1"/>
          <a:lstStyle/>
          <a:p>
            <a:pPr>
              <a:defRPr sz="900" b="0" i="0" u="none" strike="noStrike" kern="1200" baseline="0">
                <a:ln w="3175">
                  <a:solidFill>
                    <a:schemeClr val="accent1"/>
                  </a:solidFill>
                </a:ln>
                <a:solidFill>
                  <a:schemeClr val="tx1">
                    <a:lumMod val="65000"/>
                    <a:lumOff val="35000"/>
                  </a:schemeClr>
                </a:solidFill>
                <a:latin typeface="+mn-lt"/>
                <a:ea typeface="+mn-ea"/>
                <a:cs typeface="+mn-cs"/>
              </a:defRPr>
            </a:pPr>
            <a:endParaRPr lang="ja-JP"/>
          </a:p>
        </c:txPr>
      </c:legendEntry>
      <c:legendEntry>
        <c:idx val="4"/>
        <c:txPr>
          <a:bodyPr rot="0" spcFirstLastPara="1" vertOverflow="ellipsis" vert="horz" wrap="square" anchor="ctr" anchorCtr="1"/>
          <a:lstStyle/>
          <a:p>
            <a:pPr>
              <a:defRPr sz="900" b="0" i="0" u="none" strike="noStrike" kern="1200" baseline="0">
                <a:ln w="3175">
                  <a:solidFill>
                    <a:schemeClr val="accent1"/>
                  </a:solidFill>
                </a:ln>
                <a:solidFill>
                  <a:schemeClr val="tx1">
                    <a:lumMod val="65000"/>
                    <a:lumOff val="35000"/>
                  </a:schemeClr>
                </a:solidFill>
                <a:latin typeface="+mn-lt"/>
                <a:ea typeface="+mn-ea"/>
                <a:cs typeface="+mn-cs"/>
              </a:defRPr>
            </a:pPr>
            <a:endParaRPr lang="ja-JP"/>
          </a:p>
        </c:txPr>
      </c:legendEntry>
      <c:legendEntry>
        <c:idx val="5"/>
        <c:txPr>
          <a:bodyPr rot="0" spcFirstLastPara="1" vertOverflow="ellipsis" vert="horz" wrap="square" anchor="ctr" anchorCtr="1"/>
          <a:lstStyle/>
          <a:p>
            <a:pPr>
              <a:defRPr sz="900" b="0" i="0" u="none" strike="noStrike" kern="1200" baseline="0">
                <a:ln w="3175">
                  <a:solidFill>
                    <a:schemeClr val="accent1"/>
                  </a:solidFill>
                </a:ln>
                <a:solidFill>
                  <a:schemeClr val="tx1">
                    <a:lumMod val="65000"/>
                    <a:lumOff val="35000"/>
                  </a:schemeClr>
                </a:solidFill>
                <a:latin typeface="+mn-lt"/>
                <a:ea typeface="+mn-ea"/>
                <a:cs typeface="+mn-cs"/>
              </a:defRPr>
            </a:pPr>
            <a:endParaRPr lang="ja-JP"/>
          </a:p>
        </c:txPr>
      </c:legendEntry>
      <c:legendEntry>
        <c:idx val="6"/>
        <c:txPr>
          <a:bodyPr rot="0" spcFirstLastPara="1" vertOverflow="ellipsis" vert="horz" wrap="square" anchor="ctr" anchorCtr="1"/>
          <a:lstStyle/>
          <a:p>
            <a:pPr>
              <a:defRPr sz="900" b="0" i="0" u="none" strike="noStrike" kern="1200" baseline="0">
                <a:ln w="3175">
                  <a:solidFill>
                    <a:schemeClr val="accent1"/>
                  </a:solidFill>
                </a:ln>
                <a:solidFill>
                  <a:schemeClr val="tx1">
                    <a:lumMod val="65000"/>
                    <a:lumOff val="35000"/>
                  </a:schemeClr>
                </a:solidFill>
                <a:latin typeface="+mn-lt"/>
                <a:ea typeface="+mn-ea"/>
                <a:cs typeface="+mn-cs"/>
              </a:defRPr>
            </a:pPr>
            <a:endParaRPr lang="ja-JP"/>
          </a:p>
        </c:txPr>
      </c:legendEntry>
      <c:layout>
        <c:manualLayout>
          <c:xMode val="edge"/>
          <c:yMode val="edge"/>
          <c:x val="0.86971423242222412"/>
          <c:y val="0.15798556430446195"/>
          <c:w val="0.12831174079629443"/>
          <c:h val="0.622349061728384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細菌性赤痢菌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2466823761346863E-2"/>
          <c:y val="0.1390935811110838"/>
          <c:w val="0.71832911183304882"/>
          <c:h val="0.62589415129079018"/>
        </c:manualLayout>
      </c:layout>
      <c:lineChart>
        <c:grouping val="standard"/>
        <c:varyColors val="0"/>
        <c:ser>
          <c:idx val="6"/>
          <c:order val="0"/>
          <c:tx>
            <c:strRef>
              <c:f>'33　感染症統計'!$P$8</c:f>
              <c:strCache>
                <c:ptCount val="1"/>
                <c:pt idx="0">
                  <c:v>2021年</c:v>
                </c:pt>
              </c:strCache>
            </c:strRef>
          </c:tx>
          <c:spPr>
            <a:ln w="63500" cap="rnd">
              <a:solidFill>
                <a:srgbClr val="FF0000"/>
              </a:solidFill>
              <a:round/>
            </a:ln>
            <a:effectLst/>
          </c:spPr>
          <c:marker>
            <c:symbol val="none"/>
          </c:marker>
          <c:cat>
            <c:numRef>
              <c:f>'33　感染症統計'!$Q$7:$AB$7</c:f>
              <c:numCache>
                <c:formatCode>#,##0_ </c:formatCode>
                <c:ptCount val="12"/>
                <c:pt idx="0" formatCode="General">
                  <c:v>0</c:v>
                </c:pt>
                <c:pt idx="1">
                  <c:v>5</c:v>
                </c:pt>
                <c:pt idx="2">
                  <c:v>4</c:v>
                </c:pt>
                <c:pt idx="3">
                  <c:v>1</c:v>
                </c:pt>
                <c:pt idx="4">
                  <c:v>1</c:v>
                </c:pt>
                <c:pt idx="5">
                  <c:v>1</c:v>
                </c:pt>
                <c:pt idx="6">
                  <c:v>1</c:v>
                </c:pt>
                <c:pt idx="7">
                  <c:v>1</c:v>
                </c:pt>
              </c:numCache>
            </c:numRef>
          </c:cat>
          <c:val>
            <c:numRef>
              <c:f>'33　感染症統計'!$Q$8:$AB$8</c:f>
              <c:numCache>
                <c:formatCode>#,##0_ </c:formatCode>
                <c:ptCount val="12"/>
                <c:pt idx="0">
                  <c:v>1</c:v>
                </c:pt>
                <c:pt idx="1">
                  <c:v>2</c:v>
                </c:pt>
                <c:pt idx="2">
                  <c:v>1</c:v>
                </c:pt>
                <c:pt idx="3">
                  <c:v>0</c:v>
                </c:pt>
                <c:pt idx="4">
                  <c:v>0</c:v>
                </c:pt>
                <c:pt idx="5">
                  <c:v>0</c:v>
                </c:pt>
                <c:pt idx="6">
                  <c:v>1</c:v>
                </c:pt>
                <c:pt idx="7">
                  <c:v>1</c:v>
                </c:pt>
                <c:pt idx="8">
                  <c:v>0</c:v>
                </c:pt>
                <c:pt idx="9">
                  <c:v>1</c:v>
                </c:pt>
                <c:pt idx="10">
                  <c:v>0</c:v>
                </c:pt>
                <c:pt idx="11">
                  <c:v>0</c:v>
                </c:pt>
              </c:numCache>
            </c:numRef>
          </c:val>
          <c:smooth val="0"/>
          <c:extLst>
            <c:ext xmlns:c16="http://schemas.microsoft.com/office/drawing/2014/chart" uri="{C3380CC4-5D6E-409C-BE32-E72D297353CC}">
              <c16:uniqueId val="{00000000-2962-4A89-9B35-A3E6A78CA0FE}"/>
            </c:ext>
          </c:extLst>
        </c:ser>
        <c:ser>
          <c:idx val="7"/>
          <c:order val="1"/>
          <c:tx>
            <c:strRef>
              <c:f>'33　感染症統計'!$P$9</c:f>
              <c:strCache>
                <c:ptCount val="1"/>
                <c:pt idx="0">
                  <c:v>2020年</c:v>
                </c:pt>
              </c:strCache>
            </c:strRef>
          </c:tx>
          <c:spPr>
            <a:ln w="25400" cap="rnd">
              <a:solidFill>
                <a:schemeClr val="accent6">
                  <a:lumMod val="75000"/>
                </a:schemeClr>
              </a:solidFill>
              <a:round/>
            </a:ln>
            <a:effectLst/>
          </c:spPr>
          <c:marker>
            <c:symbol val="none"/>
          </c:marker>
          <c:cat>
            <c:numRef>
              <c:f>'33　感染症統計'!$Q$7:$AB$7</c:f>
              <c:numCache>
                <c:formatCode>#,##0_ </c:formatCode>
                <c:ptCount val="12"/>
                <c:pt idx="0" formatCode="General">
                  <c:v>0</c:v>
                </c:pt>
                <c:pt idx="1">
                  <c:v>5</c:v>
                </c:pt>
                <c:pt idx="2">
                  <c:v>4</c:v>
                </c:pt>
                <c:pt idx="3">
                  <c:v>1</c:v>
                </c:pt>
                <c:pt idx="4">
                  <c:v>1</c:v>
                </c:pt>
                <c:pt idx="5">
                  <c:v>1</c:v>
                </c:pt>
                <c:pt idx="6">
                  <c:v>1</c:v>
                </c:pt>
                <c:pt idx="7">
                  <c:v>1</c:v>
                </c:pt>
              </c:numCache>
            </c:numRef>
          </c:cat>
          <c:val>
            <c:numRef>
              <c:f>'33　感染症統計'!$Q$9:$AB$9</c:f>
              <c:numCache>
                <c:formatCode>#,##0_ </c:formatCode>
                <c:ptCount val="12"/>
                <c:pt idx="0">
                  <c:v>16</c:v>
                </c:pt>
                <c:pt idx="1">
                  <c:v>1</c:v>
                </c:pt>
                <c:pt idx="2">
                  <c:v>19</c:v>
                </c:pt>
                <c:pt idx="3">
                  <c:v>3</c:v>
                </c:pt>
                <c:pt idx="4">
                  <c:v>13</c:v>
                </c:pt>
                <c:pt idx="5">
                  <c:v>1</c:v>
                </c:pt>
                <c:pt idx="6">
                  <c:v>2</c:v>
                </c:pt>
                <c:pt idx="7">
                  <c:v>2</c:v>
                </c:pt>
                <c:pt idx="8">
                  <c:v>0</c:v>
                </c:pt>
                <c:pt idx="9">
                  <c:v>24</c:v>
                </c:pt>
                <c:pt idx="10">
                  <c:v>4</c:v>
                </c:pt>
                <c:pt idx="11">
                  <c:v>1</c:v>
                </c:pt>
              </c:numCache>
            </c:numRef>
          </c:val>
          <c:smooth val="0"/>
          <c:extLst>
            <c:ext xmlns:c16="http://schemas.microsoft.com/office/drawing/2014/chart" uri="{C3380CC4-5D6E-409C-BE32-E72D297353CC}">
              <c16:uniqueId val="{00000001-2962-4A89-9B35-A3E6A78CA0FE}"/>
            </c:ext>
          </c:extLst>
        </c:ser>
        <c:ser>
          <c:idx val="0"/>
          <c:order val="2"/>
          <c:tx>
            <c:strRef>
              <c:f>'33　感染症統計'!$P$10</c:f>
              <c:strCache>
                <c:ptCount val="1"/>
                <c:pt idx="0">
                  <c:v>2019年</c:v>
                </c:pt>
              </c:strCache>
            </c:strRef>
          </c:tx>
          <c:spPr>
            <a:ln w="19050" cap="rnd">
              <a:solidFill>
                <a:schemeClr val="accent1"/>
              </a:solidFill>
              <a:round/>
            </a:ln>
            <a:effectLst/>
          </c:spPr>
          <c:marker>
            <c:symbol val="none"/>
          </c:marker>
          <c:cat>
            <c:numRef>
              <c:f>'33　感染症統計'!$Q$7:$AB$7</c:f>
              <c:numCache>
                <c:formatCode>#,##0_ </c:formatCode>
                <c:ptCount val="12"/>
                <c:pt idx="0" formatCode="General">
                  <c:v>0</c:v>
                </c:pt>
                <c:pt idx="1">
                  <c:v>5</c:v>
                </c:pt>
                <c:pt idx="2">
                  <c:v>4</c:v>
                </c:pt>
                <c:pt idx="3">
                  <c:v>1</c:v>
                </c:pt>
                <c:pt idx="4">
                  <c:v>1</c:v>
                </c:pt>
                <c:pt idx="5">
                  <c:v>1</c:v>
                </c:pt>
                <c:pt idx="6">
                  <c:v>1</c:v>
                </c:pt>
                <c:pt idx="7">
                  <c:v>1</c:v>
                </c:pt>
              </c:numCache>
            </c:numRef>
          </c:cat>
          <c:val>
            <c:numRef>
              <c:f>'33　感染症統計'!$Q$10:$AB$10</c:f>
              <c:numCache>
                <c:formatCode>#,##0_ </c:formatCode>
                <c:ptCount val="12"/>
                <c:pt idx="0">
                  <c:v>7</c:v>
                </c:pt>
                <c:pt idx="1">
                  <c:v>7</c:v>
                </c:pt>
                <c:pt idx="2">
                  <c:v>13</c:v>
                </c:pt>
                <c:pt idx="3">
                  <c:v>3</c:v>
                </c:pt>
                <c:pt idx="4">
                  <c:v>8</c:v>
                </c:pt>
                <c:pt idx="5">
                  <c:v>11</c:v>
                </c:pt>
                <c:pt idx="6">
                  <c:v>5</c:v>
                </c:pt>
                <c:pt idx="7">
                  <c:v>11</c:v>
                </c:pt>
                <c:pt idx="8">
                  <c:v>9</c:v>
                </c:pt>
                <c:pt idx="9">
                  <c:v>9</c:v>
                </c:pt>
                <c:pt idx="10">
                  <c:v>20</c:v>
                </c:pt>
                <c:pt idx="11">
                  <c:v>35</c:v>
                </c:pt>
              </c:numCache>
            </c:numRef>
          </c:val>
          <c:smooth val="0"/>
          <c:extLst>
            <c:ext xmlns:c16="http://schemas.microsoft.com/office/drawing/2014/chart" uri="{C3380CC4-5D6E-409C-BE32-E72D297353CC}">
              <c16:uniqueId val="{00000002-2962-4A89-9B35-A3E6A78CA0FE}"/>
            </c:ext>
          </c:extLst>
        </c:ser>
        <c:ser>
          <c:idx val="1"/>
          <c:order val="3"/>
          <c:tx>
            <c:strRef>
              <c:f>'33　感染症統計'!$P$11</c:f>
              <c:strCache>
                <c:ptCount val="1"/>
                <c:pt idx="0">
                  <c:v>2018年</c:v>
                </c:pt>
              </c:strCache>
            </c:strRef>
          </c:tx>
          <c:spPr>
            <a:ln w="12700" cap="rnd">
              <a:solidFill>
                <a:schemeClr val="accent2"/>
              </a:solidFill>
              <a:round/>
            </a:ln>
            <a:effectLst/>
          </c:spPr>
          <c:marker>
            <c:symbol val="none"/>
          </c:marker>
          <c:cat>
            <c:numRef>
              <c:f>'33　感染症統計'!$Q$7:$AB$7</c:f>
              <c:numCache>
                <c:formatCode>#,##0_ </c:formatCode>
                <c:ptCount val="12"/>
                <c:pt idx="0" formatCode="General">
                  <c:v>0</c:v>
                </c:pt>
                <c:pt idx="1">
                  <c:v>5</c:v>
                </c:pt>
                <c:pt idx="2">
                  <c:v>4</c:v>
                </c:pt>
                <c:pt idx="3">
                  <c:v>1</c:v>
                </c:pt>
                <c:pt idx="4">
                  <c:v>1</c:v>
                </c:pt>
                <c:pt idx="5">
                  <c:v>1</c:v>
                </c:pt>
                <c:pt idx="6">
                  <c:v>1</c:v>
                </c:pt>
                <c:pt idx="7">
                  <c:v>1</c:v>
                </c:pt>
              </c:numCache>
            </c:numRef>
          </c:cat>
          <c:val>
            <c:numRef>
              <c:f>'33　感染症統計'!$Q$11:$AB$11</c:f>
              <c:numCache>
                <c:formatCode>#,##0_ </c:formatCode>
                <c:ptCount val="12"/>
                <c:pt idx="0">
                  <c:v>9</c:v>
                </c:pt>
                <c:pt idx="1">
                  <c:v>22</c:v>
                </c:pt>
                <c:pt idx="2">
                  <c:v>18</c:v>
                </c:pt>
                <c:pt idx="3">
                  <c:v>9</c:v>
                </c:pt>
                <c:pt idx="4">
                  <c:v>21</c:v>
                </c:pt>
                <c:pt idx="5">
                  <c:v>14</c:v>
                </c:pt>
                <c:pt idx="6">
                  <c:v>6</c:v>
                </c:pt>
                <c:pt idx="7">
                  <c:v>13</c:v>
                </c:pt>
                <c:pt idx="8">
                  <c:v>7</c:v>
                </c:pt>
                <c:pt idx="9">
                  <c:v>81</c:v>
                </c:pt>
                <c:pt idx="10">
                  <c:v>31</c:v>
                </c:pt>
                <c:pt idx="11">
                  <c:v>37</c:v>
                </c:pt>
              </c:numCache>
            </c:numRef>
          </c:val>
          <c:smooth val="0"/>
          <c:extLst>
            <c:ext xmlns:c16="http://schemas.microsoft.com/office/drawing/2014/chart" uri="{C3380CC4-5D6E-409C-BE32-E72D297353CC}">
              <c16:uniqueId val="{00000003-2962-4A89-9B35-A3E6A78CA0FE}"/>
            </c:ext>
          </c:extLst>
        </c:ser>
        <c:ser>
          <c:idx val="2"/>
          <c:order val="4"/>
          <c:tx>
            <c:strRef>
              <c:f>'33　感染症統計'!$P$12</c:f>
              <c:strCache>
                <c:ptCount val="1"/>
                <c:pt idx="0">
                  <c:v>2017年</c:v>
                </c:pt>
              </c:strCache>
            </c:strRef>
          </c:tx>
          <c:spPr>
            <a:ln w="12700" cap="rnd">
              <a:solidFill>
                <a:schemeClr val="accent3"/>
              </a:solidFill>
              <a:round/>
            </a:ln>
            <a:effectLst/>
          </c:spPr>
          <c:marker>
            <c:symbol val="none"/>
          </c:marker>
          <c:cat>
            <c:numRef>
              <c:f>'33　感染症統計'!$Q$7:$AB$7</c:f>
              <c:numCache>
                <c:formatCode>#,##0_ </c:formatCode>
                <c:ptCount val="12"/>
                <c:pt idx="0" formatCode="General">
                  <c:v>0</c:v>
                </c:pt>
                <c:pt idx="1">
                  <c:v>5</c:v>
                </c:pt>
                <c:pt idx="2">
                  <c:v>4</c:v>
                </c:pt>
                <c:pt idx="3">
                  <c:v>1</c:v>
                </c:pt>
                <c:pt idx="4">
                  <c:v>1</c:v>
                </c:pt>
                <c:pt idx="5">
                  <c:v>1</c:v>
                </c:pt>
                <c:pt idx="6">
                  <c:v>1</c:v>
                </c:pt>
                <c:pt idx="7">
                  <c:v>1</c:v>
                </c:pt>
              </c:numCache>
            </c:numRef>
          </c:cat>
          <c:val>
            <c:numRef>
              <c:f>'33　感染症統計'!$Q$12:$AB$12</c:f>
              <c:numCache>
                <c:formatCode>#,##0_ </c:formatCode>
                <c:ptCount val="12"/>
                <c:pt idx="0">
                  <c:v>19</c:v>
                </c:pt>
                <c:pt idx="1">
                  <c:v>12</c:v>
                </c:pt>
                <c:pt idx="2">
                  <c:v>8</c:v>
                </c:pt>
                <c:pt idx="3">
                  <c:v>12</c:v>
                </c:pt>
                <c:pt idx="4">
                  <c:v>7</c:v>
                </c:pt>
                <c:pt idx="5">
                  <c:v>15</c:v>
                </c:pt>
                <c:pt idx="6" formatCode="General">
                  <c:v>16</c:v>
                </c:pt>
                <c:pt idx="7" formatCode="General">
                  <c:v>12</c:v>
                </c:pt>
                <c:pt idx="8">
                  <c:v>16</c:v>
                </c:pt>
                <c:pt idx="9">
                  <c:v>6</c:v>
                </c:pt>
                <c:pt idx="10">
                  <c:v>12</c:v>
                </c:pt>
                <c:pt idx="11">
                  <c:v>6</c:v>
                </c:pt>
              </c:numCache>
            </c:numRef>
          </c:val>
          <c:smooth val="0"/>
          <c:extLst>
            <c:ext xmlns:c16="http://schemas.microsoft.com/office/drawing/2014/chart" uri="{C3380CC4-5D6E-409C-BE32-E72D297353CC}">
              <c16:uniqueId val="{00000004-2962-4A89-9B35-A3E6A78CA0FE}"/>
            </c:ext>
          </c:extLst>
        </c:ser>
        <c:ser>
          <c:idx val="3"/>
          <c:order val="5"/>
          <c:tx>
            <c:strRef>
              <c:f>'33　感染症統計'!$P$13</c:f>
              <c:strCache>
                <c:ptCount val="1"/>
                <c:pt idx="0">
                  <c:v>2016年</c:v>
                </c:pt>
              </c:strCache>
            </c:strRef>
          </c:tx>
          <c:spPr>
            <a:ln w="12700" cap="rnd">
              <a:solidFill>
                <a:schemeClr val="accent4"/>
              </a:solidFill>
              <a:round/>
            </a:ln>
            <a:effectLst/>
          </c:spPr>
          <c:marker>
            <c:symbol val="none"/>
          </c:marker>
          <c:cat>
            <c:numRef>
              <c:f>'33　感染症統計'!$Q$7:$AB$7</c:f>
              <c:numCache>
                <c:formatCode>#,##0_ </c:formatCode>
                <c:ptCount val="12"/>
                <c:pt idx="0" formatCode="General">
                  <c:v>0</c:v>
                </c:pt>
                <c:pt idx="1">
                  <c:v>5</c:v>
                </c:pt>
                <c:pt idx="2">
                  <c:v>4</c:v>
                </c:pt>
                <c:pt idx="3">
                  <c:v>1</c:v>
                </c:pt>
                <c:pt idx="4">
                  <c:v>1</c:v>
                </c:pt>
                <c:pt idx="5">
                  <c:v>1</c:v>
                </c:pt>
                <c:pt idx="6">
                  <c:v>1</c:v>
                </c:pt>
                <c:pt idx="7">
                  <c:v>1</c:v>
                </c:pt>
              </c:numCache>
            </c:numRef>
          </c:cat>
          <c:val>
            <c:numRef>
              <c:f>'33　感染症統計'!$Q$13:$AB$13</c:f>
              <c:numCache>
                <c:formatCode>#,##0_ </c:formatCode>
                <c:ptCount val="12"/>
                <c:pt idx="0" formatCode="General">
                  <c:v>9</c:v>
                </c:pt>
                <c:pt idx="1">
                  <c:v>16</c:v>
                </c:pt>
                <c:pt idx="2">
                  <c:v>12</c:v>
                </c:pt>
                <c:pt idx="3">
                  <c:v>6</c:v>
                </c:pt>
                <c:pt idx="4">
                  <c:v>7</c:v>
                </c:pt>
                <c:pt idx="5">
                  <c:v>14</c:v>
                </c:pt>
                <c:pt idx="6">
                  <c:v>9</c:v>
                </c:pt>
                <c:pt idx="7">
                  <c:v>14</c:v>
                </c:pt>
                <c:pt idx="8">
                  <c:v>9</c:v>
                </c:pt>
                <c:pt idx="9">
                  <c:v>9</c:v>
                </c:pt>
                <c:pt idx="10">
                  <c:v>8</c:v>
                </c:pt>
                <c:pt idx="11">
                  <c:v>7</c:v>
                </c:pt>
              </c:numCache>
            </c:numRef>
          </c:val>
          <c:smooth val="0"/>
          <c:extLst>
            <c:ext xmlns:c16="http://schemas.microsoft.com/office/drawing/2014/chart" uri="{C3380CC4-5D6E-409C-BE32-E72D297353CC}">
              <c16:uniqueId val="{00000005-2962-4A89-9B35-A3E6A78CA0FE}"/>
            </c:ext>
          </c:extLst>
        </c:ser>
        <c:ser>
          <c:idx val="4"/>
          <c:order val="6"/>
          <c:tx>
            <c:strRef>
              <c:f>'33　感染症統計'!$P$14</c:f>
              <c:strCache>
                <c:ptCount val="1"/>
                <c:pt idx="0">
                  <c:v>2015年</c:v>
                </c:pt>
              </c:strCache>
            </c:strRef>
          </c:tx>
          <c:spPr>
            <a:ln w="12700" cap="rnd">
              <a:solidFill>
                <a:schemeClr val="accent5"/>
              </a:solidFill>
              <a:round/>
            </a:ln>
            <a:effectLst/>
          </c:spPr>
          <c:marker>
            <c:symbol val="none"/>
          </c:marker>
          <c:cat>
            <c:numRef>
              <c:f>'33　感染症統計'!$Q$7:$AB$7</c:f>
              <c:numCache>
                <c:formatCode>#,##0_ </c:formatCode>
                <c:ptCount val="12"/>
                <c:pt idx="0" formatCode="General">
                  <c:v>0</c:v>
                </c:pt>
                <c:pt idx="1">
                  <c:v>5</c:v>
                </c:pt>
                <c:pt idx="2">
                  <c:v>4</c:v>
                </c:pt>
                <c:pt idx="3">
                  <c:v>1</c:v>
                </c:pt>
                <c:pt idx="4">
                  <c:v>1</c:v>
                </c:pt>
                <c:pt idx="5">
                  <c:v>1</c:v>
                </c:pt>
                <c:pt idx="6">
                  <c:v>1</c:v>
                </c:pt>
                <c:pt idx="7">
                  <c:v>1</c:v>
                </c:pt>
              </c:numCache>
            </c:numRef>
          </c:cat>
          <c:val>
            <c:numRef>
              <c:f>'33　感染症統計'!$Q$14:$AB$14</c:f>
              <c:numCache>
                <c:formatCode>#,##0_ </c:formatCode>
                <c:ptCount val="12"/>
                <c:pt idx="0">
                  <c:v>7</c:v>
                </c:pt>
                <c:pt idx="1">
                  <c:v>13</c:v>
                </c:pt>
                <c:pt idx="2">
                  <c:v>11</c:v>
                </c:pt>
                <c:pt idx="3">
                  <c:v>11</c:v>
                </c:pt>
                <c:pt idx="4">
                  <c:v>12</c:v>
                </c:pt>
                <c:pt idx="5">
                  <c:v>15</c:v>
                </c:pt>
                <c:pt idx="6">
                  <c:v>20</c:v>
                </c:pt>
                <c:pt idx="7">
                  <c:v>15</c:v>
                </c:pt>
                <c:pt idx="8">
                  <c:v>15</c:v>
                </c:pt>
                <c:pt idx="9">
                  <c:v>20</c:v>
                </c:pt>
                <c:pt idx="10">
                  <c:v>9</c:v>
                </c:pt>
                <c:pt idx="11">
                  <c:v>7</c:v>
                </c:pt>
              </c:numCache>
            </c:numRef>
          </c:val>
          <c:smooth val="0"/>
          <c:extLst>
            <c:ext xmlns:c16="http://schemas.microsoft.com/office/drawing/2014/chart" uri="{C3380CC4-5D6E-409C-BE32-E72D297353CC}">
              <c16:uniqueId val="{00000006-2962-4A89-9B35-A3E6A78CA0FE}"/>
            </c:ext>
          </c:extLst>
        </c:ser>
        <c:dLbls>
          <c:showLegendKey val="0"/>
          <c:showVal val="0"/>
          <c:showCatName val="0"/>
          <c:showSerName val="0"/>
          <c:showPercent val="0"/>
          <c:showBubbleSize val="0"/>
        </c:dLbls>
        <c:smooth val="0"/>
        <c:axId val="1938063392"/>
        <c:axId val="1938064480"/>
        <c:extLst/>
      </c:lineChart>
      <c:catAx>
        <c:axId val="1938063392"/>
        <c:scaling>
          <c:orientation val="minMax"/>
        </c:scaling>
        <c:delete val="1"/>
        <c:axPos val="b"/>
        <c:numFmt formatCode="General" sourceLinked="1"/>
        <c:majorTickMark val="none"/>
        <c:minorTickMark val="none"/>
        <c:tickLblPos val="nextTo"/>
        <c:crossAx val="1938064480"/>
        <c:crosses val="autoZero"/>
        <c:auto val="0"/>
        <c:lblAlgn val="ctr"/>
        <c:lblOffset val="100"/>
        <c:noMultiLvlLbl val="0"/>
      </c:catAx>
      <c:valAx>
        <c:axId val="1938064480"/>
        <c:scaling>
          <c:orientation val="minMax"/>
          <c:max val="80"/>
        </c:scaling>
        <c:delete val="0"/>
        <c:axPos val="r"/>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38063392"/>
        <c:crosses val="max"/>
        <c:crossBetween val="between"/>
      </c:valAx>
      <c:spPr>
        <a:noFill/>
        <a:ln>
          <a:noFill/>
        </a:ln>
        <a:effectLst/>
      </c:spPr>
    </c:plotArea>
    <c:legend>
      <c:legendPos val="b"/>
      <c:layout>
        <c:manualLayout>
          <c:xMode val="edge"/>
          <c:yMode val="edge"/>
          <c:x val="0.85543391131567292"/>
          <c:y val="8.9866993536922485E-2"/>
          <c:w val="0.11916934337491826"/>
          <c:h val="0.730731781641196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http://www.google.com/imgres?imgurl=http://www.kyocera.co.jp/news/2009/images/0101.jpg&amp;imgrefurl=http://www.kyocera.co.jp/news/2009/0101.html&amp;h=336&amp;w=480&amp;tbnid=SD-Y1ZugGeFTqM:&amp;zoom=1&amp;docid=rqzbgXKNLpcoNM&amp;hl=ja&amp;ei=M2LMU9T1EYvn8AWb0oLAAw&amp;tbm=isch&amp;ved=0CCgQMygGMAY&amp;iact=rc&amp;uact=3&amp;dur=546&amp;page=1&amp;start=0&amp;ndsp=12" TargetMode="External"/><Relationship Id="rId2" Type="http://schemas.openxmlformats.org/officeDocument/2006/relationships/hyperlink" Target="http://www.google.com/imgres?imgurl=http://www.kyocera.co.jp/news/2009/images/0101.jpg&amp;imgrefurl=http://www.kyocera.co.jp/news/2009/0101.html&amp;h=336&amp;w=480&amp;tbnid=SD-Y1ZugGeFTqM:&amp;zoom=1&amp;docid=rqzbgXKNLpcoNM&amp;hl=ja&amp;ei=M2LMU9T1EYvn8AWb0oLAAw&amp;tbm=isch&amp;ved=0CCgQMygGMAY&amp;iact=rc&amp;uact=3&amp;dur=323&amp;page=1&amp;start=0&amp;ndsp=12" TargetMode="External"/><Relationship Id="rId1" Type="http://schemas.openxmlformats.org/officeDocument/2006/relationships/hyperlink" Target="http://www.google.co.jp/imgres?imgurl=http://thumbnail.image.rakuten.co.jp/@0_mall/fujinami/cabinet/shohin02/457126160002600052.jpg?_ex=320x320&amp;s=2&amp;r=1&amp;imgrefurl=http://item.rakuten.co.jp/fujinami/457126160002600/&amp;h=320&amp;w=320&amp;tbnid=rSj_925s_Y7APM:&amp;zoom=1&amp;docid=0WAZ4htdIbjzZM&amp;hl=ja&amp;ei=HM03U-u9CYaVkQW0lYDIAQ&amp;tbm=isch&amp;ved=0CFUQhBwwAQ&amp;iact=rc&amp;dur=388&amp;page=1&amp;start=0&amp;ndsp=15" TargetMode="External"/><Relationship Id="rId6" Type="http://schemas.openxmlformats.org/officeDocument/2006/relationships/image" Target="../media/image8.jpeg"/><Relationship Id="rId5" Type="http://schemas.openxmlformats.org/officeDocument/2006/relationships/image" Target="../media/image7.jpeg"/><Relationship Id="rId4" Type="http://schemas.openxmlformats.org/officeDocument/2006/relationships/image" Target="../media/image6.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1.sv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svg"/><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76200</xdr:rowOff>
    </xdr:from>
    <xdr:to>
      <xdr:col>6</xdr:col>
      <xdr:colOff>28575</xdr:colOff>
      <xdr:row>28</xdr:row>
      <xdr:rowOff>9525</xdr:rowOff>
    </xdr:to>
    <xdr:sp macro="" textlink="">
      <xdr:nvSpPr>
        <xdr:cNvPr id="2049" name="AutoShape 1">
          <a:extLst>
            <a:ext uri="{FF2B5EF4-FFF2-40B4-BE49-F238E27FC236}">
              <a16:creationId xmlns:a16="http://schemas.microsoft.com/office/drawing/2014/main" id="{00000000-0008-0000-0000-000001080000}"/>
            </a:ext>
          </a:extLst>
        </xdr:cNvPr>
        <xdr:cNvSpPr>
          <a:spLocks noChangeArrowheads="1"/>
        </xdr:cNvSpPr>
      </xdr:nvSpPr>
      <xdr:spPr bwMode="auto">
        <a:xfrm>
          <a:off x="1162050" y="3943350"/>
          <a:ext cx="3209925" cy="962025"/>
        </a:xfrm>
        <a:prstGeom prst="horizontalScroll">
          <a:avLst>
            <a:gd name="adj" fmla="val 12500"/>
          </a:avLst>
        </a:prstGeom>
        <a:solidFill>
          <a:srgbClr val="FFFFFF"/>
        </a:solidFill>
        <a:ln w="9525">
          <a:solidFill>
            <a:srgbClr val="000000"/>
          </a:solidFill>
          <a:round/>
          <a:headEnd/>
          <a:tailEnd/>
        </a:ln>
      </xdr:spPr>
    </xdr:sp>
    <xdr:clientData/>
  </xdr:twoCellAnchor>
  <xdr:twoCellAnchor editAs="oneCell">
    <xdr:from>
      <xdr:col>10</xdr:col>
      <xdr:colOff>0</xdr:colOff>
      <xdr:row>36</xdr:row>
      <xdr:rowOff>0</xdr:rowOff>
    </xdr:from>
    <xdr:to>
      <xdr:col>10</xdr:col>
      <xdr:colOff>47625</xdr:colOff>
      <xdr:row>36</xdr:row>
      <xdr:rowOff>9525</xdr:rowOff>
    </xdr:to>
    <xdr:pic>
      <xdr:nvPicPr>
        <xdr:cNvPr id="2050" name="Picture 2" descr="sp">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1" name="Picture 3" descr="sp">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2" name="Picture 4" descr="sp">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3" name="Picture 5" descr="sp">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4" name="Picture 6" descr="sp">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5" name="Picture 7" descr="sp">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6" name="Picture 8" descr="sp">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7" name="Picture 9" descr="sp">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60959</xdr:colOff>
      <xdr:row>0</xdr:row>
      <xdr:rowOff>78178</xdr:rowOff>
    </xdr:from>
    <xdr:to>
      <xdr:col>12</xdr:col>
      <xdr:colOff>333984</xdr:colOff>
      <xdr:row>18</xdr:row>
      <xdr:rowOff>30480</xdr:rowOff>
    </xdr:to>
    <xdr:pic>
      <xdr:nvPicPr>
        <xdr:cNvPr id="3" name="図 2">
          <a:extLst>
            <a:ext uri="{FF2B5EF4-FFF2-40B4-BE49-F238E27FC236}">
              <a16:creationId xmlns:a16="http://schemas.microsoft.com/office/drawing/2014/main" id="{03428EA0-23C6-D1B0-C3AA-D789460AAC7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59" y="78178"/>
          <a:ext cx="7519645" cy="50577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22860</xdr:colOff>
      <xdr:row>4</xdr:row>
      <xdr:rowOff>0</xdr:rowOff>
    </xdr:from>
    <xdr:to>
      <xdr:col>13</xdr:col>
      <xdr:colOff>114300</xdr:colOff>
      <xdr:row>18</xdr:row>
      <xdr:rowOff>7620</xdr:rowOff>
    </xdr:to>
    <xdr:pic>
      <xdr:nvPicPr>
        <xdr:cNvPr id="14" name="図 13" descr="感染性胃腸炎患者報告数　直近5シーズン">
          <a:extLst>
            <a:ext uri="{FF2B5EF4-FFF2-40B4-BE49-F238E27FC236}">
              <a16:creationId xmlns:a16="http://schemas.microsoft.com/office/drawing/2014/main" id="{6978E2CB-DE87-2F4E-F714-BA00DDD964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6760" y="990600"/>
          <a:ext cx="7162800"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531680</xdr:colOff>
      <xdr:row>9</xdr:row>
      <xdr:rowOff>91419</xdr:rowOff>
    </xdr:from>
    <xdr:to>
      <xdr:col>13</xdr:col>
      <xdr:colOff>350705</xdr:colOff>
      <xdr:row>16</xdr:row>
      <xdr:rowOff>22843</xdr:rowOff>
    </xdr:to>
    <xdr:grpSp>
      <xdr:nvGrpSpPr>
        <xdr:cNvPr id="3" name="グループ化 4">
          <a:extLst>
            <a:ext uri="{FF2B5EF4-FFF2-40B4-BE49-F238E27FC236}">
              <a16:creationId xmlns:a16="http://schemas.microsoft.com/office/drawing/2014/main" id="{61AB0240-66CD-4792-82E4-1225C2B6728B}"/>
            </a:ext>
          </a:extLst>
        </xdr:cNvPr>
        <xdr:cNvGrpSpPr>
          <a:grpSpLocks/>
        </xdr:cNvGrpSpPr>
      </xdr:nvGrpSpPr>
      <xdr:grpSpPr bwMode="auto">
        <a:xfrm>
          <a:off x="5065580" y="1973559"/>
          <a:ext cx="6890385" cy="1104904"/>
          <a:chOff x="15526115" y="3871792"/>
          <a:chExt cx="7163624" cy="987253"/>
        </a:xfrm>
      </xdr:grpSpPr>
      <xdr:cxnSp macro="">
        <xdr:nvCxnSpPr>
          <xdr:cNvPr id="4" name="直線コネクタ 153">
            <a:extLst>
              <a:ext uri="{FF2B5EF4-FFF2-40B4-BE49-F238E27FC236}">
                <a16:creationId xmlns:a16="http://schemas.microsoft.com/office/drawing/2014/main" id="{99F8F55A-487B-4516-8A2D-22633CCBB0BC}"/>
              </a:ext>
            </a:extLst>
          </xdr:cNvPr>
          <xdr:cNvCxnSpPr>
            <a:cxnSpLocks noChangeShapeType="1"/>
          </xdr:cNvCxnSpPr>
        </xdr:nvCxnSpPr>
        <xdr:spPr bwMode="auto">
          <a:xfrm>
            <a:off x="15554714" y="4849350"/>
            <a:ext cx="6930446" cy="9695"/>
          </a:xfrm>
          <a:prstGeom prst="line">
            <a:avLst/>
          </a:prstGeom>
          <a:noFill/>
          <a:ln w="9525" algn="ctr">
            <a:solidFill>
              <a:sysClr val="windowText" lastClr="000000"/>
            </a:solidFill>
            <a:prstDash val="dash"/>
            <a:round/>
            <a:headEnd/>
            <a:tailEnd/>
          </a:ln>
        </xdr:spPr>
      </xdr:cxnSp>
      <xdr:cxnSp macro="">
        <xdr:nvCxnSpPr>
          <xdr:cNvPr id="5" name="直線コネクタ 153">
            <a:extLst>
              <a:ext uri="{FF2B5EF4-FFF2-40B4-BE49-F238E27FC236}">
                <a16:creationId xmlns:a16="http://schemas.microsoft.com/office/drawing/2014/main" id="{5DF74CB2-E763-467C-BBBF-850376D1C7FA}"/>
              </a:ext>
            </a:extLst>
          </xdr:cNvPr>
          <xdr:cNvCxnSpPr>
            <a:cxnSpLocks noChangeShapeType="1"/>
          </xdr:cNvCxnSpPr>
        </xdr:nvCxnSpPr>
        <xdr:spPr bwMode="auto">
          <a:xfrm>
            <a:off x="15526115" y="4651508"/>
            <a:ext cx="6959044" cy="38782"/>
          </a:xfrm>
          <a:prstGeom prst="line">
            <a:avLst/>
          </a:prstGeom>
          <a:noFill/>
          <a:ln w="19050" algn="ctr">
            <a:solidFill>
              <a:srgbClr val="FF0000"/>
            </a:solidFill>
            <a:prstDash val="dash"/>
            <a:round/>
            <a:headEnd/>
            <a:tailEnd/>
          </a:ln>
        </xdr:spPr>
      </xdr:cxnSp>
      <xdr:cxnSp macro="">
        <xdr:nvCxnSpPr>
          <xdr:cNvPr id="6" name="直線コネクタ 153">
            <a:extLst>
              <a:ext uri="{FF2B5EF4-FFF2-40B4-BE49-F238E27FC236}">
                <a16:creationId xmlns:a16="http://schemas.microsoft.com/office/drawing/2014/main" id="{9B26C330-3774-409B-A3CA-A03319A58FFA}"/>
              </a:ext>
            </a:extLst>
          </xdr:cNvPr>
          <xdr:cNvCxnSpPr>
            <a:cxnSpLocks noChangeShapeType="1"/>
          </xdr:cNvCxnSpPr>
        </xdr:nvCxnSpPr>
        <xdr:spPr bwMode="auto">
          <a:xfrm flipV="1">
            <a:off x="15545181" y="3871792"/>
            <a:ext cx="7054374" cy="9695"/>
          </a:xfrm>
          <a:prstGeom prst="line">
            <a:avLst/>
          </a:prstGeom>
          <a:noFill/>
          <a:ln w="6350" algn="ctr">
            <a:solidFill>
              <a:srgbClr val="000000"/>
            </a:solidFill>
            <a:prstDash val="dash"/>
            <a:round/>
            <a:headEnd/>
            <a:tailEnd/>
          </a:ln>
        </xdr:spPr>
      </xdr:cxnSp>
      <xdr:cxnSp macro="">
        <xdr:nvCxnSpPr>
          <xdr:cNvPr id="7" name="直線コネクタ 153">
            <a:extLst>
              <a:ext uri="{FF2B5EF4-FFF2-40B4-BE49-F238E27FC236}">
                <a16:creationId xmlns:a16="http://schemas.microsoft.com/office/drawing/2014/main" id="{781B2B20-05AC-4F23-9459-005DCA279508}"/>
              </a:ext>
            </a:extLst>
          </xdr:cNvPr>
          <xdr:cNvCxnSpPr>
            <a:cxnSpLocks noChangeShapeType="1"/>
          </xdr:cNvCxnSpPr>
        </xdr:nvCxnSpPr>
        <xdr:spPr bwMode="auto">
          <a:xfrm flipV="1">
            <a:off x="15630977" y="4171099"/>
            <a:ext cx="7054374" cy="9695"/>
          </a:xfrm>
          <a:prstGeom prst="line">
            <a:avLst/>
          </a:prstGeom>
          <a:noFill/>
          <a:ln w="6350" algn="ctr">
            <a:solidFill>
              <a:srgbClr val="000000"/>
            </a:solidFill>
            <a:prstDash val="dash"/>
            <a:round/>
            <a:headEnd/>
            <a:tailEnd/>
          </a:ln>
        </xdr:spPr>
      </xdr:cxnSp>
      <xdr:cxnSp macro="">
        <xdr:nvCxnSpPr>
          <xdr:cNvPr id="8" name="直線コネクタ 153">
            <a:extLst>
              <a:ext uri="{FF2B5EF4-FFF2-40B4-BE49-F238E27FC236}">
                <a16:creationId xmlns:a16="http://schemas.microsoft.com/office/drawing/2014/main" id="{6E7EC974-79D1-4204-AE45-F76E9F19174B}"/>
              </a:ext>
            </a:extLst>
          </xdr:cNvPr>
          <xdr:cNvCxnSpPr>
            <a:cxnSpLocks noChangeShapeType="1"/>
          </xdr:cNvCxnSpPr>
        </xdr:nvCxnSpPr>
        <xdr:spPr bwMode="auto">
          <a:xfrm flipV="1">
            <a:off x="15659576" y="4473705"/>
            <a:ext cx="7030163" cy="23932"/>
          </a:xfrm>
          <a:prstGeom prst="line">
            <a:avLst/>
          </a:prstGeom>
          <a:noFill/>
          <a:ln w="12700" algn="ctr">
            <a:solidFill>
              <a:srgbClr val="000000"/>
            </a:solidFill>
            <a:prstDash val="dash"/>
            <a:round/>
            <a:headEnd/>
            <a:tailEnd/>
          </a:ln>
        </xdr:spPr>
      </xdr:cxnSp>
    </xdr:grpSp>
    <xdr:clientData/>
  </xdr:twoCellAnchor>
  <xdr:twoCellAnchor>
    <xdr:from>
      <xdr:col>7</xdr:col>
      <xdr:colOff>981075</xdr:colOff>
      <xdr:row>2</xdr:row>
      <xdr:rowOff>6016</xdr:rowOff>
    </xdr:from>
    <xdr:to>
      <xdr:col>13</xdr:col>
      <xdr:colOff>2139</xdr:colOff>
      <xdr:row>3</xdr:row>
      <xdr:rowOff>214731</xdr:rowOff>
    </xdr:to>
    <xdr:sp macro="" textlink="">
      <xdr:nvSpPr>
        <xdr:cNvPr id="9" name="Text Box 435">
          <a:extLst>
            <a:ext uri="{FF2B5EF4-FFF2-40B4-BE49-F238E27FC236}">
              <a16:creationId xmlns:a16="http://schemas.microsoft.com/office/drawing/2014/main" id="{285A2B2C-5EFD-41E6-9CAF-35C24FDBF8C8}"/>
            </a:ext>
          </a:extLst>
        </xdr:cNvPr>
        <xdr:cNvSpPr txBox="1">
          <a:spLocks noChangeArrowheads="1"/>
        </xdr:cNvSpPr>
      </xdr:nvSpPr>
      <xdr:spPr bwMode="auto">
        <a:xfrm>
          <a:off x="5514975" y="554656"/>
          <a:ext cx="6092424" cy="429695"/>
        </a:xfrm>
        <a:prstGeom prst="rect">
          <a:avLst/>
        </a:prstGeom>
        <a:solidFill>
          <a:srgbClr val="FFFFFF"/>
        </a:solidFill>
        <a:ln w="952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東京都は　　レベル</a:t>
          </a:r>
          <a:r>
            <a:rPr lang="en-US" altLang="ja-JP" sz="1200" b="1" i="0" u="none" strike="noStrike" baseline="0">
              <a:solidFill>
                <a:srgbClr val="FF0000"/>
              </a:solidFill>
              <a:latin typeface="ＭＳ Ｐゴシック"/>
              <a:ea typeface="ＭＳ Ｐゴシック"/>
            </a:rPr>
            <a:t>1  </a:t>
          </a:r>
          <a:r>
            <a:rPr lang="ja-JP" altLang="en-US" sz="1200" b="1" i="0" u="none" strike="noStrike" baseline="0">
              <a:solidFill>
                <a:srgbClr val="FF0000"/>
              </a:solidFill>
              <a:latin typeface="ＭＳ Ｐゴシック"/>
              <a:ea typeface="ＭＳ Ｐゴシック"/>
            </a:rPr>
            <a:t> 全国平均 </a:t>
          </a:r>
          <a:r>
            <a:rPr lang="ja-JP" altLang="en-US" sz="1800" b="1" i="0" u="none" strike="noStrike" baseline="0">
              <a:solidFill>
                <a:srgbClr val="FF0000"/>
              </a:solidFill>
              <a:latin typeface="ＭＳ Ｐゴシック"/>
              <a:ea typeface="ＭＳ Ｐゴシック"/>
            </a:rPr>
            <a:t> </a:t>
          </a: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レベル</a:t>
          </a:r>
          <a:r>
            <a:rPr lang="en-US" altLang="ja-JP" sz="1200" b="1" i="0" u="none" strike="noStrike" baseline="0">
              <a:solidFill>
                <a:srgbClr val="FF0000"/>
              </a:solidFill>
              <a:latin typeface="ＭＳ Ｐゴシック"/>
              <a:ea typeface="ＭＳ Ｐゴシック"/>
            </a:rPr>
            <a:t>1)</a:t>
          </a:r>
          <a:r>
            <a:rPr lang="ja-JP" altLang="en-US" sz="1200" b="1" i="0" u="none" strike="noStrike" baseline="0">
              <a:solidFill>
                <a:srgbClr val="FF0000"/>
              </a:solidFill>
              <a:latin typeface="ＭＳ Ｐゴシック"/>
              <a:ea typeface="ＭＳ Ｐゴシック"/>
            </a:rPr>
            <a:t>　</a:t>
          </a:r>
          <a:r>
            <a:rPr lang="en-US" altLang="ja-JP" sz="2000" b="1" i="0" u="none" strike="noStrike" baseline="0">
              <a:solidFill>
                <a:srgbClr val="FF0000"/>
              </a:solidFill>
              <a:latin typeface="ＭＳ Ｐゴシック"/>
              <a:ea typeface="ＭＳ Ｐゴシック"/>
            </a:rPr>
            <a:t>1.67</a:t>
          </a:r>
        </a:p>
      </xdr:txBody>
    </xdr:sp>
    <xdr:clientData/>
  </xdr:twoCellAnchor>
  <xdr:twoCellAnchor>
    <xdr:from>
      <xdr:col>4</xdr:col>
      <xdr:colOff>66674</xdr:colOff>
      <xdr:row>8</xdr:row>
      <xdr:rowOff>104776</xdr:rowOff>
    </xdr:from>
    <xdr:to>
      <xdr:col>4</xdr:col>
      <xdr:colOff>457199</xdr:colOff>
      <xdr:row>10</xdr:row>
      <xdr:rowOff>9744</xdr:rowOff>
    </xdr:to>
    <xdr:sp macro="" textlink="">
      <xdr:nvSpPr>
        <xdr:cNvPr id="10" name="右矢印 4">
          <a:extLst>
            <a:ext uri="{FF2B5EF4-FFF2-40B4-BE49-F238E27FC236}">
              <a16:creationId xmlns:a16="http://schemas.microsoft.com/office/drawing/2014/main" id="{BB9A530A-E1A8-4D2A-821A-A787279950C2}"/>
            </a:ext>
          </a:extLst>
        </xdr:cNvPr>
        <xdr:cNvSpPr/>
      </xdr:nvSpPr>
      <xdr:spPr>
        <a:xfrm>
          <a:off x="2025014" y="1819276"/>
          <a:ext cx="390525" cy="2402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759922</xdr:colOff>
      <xdr:row>4</xdr:row>
      <xdr:rowOff>38471</xdr:rowOff>
    </xdr:from>
    <xdr:to>
      <xdr:col>12</xdr:col>
      <xdr:colOff>893651</xdr:colOff>
      <xdr:row>7</xdr:row>
      <xdr:rowOff>76383</xdr:rowOff>
    </xdr:to>
    <xdr:sp macro="" textlink="">
      <xdr:nvSpPr>
        <xdr:cNvPr id="11" name="線吹き出し 2 (枠付き) 14">
          <a:extLst>
            <a:ext uri="{FF2B5EF4-FFF2-40B4-BE49-F238E27FC236}">
              <a16:creationId xmlns:a16="http://schemas.microsoft.com/office/drawing/2014/main" id="{76056B01-D9F9-4167-BF91-EEAC187535F7}"/>
            </a:ext>
          </a:extLst>
        </xdr:cNvPr>
        <xdr:cNvSpPr/>
      </xdr:nvSpPr>
      <xdr:spPr bwMode="auto">
        <a:xfrm>
          <a:off x="9119062" y="1029071"/>
          <a:ext cx="2457829" cy="594172"/>
        </a:xfrm>
        <a:prstGeom prst="borderCallout2">
          <a:avLst>
            <a:gd name="adj1" fmla="val 101279"/>
            <a:gd name="adj2" fmla="val 51060"/>
            <a:gd name="adj3" fmla="val 210486"/>
            <a:gd name="adj4" fmla="val 51057"/>
            <a:gd name="adj5" fmla="val 353213"/>
            <a:gd name="adj6" fmla="val 75780"/>
          </a:avLst>
        </a:prstGeom>
        <a:solidFill>
          <a:srgbClr val="FFE7FF"/>
        </a:solidFill>
        <a:ln>
          <a:solidFill>
            <a:schemeClr val="tx1"/>
          </a:solidFill>
          <a:prstDash val="sysDash"/>
          <a:tailEnd type="triangle"/>
        </a:ln>
        <a:effectLst>
          <a:innerShdw blurRad="63500" dist="50800" dir="2700000">
            <a:prstClr val="black">
              <a:alpha val="50000"/>
            </a:prstClr>
          </a:inn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rtl="0">
            <a:defRPr sz="1000"/>
          </a:pPr>
          <a:r>
            <a:rPr lang="ja-JP" altLang="en-US" sz="1400" b="1" i="0" u="none" strike="noStrike" baseline="0">
              <a:solidFill>
                <a:srgbClr val="FF0000"/>
              </a:solidFill>
              <a:latin typeface="ＭＳ Ｐゴシック"/>
              <a:ea typeface="ＭＳ Ｐゴシック"/>
            </a:rPr>
            <a:t>散発事故事例の報告多数</a:t>
          </a: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12</xdr:col>
      <xdr:colOff>130264</xdr:colOff>
      <xdr:row>15</xdr:row>
      <xdr:rowOff>107807</xdr:rowOff>
    </xdr:from>
    <xdr:to>
      <xdr:col>12</xdr:col>
      <xdr:colOff>453082</xdr:colOff>
      <xdr:row>16</xdr:row>
      <xdr:rowOff>239566</xdr:rowOff>
    </xdr:to>
    <xdr:sp macro="" textlink="">
      <xdr:nvSpPr>
        <xdr:cNvPr id="12" name="円/楕円 17">
          <a:extLst>
            <a:ext uri="{FF2B5EF4-FFF2-40B4-BE49-F238E27FC236}">
              <a16:creationId xmlns:a16="http://schemas.microsoft.com/office/drawing/2014/main" id="{26CB123A-9358-4833-A988-B4FD20522346}"/>
            </a:ext>
          </a:extLst>
        </xdr:cNvPr>
        <xdr:cNvSpPr>
          <a:spLocks noChangeArrowheads="1"/>
        </xdr:cNvSpPr>
      </xdr:nvSpPr>
      <xdr:spPr bwMode="auto">
        <a:xfrm>
          <a:off x="10813504" y="2995787"/>
          <a:ext cx="322818" cy="299399"/>
        </a:xfrm>
        <a:prstGeom prst="ellipse">
          <a:avLst/>
        </a:prstGeom>
        <a:noFill/>
        <a:ln w="25400" algn="ctr">
          <a:solidFill>
            <a:srgbClr val="000000"/>
          </a:solidFill>
          <a:round/>
          <a:headEnd/>
          <a:tailEnd/>
        </a:ln>
      </xdr:spPr>
    </xdr:sp>
    <xdr:clientData/>
  </xdr:twoCellAnchor>
  <xdr:twoCellAnchor editAs="oneCell">
    <xdr:from>
      <xdr:col>5</xdr:col>
      <xdr:colOff>76200</xdr:colOff>
      <xdr:row>2</xdr:row>
      <xdr:rowOff>1</xdr:rowOff>
    </xdr:from>
    <xdr:to>
      <xdr:col>7</xdr:col>
      <xdr:colOff>1497</xdr:colOff>
      <xdr:row>16</xdr:row>
      <xdr:rowOff>7621</xdr:rowOff>
    </xdr:to>
    <xdr:pic>
      <xdr:nvPicPr>
        <xdr:cNvPr id="16" name="図 15">
          <a:extLst>
            <a:ext uri="{FF2B5EF4-FFF2-40B4-BE49-F238E27FC236}">
              <a16:creationId xmlns:a16="http://schemas.microsoft.com/office/drawing/2014/main" id="{661BDEDF-2F72-485F-8BAA-F475482FB5B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933700" y="548641"/>
          <a:ext cx="1601697" cy="2514600"/>
        </a:xfrm>
        <a:prstGeom prst="rect">
          <a:avLst/>
        </a:prstGeom>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8" name="図 17">
          <a:extLst>
            <a:ext uri="{FF2B5EF4-FFF2-40B4-BE49-F238E27FC236}">
              <a16:creationId xmlns:a16="http://schemas.microsoft.com/office/drawing/2014/main" id="{7CB4DA9F-1B04-4EF3-99C7-A9090BC2701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9" name="図 18">
          <a:extLst>
            <a:ext uri="{FF2B5EF4-FFF2-40B4-BE49-F238E27FC236}">
              <a16:creationId xmlns:a16="http://schemas.microsoft.com/office/drawing/2014/main" id="{208194EA-FBC2-4047-BA77-494FAAF342B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0" name="図 19">
          <a:extLst>
            <a:ext uri="{FF2B5EF4-FFF2-40B4-BE49-F238E27FC236}">
              <a16:creationId xmlns:a16="http://schemas.microsoft.com/office/drawing/2014/main" id="{03D950EE-8196-4739-AF66-F13AF36FDA3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1" name="図 20">
          <a:extLst>
            <a:ext uri="{FF2B5EF4-FFF2-40B4-BE49-F238E27FC236}">
              <a16:creationId xmlns:a16="http://schemas.microsoft.com/office/drawing/2014/main" id="{491353A3-CC01-4949-85EC-1A0A640F522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2" name="図 21">
          <a:extLst>
            <a:ext uri="{FF2B5EF4-FFF2-40B4-BE49-F238E27FC236}">
              <a16:creationId xmlns:a16="http://schemas.microsoft.com/office/drawing/2014/main" id="{5569E63F-0160-4666-AC52-18244311A7B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3" name="図 22">
          <a:extLst>
            <a:ext uri="{FF2B5EF4-FFF2-40B4-BE49-F238E27FC236}">
              <a16:creationId xmlns:a16="http://schemas.microsoft.com/office/drawing/2014/main" id="{345405F4-606A-4911-AA46-B9ED0E802CB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4" name="図 23">
          <a:extLst>
            <a:ext uri="{FF2B5EF4-FFF2-40B4-BE49-F238E27FC236}">
              <a16:creationId xmlns:a16="http://schemas.microsoft.com/office/drawing/2014/main" id="{F57B54D6-02C2-4AE7-8292-4CE19FD8C16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3</xdr:col>
      <xdr:colOff>115797</xdr:colOff>
      <xdr:row>16</xdr:row>
      <xdr:rowOff>7620</xdr:rowOff>
    </xdr:to>
    <xdr:pic>
      <xdr:nvPicPr>
        <xdr:cNvPr id="28" name="図 27">
          <a:extLst>
            <a:ext uri="{FF2B5EF4-FFF2-40B4-BE49-F238E27FC236}">
              <a16:creationId xmlns:a16="http://schemas.microsoft.com/office/drawing/2014/main" id="{5AA39A46-D5AF-4312-8085-1AA65E2770E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548640"/>
          <a:ext cx="1601697" cy="2514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17</xdr:row>
      <xdr:rowOff>0</xdr:rowOff>
    </xdr:from>
    <xdr:to>
      <xdr:col>8</xdr:col>
      <xdr:colOff>304800</xdr:colOff>
      <xdr:row>18</xdr:row>
      <xdr:rowOff>40005</xdr:rowOff>
    </xdr:to>
    <xdr:sp macro="" textlink="">
      <xdr:nvSpPr>
        <xdr:cNvPr id="2" name="AutoShape 73" descr="data:image/jpeg;base64,/9j/4AAQSkZJRgABAQAAAQABAAD/2wCEAAkGBxQQEBQPEBQQDw8UDw8PDxAUEA8PDxAPFBQWFhQUFBQYHCggGBolHBQUITEhJSkrLi4uFx8zODMsNygtLisBCgoKDg0OGhAQFywkHCQsLCwsLCwsLCwsLCwsLCwsLCwsLC0sLCwsLCwsLCwsLCwsLCwsLS8sLiwsLCwsLCwsLP/AABEIAOEA4QMBIgACEQEDEQH/xAAbAAACAwEBAQAAAAAAAAAAAAAAAQIDBAUGB//EADgQAAIBAgMFBQYEBgMAAAAAAAABAgMRBBIhBTFBYXETUYGRsQYiMlJywUKh0eEUIzNigvA0c7L/xAAZAQEBAQEBAQAAAAAAAAAAAAAAAQMCBAX/xAAnEQEBAAIBBAECBwEAAAAAAAAAAQIRAxIhMUEEMlETIkJhcYHBFP/aAAwDAQACEQMRAD8A+pDENHDI0MQ0QSQxIkFAwBBTGAAAwABgAwAAAAGAFAMBgIBiKAAAAGAAAAAAAABzkSRFEkRykhoRJEU0SEiQUrErAABYYhgAxBcCQCuMAGIYUDEMBgAFAAAEIBgUIYgAYCGAAIYHNTJorTJJnLlYiaRCJYiLDQwuLMFSAhnFnAsFcq7QrqVibF7mLtDJCeZ2W9nSpYRc5c+Am74FKmTTL1TS4LyLYRR1pWS4Zi3E0fldnxXAo7Dn+RETzB2hFUFzfiTVJdy9R3CVVdRqT7n6E7DsVUUxjCwCALAVCAAKAAAAAAA5GcaqmSUymrXsZ7c7dFYrVRWrZsjTb4rwVzyP8W4zzXtwOvhNq8JEmU9rHZVHm/JIfYc3+RChi1I0J3O9RVSw65+aH/Drn5lwWGhV2Ee782HYR+VeSLlEeUaVXGNtyS8EWqYso7IoM3IM4WQXQEQsS7REXXQ0HlHlK3iUReLQF+QlkMjxhB4pg23ZEPQ57rsj2j7wm3RzoHWRzswXG122zmnqvEiV0dxMAGIAhgICjy1SZkrzLKkjLUZjWe3P2t/TZp2diu0pqT+LdL6l/tyjaSvTl0MGw6+WeThJafUv2OUl1XpqVVrc7HRw20mt/mciLLIsS6avWUMYmuf5FrxC7zy9Co8y1N2dm0pt15Ytd5B41HMzDuNptveNIvGMx3HcbNtDxLE6r7ym5ICecLkUNASTGJRJKAABJUySpFEBotVIkqYFKRJIuVMmqYVCitCwbjZeZEAGIApgIAjxlRmeRdUZRIxZM+NXuS+lnnqM8rUlvTTXgejxC919GeZgI4r11KaklJbmk10ZdE5exqt6dvlbj4b0dKLI3l7NND4kdBGTCU7yR1Y0TWDOkSUTUqRNUjrQyqBJUzUqRNUho0yqkTVIpq7ShF2SlNrikrebKntST+GnbrL9EWY37G42xpE1SOe8ZVe7LHpG/qQTqy3zl4Wj6I66KnVHXVIjKcY/FKK6ySOS8I38UpPrKTJ08HFcEWcdTrb3jaa/Ffom/QrqbVhHVqpbi8jCMV3EpR0Ovwjqa8JWhVip02pRfFfcvUDzEG8NXVSH9Ko8tWPC73TR6aVaK3uK6tIys1dV3NVNRJKJjntSkvxxfS8vQpe2YcFOX+NvULuOjOOnTUzioYtzV0sq1VnqxkKAACIAAAPEVCqTLJlUjJkrrbn0Z5iB6ie59Dy8SxxXU2HUtNx+aN/Ffs2d2J5jATy1IP8Aut56fc9NFkrTDw62z9UjuQgee2XU3o9Dh5XRrjeztNQJKJXPERj8Uox6ySMtTbNGP41L6by9DpXQUSjHL+W0tL2j4Pec9+0FP8Makv8AFRX5snHaDqe7lUU9d92XGbqWzSuFBLgT7IsRI9LJXkHYncTChCsCGmAkSTFYAiFWipKzMn8AjdcdyWSqywwiRdTw6RamSTJpDp1VBxhZ+9ezSvFNW0b4fszSUU9WvG3LQuMM5qtcfBgIDhTAAA8PIqkWyKpGTEpbjy37nqWeW4vq/Usc1OLtr4nq4Suk+9J+Z5NHpMBO9OD/ALUvLQldYPHYqtKO1K9pSjaFK1pNcF3dWex2HKdVSjKc3bK7Octz07zzO0cBCWKrVrzjUzRhJp3i4qMbXi/sdr2RxCWJcVNyzU5ppwy6qzWt+TNuKYuss3oY7MXJsuhgUjYmPMerpjjamGFSNFKklqiOYFMuhqTGZ1ULFIKncGRuRzBTbGpFNSRhxGMykWTdda4XOfgMY5rXc936f73m5Mzw5Jn4a83DlxXulcVxBY0YGpElIjYkkBOlLVdTSZYo1GHL5aYgYgM3RgIAPEyK5FskVyM2KB5aW9/U/U9SeXqfFL6peoc00dTZuPjGOSbUbN2b3NPU5SE1cEuhi613VqcJTzLooqP2JezGJUcRSbdr1FF/5e79yrGR/lvwOfgJZakH3VIPykjvDsm+765cMxXf1Gj3CdwuJAFSvYcahFCIq9VBuaM6YmHUOtWODtCo9ejOniDm1qN78SVvxedns7FWgrOz8D0GAxSmrXWZb1y77HjcPenLLLc9Y9Dv4OVrTjvX58j5eHJlx59/Ht9b5PHhy4bn9O9YmkFCanFSX7p9xaon05ZZuPh2auqrUSSiSUSSiEJRLERyjRnyeHWJgIZg7MBDKPGyRXKJfYWUzZMjieXrr35fXL1PZ5DjY7ZkZSbV4Se9rVN80S9kuO3EBF9fBThvWaPzR181vRQmVxrSOKXuPwOWtHfu18jqYl+4+qOe1yZ3PBH1ODvr3pPz1LEjJsipmoUpPjShfqlb7G5I9oVhksoWCkJokoDUAqqwpLxNCosx43aFCj/WrUqb4KVSKk+kb3FuvLvGW9ornErVK5yMd7b4OnLJF1K07XShBqLX1SsjnVfbSpO6w9GEJWeR1JSnrwulb1Mc+fjx817OH4nNn4x/x3Mfgc8PdXvxeaPPvj4r7C2bXvFfseT2V7S4rF1IxlNUveanGFOELZfiTbTf5ns8JKx4c7jyZbj6OOGfDhrPV9ujg8W4O/Diu/pzO2qqautU9UcHLc6GAl7tu528HuO+Lkyx/K8PysMcp1xv7ToLOytMkjXqt9vHpO4yCGQSGRGFMBAB5awWJARkizFXWpuaMteJKM5nr4GE9WrS+ZaPx7zTYdjjQ4tXYbk7Z1l6NMvo7Cit8m+iS9TqoaLtNR0NlU8tNQjdqN0ru/G/3NygzlYfFSgmo2V9dyZKWMm98peGnoenHnkxkTpdfsrK70XPT1IOvBfiT6XfocjeSRLz31F06Txq4JvrZFcsXJ7tOhliWJHF5cr7dSPF+2WPqxrSj2lRQywagpyUdY66LmeLxsHmhUtprCUtz1+G/j6n0T2w2fmyV1/1z9Yv1XkcehstVYuD0g1Zvi+h5OTfU+98LLG8Wo89PAZ4Xj/UV5Q72+7xN+y8NUurwlD6k4/uz0mH2XCkrQuubbbfiy+G6zaZjfs9+OWu7lbO2eqeIdVPWcbOKWilxlfnZI9FSq24nJptOej4taeh1qMeXQ047t5Pk/U6WHrd911/VG7B1LTt36ePA50KdtVoXxZ3lenu8epnLHbRNFVKd0n3pMmj0R8yzSYxICiQyIwp3AQAeaGAwyRkUVUaGVVESjI0FibQWOArBYaQ0gBIkkCRNIBpE4oSRZFBTiixIikWRRVQxGGVSEqct0k107n4OzPJ7OThKUGvejJwa4Jre+h7NI897S4fs5KvFe7K0KvKa+GXitPBHGePbb2fD5ujLpvs4YfNrJub8o+QqmAWr005Iy0sboupohi7mFkfUxzyvtOOAhppu1XCzLlo1YhTxH6ItlTvqvM6knpnnl92ujLxf2NGUw4dvja5uhK6Fvplr23YKrple9buaNSOQnbXjwOjh62Zc+P6mnHn+mvJz8WvzTw0IkQRJG7ymMQAMAEB54YAHBMrkixkGiVFEkQsWtEbHIikSSBIkQCRJISRJICUUWRIxRNB0kkWRRBIsRRJCrUozi4TSlGStJPiiSJIqvD7X2VPDvS8qT+Gfdyl3P1OfTxNmfSXFNWaTT0aaumuhwto+y1OfvUn2Uvl1dN/eJllx/Z7OH5Vx7VxsBi8zs9Hw6HWo1uHA4OL2fUw0l2kbJu0ZJqUG+TXozo4ardJmM3O1eu5zLvHRTs0zVGduhghM1Reh0z33a4zLYS4rR8DHCZbGRw78uvQrZuT4r7ovRx4z8HwZuw2JzaPSX5M9HHyb7V4ubg6e+PhrGRQGzzpAIAOAMQyMyZFkiLAraItE5EbHIihoBogaJISJIKkkTRFE0VUkWIgiaAkiSIoZRNEkQRJAKtSjOLhNKUWrNPczxWNwzw1V0ndw+KlJ/ig/utzPbmLbGzliKeTdNe9Tl8sufJ7mcZ47jbi5Om/s85QrG+nUPPxk4ScJLLKLyyT4NHSw9e55tvdO7pplsZGSFQmpF8rLprVQsUrmSMi6MjnTvcrpYfG20nqvm4+JuhNNXTuu84UZFlOq4u8Xb0Zrjy2eXn5PjzLvj2du4HM/j5f2+T/AFA0/GxY/wDNmyAAGrxgTAAISIsAIEhiA5EkSQwAmiSGBVSRNAAVIYAUNE0IAGhgAHifaf8A5cvpp/8AkrwYAeTP6n0eL6Z/DpUy+O4QCO74Tj9y8ALVxSX2JoAOK0MAAiP/2Q==">
          <a:hlinkClick xmlns:r="http://schemas.openxmlformats.org/officeDocument/2006/relationships" r:id="rId1"/>
          <a:extLst>
            <a:ext uri="{FF2B5EF4-FFF2-40B4-BE49-F238E27FC236}">
              <a16:creationId xmlns:a16="http://schemas.microsoft.com/office/drawing/2014/main" id="{F4691266-0974-4213-8365-598C1E4A33A1}"/>
            </a:ext>
          </a:extLst>
        </xdr:cNvPr>
        <xdr:cNvSpPr>
          <a:spLocks noChangeAspect="1" noChangeArrowheads="1"/>
        </xdr:cNvSpPr>
      </xdr:nvSpPr>
      <xdr:spPr bwMode="auto">
        <a:xfrm>
          <a:off x="4655820" y="4114800"/>
          <a:ext cx="304800" cy="299085"/>
        </a:xfrm>
        <a:prstGeom prst="rect">
          <a:avLst/>
        </a:prstGeom>
        <a:noFill/>
        <a:ln w="9525">
          <a:noFill/>
          <a:miter lim="800000"/>
          <a:headEnd/>
          <a:tailEnd/>
        </a:ln>
      </xdr:spPr>
    </xdr:sp>
    <xdr:clientData/>
  </xdr:twoCellAnchor>
  <xdr:twoCellAnchor>
    <xdr:from>
      <xdr:col>5</xdr:col>
      <xdr:colOff>304800</xdr:colOff>
      <xdr:row>7</xdr:row>
      <xdr:rowOff>228600</xdr:rowOff>
    </xdr:from>
    <xdr:to>
      <xdr:col>6</xdr:col>
      <xdr:colOff>533400</xdr:colOff>
      <xdr:row>11</xdr:row>
      <xdr:rowOff>76200</xdr:rowOff>
    </xdr:to>
    <xdr:sp macro="" textlink="">
      <xdr:nvSpPr>
        <xdr:cNvPr id="3" name="右矢印 2">
          <a:extLst>
            <a:ext uri="{FF2B5EF4-FFF2-40B4-BE49-F238E27FC236}">
              <a16:creationId xmlns:a16="http://schemas.microsoft.com/office/drawing/2014/main" id="{0114F1FF-75A6-44F0-813D-BA59D7F8C30A}"/>
            </a:ext>
          </a:extLst>
        </xdr:cNvPr>
        <xdr:cNvSpPr>
          <a:spLocks noChangeArrowheads="1"/>
        </xdr:cNvSpPr>
      </xdr:nvSpPr>
      <xdr:spPr bwMode="auto">
        <a:xfrm>
          <a:off x="3108960" y="2057400"/>
          <a:ext cx="845820" cy="708660"/>
        </a:xfrm>
        <a:prstGeom prst="rightArrow">
          <a:avLst>
            <a:gd name="adj1" fmla="val 50000"/>
            <a:gd name="adj2" fmla="val 49863"/>
          </a:avLst>
        </a:prstGeom>
        <a:solidFill>
          <a:srgbClr val="4F81BD"/>
        </a:solidFill>
        <a:ln w="25400" algn="ctr">
          <a:solidFill>
            <a:srgbClr val="385D8A"/>
          </a:solidFill>
          <a:miter lim="800000"/>
          <a:headEnd/>
          <a:tailEnd/>
        </a:ln>
        <a:effectLst>
          <a:outerShdw dist="56061" dir="2700000" algn="tl" rotWithShape="0">
            <a:srgbClr val="FFFFFF">
              <a:alpha val="39999"/>
            </a:srgbClr>
          </a:outerShdw>
        </a:effectLst>
      </xdr:spPr>
      <xdr:txBody>
        <a:bodyPr/>
        <a:lstStyle/>
        <a:p>
          <a:endParaRPr lang="ja-JP" altLang="en-US"/>
        </a:p>
      </xdr:txBody>
    </xdr:sp>
    <xdr:clientData/>
  </xdr:twoCellAnchor>
  <xdr:twoCellAnchor editAs="oneCell">
    <xdr:from>
      <xdr:col>16</xdr:col>
      <xdr:colOff>0</xdr:colOff>
      <xdr:row>11</xdr:row>
      <xdr:rowOff>0</xdr:rowOff>
    </xdr:from>
    <xdr:to>
      <xdr:col>16</xdr:col>
      <xdr:colOff>304800</xdr:colOff>
      <xdr:row>12</xdr:row>
      <xdr:rowOff>85725</xdr:rowOff>
    </xdr:to>
    <xdr:sp macro="" textlink="">
      <xdr:nvSpPr>
        <xdr:cNvPr id="4" name="AutoShape 180" descr="data:image/jpeg;base64,/9j/4AAQSkZJRgABAQAAAQABAAD/2wCEAAkGBhASEBUQEBQUFBIQEBAUEBAPFQ8VFBAQFBQVFBQQFRQXHCYeGBkkGRQUHy8gIycpLCwsFR4xNTArNSYrLSoBCQoKDgwOGg8PGjQlHCQ1LCowKiwvLDAvLC0qLSwsMCwsLC4sLCwpLCwqLyksLCkpLCksKi0pKSwsLCwsLCkpLP/AABEIALwBDAMBIgACEQEDEQH/xAAcAAEAAgMBAQEAAAAAAAAAAAAAAQQCAwUGBwj/xAA8EAACAQIDBAgDBgUEAwAAAAAAAQIDEQQhMQUSQVEGIjJhcYGRwVKhsRNCYnLR8BQjM4LhBxWS8UNTo//EABsBAAEFAQEAAAAAAAAAAAAAAAABAgMEBQYH/8QAMxEAAgECAwUFCAIDAQAAAAAAAAECAxEEITEFEjJBUSJhcYGhBhMUkbHB0fBS4RUj8TP/2gAMAwEAAhEDEQA/APqgAMMuAAAAAAAAAAAAAAAEnbN5LmwFAKdfbWHh2qsPBPefpG5Qq9LqCdoKc29LJJN+LZHKrCOrJ4YWtPhi/kdsk5WIxrteT3YpZ55LxZjCs9YyyejT1RkT2zTjK0YtrqPWFla7Z1gc2OLmuPrY2R2hLik/VEsNsYeWt15fi4x4eaLwKsdoLin5WZsjjIc7eKZbhjsPPSa+n1GOlNcjcDh47pXThLdpxdS2sr2j5PiMH0spSdqkXTfPtR9bXXoa3wVfd3t3L95amb/kMNv7m+r+nz0O4CKdRSV4tNPRppp+ZJVLuoAAgAAAAAAAAAAAAAAAAAAAAAAAAAb+WvcuZ5Tbv+o+EoXjTf29RcKb6if4qmn/ABuBNRoVK0t2nG7Oxtbb9Og913lNq+5G2S5yfA4tbpjVfYhCPjvSfsjz+MxNSe/VVnUnvSSejk9F4GvCObgnUSU7dZR0T/6MeriqkruLsjpqGzaMIrfV3+8jq1ukGJlrUa7oJR+mZRq1ZSzlKUvzNv6mIKkqkpasvQpQhwpLwRFizs2netBfjT9M/YrHR2BTvWv8MZP1svcgqStBsK0t2nJ9x6GtRjOLjJXT1RlSpKKUYqyirJckZG19jz5L6+ZjxTaeeSzOdcnaxqIJBGBBR2xitynZdqeS7lxf75l88ztLFb9RtdmPVj4LV+p0fs7gPi8WnJdmHaf2Xm/RMxts4z4fDtR4pZL7v5erRpw24pL7RNxzvu69xhJK7tpd2vy4Ewjdpc3wV/kTVp7rtdPvjp8z1ZQtNzu80la+WV+XXPPyOA3uwo2Xjz/4Z4TG1KTvTk481rF+K0PQ4DpbF9Wstx/HG7j5rVfM8wCOthaVbiWfXmT4fGVsPwPLo9P3wPotKrGS3otST0cWmmZnzzC4upSe9Tk4vjbR+K0Z0q/TCs4bkYxjU41Fmku6L0ZiV9nTp5xd0dXszFvH1PdRjaWvd435fqPYkHzpbRxPb+1q623t6dr8uXkej2H0pU7U69lPSNTSM+58n8vAqzwsoq6zOhrbNqU470XfwPRAkgqmYAAAAAAAAAAADn9INtQwmHnXmr7tlGKyc5vsxv78kwHwg5yUY6s6EpJJtuySu28klzb4Hkdu/wCpWFoXjR/n1F8DtTT76nH+2/ifN9udKsVi3/Om9y+VGHVpx/t4+LuzkWEudRhdhRXaru/cvz/w7W3el+Lxd1Vnanwo07xgvFay87nFAGnQ06cKcd2Csu49vsqtvUYP8Cv4rJ/NF/DqLklK9m87NLzu0cTozVvR3fhlJeTtL3Z2I6/t/Iwqq3ajXeUqizaMsRC0mtLO1r307zWWseutf4kne1r3SKpHNWk0Rwd4pg7XRqnnOX5V9W/Y4h6To7TtSb+KcvlZezKeKdqbK+MlakzpG2pol3e5glmZ19fDmZ0coN+CMJ6o1gAhFKW1sVuU3btS6sfd+h5wubUxW/UduzDqx936/QqRV3bmewez+z/gsHHeXal2n56LyXrc862vi/icS7cMcl935v0sb8MrJzfDKObTUnx8k7+hXbLGKlpBX6vB2efHPiuHkVzeXUy5ZZAgkxnKyuK2krsdSpTrTVOmryeSRjUnbx4GpInvev7yMoQbdl8jMq1HN9x7BsfZUNm0N3Wbzk/su5cvmRvO1uD1XMxaLGIUVZLVJJtaS/R/Xu46CK9zVpQhBPcVrtvxb1fmdzYfSaVO1OteVPSM9ZU+584/NfI9hTqKSUotNNXTWaa5pnzI6GyNt1MO7LrU2+tTfD8UXwf1KVfDKXajqZ2M2cqnbpZS6dfwz34NGBx9OtBTpu6484vk1wZvM1pp2ZzsouLs9QABBoAAADxn+q2HlLBRlHSnXi59ycZRT9Wl/cezNGOwUK1KdGorwqQcZeD4rvWvigLOFre5rRqdGfD8JttQwlXC/Y05OtOMlXkuvC1sll3ZZrtPW5Qo4Sck5JdWPak7JLTLveayWZs2ns+dCtOhU7VKbi++2kl3NWfmY4DEbk03azupXV+q9Vbn4iLvPQEkoudPnn4/qK4LGNw32c3HPmrq14vR+az8ysNasTRakro7/RSr1px5qMvS6f1R6Ro8d0drbteP4lKPyuvmkeztkY+MjapfqU66tI34p3hF5aW7V3k75+TRULcc6T1e7L4cldWu5eS9UVCvU1TK1PmiD2GxKH8qnHmk35ty9zyFj3GFtBJfDGyt4WKOIavFS0uUdoy7CSJgs/1Im8zOhe91fR6Gtme8qa72ZHMIp7UxX2dNtdqXVj4vj6F2x5va+K36ll2YdVePF/vkbHs/s/43GRUl2I9p+Wi836XMva+L+Gw7txSyX58l9jTGilS3nrKVoeWcpd/BDDqyc+XZyTTk9E/S/kRWrOe6krbsUko3embdufEyxU1lFW6qzcbq74prS+SV+7iev5nn2SzXIrsgkWHEZDZocru/Dh+pnZyajHO7tl958jPFUlF7qd2kt7kpcUuaRQr1d57q0PT/AGd2OsHFVqy/2yWS/ivy+fy6mlRbdlxLV1TX435OCyuvP98URShuLekrvhF8V8af7+pXnNvN5vm9X4lY6rjduRjci4AEoBAAU34HH1KM9+m7Pin2ZLk0e52PtuniI5dWaXWpvVd65rvPn5NOpKMlKDcZRd4yWqZBWoKou8pYrBwxCvpLr+T6eDldHds/b03vWVSnZTtpJPSSXDR+h1TIlFxdmcrVpypTcJaoAAaRgAAB85/1W2F2MZBcqda3/wA5v5x/4nzlH6D2ns+FejOhU7NWDi+7lJd6dn5HwTH4KdGrOjUVp05uMvFPVd3ERnZbExXvKXupax+n9fg3zSqUU/v0001FOUnHhKTeiTv/AMkc+5bwFfdlaWcJ5TjvKKafN912YVsHLfcILea+BSkn3rK9v3mDzVzZj2G4vTUxwVbdqQl8M4vyvmfScFnTqQ/ApLvcJfo2eCodGcZPs0KnjKLivWVj3uA2fXUU21CTglLrLilvJ7tzPxK7Sa718zOx2Kw6WdRX8UY4SS3ZRaTyut6Ukss9F4Mps6+G2a4yu5rirRjfJ97tYn/aafFyfhZezKTpSlFGU9r4SnJ9q/gmc7A096rBc5x+t2ewucahhacGpRjmtG3J24c7FiWIlz9CrWwEqrWdjJxe2KVWS3E8uv6zqU9Hpp3mBynN8yzg8Q77r8v0K2IwEoU96LvYq0cfGc91q1zPaeL+zptrV5R8Xx8tTzBe2zit+purs08vGXF+3kUT0b2c2f8ACYNSku1PtPw5L5Z+LZx+2cX8RiGlwxyX3fz+huw6SvN/d0V7NvhbhzfkapSu7/rmb8RKyUOSu752b5P98SudEupkSyyIMKs+C83y7ialS2mr/dzSirXq27KO39mdi77WMrrJcK6v+XguXfnyzs4fE7ilZdZpKM75w528ScLST60sl91u1nL4Xyv8tTTQo7z7lnJ8lzt+/mZ4mtd2Wi5XV89WuZSO/azaXPUwrVm33cFfJdy7jWABKlZEAMAKQAGApABZ2ds+deoqcPGUuEI8ZMSTSV2JKSinKTyR3ehFF71Wf3bRj4yvd+it6nqzTgsHClBU4K0Yrzb4yfezcYtWe/NyOPxVb39VzWgAKu0MXuRy7T0/Uhk1FXZUlJRV2ba2LhDtPy4laW2IcE2caUm3d5t8SCq60noUniJPQ6kttco+rOBtTY2GxFV1qtKMptRTd6iT3VZNpNXdsvJFsEbqSfMIYmtB3hJp92X0KtHZGHh2KNJd+5Bv1kmy4pNZLJclkvRGIG3uRzqzqccm/F3LEMDUkk0smrptrTn8mY1sM4q7cdeynd+hrV3ZZvhFZvySIUH9eXDUf2bZIYQQbY4aT4cG87rS/PwJ/hubSyvquduF8hu5IQ0mJYdOCXavkrWXHK9r+JFVws934lrbTrea4A4gYU6qUWrZviaKtdwTktUnbxeS+pkaMb2H5fVC4alGdaMWspNX9F9BlapJQbXJO31Oab8LDWb0j4PPRJrxa9GaAmejHKp2dyZSbd3++JhOdkZFdyu7+ngRVam4stToNg7J/wAhXbn/AOcbN9/RefPu8iO96mVOm5Oy1ei5kJFqX8uNvvSWfFKLWTT718suZmtnrGUEoxXcl+8kRiKiS3I5248b55d6zfrw0KpLZADoxsiCSAA8XBAAUBghgBnSpSnJQgryk7RS4s9/sXZEcPT3VnOWdSfxS5LuXD/JS6NbC+yj9rUX82a0f/ji/u+L4+h3DLxNbfe6tDm9o4z3r93DhXq/wAAUzIBx9tPrpfh92dg422u2vy+7Iq3CQ1+AoExV3bm0vUxJUrO/JplIzzd/Cy5Wztnl55j+G5yS61teHlfM1Sm35u/mQ2PvHoKb9yC436/BcOWpEakFonlK+b4ZaWRoAb/RAb4YmzXVVlK7yvy5+Bh/Ezyz0vplqawJvsQlzf19Hw+bIbIIGtgAAIICaVJSluyV007ryMTdgqUpVEotJ2eck2rcck0NmpuL93xcvHkSUVF1IqWl0UcVsScc4PeXJ5SXsznNWdnk1qnqe5/2/wDF8ititjKatJJ8no14M1MFtvHUbRxdPeX8o2v8lk/Qbi9iUKnaw8t19Hp89V6njyslbLkd/F9G6sc4JyXwu1/XRnIrUs92ScZLg0015M6iFeljIb1J5rk8n5p5hsbGy2PVlTxMbQnbPWzXPLVZ58/oaA2Gmsn/ANghatqelwnGpFTg7p6NEAkgQeQAxcBSAGAFIPTdFdh3axFRZL+lF8X/AOx+3ryKHR7Yv2896X9KD6345fAvf/J7pK2S0WiXBcijiq9uxExtpYzcXuoa8/wAAZpzoAAADjba7a/L7s7Jx9t9uP5fdkVbhIa/Ac4AFIzwAAAAEABJDAYgEAAQACAKIC5sb+svyy+hTLuxf639kvYfT4kPp8aO+ADQNQGjF4GnVVqkVLk+K8HqjeB0ZOLunmJKKkrSV0eW2h0Tkruk99fBOykvB6P5Hnq1CUHuzTTXCSaa8V7n0o1YnB06itUipL8S08HwL8cdJ5VFfv5/2PwM5YGX+p9h6xeniuj9H05r5uQzt7b6NypXqUrypauOsqf6x7/XmcO5dhOM1eJ2dKrCrHeg8gQAOJgW9l7NlXqKnHJazl8MefjyRow+HlUmqcFeUnZL3fJHv9k7LjQpqEc285y+KXPw5Ir163u1ZalDG4tYeFlxPT8ljC4WNOCpwVoxVkvd95tAMhu5yjbbuwABBAAAAHH2324/l92dg4+3O3H8vuyKtwENfgOcQAUTPAAACSABQIAk7G7+FluKpwfquVwUW72A0gECCAAAIGXth/1f7JfVFBl/Yf8AVf5H9USU+JElLjR3gAXzUAAAAAAAHm9udFr3qYdWlrKlopd8eT7tD0hJJTqSpu8SehXnQlvQf9ny9rNpqzWTTyafJoW4LNvJJat8j6Bj9h0Kz3qket8cW4yfi1r5kYHYOHovehDrcJTbk14X08i/8ZG2mZuf5anu33Xfp/f9Ffo7sP7CG9P+rNdb8C+Be/8Ag7ABnzk5u7MGrVlVm5y1YAAwiAAAAAAAHH272o/lf1Owcfbvaj+V/UircBDX4DmAgkomcAQSAEkkC4opjKG81FcXY7SS3HDmrJfvyKOzaN25vwj48X7eZqx+KaqK2kMrc79r9PIv0bUqe9Lnl5CJ2zNUkYlnExTtOOkvk/37lYpThuOwMC5DZsp4WpLsxk/J29RqVw10NR1tg0O1PhbdXfxfsasPsSbfXtFd1m/0O3SpKKUYqyWiLFKm73ZaoUXvb0jIAFougAAAAAAAAAAAAAAAAAAAAAAAAAADj7d7Ufyv6nYKW1MG5xTj2o6LmuKI6qbi0iKtFyg0jgAmStk8nyZMKbfZTfgmyiZpiSWqey6r+7b8zSLNPYUvvSS8E3+g9U5PkSKlN6I5qIs21Fat2R3Kexaa13peLt9CzDZ9NaRSfPj6k9PDSkx/uJc3Y59SSp08uCtHvfP6s5MqEpaJ+L/yeolhUzKOGXI1Z4SM7XeS5DdxHn9nYSaTjNdWWltU+Z1KWyKS1vLxf6F9U13EtL/obLD0bK70JoQtyuaKWHhHsxS8EvqbgQQTUFlAtRvbMAAjHAAAAAAAAAAAAAAAAAAAAAAAAAAAAAAAAABEqaeqT8UmSAAAAAAMlNmIHJtaA0mZb75kNkAHJvVhZAADQAAAAAAAAAAAAAAAAAAAAAAAAAAAAAAAAAAAAA//2Q==">
          <a:hlinkClick xmlns:r="http://schemas.openxmlformats.org/officeDocument/2006/relationships" r:id="rId2"/>
          <a:extLst>
            <a:ext uri="{FF2B5EF4-FFF2-40B4-BE49-F238E27FC236}">
              <a16:creationId xmlns:a16="http://schemas.microsoft.com/office/drawing/2014/main" id="{FD6DC6CE-B6B4-4BFB-A0BA-32B2BFCEE890}"/>
            </a:ext>
          </a:extLst>
        </xdr:cNvPr>
        <xdr:cNvSpPr>
          <a:spLocks noChangeAspect="1" noChangeArrowheads="1"/>
        </xdr:cNvSpPr>
      </xdr:nvSpPr>
      <xdr:spPr bwMode="auto">
        <a:xfrm>
          <a:off x="10294620" y="2689860"/>
          <a:ext cx="304800" cy="291465"/>
        </a:xfrm>
        <a:prstGeom prst="rect">
          <a:avLst/>
        </a:prstGeom>
        <a:noFill/>
        <a:ln w="9525">
          <a:noFill/>
          <a:miter lim="800000"/>
          <a:headEnd/>
          <a:tailEnd/>
        </a:ln>
      </xdr:spPr>
    </xdr:sp>
    <xdr:clientData/>
  </xdr:twoCellAnchor>
  <xdr:twoCellAnchor editAs="oneCell">
    <xdr:from>
      <xdr:col>16</xdr:col>
      <xdr:colOff>0</xdr:colOff>
      <xdr:row>11</xdr:row>
      <xdr:rowOff>0</xdr:rowOff>
    </xdr:from>
    <xdr:to>
      <xdr:col>16</xdr:col>
      <xdr:colOff>304800</xdr:colOff>
      <xdr:row>12</xdr:row>
      <xdr:rowOff>85725</xdr:rowOff>
    </xdr:to>
    <xdr:sp macro="" textlink="">
      <xdr:nvSpPr>
        <xdr:cNvPr id="5" name="AutoShape 181" descr="data:image/jpeg;base64,/9j/4AAQSkZJRgABAQAAAQABAAD/2wCEAAkGBhASEBUQEBQUFBIQEBAUEBAPFQ8VFBAQFBQVFBQQFRQXHCYeGBkkGRQUHy8gIycpLCwsFR4xNTArNSYrLSoBCQoKDgwOGg8PGjQlHCQ1LCowKiwvLDAvLC0qLSwsMCwsLC4sLCwpLCwqLyksLCkpLCksKi0pKSwsLCwsLCkpLP/AABEIALwBDAMBIgACEQEDEQH/xAAcAAEAAgMBAQEAAAAAAAAAAAAAAQQCAwUGBwj/xAA8EAACAQIDBAgDBgUEAwAAAAAAAQIDEQQhMQUSQVEGIjJhcYGRwVKhsRNCYnLR8BQjM4LhBxWS8UNTo//EABsBAAEFAQEAAAAAAAAAAAAAAAABAgMEBQYH/8QAMxEAAgECAwUFCAIDAQAAAAAAAAECAxEEITEFEjJBUSJhcYGhBhMUkbHB0fBS4RUj8TP/2gAMAwEAAhEDEQA/APqgAMMuAAAAAAAAAAAAAAAEnbN5LmwFAKdfbWHh2qsPBPefpG5Qq9LqCdoKc29LJJN+LZHKrCOrJ4YWtPhi/kdsk5WIxrteT3YpZ55LxZjCs9YyyejT1RkT2zTjK0YtrqPWFla7Z1gc2OLmuPrY2R2hLik/VEsNsYeWt15fi4x4eaLwKsdoLin5WZsjjIc7eKZbhjsPPSa+n1GOlNcjcDh47pXThLdpxdS2sr2j5PiMH0spSdqkXTfPtR9bXXoa3wVfd3t3L95amb/kMNv7m+r+nz0O4CKdRSV4tNPRppp+ZJVLuoAAgAAAAAAAAAAAAAAAAAAAAAAAAAb+WvcuZ5Tbv+o+EoXjTf29RcKb6if4qmn/ABuBNRoVK0t2nG7Oxtbb9Og913lNq+5G2S5yfA4tbpjVfYhCPjvSfsjz+MxNSe/VVnUnvSSejk9F4GvCObgnUSU7dZR0T/6MeriqkruLsjpqGzaMIrfV3+8jq1ukGJlrUa7oJR+mZRq1ZSzlKUvzNv6mIKkqkpasvQpQhwpLwRFizs2netBfjT9M/YrHR2BTvWv8MZP1svcgqStBsK0t2nJ9x6GtRjOLjJXT1RlSpKKUYqyirJckZG19jz5L6+ZjxTaeeSzOdcnaxqIJBGBBR2xitynZdqeS7lxf75l88ztLFb9RtdmPVj4LV+p0fs7gPi8WnJdmHaf2Xm/RMxts4z4fDtR4pZL7v5erRpw24pL7RNxzvu69xhJK7tpd2vy4Ewjdpc3wV/kTVp7rtdPvjp8z1ZQtNzu80la+WV+XXPPyOA3uwo2Xjz/4Z4TG1KTvTk481rF+K0PQ4DpbF9Wstx/HG7j5rVfM8wCOthaVbiWfXmT4fGVsPwPLo9P3wPotKrGS3otST0cWmmZnzzC4upSe9Tk4vjbR+K0Z0q/TCs4bkYxjU41Fmku6L0ZiV9nTp5xd0dXszFvH1PdRjaWvd435fqPYkHzpbRxPb+1q623t6dr8uXkej2H0pU7U69lPSNTSM+58n8vAqzwsoq6zOhrbNqU470XfwPRAkgqmYAAAAAAAAAAADn9INtQwmHnXmr7tlGKyc5vsxv78kwHwg5yUY6s6EpJJtuySu28klzb4Hkdu/wCpWFoXjR/n1F8DtTT76nH+2/ifN9udKsVi3/Om9y+VGHVpx/t4+LuzkWEudRhdhRXaru/cvz/w7W3el+Lxd1Vnanwo07xgvFay87nFAGnQ06cKcd2Csu49vsqtvUYP8Cv4rJ/NF/DqLklK9m87NLzu0cTozVvR3fhlJeTtL3Z2I6/t/Iwqq3ajXeUqizaMsRC0mtLO1r307zWWseutf4kne1r3SKpHNWk0Rwd4pg7XRqnnOX5V9W/Y4h6To7TtSb+KcvlZezKeKdqbK+MlakzpG2pol3e5glmZ19fDmZ0coN+CMJ6o1gAhFKW1sVuU3btS6sfd+h5wubUxW/UduzDqx936/QqRV3bmewez+z/gsHHeXal2n56LyXrc862vi/icS7cMcl935v0sb8MrJzfDKObTUnx8k7+hXbLGKlpBX6vB2efHPiuHkVzeXUy5ZZAgkxnKyuK2krsdSpTrTVOmryeSRjUnbx4GpInvev7yMoQbdl8jMq1HN9x7BsfZUNm0N3Wbzk/su5cvmRvO1uD1XMxaLGIUVZLVJJtaS/R/Xu46CK9zVpQhBPcVrtvxb1fmdzYfSaVO1OteVPSM9ZU+584/NfI9hTqKSUotNNXTWaa5pnzI6GyNt1MO7LrU2+tTfD8UXwf1KVfDKXajqZ2M2cqnbpZS6dfwz34NGBx9OtBTpu6484vk1wZvM1pp2ZzsouLs9QABBoAAADxn+q2HlLBRlHSnXi59ycZRT9Wl/cezNGOwUK1KdGorwqQcZeD4rvWvigLOFre5rRqdGfD8JttQwlXC/Y05OtOMlXkuvC1sll3ZZrtPW5Qo4Sck5JdWPak7JLTLveayWZs2ns+dCtOhU7VKbi++2kl3NWfmY4DEbk03azupXV+q9Vbn4iLvPQEkoudPnn4/qK4LGNw32c3HPmrq14vR+az8ysNasTRakro7/RSr1px5qMvS6f1R6Ro8d0drbteP4lKPyuvmkeztkY+MjapfqU66tI34p3hF5aW7V3k75+TRULcc6T1e7L4cldWu5eS9UVCvU1TK1PmiD2GxKH8qnHmk35ty9zyFj3GFtBJfDGyt4WKOIavFS0uUdoy7CSJgs/1Im8zOhe91fR6Gtme8qa72ZHMIp7UxX2dNtdqXVj4vj6F2x5va+K36ll2YdVePF/vkbHs/s/43GRUl2I9p+Wi836XMva+L+Gw7txSyX58l9jTGilS3nrKVoeWcpd/BDDqyc+XZyTTk9E/S/kRWrOe6krbsUko3embdufEyxU1lFW6qzcbq74prS+SV+7iev5nn2SzXIrsgkWHEZDZocru/Dh+pnZyajHO7tl958jPFUlF7qd2kt7kpcUuaRQr1d57q0PT/AGd2OsHFVqy/2yWS/ivy+fy6mlRbdlxLV1TX435OCyuvP98URShuLekrvhF8V8af7+pXnNvN5vm9X4lY6rjduRjci4AEoBAAU34HH1KM9+m7Pin2ZLk0e52PtuniI5dWaXWpvVd65rvPn5NOpKMlKDcZRd4yWqZBWoKou8pYrBwxCvpLr+T6eDldHds/b03vWVSnZTtpJPSSXDR+h1TIlFxdmcrVpypTcJaoAAaRgAAB85/1W2F2MZBcqda3/wA5v5x/4nzlH6D2ns+FejOhU7NWDi+7lJd6dn5HwTH4KdGrOjUVp05uMvFPVd3ERnZbExXvKXupax+n9fg3zSqUU/v0001FOUnHhKTeiTv/AMkc+5bwFfdlaWcJ5TjvKKafN912YVsHLfcILea+BSkn3rK9v3mDzVzZj2G4vTUxwVbdqQl8M4vyvmfScFnTqQ/ApLvcJfo2eCodGcZPs0KnjKLivWVj3uA2fXUU21CTglLrLilvJ7tzPxK7Sa718zOx2Kw6WdRX8UY4SS3ZRaTyut6Ukss9F4Mps6+G2a4yu5rirRjfJ97tYn/aafFyfhZezKTpSlFGU9r4SnJ9q/gmc7A096rBc5x+t2ewucahhacGpRjmtG3J24c7FiWIlz9CrWwEqrWdjJxe2KVWS3E8uv6zqU9Hpp3mBynN8yzg8Q77r8v0K2IwEoU96LvYq0cfGc91q1zPaeL+zptrV5R8Xx8tTzBe2zit+purs08vGXF+3kUT0b2c2f8ACYNSku1PtPw5L5Z+LZx+2cX8RiGlwxyX3fz+huw6SvN/d0V7NvhbhzfkapSu7/rmb8RKyUOSu752b5P98SudEupkSyyIMKs+C83y7ialS2mr/dzSirXq27KO39mdi77WMrrJcK6v+XguXfnyzs4fE7ilZdZpKM75w528ScLST60sl91u1nL4Xyv8tTTQo7z7lnJ8lzt+/mZ4mtd2Wi5XV89WuZSO/azaXPUwrVm33cFfJdy7jWABKlZEAMAKQAGApABZ2ds+deoqcPGUuEI8ZMSTSV2JKSinKTyR3ehFF71Wf3bRj4yvd+it6nqzTgsHClBU4K0Yrzb4yfezcYtWe/NyOPxVb39VzWgAKu0MXuRy7T0/Uhk1FXZUlJRV2ba2LhDtPy4laW2IcE2caUm3d5t8SCq60noUniJPQ6kttco+rOBtTY2GxFV1qtKMptRTd6iT3VZNpNXdsvJFsEbqSfMIYmtB3hJp92X0KtHZGHh2KNJd+5Bv1kmy4pNZLJclkvRGIG3uRzqzqccm/F3LEMDUkk0smrptrTn8mY1sM4q7cdeynd+hrV3ZZvhFZvySIUH9eXDUf2bZIYQQbY4aT4cG87rS/PwJ/hubSyvquduF8hu5IQ0mJYdOCXavkrWXHK9r+JFVws934lrbTrea4A4gYU6qUWrZviaKtdwTktUnbxeS+pkaMb2H5fVC4alGdaMWspNX9F9BlapJQbXJO31Oab8LDWb0j4PPRJrxa9GaAmejHKp2dyZSbd3++JhOdkZFdyu7+ngRVam4stToNg7J/wAhXbn/AOcbN9/RefPu8iO96mVOm5Oy1ei5kJFqX8uNvvSWfFKLWTT718suZmtnrGUEoxXcl+8kRiKiS3I5248b55d6zfrw0KpLZADoxsiCSAA8XBAAUBghgBnSpSnJQgryk7RS4s9/sXZEcPT3VnOWdSfxS5LuXD/JS6NbC+yj9rUX82a0f/ji/u+L4+h3DLxNbfe6tDm9o4z3r93DhXq/wAAUzIBx9tPrpfh92dg422u2vy+7Iq3CQ1+AoExV3bm0vUxJUrO/JplIzzd/Cy5Wztnl55j+G5yS61teHlfM1Sm35u/mQ2PvHoKb9yC436/BcOWpEakFonlK+b4ZaWRoAb/RAb4YmzXVVlK7yvy5+Bh/Ezyz0vplqawJvsQlzf19Hw+bIbIIGtgAAIICaVJSluyV007ryMTdgqUpVEotJ2eck2rcck0NmpuL93xcvHkSUVF1IqWl0UcVsScc4PeXJ5SXsznNWdnk1qnqe5/2/wDF8ititjKatJJ8no14M1MFtvHUbRxdPeX8o2v8lk/Qbi9iUKnaw8t19Hp89V6njyslbLkd/F9G6sc4JyXwu1/XRnIrUs92ScZLg0015M6iFeljIb1J5rk8n5p5hsbGy2PVlTxMbQnbPWzXPLVZ58/oaA2Gmsn/ANghatqelwnGpFTg7p6NEAkgQeQAxcBSAGAFIPTdFdh3axFRZL+lF8X/AOx+3ryKHR7Yv2896X9KD6345fAvf/J7pK2S0WiXBcijiq9uxExtpYzcXuoa8/wAAZpzoAAADjba7a/L7s7Jx9t9uP5fdkVbhIa/Ac4AFIzwAAAAEABJDAYgEAAQACAKIC5sb+svyy+hTLuxf639kvYfT4kPp8aO+ADQNQGjF4GnVVqkVLk+K8HqjeB0ZOLunmJKKkrSV0eW2h0Tkruk99fBOykvB6P5Hnq1CUHuzTTXCSaa8V7n0o1YnB06itUipL8S08HwL8cdJ5VFfv5/2PwM5YGX+p9h6xeniuj9H05r5uQzt7b6NypXqUrypauOsqf6x7/XmcO5dhOM1eJ2dKrCrHeg8gQAOJgW9l7NlXqKnHJazl8MefjyRow+HlUmqcFeUnZL3fJHv9k7LjQpqEc285y+KXPw5Ir163u1ZalDG4tYeFlxPT8ljC4WNOCpwVoxVkvd95tAMhu5yjbbuwABBAAAAHH2324/l92dg4+3O3H8vuyKtwENfgOcQAUTPAAACSABQIAk7G7+FluKpwfquVwUW72A0gECCAAAIGXth/1f7JfVFBl/Yf8AVf5H9USU+JElLjR3gAXzUAAAAAAAHm9udFr3qYdWlrKlopd8eT7tD0hJJTqSpu8SehXnQlvQf9ny9rNpqzWTTyafJoW4LNvJJat8j6Bj9h0Kz3qket8cW4yfi1r5kYHYOHovehDrcJTbk14X08i/8ZG2mZuf5anu33Xfp/f9Ffo7sP7CG9P+rNdb8C+Be/8Ag7ABnzk5u7MGrVlVm5y1YAAwiAAAAAAAHH272o/lf1Owcfbvaj+V/UircBDX4DmAgkomcAQSAEkkC4opjKG81FcXY7SS3HDmrJfvyKOzaN25vwj48X7eZqx+KaqK2kMrc79r9PIv0bUqe9Lnl5CJ2zNUkYlnExTtOOkvk/37lYpThuOwMC5DZsp4WpLsxk/J29RqVw10NR1tg0O1PhbdXfxfsasPsSbfXtFd1m/0O3SpKKUYqyWiLFKm73ZaoUXvb0jIAFougAAAAAAAAAAAAAAAAAAAAAAAAAADj7d7Ufyv6nYKW1MG5xTj2o6LmuKI6qbi0iKtFyg0jgAmStk8nyZMKbfZTfgmyiZpiSWqey6r+7b8zSLNPYUvvSS8E3+g9U5PkSKlN6I5qIs21Fat2R3Kexaa13peLt9CzDZ9NaRSfPj6k9PDSkx/uJc3Y59SSp08uCtHvfP6s5MqEpaJ+L/yeolhUzKOGXI1Z4SM7XeS5DdxHn9nYSaTjNdWWltU+Z1KWyKS1vLxf6F9U13EtL/obLD0bK70JoQtyuaKWHhHsxS8EvqbgQQTUFlAtRvbMAAjHAAAAAAAAAAAAAAAAAAAAAAAAAAAAAAAAABEqaeqT8UmSAAAAAAMlNmIHJtaA0mZb75kNkAHJvVhZAADQAAAAAAAAAAAAAAAAAAAAAAAAAAAAAAAAAAAAA//2Q==">
          <a:hlinkClick xmlns:r="http://schemas.openxmlformats.org/officeDocument/2006/relationships" r:id="rId2"/>
          <a:extLst>
            <a:ext uri="{FF2B5EF4-FFF2-40B4-BE49-F238E27FC236}">
              <a16:creationId xmlns:a16="http://schemas.microsoft.com/office/drawing/2014/main" id="{91A415C2-1537-4E3A-B724-65AA5F53E09C}"/>
            </a:ext>
          </a:extLst>
        </xdr:cNvPr>
        <xdr:cNvSpPr>
          <a:spLocks noChangeAspect="1" noChangeArrowheads="1"/>
        </xdr:cNvSpPr>
      </xdr:nvSpPr>
      <xdr:spPr bwMode="auto">
        <a:xfrm>
          <a:off x="10294620" y="2689860"/>
          <a:ext cx="304800" cy="291465"/>
        </a:xfrm>
        <a:prstGeom prst="rect">
          <a:avLst/>
        </a:prstGeom>
        <a:noFill/>
        <a:ln w="9525">
          <a:noFill/>
          <a:miter lim="800000"/>
          <a:headEnd/>
          <a:tailEnd/>
        </a:ln>
      </xdr:spPr>
    </xdr:sp>
    <xdr:clientData/>
  </xdr:twoCellAnchor>
  <xdr:twoCellAnchor editAs="oneCell">
    <xdr:from>
      <xdr:col>16</xdr:col>
      <xdr:colOff>0</xdr:colOff>
      <xdr:row>11</xdr:row>
      <xdr:rowOff>0</xdr:rowOff>
    </xdr:from>
    <xdr:to>
      <xdr:col>16</xdr:col>
      <xdr:colOff>304800</xdr:colOff>
      <xdr:row>12</xdr:row>
      <xdr:rowOff>85725</xdr:rowOff>
    </xdr:to>
    <xdr:sp macro="" textlink="">
      <xdr:nvSpPr>
        <xdr:cNvPr id="6" name="AutoShape 182" descr="data:image/jpeg;base64,/9j/4AAQSkZJRgABAQAAAQABAAD/2wCEAAkGBhASEBUQEBQUFBIQEBAUEBAPFQ8VFBAQFBQVFBQQFRQXHCYeGBkkGRQUHy8gIycpLCwsFR4xNTArNSYrLSoBCQoKDgwOGg8PGjQlHCQ1LCowKiwvLDAvLC0qLSwsMCwsLC4sLCwpLCwqLyksLCkpLCksKi0pKSwsLCwsLCkpLP/AABEIALwBDAMBIgACEQEDEQH/xAAcAAEAAgMBAQEAAAAAAAAAAAAAAQQCAwUGBwj/xAA8EAACAQIDBAgDBgUEAwAAAAAAAQIDEQQhMQUSQVEGIjJhcYGRwVKhsRNCYnLR8BQjM4LhBxWS8UNTo//EABsBAAEFAQEAAAAAAAAAAAAAAAABAgMEBQYH/8QAMxEAAgECAwUFCAIDAQAAAAAAAAECAxEEITEFEjJBUSJhcYGhBhMUkbHB0fBS4RUj8TP/2gAMAwEAAhEDEQA/APqgAMMuAAAAAAAAAAAAAAAEnbN5LmwFAKdfbWHh2qsPBPefpG5Qq9LqCdoKc29LJJN+LZHKrCOrJ4YWtPhi/kdsk5WIxrteT3YpZ55LxZjCs9YyyejT1RkT2zTjK0YtrqPWFla7Z1gc2OLmuPrY2R2hLik/VEsNsYeWt15fi4x4eaLwKsdoLin5WZsjjIc7eKZbhjsPPSa+n1GOlNcjcDh47pXThLdpxdS2sr2j5PiMH0spSdqkXTfPtR9bXXoa3wVfd3t3L95amb/kMNv7m+r+nz0O4CKdRSV4tNPRppp+ZJVLuoAAgAAAAAAAAAAAAAAAAAAAAAAAAAb+WvcuZ5Tbv+o+EoXjTf29RcKb6if4qmn/ABuBNRoVK0t2nG7Oxtbb9Og913lNq+5G2S5yfA4tbpjVfYhCPjvSfsjz+MxNSe/VVnUnvSSejk9F4GvCObgnUSU7dZR0T/6MeriqkruLsjpqGzaMIrfV3+8jq1ukGJlrUa7oJR+mZRq1ZSzlKUvzNv6mIKkqkpasvQpQhwpLwRFizs2netBfjT9M/YrHR2BTvWv8MZP1svcgqStBsK0t2nJ9x6GtRjOLjJXT1RlSpKKUYqyirJckZG19jz5L6+ZjxTaeeSzOdcnaxqIJBGBBR2xitynZdqeS7lxf75l88ztLFb9RtdmPVj4LV+p0fs7gPi8WnJdmHaf2Xm/RMxts4z4fDtR4pZL7v5erRpw24pL7RNxzvu69xhJK7tpd2vy4Ewjdpc3wV/kTVp7rtdPvjp8z1ZQtNzu80la+WV+XXPPyOA3uwo2Xjz/4Z4TG1KTvTk481rF+K0PQ4DpbF9Wstx/HG7j5rVfM8wCOthaVbiWfXmT4fGVsPwPLo9P3wPotKrGS3otST0cWmmZnzzC4upSe9Tk4vjbR+K0Z0q/TCs4bkYxjU41Fmku6L0ZiV9nTp5xd0dXszFvH1PdRjaWvd435fqPYkHzpbRxPb+1q623t6dr8uXkej2H0pU7U69lPSNTSM+58n8vAqzwsoq6zOhrbNqU470XfwPRAkgqmYAAAAAAAAAAADn9INtQwmHnXmr7tlGKyc5vsxv78kwHwg5yUY6s6EpJJtuySu28klzb4Hkdu/wCpWFoXjR/n1F8DtTT76nH+2/ifN9udKsVi3/Om9y+VGHVpx/t4+LuzkWEudRhdhRXaru/cvz/w7W3el+Lxd1Vnanwo07xgvFay87nFAGnQ06cKcd2Csu49vsqtvUYP8Cv4rJ/NF/DqLklK9m87NLzu0cTozVvR3fhlJeTtL3Z2I6/t/Iwqq3ajXeUqizaMsRC0mtLO1r307zWWseutf4kne1r3SKpHNWk0Rwd4pg7XRqnnOX5V9W/Y4h6To7TtSb+KcvlZezKeKdqbK+MlakzpG2pol3e5glmZ19fDmZ0coN+CMJ6o1gAhFKW1sVuU3btS6sfd+h5wubUxW/UduzDqx936/QqRV3bmewez+z/gsHHeXal2n56LyXrc862vi/icS7cMcl935v0sb8MrJzfDKObTUnx8k7+hXbLGKlpBX6vB2efHPiuHkVzeXUy5ZZAgkxnKyuK2krsdSpTrTVOmryeSRjUnbx4GpInvev7yMoQbdl8jMq1HN9x7BsfZUNm0N3Wbzk/su5cvmRvO1uD1XMxaLGIUVZLVJJtaS/R/Xu46CK9zVpQhBPcVrtvxb1fmdzYfSaVO1OteVPSM9ZU+584/NfI9hTqKSUotNNXTWaa5pnzI6GyNt1MO7LrU2+tTfD8UXwf1KVfDKXajqZ2M2cqnbpZS6dfwz34NGBx9OtBTpu6484vk1wZvM1pp2ZzsouLs9QABBoAAADxn+q2HlLBRlHSnXi59ycZRT9Wl/cezNGOwUK1KdGorwqQcZeD4rvWvigLOFre5rRqdGfD8JttQwlXC/Y05OtOMlXkuvC1sll3ZZrtPW5Qo4Sck5JdWPak7JLTLveayWZs2ns+dCtOhU7VKbi++2kl3NWfmY4DEbk03azupXV+q9Vbn4iLvPQEkoudPnn4/qK4LGNw32c3HPmrq14vR+az8ysNasTRakro7/RSr1px5qMvS6f1R6Ro8d0drbteP4lKPyuvmkeztkY+MjapfqU66tI34p3hF5aW7V3k75+TRULcc6T1e7L4cldWu5eS9UVCvU1TK1PmiD2GxKH8qnHmk35ty9zyFj3GFtBJfDGyt4WKOIavFS0uUdoy7CSJgs/1Im8zOhe91fR6Gtme8qa72ZHMIp7UxX2dNtdqXVj4vj6F2x5va+K36ll2YdVePF/vkbHs/s/43GRUl2I9p+Wi836XMva+L+Gw7txSyX58l9jTGilS3nrKVoeWcpd/BDDqyc+XZyTTk9E/S/kRWrOe6krbsUko3embdufEyxU1lFW6qzcbq74prS+SV+7iev5nn2SzXIrsgkWHEZDZocru/Dh+pnZyajHO7tl958jPFUlF7qd2kt7kpcUuaRQr1d57q0PT/AGd2OsHFVqy/2yWS/ivy+fy6mlRbdlxLV1TX435OCyuvP98URShuLekrvhF8V8af7+pXnNvN5vm9X4lY6rjduRjci4AEoBAAU34HH1KM9+m7Pin2ZLk0e52PtuniI5dWaXWpvVd65rvPn5NOpKMlKDcZRd4yWqZBWoKou8pYrBwxCvpLr+T6eDldHds/b03vWVSnZTtpJPSSXDR+h1TIlFxdmcrVpypTcJaoAAaRgAAB85/1W2F2MZBcqda3/wA5v5x/4nzlH6D2ns+FejOhU7NWDi+7lJd6dn5HwTH4KdGrOjUVp05uMvFPVd3ERnZbExXvKXupax+n9fg3zSqUU/v0001FOUnHhKTeiTv/AMkc+5bwFfdlaWcJ5TjvKKafN912YVsHLfcILea+BSkn3rK9v3mDzVzZj2G4vTUxwVbdqQl8M4vyvmfScFnTqQ/ApLvcJfo2eCodGcZPs0KnjKLivWVj3uA2fXUU21CTglLrLilvJ7tzPxK7Sa718zOx2Kw6WdRX8UY4SS3ZRaTyut6Ukss9F4Mps6+G2a4yu5rirRjfJ97tYn/aafFyfhZezKTpSlFGU9r4SnJ9q/gmc7A096rBc5x+t2ewucahhacGpRjmtG3J24c7FiWIlz9CrWwEqrWdjJxe2KVWS3E8uv6zqU9Hpp3mBynN8yzg8Q77r8v0K2IwEoU96LvYq0cfGc91q1zPaeL+zptrV5R8Xx8tTzBe2zit+purs08vGXF+3kUT0b2c2f8ACYNSku1PtPw5L5Z+LZx+2cX8RiGlwxyX3fz+huw6SvN/d0V7NvhbhzfkapSu7/rmb8RKyUOSu752b5P98SudEupkSyyIMKs+C83y7ialS2mr/dzSirXq27KO39mdi77WMrrJcK6v+XguXfnyzs4fE7ilZdZpKM75w528ScLST60sl91u1nL4Xyv8tTTQo7z7lnJ8lzt+/mZ4mtd2Wi5XV89WuZSO/azaXPUwrVm33cFfJdy7jWABKlZEAMAKQAGApABZ2ds+deoqcPGUuEI8ZMSTSV2JKSinKTyR3ehFF71Wf3bRj4yvd+it6nqzTgsHClBU4K0Yrzb4yfezcYtWe/NyOPxVb39VzWgAKu0MXuRy7T0/Uhk1FXZUlJRV2ba2LhDtPy4laW2IcE2caUm3d5t8SCq60noUniJPQ6kttco+rOBtTY2GxFV1qtKMptRTd6iT3VZNpNXdsvJFsEbqSfMIYmtB3hJp92X0KtHZGHh2KNJd+5Bv1kmy4pNZLJclkvRGIG3uRzqzqccm/F3LEMDUkk0smrptrTn8mY1sM4q7cdeynd+hrV3ZZvhFZvySIUH9eXDUf2bZIYQQbY4aT4cG87rS/PwJ/hubSyvquduF8hu5IQ0mJYdOCXavkrWXHK9r+JFVws934lrbTrea4A4gYU6qUWrZviaKtdwTktUnbxeS+pkaMb2H5fVC4alGdaMWspNX9F9BlapJQbXJO31Oab8LDWb0j4PPRJrxa9GaAmejHKp2dyZSbd3++JhOdkZFdyu7+ngRVam4stToNg7J/wAhXbn/AOcbN9/RefPu8iO96mVOm5Oy1ei5kJFqX8uNvvSWfFKLWTT718suZmtnrGUEoxXcl+8kRiKiS3I5248b55d6zfrw0KpLZADoxsiCSAA8XBAAUBghgBnSpSnJQgryk7RS4s9/sXZEcPT3VnOWdSfxS5LuXD/JS6NbC+yj9rUX82a0f/ji/u+L4+h3DLxNbfe6tDm9o4z3r93DhXq/wAAUzIBx9tPrpfh92dg422u2vy+7Iq3CQ1+AoExV3bm0vUxJUrO/JplIzzd/Cy5Wztnl55j+G5yS61teHlfM1Sm35u/mQ2PvHoKb9yC436/BcOWpEakFonlK+b4ZaWRoAb/RAb4YmzXVVlK7yvy5+Bh/Ezyz0vplqawJvsQlzf19Hw+bIbIIGtgAAIICaVJSluyV007ryMTdgqUpVEotJ2eck2rcck0NmpuL93xcvHkSUVF1IqWl0UcVsScc4PeXJ5SXsznNWdnk1qnqe5/2/wDF8ititjKatJJ8no14M1MFtvHUbRxdPeX8o2v8lk/Qbi9iUKnaw8t19Hp89V6njyslbLkd/F9G6sc4JyXwu1/XRnIrUs92ScZLg0015M6iFeljIb1J5rk8n5p5hsbGy2PVlTxMbQnbPWzXPLVZ58/oaA2Gmsn/ANghatqelwnGpFTg7p6NEAkgQeQAxcBSAGAFIPTdFdh3axFRZL+lF8X/AOx+3ryKHR7Yv2896X9KD6345fAvf/J7pK2S0WiXBcijiq9uxExtpYzcXuoa8/wAAZpzoAAADjba7a/L7s7Jx9t9uP5fdkVbhIa/Ac4AFIzwAAAAEABJDAYgEAAQACAKIC5sb+svyy+hTLuxf639kvYfT4kPp8aO+ADQNQGjF4GnVVqkVLk+K8HqjeB0ZOLunmJKKkrSV0eW2h0Tkruk99fBOykvB6P5Hnq1CUHuzTTXCSaa8V7n0o1YnB06itUipL8S08HwL8cdJ5VFfv5/2PwM5YGX+p9h6xeniuj9H05r5uQzt7b6NypXqUrypauOsqf6x7/XmcO5dhOM1eJ2dKrCrHeg8gQAOJgW9l7NlXqKnHJazl8MefjyRow+HlUmqcFeUnZL3fJHv9k7LjQpqEc285y+KXPw5Ir163u1ZalDG4tYeFlxPT8ljC4WNOCpwVoxVkvd95tAMhu5yjbbuwABBAAAAHH2324/l92dg4+3O3H8vuyKtwENfgOcQAUTPAAACSABQIAk7G7+FluKpwfquVwUW72A0gECCAAAIGXth/1f7JfVFBl/Yf8AVf5H9USU+JElLjR3gAXzUAAAAAAAHm9udFr3qYdWlrKlopd8eT7tD0hJJTqSpu8SehXnQlvQf9ny9rNpqzWTTyafJoW4LNvJJat8j6Bj9h0Kz3qket8cW4yfi1r5kYHYOHovehDrcJTbk14X08i/8ZG2mZuf5anu33Xfp/f9Ffo7sP7CG9P+rNdb8C+Be/8Ag7ABnzk5u7MGrVlVm5y1YAAwiAAAAAAAHH272o/lf1Owcfbvaj+V/UircBDX4DmAgkomcAQSAEkkC4opjKG81FcXY7SS3HDmrJfvyKOzaN25vwj48X7eZqx+KaqK2kMrc79r9PIv0bUqe9Lnl5CJ2zNUkYlnExTtOOkvk/37lYpThuOwMC5DZsp4WpLsxk/J29RqVw10NR1tg0O1PhbdXfxfsasPsSbfXtFd1m/0O3SpKKUYqyWiLFKm73ZaoUXvb0jIAFougAAAAAAAAAAAAAAAAAAAAAAAAAADj7d7Ufyv6nYKW1MG5xTj2o6LmuKI6qbi0iKtFyg0jgAmStk8nyZMKbfZTfgmyiZpiSWqey6r+7b8zSLNPYUvvSS8E3+g9U5PkSKlN6I5qIs21Fat2R3Kexaa13peLt9CzDZ9NaRSfPj6k9PDSkx/uJc3Y59SSp08uCtHvfP6s5MqEpaJ+L/yeolhUzKOGXI1Z4SM7XeS5DdxHn9nYSaTjNdWWltU+Z1KWyKS1vLxf6F9U13EtL/obLD0bK70JoQtyuaKWHhHsxS8EvqbgQQTUFlAtRvbMAAjHAAAAAAAAAAAAAAAAAAAAAAAAAAAAAAAAABEqaeqT8UmSAAAAAAMlNmIHJtaA0mZb75kNkAHJvVhZAADQAAAAAAAAAAAAAAAAAAAAAAAAAAAAAAAAAAAAA//2Q==">
          <a:hlinkClick xmlns:r="http://schemas.openxmlformats.org/officeDocument/2006/relationships" r:id="rId3"/>
          <a:extLst>
            <a:ext uri="{FF2B5EF4-FFF2-40B4-BE49-F238E27FC236}">
              <a16:creationId xmlns:a16="http://schemas.microsoft.com/office/drawing/2014/main" id="{D94FF94B-4429-4093-A318-2427B4DB9879}"/>
            </a:ext>
          </a:extLst>
        </xdr:cNvPr>
        <xdr:cNvSpPr>
          <a:spLocks noChangeAspect="1" noChangeArrowheads="1"/>
        </xdr:cNvSpPr>
      </xdr:nvSpPr>
      <xdr:spPr bwMode="auto">
        <a:xfrm>
          <a:off x="10294620" y="2689860"/>
          <a:ext cx="304800" cy="291465"/>
        </a:xfrm>
        <a:prstGeom prst="rect">
          <a:avLst/>
        </a:prstGeom>
        <a:noFill/>
        <a:ln w="9525">
          <a:noFill/>
          <a:miter lim="800000"/>
          <a:headEnd/>
          <a:tailEnd/>
        </a:ln>
      </xdr:spPr>
    </xdr:sp>
    <xdr:clientData/>
  </xdr:twoCellAnchor>
  <xdr:twoCellAnchor editAs="oneCell">
    <xdr:from>
      <xdr:col>22</xdr:col>
      <xdr:colOff>161925</xdr:colOff>
      <xdr:row>65</xdr:row>
      <xdr:rowOff>114300</xdr:rowOff>
    </xdr:from>
    <xdr:to>
      <xdr:col>26</xdr:col>
      <xdr:colOff>613410</xdr:colOff>
      <xdr:row>76</xdr:row>
      <xdr:rowOff>28575</xdr:rowOff>
    </xdr:to>
    <xdr:pic>
      <xdr:nvPicPr>
        <xdr:cNvPr id="7" name="図 3">
          <a:extLst>
            <a:ext uri="{FF2B5EF4-FFF2-40B4-BE49-F238E27FC236}">
              <a16:creationId xmlns:a16="http://schemas.microsoft.com/office/drawing/2014/main" id="{6B6A6BEC-BAE6-4310-8028-52DD6105E0CD}"/>
            </a:ext>
          </a:extLst>
        </xdr:cNvPr>
        <xdr:cNvPicPr>
          <a:picLocks noChangeAspect="1"/>
        </xdr:cNvPicPr>
      </xdr:nvPicPr>
      <xdr:blipFill>
        <a:blip xmlns:r="http://schemas.openxmlformats.org/officeDocument/2006/relationships" r:embed="rId4" cstate="print"/>
        <a:srcRect/>
        <a:stretch>
          <a:fillRect/>
        </a:stretch>
      </xdr:blipFill>
      <xdr:spPr bwMode="auto">
        <a:xfrm>
          <a:off x="14159865" y="12473940"/>
          <a:ext cx="2920365" cy="1758315"/>
        </a:xfrm>
        <a:prstGeom prst="rect">
          <a:avLst/>
        </a:prstGeom>
        <a:noFill/>
        <a:ln w="9525">
          <a:noFill/>
          <a:miter lim="800000"/>
          <a:headEnd/>
          <a:tailEnd/>
        </a:ln>
      </xdr:spPr>
    </xdr:pic>
    <xdr:clientData/>
  </xdr:twoCellAnchor>
  <xdr:twoCellAnchor editAs="oneCell">
    <xdr:from>
      <xdr:col>1</xdr:col>
      <xdr:colOff>9525</xdr:colOff>
      <xdr:row>4</xdr:row>
      <xdr:rowOff>38100</xdr:rowOff>
    </xdr:from>
    <xdr:to>
      <xdr:col>5</xdr:col>
      <xdr:colOff>47625</xdr:colOff>
      <xdr:row>12</xdr:row>
      <xdr:rowOff>190500</xdr:rowOff>
    </xdr:to>
    <xdr:pic>
      <xdr:nvPicPr>
        <xdr:cNvPr id="8" name="Picture 112" descr="ANd9GcQSq7BADIZesByAz7UHNV01S5D3JqS-FfeVelucsemA3wef4u2X">
          <a:extLst>
            <a:ext uri="{FF2B5EF4-FFF2-40B4-BE49-F238E27FC236}">
              <a16:creationId xmlns:a16="http://schemas.microsoft.com/office/drawing/2014/main" id="{8916A929-9676-4514-975E-17B84BE2B763}"/>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344805" y="1211580"/>
          <a:ext cx="2506980" cy="1874520"/>
        </a:xfrm>
        <a:prstGeom prst="rect">
          <a:avLst/>
        </a:prstGeom>
        <a:noFill/>
        <a:ln w="9525">
          <a:noFill/>
          <a:miter lim="800000"/>
          <a:headEnd/>
          <a:tailEnd/>
        </a:ln>
        <a:effectLst>
          <a:outerShdw dist="131028" dir="2935797" algn="tl" rotWithShape="0">
            <a:srgbClr val="FFFF99">
              <a:alpha val="64999"/>
            </a:srgbClr>
          </a:outerShdw>
        </a:effectLst>
      </xdr:spPr>
    </xdr:pic>
    <xdr:clientData/>
  </xdr:twoCellAnchor>
  <xdr:twoCellAnchor editAs="oneCell">
    <xdr:from>
      <xdr:col>1</xdr:col>
      <xdr:colOff>0</xdr:colOff>
      <xdr:row>12</xdr:row>
      <xdr:rowOff>53636</xdr:rowOff>
    </xdr:from>
    <xdr:to>
      <xdr:col>5</xdr:col>
      <xdr:colOff>47625</xdr:colOff>
      <xdr:row>14</xdr:row>
      <xdr:rowOff>333896</xdr:rowOff>
    </xdr:to>
    <xdr:pic>
      <xdr:nvPicPr>
        <xdr:cNvPr id="9" name="Picture 113" descr="ANd9GcR5ydTqeNGTDDaXSsAN6EaWIVAwumQgiDtC0IXmol8Sh5sd4Q8O">
          <a:extLst>
            <a:ext uri="{FF2B5EF4-FFF2-40B4-BE49-F238E27FC236}">
              <a16:creationId xmlns:a16="http://schemas.microsoft.com/office/drawing/2014/main" id="{A89A23BB-A559-46AB-9433-ADDE7C2438A2}"/>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335280" y="2949236"/>
          <a:ext cx="2516505" cy="706980"/>
        </a:xfrm>
        <a:prstGeom prst="roundRect">
          <a:avLst>
            <a:gd name="adj" fmla="val 8594"/>
          </a:avLst>
        </a:prstGeom>
        <a:solidFill>
          <a:schemeClr val="accent6">
            <a:lumMod val="50000"/>
          </a:schemeClr>
        </a:solidFill>
        <a:ln>
          <a:noFill/>
        </a:ln>
        <a:effectLst>
          <a:reflection blurRad="12700" stA="38000" endPos="28000" dist="5000" dir="5400000" sy="-100000" algn="bl" rotWithShape="0"/>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91441</xdr:colOff>
      <xdr:row>31</xdr:row>
      <xdr:rowOff>30480</xdr:rowOff>
    </xdr:from>
    <xdr:to>
      <xdr:col>10</xdr:col>
      <xdr:colOff>436881</xdr:colOff>
      <xdr:row>41</xdr:row>
      <xdr:rowOff>254000</xdr:rowOff>
    </xdr:to>
    <xdr:pic>
      <xdr:nvPicPr>
        <xdr:cNvPr id="7" name="図 6">
          <a:extLst>
            <a:ext uri="{FF2B5EF4-FFF2-40B4-BE49-F238E27FC236}">
              <a16:creationId xmlns:a16="http://schemas.microsoft.com/office/drawing/2014/main" id="{0759B23D-4AA7-B8C7-DD64-BDD36963F417}"/>
            </a:ext>
          </a:extLst>
        </xdr:cNvPr>
        <xdr:cNvPicPr>
          <a:picLocks noChangeAspect="1"/>
        </xdr:cNvPicPr>
      </xdr:nvPicPr>
      <xdr:blipFill>
        <a:blip xmlns:r="http://schemas.openxmlformats.org/officeDocument/2006/relationships" r:embed="rId1"/>
        <a:stretch>
          <a:fillRect/>
        </a:stretch>
      </xdr:blipFill>
      <xdr:spPr>
        <a:xfrm>
          <a:off x="965201" y="14010640"/>
          <a:ext cx="11094720" cy="2966720"/>
        </a:xfrm>
        <a:prstGeom prst="rect">
          <a:avLst/>
        </a:prstGeom>
      </xdr:spPr>
    </xdr:pic>
    <xdr:clientData/>
  </xdr:twoCellAnchor>
  <xdr:twoCellAnchor>
    <xdr:from>
      <xdr:col>11</xdr:col>
      <xdr:colOff>740411</xdr:colOff>
      <xdr:row>7</xdr:row>
      <xdr:rowOff>78742</xdr:rowOff>
    </xdr:from>
    <xdr:to>
      <xdr:col>13</xdr:col>
      <xdr:colOff>1950720</xdr:colOff>
      <xdr:row>11</xdr:row>
      <xdr:rowOff>121920</xdr:rowOff>
    </xdr:to>
    <xdr:sp macro="" textlink="">
      <xdr:nvSpPr>
        <xdr:cNvPr id="3" name="四角形吹き出し 7">
          <a:extLst>
            <a:ext uri="{FF2B5EF4-FFF2-40B4-BE49-F238E27FC236}">
              <a16:creationId xmlns:a16="http://schemas.microsoft.com/office/drawing/2014/main" id="{4536BC87-42E0-412F-82F9-981865BD05B8}"/>
            </a:ext>
          </a:extLst>
        </xdr:cNvPr>
        <xdr:cNvSpPr/>
      </xdr:nvSpPr>
      <xdr:spPr>
        <a:xfrm>
          <a:off x="13115291" y="8572502"/>
          <a:ext cx="3211829" cy="1059178"/>
        </a:xfrm>
        <a:prstGeom prst="wedgeRectCallout">
          <a:avLst>
            <a:gd name="adj1" fmla="val -44124"/>
            <a:gd name="adj2" fmla="val 69116"/>
          </a:avLst>
        </a:prstGeom>
        <a:solidFill>
          <a:schemeClr val="tx1"/>
        </a:solidFill>
        <a:ln>
          <a:solidFill>
            <a:schemeClr val="accent6">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rgbClr val="FFFF00"/>
              </a:solidFill>
            </a:rPr>
            <a:t>世界の感染率は</a:t>
          </a:r>
          <a:r>
            <a:rPr kumimoji="1" lang="en-US" altLang="ja-JP" sz="1400" b="1">
              <a:solidFill>
                <a:srgbClr val="FFFF00"/>
              </a:solidFill>
            </a:rPr>
            <a:t>1.09% :</a:t>
          </a:r>
          <a:r>
            <a:rPr kumimoji="1" lang="ja-JP" altLang="en-US" sz="1400" b="1">
              <a:solidFill>
                <a:srgbClr val="FFFF00"/>
              </a:solidFill>
            </a:rPr>
            <a:t>増減なし</a:t>
          </a:r>
        </a:p>
        <a:p>
          <a:pPr algn="l"/>
          <a:endParaRPr kumimoji="1" lang="ja-JP" altLang="en-US" sz="1050" b="1">
            <a:solidFill>
              <a:schemeClr val="bg1"/>
            </a:solidFill>
          </a:endParaRPr>
        </a:p>
        <a:p>
          <a:pPr algn="l"/>
          <a:r>
            <a:rPr kumimoji="1" lang="en-US" altLang="ja-JP" sz="1100">
              <a:solidFill>
                <a:schemeClr val="bg1"/>
              </a:solidFill>
            </a:rPr>
            <a:t>65</a:t>
          </a:r>
          <a:r>
            <a:rPr kumimoji="1" lang="ja-JP" altLang="en-US" sz="1100">
              <a:solidFill>
                <a:schemeClr val="bg1"/>
              </a:solidFill>
            </a:rPr>
            <a:t>歳以上の高齢者に肺炎発症による重度化リスクが高い　　</a:t>
          </a:r>
          <a:r>
            <a:rPr kumimoji="1" lang="ja-JP" altLang="en-US" sz="1100" b="1">
              <a:solidFill>
                <a:schemeClr val="bg1"/>
              </a:solidFill>
            </a:rPr>
            <a:t>　    </a:t>
          </a:r>
          <a:endParaRPr kumimoji="1" lang="en-US" altLang="ja-JP" sz="1100" b="1">
            <a:solidFill>
              <a:schemeClr val="bg1"/>
            </a:solidFill>
          </a:endParaRPr>
        </a:p>
        <a:p>
          <a:pPr algn="l"/>
          <a:endParaRPr kumimoji="1" lang="ja-JP" altLang="en-US" sz="1400" b="1" i="0" u="sng">
            <a:solidFill>
              <a:srgbClr val="FFFF00"/>
            </a:solidFill>
          </a:endParaRPr>
        </a:p>
        <a:p>
          <a:pPr algn="l"/>
          <a:endParaRPr kumimoji="1" lang="en-US" altLang="ja-JP" sz="1400" b="1" i="0" u="sng">
            <a:solidFill>
              <a:srgbClr val="FFC000"/>
            </a:solidFill>
          </a:endParaRPr>
        </a:p>
        <a:p>
          <a:pPr algn="l"/>
          <a:r>
            <a:rPr kumimoji="1" lang="en-US" altLang="ja-JP" sz="1400" b="1" i="0" u="sng">
              <a:solidFill>
                <a:srgbClr val="FFC000"/>
              </a:solidFill>
            </a:rPr>
            <a:t>)</a:t>
          </a:r>
          <a:endParaRPr kumimoji="1" lang="ja-JP" altLang="en-US" sz="1400" b="1" i="0" u="sng">
            <a:solidFill>
              <a:srgbClr val="FFC000"/>
            </a:solidFill>
          </a:endParaRPr>
        </a:p>
      </xdr:txBody>
    </xdr:sp>
    <xdr:clientData/>
  </xdr:twoCellAnchor>
  <xdr:twoCellAnchor>
    <xdr:from>
      <xdr:col>5</xdr:col>
      <xdr:colOff>558800</xdr:colOff>
      <xdr:row>49</xdr:row>
      <xdr:rowOff>265814</xdr:rowOff>
    </xdr:from>
    <xdr:to>
      <xdr:col>5</xdr:col>
      <xdr:colOff>593651</xdr:colOff>
      <xdr:row>70</xdr:row>
      <xdr:rowOff>101600</xdr:rowOff>
    </xdr:to>
    <xdr:cxnSp macro="">
      <xdr:nvCxnSpPr>
        <xdr:cNvPr id="5" name="直線矢印コネクタ 4">
          <a:extLst>
            <a:ext uri="{FF2B5EF4-FFF2-40B4-BE49-F238E27FC236}">
              <a16:creationId xmlns:a16="http://schemas.microsoft.com/office/drawing/2014/main" id="{38D8CF2F-16BC-4C80-BA5E-A4B32E25EEC4}"/>
            </a:ext>
          </a:extLst>
        </xdr:cNvPr>
        <xdr:cNvCxnSpPr/>
      </xdr:nvCxnSpPr>
      <xdr:spPr>
        <a:xfrm flipH="1">
          <a:off x="6685280" y="26549734"/>
          <a:ext cx="34851" cy="5322186"/>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0</xdr:col>
      <xdr:colOff>828644</xdr:colOff>
      <xdr:row>10</xdr:row>
      <xdr:rowOff>163254</xdr:rowOff>
    </xdr:from>
    <xdr:to>
      <xdr:col>2</xdr:col>
      <xdr:colOff>150627</xdr:colOff>
      <xdr:row>27</xdr:row>
      <xdr:rowOff>265814</xdr:rowOff>
    </xdr:to>
    <xdr:sp macro="" textlink="">
      <xdr:nvSpPr>
        <xdr:cNvPr id="6" name="吹き出し: 四角形 5">
          <a:extLst>
            <a:ext uri="{FF2B5EF4-FFF2-40B4-BE49-F238E27FC236}">
              <a16:creationId xmlns:a16="http://schemas.microsoft.com/office/drawing/2014/main" id="{3CC40751-A841-46FA-96C6-42F7806D92A4}"/>
            </a:ext>
          </a:extLst>
        </xdr:cNvPr>
        <xdr:cNvSpPr/>
      </xdr:nvSpPr>
      <xdr:spPr>
        <a:xfrm>
          <a:off x="828644" y="10780454"/>
          <a:ext cx="1912783" cy="3689040"/>
        </a:xfrm>
        <a:prstGeom prst="wedgeRectCallout">
          <a:avLst>
            <a:gd name="adj1" fmla="val 153383"/>
            <a:gd name="adj2" fmla="val -40876"/>
          </a:avLst>
        </a:prstGeom>
        <a:solidFill>
          <a:schemeClr val="tx1"/>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1">
            <a:solidFill>
              <a:schemeClr val="bg1"/>
            </a:solidFill>
          </a:endParaRPr>
        </a:p>
        <a:p>
          <a:pPr algn="l"/>
          <a:endParaRPr kumimoji="1" lang="ja-JP" altLang="en-US" sz="1100" b="1">
            <a:solidFill>
              <a:schemeClr val="bg1"/>
            </a:solidFill>
          </a:endParaRPr>
        </a:p>
        <a:p>
          <a:pPr algn="l"/>
          <a:endParaRPr kumimoji="1" lang="ja-JP" altLang="en-US" sz="1100" b="1">
            <a:solidFill>
              <a:schemeClr val="bg1"/>
            </a:solidFill>
          </a:endParaRPr>
        </a:p>
        <a:p>
          <a:pPr algn="l"/>
          <a:endParaRPr kumimoji="1" lang="ja-JP" altLang="en-US" sz="1100" b="1">
            <a:solidFill>
              <a:schemeClr val="bg1"/>
            </a:solidFill>
          </a:endParaRPr>
        </a:p>
        <a:p>
          <a:pPr algn="l"/>
          <a:r>
            <a:rPr kumimoji="1" lang="ja-JP" altLang="en-US" sz="1400" b="1">
              <a:solidFill>
                <a:srgbClr val="FFFF00"/>
              </a:solidFill>
            </a:rPr>
            <a:t>世界の増加率が上昇</a:t>
          </a:r>
        </a:p>
        <a:p>
          <a:pPr algn="l"/>
          <a:endParaRPr kumimoji="1" lang="ja-JP" altLang="en-US" sz="1400" b="1">
            <a:solidFill>
              <a:srgbClr val="FFFF00"/>
            </a:solidFill>
          </a:endParaRPr>
        </a:p>
        <a:p>
          <a:pPr algn="l"/>
          <a:r>
            <a:rPr kumimoji="1" lang="en-US" altLang="ja-JP" sz="1400" b="1">
              <a:solidFill>
                <a:srgbClr val="FFFF00"/>
              </a:solidFill>
            </a:rPr>
            <a:t>o</a:t>
          </a:r>
          <a:r>
            <a:rPr kumimoji="1" lang="ja-JP" altLang="en-US" sz="1400" b="1">
              <a:solidFill>
                <a:srgbClr val="FFFF00"/>
              </a:solidFill>
            </a:rPr>
            <a:t>　</a:t>
          </a:r>
          <a:r>
            <a:rPr kumimoji="1" lang="en-US" altLang="ja-JP" sz="1400" b="1">
              <a:solidFill>
                <a:srgbClr val="FFFF00"/>
              </a:solidFill>
            </a:rPr>
            <a:t>BA5</a:t>
          </a:r>
          <a:r>
            <a:rPr kumimoji="1" lang="ja-JP" altLang="en-US" sz="1400" b="1">
              <a:solidFill>
                <a:srgbClr val="FFFF00"/>
              </a:solidFill>
            </a:rPr>
            <a:t>・</a:t>
          </a:r>
          <a:r>
            <a:rPr kumimoji="1" lang="en-US" altLang="ja-JP" sz="1400" b="1">
              <a:solidFill>
                <a:srgbClr val="FFFF00"/>
              </a:solidFill>
            </a:rPr>
            <a:t>2</a:t>
          </a:r>
          <a:endParaRPr kumimoji="1" lang="ja-JP" altLang="en-US" sz="1400" b="1">
            <a:solidFill>
              <a:srgbClr val="FFFF00"/>
            </a:solidFill>
          </a:endParaRPr>
        </a:p>
        <a:p>
          <a:pPr algn="l"/>
          <a:endParaRPr kumimoji="1" lang="ja-JP" altLang="en-US" sz="1400" b="1">
            <a:solidFill>
              <a:srgbClr val="FFFF00"/>
            </a:solidFill>
          </a:endParaRPr>
        </a:p>
        <a:p>
          <a:pPr algn="l"/>
          <a:endParaRPr kumimoji="1" lang="ja-JP" altLang="en-US" sz="1400" b="1">
            <a:solidFill>
              <a:srgbClr val="FFFF00"/>
            </a:solidFill>
          </a:endParaRPr>
        </a:p>
      </xdr:txBody>
    </xdr:sp>
    <xdr:clientData/>
  </xdr:twoCellAnchor>
  <xdr:twoCellAnchor>
    <xdr:from>
      <xdr:col>1</xdr:col>
      <xdr:colOff>1348740</xdr:colOff>
      <xdr:row>4</xdr:row>
      <xdr:rowOff>1181100</xdr:rowOff>
    </xdr:from>
    <xdr:to>
      <xdr:col>13</xdr:col>
      <xdr:colOff>1402080</xdr:colOff>
      <xdr:row>4</xdr:row>
      <xdr:rowOff>2367280</xdr:rowOff>
    </xdr:to>
    <xdr:sp macro="" textlink="">
      <xdr:nvSpPr>
        <xdr:cNvPr id="10" name="テキスト ボックス 9">
          <a:extLst>
            <a:ext uri="{FF2B5EF4-FFF2-40B4-BE49-F238E27FC236}">
              <a16:creationId xmlns:a16="http://schemas.microsoft.com/office/drawing/2014/main" id="{995E2A9C-FBB0-4719-9C03-1A670623514F}"/>
            </a:ext>
          </a:extLst>
        </xdr:cNvPr>
        <xdr:cNvSpPr txBox="1"/>
      </xdr:nvSpPr>
      <xdr:spPr>
        <a:xfrm>
          <a:off x="2222500" y="5722620"/>
          <a:ext cx="12926060" cy="118618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FFFF00"/>
              </a:solidFill>
            </a:rPr>
            <a:t>*評価に値する政府のコロナ対策</a:t>
          </a:r>
          <a:r>
            <a:rPr kumimoji="1" lang="ja-JP" altLang="en-US" sz="2000" b="1" baseline="0">
              <a:solidFill>
                <a:srgbClr val="FFFF00"/>
              </a:solidFill>
            </a:rPr>
            <a:t>   </a:t>
          </a:r>
          <a:r>
            <a:rPr kumimoji="1" lang="ja-JP" altLang="en-US" sz="2000" b="1" baseline="0">
              <a:solidFill>
                <a:schemeClr val="bg1"/>
              </a:solidFill>
            </a:rPr>
            <a:t>第三回ブースター接種の予定を明確にすべき時期</a:t>
          </a:r>
          <a:r>
            <a:rPr kumimoji="1" lang="en-US" altLang="ja-JP" sz="2000" b="1" baseline="0">
              <a:solidFill>
                <a:schemeClr val="bg1"/>
              </a:solidFill>
            </a:rPr>
            <a:t>!!</a:t>
          </a:r>
          <a:endParaRPr kumimoji="1" lang="en-US" altLang="ja-JP" sz="2000" b="1">
            <a:solidFill>
              <a:schemeClr val="bg1"/>
            </a:solidFill>
          </a:endParaRPr>
        </a:p>
        <a:p>
          <a:pPr algn="l"/>
          <a:r>
            <a:rPr kumimoji="1" lang="ja-JP" altLang="en-US" sz="2000" b="1">
              <a:solidFill>
                <a:srgbClr val="FFFF00"/>
              </a:solidFill>
            </a:rPr>
            <a:t>*世界は感染第</a:t>
          </a:r>
          <a:r>
            <a:rPr kumimoji="1" lang="en-US" altLang="ja-JP" sz="2000" b="1">
              <a:solidFill>
                <a:srgbClr val="FFFF00"/>
              </a:solidFill>
            </a:rPr>
            <a:t>6</a:t>
          </a:r>
          <a:r>
            <a:rPr kumimoji="1" lang="ja-JP" altLang="en-US" sz="2000" b="1">
              <a:solidFill>
                <a:srgbClr val="FFFF00"/>
              </a:solidFill>
            </a:rPr>
            <a:t>波リバウンドもピークアウトしているものの　今週はまだ毎日</a:t>
          </a:r>
          <a:r>
            <a:rPr kumimoji="1" lang="en-US" altLang="ja-JP" sz="2000" b="1">
              <a:solidFill>
                <a:srgbClr val="FFFF00"/>
              </a:solidFill>
            </a:rPr>
            <a:t>70</a:t>
          </a:r>
          <a:r>
            <a:rPr kumimoji="1" lang="ja-JP" altLang="en-US" sz="2000" b="1">
              <a:solidFill>
                <a:srgbClr val="FFFF00"/>
              </a:solidFill>
            </a:rPr>
            <a:t>万人が新規感染状態。　　　　　　　　　　　　　　　　　　　　　　　　　　　*なぜ進まない</a:t>
          </a:r>
          <a:r>
            <a:rPr kumimoji="1" lang="ja-JP" altLang="en-US" sz="2000" b="1">
              <a:solidFill>
                <a:schemeClr val="bg1"/>
              </a:solidFill>
            </a:rPr>
            <a:t>国産ワクチン製造承認</a:t>
          </a:r>
          <a:endParaRPr kumimoji="1" lang="en-US" altLang="ja-JP" sz="2000" b="1">
            <a:solidFill>
              <a:schemeClr val="bg1"/>
            </a:solidFill>
          </a:endParaRPr>
        </a:p>
      </xdr:txBody>
    </xdr:sp>
    <xdr:clientData/>
  </xdr:twoCellAnchor>
  <xdr:twoCellAnchor editAs="oneCell">
    <xdr:from>
      <xdr:col>1</xdr:col>
      <xdr:colOff>277511</xdr:colOff>
      <xdr:row>4</xdr:row>
      <xdr:rowOff>964727</xdr:rowOff>
    </xdr:from>
    <xdr:to>
      <xdr:col>1</xdr:col>
      <xdr:colOff>1190021</xdr:colOff>
      <xdr:row>4</xdr:row>
      <xdr:rowOff>1879127</xdr:rowOff>
    </xdr:to>
    <xdr:pic>
      <xdr:nvPicPr>
        <xdr:cNvPr id="8" name="グラフィックス 7" descr="針">
          <a:extLst>
            <a:ext uri="{FF2B5EF4-FFF2-40B4-BE49-F238E27FC236}">
              <a16:creationId xmlns:a16="http://schemas.microsoft.com/office/drawing/2014/main" id="{4F2E414E-B222-4085-A733-CD7BE0A0758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151271" y="5110007"/>
          <a:ext cx="912510" cy="914400"/>
        </a:xfrm>
        <a:prstGeom prst="rect">
          <a:avLst/>
        </a:prstGeom>
      </xdr:spPr>
    </xdr:pic>
    <xdr:clientData/>
  </xdr:twoCellAnchor>
  <xdr:twoCellAnchor editAs="oneCell">
    <xdr:from>
      <xdr:col>2</xdr:col>
      <xdr:colOff>117195</xdr:colOff>
      <xdr:row>32</xdr:row>
      <xdr:rowOff>101600</xdr:rowOff>
    </xdr:from>
    <xdr:to>
      <xdr:col>3</xdr:col>
      <xdr:colOff>399785</xdr:colOff>
      <xdr:row>35</xdr:row>
      <xdr:rowOff>235215</xdr:rowOff>
    </xdr:to>
    <xdr:pic>
      <xdr:nvPicPr>
        <xdr:cNvPr id="11" name="グラフィックス 10" descr="針">
          <a:extLst>
            <a:ext uri="{FF2B5EF4-FFF2-40B4-BE49-F238E27FC236}">
              <a16:creationId xmlns:a16="http://schemas.microsoft.com/office/drawing/2014/main" id="{A728F270-B4D6-417C-AD76-74AD289D8B6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rot="10800000">
          <a:off x="2707995" y="15656560"/>
          <a:ext cx="912510" cy="956575"/>
        </a:xfrm>
        <a:prstGeom prst="rect">
          <a:avLst/>
        </a:prstGeom>
      </xdr:spPr>
    </xdr:pic>
    <xdr:clientData/>
  </xdr:twoCellAnchor>
  <xdr:twoCellAnchor>
    <xdr:from>
      <xdr:col>5</xdr:col>
      <xdr:colOff>680720</xdr:colOff>
      <xdr:row>2</xdr:row>
      <xdr:rowOff>345440</xdr:rowOff>
    </xdr:from>
    <xdr:to>
      <xdr:col>13</xdr:col>
      <xdr:colOff>1320800</xdr:colOff>
      <xdr:row>2</xdr:row>
      <xdr:rowOff>3088640</xdr:rowOff>
    </xdr:to>
    <xdr:sp macro="" textlink="">
      <xdr:nvSpPr>
        <xdr:cNvPr id="24" name="テキスト ボックス 23">
          <a:extLst>
            <a:ext uri="{FF2B5EF4-FFF2-40B4-BE49-F238E27FC236}">
              <a16:creationId xmlns:a16="http://schemas.microsoft.com/office/drawing/2014/main" id="{87A11060-5553-4DE4-913E-BB156696BAD6}"/>
            </a:ext>
          </a:extLst>
        </xdr:cNvPr>
        <xdr:cNvSpPr txBox="1"/>
      </xdr:nvSpPr>
      <xdr:spPr>
        <a:xfrm>
          <a:off x="6807200" y="1137920"/>
          <a:ext cx="8890000"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000" b="0" i="0">
              <a:solidFill>
                <a:schemeClr val="dk1"/>
              </a:solidFill>
              <a:effectLst/>
              <a:latin typeface="+mn-lt"/>
              <a:ea typeface="+mn-ea"/>
              <a:cs typeface="+mn-cs"/>
            </a:rPr>
            <a:t>アジアの感染者はどのようなペースで増えているのか。横軸は累計感染者が</a:t>
          </a:r>
          <a:r>
            <a:rPr lang="en-US" altLang="ja-JP" sz="2000" b="0" i="0">
              <a:solidFill>
                <a:schemeClr val="dk1"/>
              </a:solidFill>
              <a:effectLst/>
              <a:latin typeface="+mn-lt"/>
              <a:ea typeface="+mn-ea"/>
              <a:cs typeface="+mn-cs"/>
            </a:rPr>
            <a:t>100</a:t>
          </a:r>
          <a:r>
            <a:rPr lang="ja-JP" altLang="en-US" sz="2000" b="0" i="0">
              <a:solidFill>
                <a:schemeClr val="dk1"/>
              </a:solidFill>
              <a:effectLst/>
              <a:latin typeface="+mn-lt"/>
              <a:ea typeface="+mn-ea"/>
              <a:cs typeface="+mn-cs"/>
            </a:rPr>
            <a:t>人を超えてからの日数を、縦軸は累計感染者数を示す。縦軸は対数目盛り。傾きが増加のペースを表す。中国は武漢閉鎖前の</a:t>
          </a:r>
          <a:r>
            <a:rPr lang="en-US" altLang="ja-JP" sz="2000" b="0" i="0">
              <a:solidFill>
                <a:schemeClr val="dk1"/>
              </a:solidFill>
              <a:effectLst/>
              <a:latin typeface="+mn-lt"/>
              <a:ea typeface="+mn-ea"/>
              <a:cs typeface="+mn-cs"/>
            </a:rPr>
            <a:t>2020</a:t>
          </a:r>
          <a:r>
            <a:rPr lang="ja-JP" altLang="en-US" sz="2000" b="0" i="0">
              <a:solidFill>
                <a:schemeClr val="dk1"/>
              </a:solidFill>
              <a:effectLst/>
              <a:latin typeface="+mn-lt"/>
              <a:ea typeface="+mn-ea"/>
              <a:cs typeface="+mn-cs"/>
            </a:rPr>
            <a:t>年</a:t>
          </a:r>
          <a:r>
            <a:rPr lang="en-US" altLang="ja-JP" sz="2000" b="0" i="0">
              <a:solidFill>
                <a:schemeClr val="dk1"/>
              </a:solidFill>
              <a:effectLst/>
              <a:latin typeface="+mn-lt"/>
              <a:ea typeface="+mn-ea"/>
              <a:cs typeface="+mn-cs"/>
            </a:rPr>
            <a:t>1</a:t>
          </a:r>
          <a:r>
            <a:rPr lang="ja-JP" altLang="en-US" sz="2000" b="0" i="0">
              <a:solidFill>
                <a:schemeClr val="dk1"/>
              </a:solidFill>
              <a:effectLst/>
              <a:latin typeface="+mn-lt"/>
              <a:ea typeface="+mn-ea"/>
              <a:cs typeface="+mn-cs"/>
            </a:rPr>
            <a:t>月中旬に</a:t>
          </a:r>
          <a:r>
            <a:rPr lang="en-US" altLang="ja-JP" sz="2000" b="0" i="0">
              <a:solidFill>
                <a:schemeClr val="dk1"/>
              </a:solidFill>
              <a:effectLst/>
              <a:latin typeface="+mn-lt"/>
              <a:ea typeface="+mn-ea"/>
              <a:cs typeface="+mn-cs"/>
            </a:rPr>
            <a:t>100</a:t>
          </a:r>
          <a:r>
            <a:rPr lang="ja-JP" altLang="en-US" sz="2000" b="0" i="0">
              <a:solidFill>
                <a:schemeClr val="dk1"/>
              </a:solidFill>
              <a:effectLst/>
              <a:latin typeface="+mn-lt"/>
              <a:ea typeface="+mn-ea"/>
              <a:cs typeface="+mn-cs"/>
            </a:rPr>
            <a:t>人を超えた。インドは</a:t>
          </a:r>
          <a:r>
            <a:rPr lang="en-US" altLang="ja-JP" sz="2000" b="0" i="0">
              <a:solidFill>
                <a:schemeClr val="dk1"/>
              </a:solidFill>
              <a:effectLst/>
              <a:latin typeface="+mn-lt"/>
              <a:ea typeface="+mn-ea"/>
              <a:cs typeface="+mn-cs"/>
            </a:rPr>
            <a:t>31</a:t>
          </a:r>
          <a:r>
            <a:rPr lang="ja-JP" altLang="en-US" sz="2000" b="0" i="0">
              <a:solidFill>
                <a:schemeClr val="dk1"/>
              </a:solidFill>
              <a:effectLst/>
              <a:latin typeface="+mn-lt"/>
              <a:ea typeface="+mn-ea"/>
              <a:cs typeface="+mn-cs"/>
            </a:rPr>
            <a:t>日目で</a:t>
          </a:r>
          <a:r>
            <a:rPr lang="en-US" altLang="ja-JP" sz="2000" b="0" i="0">
              <a:solidFill>
                <a:schemeClr val="dk1"/>
              </a:solidFill>
              <a:effectLst/>
              <a:latin typeface="+mn-lt"/>
              <a:ea typeface="+mn-ea"/>
              <a:cs typeface="+mn-cs"/>
            </a:rPr>
            <a:t>1</a:t>
          </a:r>
          <a:r>
            <a:rPr lang="ja-JP" altLang="en-US" sz="2000" b="0" i="0">
              <a:solidFill>
                <a:schemeClr val="dk1"/>
              </a:solidFill>
              <a:effectLst/>
              <a:latin typeface="+mn-lt"/>
              <a:ea typeface="+mn-ea"/>
              <a:cs typeface="+mn-cs"/>
            </a:rPr>
            <a:t>万人、</a:t>
          </a:r>
          <a:r>
            <a:rPr lang="en-US" altLang="ja-JP" sz="2000" b="0" i="0">
              <a:solidFill>
                <a:schemeClr val="dk1"/>
              </a:solidFill>
              <a:effectLst/>
              <a:latin typeface="+mn-lt"/>
              <a:ea typeface="+mn-ea"/>
              <a:cs typeface="+mn-cs"/>
            </a:rPr>
            <a:t>66</a:t>
          </a:r>
          <a:r>
            <a:rPr lang="ja-JP" altLang="en-US" sz="2000" b="0" i="0">
              <a:solidFill>
                <a:schemeClr val="dk1"/>
              </a:solidFill>
              <a:effectLst/>
              <a:latin typeface="+mn-lt"/>
              <a:ea typeface="+mn-ea"/>
              <a:cs typeface="+mn-cs"/>
            </a:rPr>
            <a:t>日目で</a:t>
          </a:r>
          <a:r>
            <a:rPr lang="en-US" altLang="ja-JP" sz="2000" b="0" i="0">
              <a:solidFill>
                <a:schemeClr val="dk1"/>
              </a:solidFill>
              <a:effectLst/>
              <a:latin typeface="+mn-lt"/>
              <a:ea typeface="+mn-ea"/>
              <a:cs typeface="+mn-cs"/>
            </a:rPr>
            <a:t>10</a:t>
          </a:r>
          <a:r>
            <a:rPr lang="ja-JP" altLang="en-US" sz="2000" b="0" i="0">
              <a:solidFill>
                <a:schemeClr val="dk1"/>
              </a:solidFill>
              <a:effectLst/>
              <a:latin typeface="+mn-lt"/>
              <a:ea typeface="+mn-ea"/>
              <a:cs typeface="+mn-cs"/>
            </a:rPr>
            <a:t>万人、</a:t>
          </a:r>
          <a:r>
            <a:rPr lang="en-US" altLang="ja-JP" sz="2000" b="0" i="0">
              <a:solidFill>
                <a:schemeClr val="dk1"/>
              </a:solidFill>
              <a:effectLst/>
              <a:latin typeface="+mn-lt"/>
              <a:ea typeface="+mn-ea"/>
              <a:cs typeface="+mn-cs"/>
            </a:rPr>
            <a:t>125</a:t>
          </a:r>
          <a:r>
            <a:rPr lang="ja-JP" altLang="en-US" sz="2000" b="0" i="0">
              <a:solidFill>
                <a:schemeClr val="dk1"/>
              </a:solidFill>
              <a:effectLst/>
              <a:latin typeface="+mn-lt"/>
              <a:ea typeface="+mn-ea"/>
              <a:cs typeface="+mn-cs"/>
            </a:rPr>
            <a:t>日目で</a:t>
          </a:r>
          <a:r>
            <a:rPr lang="en-US" altLang="ja-JP" sz="2000" b="0" i="0">
              <a:solidFill>
                <a:schemeClr val="dk1"/>
              </a:solidFill>
              <a:effectLst/>
              <a:latin typeface="+mn-lt"/>
              <a:ea typeface="+mn-ea"/>
              <a:cs typeface="+mn-cs"/>
            </a:rPr>
            <a:t>100</a:t>
          </a:r>
          <a:r>
            <a:rPr lang="ja-JP" altLang="en-US" sz="2000" b="0" i="0">
              <a:solidFill>
                <a:schemeClr val="dk1"/>
              </a:solidFill>
              <a:effectLst/>
              <a:latin typeface="+mn-lt"/>
              <a:ea typeface="+mn-ea"/>
              <a:cs typeface="+mn-cs"/>
            </a:rPr>
            <a:t>万人、</a:t>
          </a:r>
          <a:r>
            <a:rPr lang="en-US" altLang="ja-JP" sz="2000" b="0" i="0">
              <a:solidFill>
                <a:schemeClr val="dk1"/>
              </a:solidFill>
              <a:effectLst/>
              <a:latin typeface="+mn-lt"/>
              <a:ea typeface="+mn-ea"/>
              <a:cs typeface="+mn-cs"/>
            </a:rPr>
            <a:t>280</a:t>
          </a:r>
          <a:r>
            <a:rPr lang="ja-JP" altLang="en-US" sz="2000" b="0" i="0">
              <a:solidFill>
                <a:schemeClr val="dk1"/>
              </a:solidFill>
              <a:effectLst/>
              <a:latin typeface="+mn-lt"/>
              <a:ea typeface="+mn-ea"/>
              <a:cs typeface="+mn-cs"/>
            </a:rPr>
            <a:t>日目に</a:t>
          </a:r>
          <a:r>
            <a:rPr lang="en-US" altLang="ja-JP" sz="2000" b="0" i="0">
              <a:solidFill>
                <a:schemeClr val="dk1"/>
              </a:solidFill>
              <a:effectLst/>
              <a:latin typeface="+mn-lt"/>
              <a:ea typeface="+mn-ea"/>
              <a:cs typeface="+mn-cs"/>
            </a:rPr>
            <a:t>1000</a:t>
          </a:r>
          <a:r>
            <a:rPr lang="ja-JP" altLang="en-US" sz="2000" b="0" i="0">
              <a:solidFill>
                <a:schemeClr val="dk1"/>
              </a:solidFill>
              <a:effectLst/>
              <a:latin typeface="+mn-lt"/>
              <a:ea typeface="+mn-ea"/>
              <a:cs typeface="+mn-cs"/>
            </a:rPr>
            <a:t>万人に到達した。日本は</a:t>
          </a:r>
          <a:r>
            <a:rPr lang="en-US" altLang="ja-JP" sz="2000" b="0" i="0">
              <a:solidFill>
                <a:schemeClr val="dk1"/>
              </a:solidFill>
              <a:effectLst/>
              <a:latin typeface="+mn-lt"/>
              <a:ea typeface="+mn-ea"/>
              <a:cs typeface="+mn-cs"/>
            </a:rPr>
            <a:t>253</a:t>
          </a:r>
          <a:r>
            <a:rPr lang="ja-JP" altLang="en-US" sz="2000" b="0" i="0">
              <a:solidFill>
                <a:schemeClr val="dk1"/>
              </a:solidFill>
              <a:effectLst/>
              <a:latin typeface="+mn-lt"/>
              <a:ea typeface="+mn-ea"/>
              <a:cs typeface="+mn-cs"/>
            </a:rPr>
            <a:t>日目に</a:t>
          </a:r>
          <a:r>
            <a:rPr lang="en-US" altLang="ja-JP" sz="2000" b="0" i="0">
              <a:solidFill>
                <a:schemeClr val="dk1"/>
              </a:solidFill>
              <a:effectLst/>
              <a:latin typeface="+mn-lt"/>
              <a:ea typeface="+mn-ea"/>
              <a:cs typeface="+mn-cs"/>
            </a:rPr>
            <a:t>10</a:t>
          </a:r>
          <a:r>
            <a:rPr lang="ja-JP" altLang="en-US" sz="2000" b="0" i="0">
              <a:solidFill>
                <a:schemeClr val="dk1"/>
              </a:solidFill>
              <a:effectLst/>
              <a:latin typeface="+mn-lt"/>
              <a:ea typeface="+mn-ea"/>
              <a:cs typeface="+mn-cs"/>
            </a:rPr>
            <a:t>万人を超えた。</a:t>
          </a:r>
          <a:endParaRPr lang="ja-JP" altLang="en-US" sz="2000" b="1" i="0">
            <a:solidFill>
              <a:schemeClr val="dk1"/>
            </a:solidFill>
            <a:effectLst/>
            <a:latin typeface="+mn-lt"/>
            <a:ea typeface="+mn-ea"/>
            <a:cs typeface="+mn-cs"/>
          </a:endParaRPr>
        </a:p>
      </xdr:txBody>
    </xdr:sp>
    <xdr:clientData/>
  </xdr:twoCellAnchor>
  <xdr:twoCellAnchor>
    <xdr:from>
      <xdr:col>1</xdr:col>
      <xdr:colOff>1688641</xdr:colOff>
      <xdr:row>36</xdr:row>
      <xdr:rowOff>50800</xdr:rowOff>
    </xdr:from>
    <xdr:to>
      <xdr:col>3</xdr:col>
      <xdr:colOff>955040</xdr:colOff>
      <xdr:row>39</xdr:row>
      <xdr:rowOff>193040</xdr:rowOff>
    </xdr:to>
    <xdr:sp macro="" textlink="">
      <xdr:nvSpPr>
        <xdr:cNvPr id="12" name="右大かっこ 11">
          <a:extLst>
            <a:ext uri="{FF2B5EF4-FFF2-40B4-BE49-F238E27FC236}">
              <a16:creationId xmlns:a16="http://schemas.microsoft.com/office/drawing/2014/main" id="{7EC26A29-06D7-4F9D-9756-685D7BAB9327}"/>
            </a:ext>
          </a:extLst>
        </xdr:cNvPr>
        <xdr:cNvSpPr/>
      </xdr:nvSpPr>
      <xdr:spPr>
        <a:xfrm rot="16200000">
          <a:off x="2886481" y="15078480"/>
          <a:ext cx="965200" cy="1613359"/>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clientData/>
  </xdr:twoCellAnchor>
  <xdr:twoCellAnchor>
    <xdr:from>
      <xdr:col>5</xdr:col>
      <xdr:colOff>508452</xdr:colOff>
      <xdr:row>34</xdr:row>
      <xdr:rowOff>152400</xdr:rowOff>
    </xdr:from>
    <xdr:to>
      <xdr:col>7</xdr:col>
      <xdr:colOff>528324</xdr:colOff>
      <xdr:row>39</xdr:row>
      <xdr:rowOff>182880</xdr:rowOff>
    </xdr:to>
    <xdr:sp macro="" textlink="">
      <xdr:nvSpPr>
        <xdr:cNvPr id="20" name="右大かっこ 19">
          <a:extLst>
            <a:ext uri="{FF2B5EF4-FFF2-40B4-BE49-F238E27FC236}">
              <a16:creationId xmlns:a16="http://schemas.microsoft.com/office/drawing/2014/main" id="{E149C133-9A92-4DC0-AF69-33E2207543DC}"/>
            </a:ext>
          </a:extLst>
        </xdr:cNvPr>
        <xdr:cNvSpPr/>
      </xdr:nvSpPr>
      <xdr:spPr>
        <a:xfrm rot="16200000">
          <a:off x="6873468" y="14716984"/>
          <a:ext cx="1402080" cy="1879152"/>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clientData/>
  </xdr:twoCellAnchor>
  <xdr:twoCellAnchor>
    <xdr:from>
      <xdr:col>3</xdr:col>
      <xdr:colOff>1493523</xdr:colOff>
      <xdr:row>34</xdr:row>
      <xdr:rowOff>193043</xdr:rowOff>
    </xdr:from>
    <xdr:to>
      <xdr:col>4</xdr:col>
      <xdr:colOff>1270002</xdr:colOff>
      <xdr:row>39</xdr:row>
      <xdr:rowOff>200369</xdr:rowOff>
    </xdr:to>
    <xdr:sp macro="" textlink="">
      <xdr:nvSpPr>
        <xdr:cNvPr id="21" name="右大かっこ 20">
          <a:extLst>
            <a:ext uri="{FF2B5EF4-FFF2-40B4-BE49-F238E27FC236}">
              <a16:creationId xmlns:a16="http://schemas.microsoft.com/office/drawing/2014/main" id="{CFCF7CC2-DDE6-424C-8939-C0A100D79072}"/>
            </a:ext>
          </a:extLst>
        </xdr:cNvPr>
        <xdr:cNvSpPr/>
      </xdr:nvSpPr>
      <xdr:spPr>
        <a:xfrm rot="16200000">
          <a:off x="4700420" y="15009986"/>
          <a:ext cx="1378926" cy="1351279"/>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clientData/>
  </xdr:twoCellAnchor>
  <xdr:twoCellAnchor>
    <xdr:from>
      <xdr:col>2</xdr:col>
      <xdr:colOff>42428</xdr:colOff>
      <xdr:row>39</xdr:row>
      <xdr:rowOff>138796</xdr:rowOff>
    </xdr:from>
    <xdr:to>
      <xdr:col>10</xdr:col>
      <xdr:colOff>243840</xdr:colOff>
      <xdr:row>41</xdr:row>
      <xdr:rowOff>142220</xdr:rowOff>
    </xdr:to>
    <xdr:sp macro="" textlink="">
      <xdr:nvSpPr>
        <xdr:cNvPr id="2" name="テキスト ボックス 1">
          <a:extLst>
            <a:ext uri="{FF2B5EF4-FFF2-40B4-BE49-F238E27FC236}">
              <a16:creationId xmlns:a16="http://schemas.microsoft.com/office/drawing/2014/main" id="{608ABBFC-599C-4C80-A56F-6D52C64F54A5}"/>
            </a:ext>
          </a:extLst>
        </xdr:cNvPr>
        <xdr:cNvSpPr txBox="1"/>
      </xdr:nvSpPr>
      <xdr:spPr>
        <a:xfrm>
          <a:off x="2633228" y="16313516"/>
          <a:ext cx="9233652" cy="552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rPr>
            <a:t>      第一波　　　　　      第二波　　　　　　　　　　第三波      　        　　第四波　　　　　　第五波</a:t>
          </a:r>
        </a:p>
      </xdr:txBody>
    </xdr:sp>
    <xdr:clientData/>
  </xdr:twoCellAnchor>
  <xdr:twoCellAnchor>
    <xdr:from>
      <xdr:col>7</xdr:col>
      <xdr:colOff>843280</xdr:colOff>
      <xdr:row>34</xdr:row>
      <xdr:rowOff>40640</xdr:rowOff>
    </xdr:from>
    <xdr:to>
      <xdr:col>8</xdr:col>
      <xdr:colOff>538480</xdr:colOff>
      <xdr:row>39</xdr:row>
      <xdr:rowOff>213360</xdr:rowOff>
    </xdr:to>
    <xdr:sp macro="" textlink="">
      <xdr:nvSpPr>
        <xdr:cNvPr id="29" name="右大かっこ 28">
          <a:extLst>
            <a:ext uri="{FF2B5EF4-FFF2-40B4-BE49-F238E27FC236}">
              <a16:creationId xmlns:a16="http://schemas.microsoft.com/office/drawing/2014/main" id="{CBC0D307-3F7A-4B60-831C-AAAC0594D26F}"/>
            </a:ext>
          </a:extLst>
        </xdr:cNvPr>
        <xdr:cNvSpPr/>
      </xdr:nvSpPr>
      <xdr:spPr>
        <a:xfrm rot="16200000">
          <a:off x="8620760" y="15052040"/>
          <a:ext cx="1544320" cy="1127760"/>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clientData/>
  </xdr:twoCellAnchor>
  <xdr:twoCellAnchor>
    <xdr:from>
      <xdr:col>8</xdr:col>
      <xdr:colOff>782320</xdr:colOff>
      <xdr:row>31</xdr:row>
      <xdr:rowOff>111760</xdr:rowOff>
    </xdr:from>
    <xdr:to>
      <xdr:col>10</xdr:col>
      <xdr:colOff>650240</xdr:colOff>
      <xdr:row>33</xdr:row>
      <xdr:rowOff>20320</xdr:rowOff>
    </xdr:to>
    <xdr:sp macro="" textlink="">
      <xdr:nvSpPr>
        <xdr:cNvPr id="18" name="テキスト ボックス 17">
          <a:extLst>
            <a:ext uri="{FF2B5EF4-FFF2-40B4-BE49-F238E27FC236}">
              <a16:creationId xmlns:a16="http://schemas.microsoft.com/office/drawing/2014/main" id="{CF185106-E988-47D3-B811-81F36DA744F4}"/>
            </a:ext>
          </a:extLst>
        </xdr:cNvPr>
        <xdr:cNvSpPr txBox="1"/>
      </xdr:nvSpPr>
      <xdr:spPr>
        <a:xfrm>
          <a:off x="10200640" y="14091920"/>
          <a:ext cx="2072640" cy="4572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FF00"/>
              </a:solidFill>
            </a:rPr>
            <a:t>世界の第</a:t>
          </a:r>
          <a:r>
            <a:rPr kumimoji="1" lang="en-US" altLang="ja-JP" sz="1800">
              <a:solidFill>
                <a:srgbClr val="FFFF00"/>
              </a:solidFill>
            </a:rPr>
            <a:t>5</a:t>
          </a:r>
          <a:r>
            <a:rPr kumimoji="1" lang="ja-JP" altLang="en-US" sz="1800">
              <a:solidFill>
                <a:srgbClr val="FFFF00"/>
              </a:solidFill>
            </a:rPr>
            <a:t>波 </a:t>
          </a:r>
          <a:r>
            <a:rPr kumimoji="1" lang="en-US" altLang="ja-JP" sz="1800">
              <a:solidFill>
                <a:srgbClr val="FFFF00"/>
              </a:solidFill>
            </a:rPr>
            <a:t>BA5</a:t>
          </a:r>
          <a:endParaRPr kumimoji="1" lang="ja-JP" altLang="en-US" sz="1800">
            <a:solidFill>
              <a:srgbClr val="FFFF00"/>
            </a:solidFill>
          </a:endParaRPr>
        </a:p>
      </xdr:txBody>
    </xdr:sp>
    <xdr:clientData/>
  </xdr:twoCellAnchor>
  <xdr:twoCellAnchor>
    <xdr:from>
      <xdr:col>8</xdr:col>
      <xdr:colOff>975360</xdr:colOff>
      <xdr:row>37</xdr:row>
      <xdr:rowOff>162560</xdr:rowOff>
    </xdr:from>
    <xdr:to>
      <xdr:col>9</xdr:col>
      <xdr:colOff>589280</xdr:colOff>
      <xdr:row>39</xdr:row>
      <xdr:rowOff>193040</xdr:rowOff>
    </xdr:to>
    <xdr:sp macro="" textlink="">
      <xdr:nvSpPr>
        <xdr:cNvPr id="32" name="右大かっこ 31">
          <a:extLst>
            <a:ext uri="{FF2B5EF4-FFF2-40B4-BE49-F238E27FC236}">
              <a16:creationId xmlns:a16="http://schemas.microsoft.com/office/drawing/2014/main" id="{24555815-A3D9-4279-927D-CF7B8FA48425}"/>
            </a:ext>
          </a:extLst>
        </xdr:cNvPr>
        <xdr:cNvSpPr/>
      </xdr:nvSpPr>
      <xdr:spPr>
        <a:xfrm rot="16200000">
          <a:off x="10561320" y="15621000"/>
          <a:ext cx="579120" cy="914400"/>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clientData/>
  </xdr:twoCellAnchor>
  <xdr:twoCellAnchor editAs="oneCell">
    <xdr:from>
      <xdr:col>5</xdr:col>
      <xdr:colOff>558800</xdr:colOff>
      <xdr:row>0</xdr:row>
      <xdr:rowOff>375920</xdr:rowOff>
    </xdr:from>
    <xdr:to>
      <xdr:col>8</xdr:col>
      <xdr:colOff>686912</xdr:colOff>
      <xdr:row>2</xdr:row>
      <xdr:rowOff>97862</xdr:rowOff>
    </xdr:to>
    <xdr:pic>
      <xdr:nvPicPr>
        <xdr:cNvPr id="23" name="図 22">
          <a:extLst>
            <a:ext uri="{FF2B5EF4-FFF2-40B4-BE49-F238E27FC236}">
              <a16:creationId xmlns:a16="http://schemas.microsoft.com/office/drawing/2014/main" id="{B9E1364F-868C-27A3-7EA5-B57C762E86D0}"/>
            </a:ext>
          </a:extLst>
        </xdr:cNvPr>
        <xdr:cNvPicPr>
          <a:picLocks noChangeAspect="1"/>
        </xdr:cNvPicPr>
      </xdr:nvPicPr>
      <xdr:blipFill>
        <a:blip xmlns:r="http://schemas.openxmlformats.org/officeDocument/2006/relationships" r:embed="rId6"/>
        <a:stretch>
          <a:fillRect/>
        </a:stretch>
      </xdr:blipFill>
      <xdr:spPr>
        <a:xfrm>
          <a:off x="6685280" y="375920"/>
          <a:ext cx="3419952" cy="514422"/>
        </a:xfrm>
        <a:prstGeom prst="rect">
          <a:avLst/>
        </a:prstGeom>
      </xdr:spPr>
    </xdr:pic>
    <xdr:clientData/>
  </xdr:twoCellAnchor>
  <xdr:twoCellAnchor editAs="oneCell">
    <xdr:from>
      <xdr:col>1</xdr:col>
      <xdr:colOff>1188721</xdr:colOff>
      <xdr:row>0</xdr:row>
      <xdr:rowOff>386080</xdr:rowOff>
    </xdr:from>
    <xdr:to>
      <xdr:col>5</xdr:col>
      <xdr:colOff>396241</xdr:colOff>
      <xdr:row>2</xdr:row>
      <xdr:rowOff>3232385</xdr:rowOff>
    </xdr:to>
    <xdr:pic>
      <xdr:nvPicPr>
        <xdr:cNvPr id="13" name="図 12">
          <a:extLst>
            <a:ext uri="{FF2B5EF4-FFF2-40B4-BE49-F238E27FC236}">
              <a16:creationId xmlns:a16="http://schemas.microsoft.com/office/drawing/2014/main" id="{DD2F04F8-0EE8-B3B0-7016-127A4A31E451}"/>
            </a:ext>
          </a:extLst>
        </xdr:cNvPr>
        <xdr:cNvPicPr>
          <a:picLocks noChangeAspect="1"/>
        </xdr:cNvPicPr>
      </xdr:nvPicPr>
      <xdr:blipFill>
        <a:blip xmlns:r="http://schemas.openxmlformats.org/officeDocument/2006/relationships" r:embed="rId7"/>
        <a:stretch>
          <a:fillRect/>
        </a:stretch>
      </xdr:blipFill>
      <xdr:spPr>
        <a:xfrm>
          <a:off x="2062481" y="386080"/>
          <a:ext cx="4460240" cy="36387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13335</xdr:rowOff>
    </xdr:from>
    <xdr:to>
      <xdr:col>2</xdr:col>
      <xdr:colOff>470535</xdr:colOff>
      <xdr:row>0</xdr:row>
      <xdr:rowOff>230505</xdr:rowOff>
    </xdr:to>
    <xdr:pic>
      <xdr:nvPicPr>
        <xdr:cNvPr id="2" name="図 1" descr="感染症・食中毒情報">
          <a:extLst>
            <a:ext uri="{FF2B5EF4-FFF2-40B4-BE49-F238E27FC236}">
              <a16:creationId xmlns:a16="http://schemas.microsoft.com/office/drawing/2014/main" id="{E085B89B-5E14-41DB-8A4F-5FB14AD3B791}"/>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6200" y="13335"/>
          <a:ext cx="2306955" cy="21717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34</xdr:row>
      <xdr:rowOff>0</xdr:rowOff>
    </xdr:from>
    <xdr:ext cx="47625" cy="9525"/>
    <xdr:pic>
      <xdr:nvPicPr>
        <xdr:cNvPr id="2" name="図 4" descr="http://www1.pref.shimane.lg.jp/contents/kansen/dis/zensu/sp.gif">
          <a:extLst>
            <a:ext uri="{FF2B5EF4-FFF2-40B4-BE49-F238E27FC236}">
              <a16:creationId xmlns:a16="http://schemas.microsoft.com/office/drawing/2014/main" id="{983735D9-D01C-4784-9FC6-2FDFCCD6D66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699760"/>
          <a:ext cx="47625" cy="9525"/>
        </a:xfrm>
        <a:prstGeom prst="rect">
          <a:avLst/>
        </a:prstGeom>
        <a:noFill/>
        <a:ln w="9525">
          <a:noFill/>
          <a:miter lim="800000"/>
          <a:headEnd/>
          <a:tailEnd/>
        </a:ln>
      </xdr:spPr>
    </xdr:pic>
    <xdr:clientData/>
  </xdr:oneCellAnchor>
  <xdr:twoCellAnchor>
    <xdr:from>
      <xdr:col>6</xdr:col>
      <xdr:colOff>457199</xdr:colOff>
      <xdr:row>22</xdr:row>
      <xdr:rowOff>66675</xdr:rowOff>
    </xdr:from>
    <xdr:to>
      <xdr:col>9</xdr:col>
      <xdr:colOff>447674</xdr:colOff>
      <xdr:row>24</xdr:row>
      <xdr:rowOff>811</xdr:rowOff>
    </xdr:to>
    <xdr:sp macro="" textlink="">
      <xdr:nvSpPr>
        <xdr:cNvPr id="3" name="テキスト ボックス 2">
          <a:extLst>
            <a:ext uri="{FF2B5EF4-FFF2-40B4-BE49-F238E27FC236}">
              <a16:creationId xmlns:a16="http://schemas.microsoft.com/office/drawing/2014/main" id="{AD1C65E8-7A90-4452-B4A2-B25C11F82174}"/>
            </a:ext>
          </a:extLst>
        </xdr:cNvPr>
        <xdr:cNvSpPr txBox="1"/>
      </xdr:nvSpPr>
      <xdr:spPr>
        <a:xfrm>
          <a:off x="4160519" y="3754755"/>
          <a:ext cx="1842135" cy="269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Ｈ２９／８月は非常に多かった</a:t>
          </a:r>
        </a:p>
      </xdr:txBody>
    </xdr:sp>
    <xdr:clientData/>
  </xdr:twoCellAnchor>
  <xdr:twoCellAnchor>
    <xdr:from>
      <xdr:col>21</xdr:col>
      <xdr:colOff>95250</xdr:colOff>
      <xdr:row>14</xdr:row>
      <xdr:rowOff>0</xdr:rowOff>
    </xdr:from>
    <xdr:to>
      <xdr:col>24</xdr:col>
      <xdr:colOff>851</xdr:colOff>
      <xdr:row>20</xdr:row>
      <xdr:rowOff>90488</xdr:rowOff>
    </xdr:to>
    <xdr:cxnSp macro="">
      <xdr:nvCxnSpPr>
        <xdr:cNvPr id="4" name="直線矢印コネクタ 3">
          <a:extLst>
            <a:ext uri="{FF2B5EF4-FFF2-40B4-BE49-F238E27FC236}">
              <a16:creationId xmlns:a16="http://schemas.microsoft.com/office/drawing/2014/main" id="{11827319-2040-4CEC-A1FE-B4FC11AC2EE6}"/>
            </a:ext>
          </a:extLst>
        </xdr:cNvPr>
        <xdr:cNvCxnSpPr>
          <a:stCxn id="5" idx="1"/>
        </xdr:cNvCxnSpPr>
      </xdr:nvCxnSpPr>
      <xdr:spPr>
        <a:xfrm flipV="1">
          <a:off x="13056870" y="2346960"/>
          <a:ext cx="1757261" cy="1096328"/>
        </a:xfrm>
        <a:prstGeom prst="straightConnector1">
          <a:avLst/>
        </a:prstGeom>
        <a:ln>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21</xdr:col>
      <xdr:colOff>95250</xdr:colOff>
      <xdr:row>18</xdr:row>
      <xdr:rowOff>95250</xdr:rowOff>
    </xdr:from>
    <xdr:to>
      <xdr:col>27</xdr:col>
      <xdr:colOff>171450</xdr:colOff>
      <xdr:row>22</xdr:row>
      <xdr:rowOff>28575</xdr:rowOff>
    </xdr:to>
    <xdr:sp macro="" textlink="">
      <xdr:nvSpPr>
        <xdr:cNvPr id="5" name="テキスト ボックス 4">
          <a:extLst>
            <a:ext uri="{FF2B5EF4-FFF2-40B4-BE49-F238E27FC236}">
              <a16:creationId xmlns:a16="http://schemas.microsoft.com/office/drawing/2014/main" id="{AFC911BB-E012-42D7-A04A-CBF8F2411314}"/>
            </a:ext>
          </a:extLst>
        </xdr:cNvPr>
        <xdr:cNvSpPr txBox="1"/>
      </xdr:nvSpPr>
      <xdr:spPr>
        <a:xfrm>
          <a:off x="13056870" y="3112770"/>
          <a:ext cx="3779520" cy="6038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effectLst/>
            </a:rPr>
            <a:t>2011</a:t>
          </a:r>
          <a:r>
            <a:rPr lang="ja-JP" altLang="en-US" sz="800">
              <a:effectLst/>
            </a:rPr>
            <a:t>年</a:t>
          </a:r>
          <a:r>
            <a:rPr lang="en-US" altLang="ja-JP" sz="800">
              <a:effectLst/>
            </a:rPr>
            <a:t>8</a:t>
          </a:r>
          <a:r>
            <a:rPr lang="ja-JP" altLang="en-US" sz="800">
              <a:effectLst/>
            </a:rPr>
            <a:t>月に外食チェーン店が原因とされた赤痢菌</a:t>
          </a:r>
          <a:r>
            <a:rPr lang="en-US" altLang="ja-JP" sz="800" i="1">
              <a:effectLst/>
            </a:rPr>
            <a:t>Shigella sonnei</a:t>
          </a:r>
          <a:r>
            <a:rPr lang="ja-JP" altLang="en-US" sz="800">
              <a:effectLst/>
            </a:rPr>
            <a:t>の広域集団感染事例が青森県、宮城県、山形県、福島県において発生した。本事例は、それとほぼ同時期に発生しておりその関連性が強く疑われた事例である。</a:t>
          </a:r>
          <a:endParaRPr kumimoji="1" lang="ja-JP" altLang="en-US" sz="800"/>
        </a:p>
      </xdr:txBody>
    </xdr:sp>
    <xdr:clientData/>
  </xdr:twoCellAnchor>
  <xdr:twoCellAnchor>
    <xdr:from>
      <xdr:col>25</xdr:col>
      <xdr:colOff>219075</xdr:colOff>
      <xdr:row>10</xdr:row>
      <xdr:rowOff>9525</xdr:rowOff>
    </xdr:from>
    <xdr:to>
      <xdr:col>31</xdr:col>
      <xdr:colOff>613410</xdr:colOff>
      <xdr:row>14</xdr:row>
      <xdr:rowOff>0</xdr:rowOff>
    </xdr:to>
    <xdr:grpSp>
      <xdr:nvGrpSpPr>
        <xdr:cNvPr id="6" name="グループ化 8580">
          <a:extLst>
            <a:ext uri="{FF2B5EF4-FFF2-40B4-BE49-F238E27FC236}">
              <a16:creationId xmlns:a16="http://schemas.microsoft.com/office/drawing/2014/main" id="{304C5CC6-7E4D-4A1F-A280-88CA6FFD93A4}"/>
            </a:ext>
          </a:extLst>
        </xdr:cNvPr>
        <xdr:cNvGrpSpPr>
          <a:grpSpLocks/>
        </xdr:cNvGrpSpPr>
      </xdr:nvGrpSpPr>
      <xdr:grpSpPr bwMode="auto">
        <a:xfrm>
          <a:off x="11851735" y="2125291"/>
          <a:ext cx="3474760" cy="898390"/>
          <a:chOff x="13125451" y="1438276"/>
          <a:chExt cx="3733799" cy="628650"/>
        </a:xfrm>
      </xdr:grpSpPr>
      <xdr:sp macro="" textlink="">
        <xdr:nvSpPr>
          <xdr:cNvPr id="7" name="テキスト ボックス 6">
            <a:extLst>
              <a:ext uri="{FF2B5EF4-FFF2-40B4-BE49-F238E27FC236}">
                <a16:creationId xmlns:a16="http://schemas.microsoft.com/office/drawing/2014/main" id="{6E493F21-878D-4129-9B26-0400B414624E}"/>
              </a:ext>
            </a:extLst>
          </xdr:cNvPr>
          <xdr:cNvSpPr txBox="1"/>
        </xdr:nvSpPr>
        <xdr:spPr>
          <a:xfrm>
            <a:off x="14969416" y="1438276"/>
            <a:ext cx="1889834"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1">
                <a:solidFill>
                  <a:schemeClr val="dk1"/>
                </a:solidFill>
                <a:effectLst/>
                <a:latin typeface="+mn-lt"/>
                <a:ea typeface="+mn-ea"/>
                <a:cs typeface="+mn-cs"/>
              </a:rPr>
              <a:t>2018</a:t>
            </a:r>
            <a:r>
              <a:rPr lang="ja-JP" altLang="en-US" sz="800" b="1">
                <a:solidFill>
                  <a:schemeClr val="dk1"/>
                </a:solidFill>
                <a:effectLst/>
                <a:latin typeface="+mn-lt"/>
                <a:ea typeface="+mn-ea"/>
                <a:cs typeface="+mn-cs"/>
              </a:rPr>
              <a:t>年</a:t>
            </a:r>
            <a:r>
              <a:rPr lang="en-US" altLang="ja-JP" sz="800" b="1">
                <a:solidFill>
                  <a:schemeClr val="dk1"/>
                </a:solidFill>
                <a:effectLst/>
                <a:latin typeface="+mn-lt"/>
                <a:ea typeface="+mn-ea"/>
                <a:cs typeface="+mn-cs"/>
              </a:rPr>
              <a:t>10</a:t>
            </a:r>
            <a:r>
              <a:rPr lang="ja-JP" altLang="en-US" sz="800" b="1">
                <a:solidFill>
                  <a:schemeClr val="dk1"/>
                </a:solidFill>
                <a:effectLst/>
                <a:latin typeface="+mn-lt"/>
                <a:ea typeface="+mn-ea"/>
                <a:cs typeface="+mn-cs"/>
              </a:rPr>
              <a:t>月</a:t>
            </a:r>
            <a:r>
              <a:rPr lang="en-US" altLang="ja-JP" sz="800">
                <a:solidFill>
                  <a:schemeClr val="dk1"/>
                </a:solidFill>
                <a:effectLst/>
                <a:latin typeface="+mn-lt"/>
                <a:ea typeface="+mn-ea"/>
                <a:cs typeface="+mn-cs"/>
              </a:rPr>
              <a:t>3</a:t>
            </a:r>
            <a:r>
              <a:rPr lang="ja-JP" altLang="en-US" sz="800">
                <a:solidFill>
                  <a:schemeClr val="dk1"/>
                </a:solidFill>
                <a:effectLst/>
                <a:latin typeface="+mn-lt"/>
                <a:ea typeface="+mn-ea"/>
                <a:cs typeface="+mn-cs"/>
              </a:rPr>
              <a:t>日、山梨県内の宿坊を利用した</a:t>
            </a:r>
            <a:r>
              <a:rPr lang="en-US" altLang="ja-JP" sz="800">
                <a:solidFill>
                  <a:schemeClr val="dk1"/>
                </a:solidFill>
                <a:effectLst/>
                <a:latin typeface="+mn-lt"/>
                <a:ea typeface="+mn-ea"/>
                <a:cs typeface="+mn-cs"/>
              </a:rPr>
              <a:t>2</a:t>
            </a:r>
            <a:r>
              <a:rPr lang="ja-JP" altLang="en-US" sz="800">
                <a:solidFill>
                  <a:schemeClr val="dk1"/>
                </a:solidFill>
                <a:effectLst/>
                <a:latin typeface="+mn-lt"/>
                <a:ea typeface="+mn-ea"/>
                <a:cs typeface="+mn-cs"/>
              </a:rPr>
              <a:t>グループ</a:t>
            </a:r>
            <a:r>
              <a:rPr lang="en-US" altLang="ja-JP" sz="800">
                <a:solidFill>
                  <a:schemeClr val="dk1"/>
                </a:solidFill>
                <a:effectLst/>
                <a:latin typeface="+mn-lt"/>
                <a:ea typeface="+mn-ea"/>
                <a:cs typeface="+mn-cs"/>
              </a:rPr>
              <a:t>42</a:t>
            </a:r>
            <a:r>
              <a:rPr lang="ja-JP" altLang="en-US" sz="800">
                <a:solidFill>
                  <a:schemeClr val="dk1"/>
                </a:solidFill>
                <a:effectLst/>
                <a:latin typeface="+mn-lt"/>
                <a:ea typeface="+mn-ea"/>
                <a:cs typeface="+mn-cs"/>
              </a:rPr>
              <a:t>名が</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にかかりました。使用水や従事者からは</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菌が検出されておらず現在のところ感染源は不明です。 </a:t>
            </a:r>
            <a:endParaRPr kumimoji="1" lang="ja-JP" altLang="en-US" sz="800"/>
          </a:p>
        </xdr:txBody>
      </xdr:sp>
      <xdr:cxnSp macro="">
        <xdr:nvCxnSpPr>
          <xdr:cNvPr id="8" name="直線矢印コネクタ 7">
            <a:extLst>
              <a:ext uri="{FF2B5EF4-FFF2-40B4-BE49-F238E27FC236}">
                <a16:creationId xmlns:a16="http://schemas.microsoft.com/office/drawing/2014/main" id="{C9725314-141E-4210-BCD3-EAA8F3C6C931}"/>
              </a:ext>
            </a:extLst>
          </xdr:cNvPr>
          <xdr:cNvCxnSpPr/>
        </xdr:nvCxnSpPr>
        <xdr:spPr>
          <a:xfrm flipH="1">
            <a:off x="13125451" y="1560740"/>
            <a:ext cx="1853139" cy="24493"/>
          </a:xfrm>
          <a:prstGeom prst="straightConnector1">
            <a:avLst/>
          </a:prstGeom>
          <a:ln>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388620</xdr:colOff>
      <xdr:row>11</xdr:row>
      <xdr:rowOff>129541</xdr:rowOff>
    </xdr:from>
    <xdr:to>
      <xdr:col>13</xdr:col>
      <xdr:colOff>447675</xdr:colOff>
      <xdr:row>21</xdr:row>
      <xdr:rowOff>190501</xdr:rowOff>
    </xdr:to>
    <xdr:grpSp>
      <xdr:nvGrpSpPr>
        <xdr:cNvPr id="9" name="グループ化 8584">
          <a:extLst>
            <a:ext uri="{FF2B5EF4-FFF2-40B4-BE49-F238E27FC236}">
              <a16:creationId xmlns:a16="http://schemas.microsoft.com/office/drawing/2014/main" id="{B68A6A49-4AA4-4910-ACB2-781E4894FDA3}"/>
            </a:ext>
          </a:extLst>
        </xdr:cNvPr>
        <xdr:cNvGrpSpPr>
          <a:grpSpLocks/>
        </xdr:cNvGrpSpPr>
      </xdr:nvGrpSpPr>
      <xdr:grpSpPr bwMode="auto">
        <a:xfrm>
          <a:off x="4125663" y="2472286"/>
          <a:ext cx="2369374" cy="1260704"/>
          <a:chOff x="4514850" y="1800225"/>
          <a:chExt cx="2619375" cy="1809750"/>
        </a:xfrm>
      </xdr:grpSpPr>
      <xdr:sp macro="" textlink="">
        <xdr:nvSpPr>
          <xdr:cNvPr id="10" name="テキスト ボックス 9">
            <a:extLst>
              <a:ext uri="{FF2B5EF4-FFF2-40B4-BE49-F238E27FC236}">
                <a16:creationId xmlns:a16="http://schemas.microsoft.com/office/drawing/2014/main" id="{66C9EE18-919E-4B7F-88EB-99B9E14B7D20}"/>
              </a:ext>
            </a:extLst>
          </xdr:cNvPr>
          <xdr:cNvSpPr txBox="1"/>
        </xdr:nvSpPr>
        <xdr:spPr>
          <a:xfrm>
            <a:off x="4714875" y="2981325"/>
            <a:ext cx="2419350" cy="628650"/>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rPr>
              <a:t>埼玉県と群馬県の総菜店で販売されたポテトサラダを食べた人が腸管出血性大腸菌</a:t>
            </a:r>
            <a:r>
              <a:rPr lang="en-US" altLang="ja-JP" sz="800">
                <a:effectLst/>
              </a:rPr>
              <a:t>O157</a:t>
            </a:r>
            <a:r>
              <a:rPr lang="ja-JP" altLang="en-US" sz="800">
                <a:effectLst/>
              </a:rPr>
              <a:t>に感染した、という集団食中毒に関するニュースが</a:t>
            </a:r>
            <a:r>
              <a:rPr lang="en-US" altLang="ja-JP" sz="800">
                <a:effectLst/>
              </a:rPr>
              <a:t>2017</a:t>
            </a:r>
            <a:r>
              <a:rPr lang="ja-JP" altLang="en-US" sz="800">
                <a:effectLst/>
              </a:rPr>
              <a:t>年</a:t>
            </a:r>
            <a:r>
              <a:rPr lang="en-US" altLang="ja-JP" sz="800">
                <a:effectLst/>
              </a:rPr>
              <a:t>8</a:t>
            </a:r>
            <a:r>
              <a:rPr lang="ja-JP" altLang="en-US" sz="800">
                <a:effectLst/>
              </a:rPr>
              <a:t>月</a:t>
            </a:r>
            <a:r>
              <a:rPr lang="en-US" altLang="ja-JP" sz="800">
                <a:effectLst/>
              </a:rPr>
              <a:t>21</a:t>
            </a:r>
            <a:r>
              <a:rPr lang="ja-JP" altLang="en-US" sz="800">
                <a:effectLst/>
              </a:rPr>
              <a:t>日以降、新聞やテレビで取り上げられました。</a:t>
            </a:r>
            <a:endParaRPr kumimoji="1" lang="ja-JP" altLang="en-US" sz="800"/>
          </a:p>
        </xdr:txBody>
      </xdr:sp>
      <xdr:cxnSp macro="">
        <xdr:nvCxnSpPr>
          <xdr:cNvPr id="11" name="直線矢印コネクタ 10">
            <a:extLst>
              <a:ext uri="{FF2B5EF4-FFF2-40B4-BE49-F238E27FC236}">
                <a16:creationId xmlns:a16="http://schemas.microsoft.com/office/drawing/2014/main" id="{8DC5A893-C479-43A5-90A5-9D97E7F68062}"/>
              </a:ext>
            </a:extLst>
          </xdr:cNvPr>
          <xdr:cNvCxnSpPr/>
        </xdr:nvCxnSpPr>
        <xdr:spPr>
          <a:xfrm flipH="1" flipV="1">
            <a:off x="4514850" y="1800225"/>
            <a:ext cx="114300" cy="1190625"/>
          </a:xfrm>
          <a:prstGeom prst="straightConnector1">
            <a:avLst/>
          </a:prstGeom>
          <a:ln>
            <a:solidFill>
              <a:schemeClr val="accent2">
                <a:lumMod val="75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152400</xdr:colOff>
      <xdr:row>14</xdr:row>
      <xdr:rowOff>0</xdr:rowOff>
    </xdr:from>
    <xdr:to>
      <xdr:col>9</xdr:col>
      <xdr:colOff>68580</xdr:colOff>
      <xdr:row>21</xdr:row>
      <xdr:rowOff>190500</xdr:rowOff>
    </xdr:to>
    <xdr:grpSp>
      <xdr:nvGrpSpPr>
        <xdr:cNvPr id="12" name="グループ化 8588">
          <a:extLst>
            <a:ext uri="{FF2B5EF4-FFF2-40B4-BE49-F238E27FC236}">
              <a16:creationId xmlns:a16="http://schemas.microsoft.com/office/drawing/2014/main" id="{4DEBAEA0-A2A2-4B65-9003-317797C520FF}"/>
            </a:ext>
          </a:extLst>
        </xdr:cNvPr>
        <xdr:cNvGrpSpPr>
          <a:grpSpLocks/>
        </xdr:cNvGrpSpPr>
      </xdr:nvGrpSpPr>
      <xdr:grpSpPr bwMode="auto">
        <a:xfrm>
          <a:off x="2503251" y="3023681"/>
          <a:ext cx="1764435" cy="709308"/>
          <a:chOff x="2697628" y="2705100"/>
          <a:chExt cx="1969622" cy="904876"/>
        </a:xfrm>
      </xdr:grpSpPr>
      <xdr:sp macro="" textlink="">
        <xdr:nvSpPr>
          <xdr:cNvPr id="13" name="テキスト ボックス 12">
            <a:extLst>
              <a:ext uri="{FF2B5EF4-FFF2-40B4-BE49-F238E27FC236}">
                <a16:creationId xmlns:a16="http://schemas.microsoft.com/office/drawing/2014/main" id="{BAB727EC-4F72-40D7-997B-3E705FFAD85F}"/>
              </a:ext>
            </a:extLst>
          </xdr:cNvPr>
          <xdr:cNvSpPr txBox="1"/>
        </xdr:nvSpPr>
        <xdr:spPr>
          <a:xfrm>
            <a:off x="2697628" y="2962275"/>
            <a:ext cx="1969622" cy="647701"/>
          </a:xfrm>
          <a:prstGeom prst="rect">
            <a:avLst/>
          </a:prstGeom>
          <a:solidFill>
            <a:schemeClr val="lt1"/>
          </a:solidFill>
          <a:ln w="9525"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u="none"/>
              <a:t>岩井食品：</a:t>
            </a:r>
            <a:r>
              <a:rPr lang="ja-JP" altLang="ja-JP" sz="800" b="0" u="none">
                <a:solidFill>
                  <a:sysClr val="windowText" lastClr="000000"/>
                </a:solidFill>
              </a:rPr>
              <a:t>白菜の浅漬け製品「白菜きりづけ」による</a:t>
            </a:r>
            <a:r>
              <a:rPr lang="ja-JP" altLang="ja-JP" sz="800" b="0" u="none">
                <a:solidFill>
                  <a:sysClr val="windowText" lastClr="000000"/>
                </a:solidFill>
                <a:hlinkClick xmlns:r="http://schemas.openxmlformats.org/officeDocument/2006/relationships" r:id=""/>
              </a:rPr>
              <a:t>病原性大腸菌</a:t>
            </a:r>
            <a:r>
              <a:rPr lang="ja-JP" altLang="ja-JP" sz="800" b="0" u="none">
                <a:solidFill>
                  <a:sysClr val="windowText" lastClr="000000"/>
                </a:solidFill>
              </a:rPr>
              <a:t>の集団</a:t>
            </a:r>
            <a:r>
              <a:rPr lang="ja-JP" altLang="ja-JP" sz="800" b="0" u="none">
                <a:solidFill>
                  <a:sysClr val="windowText" lastClr="000000"/>
                </a:solidFill>
                <a:hlinkClick xmlns:r="http://schemas.openxmlformats.org/officeDocument/2006/relationships" r:id=""/>
              </a:rPr>
              <a:t>食中毒</a:t>
            </a:r>
            <a:r>
              <a:rPr lang="ja-JP" altLang="ja-JP" sz="800" b="0" u="none">
                <a:solidFill>
                  <a:sysClr val="windowText" lastClr="000000"/>
                </a:solidFill>
              </a:rPr>
              <a:t>事件が発生し、最終的に169人が発症</a:t>
            </a:r>
            <a:r>
              <a:rPr lang="ja-JP" altLang="ja-JP" sz="800" b="0" u="none" baseline="30000">
                <a:solidFill>
                  <a:sysClr val="windowText" lastClr="000000"/>
                </a:solidFill>
                <a:hlinkClick xmlns:r="http://schemas.openxmlformats.org/officeDocument/2006/relationships" r:id=""/>
              </a:rPr>
              <a:t>[8]</a:t>
            </a:r>
            <a:r>
              <a:rPr lang="ja-JP" altLang="ja-JP" sz="800" b="0" u="none">
                <a:solidFill>
                  <a:sysClr val="windowText" lastClr="000000"/>
                </a:solidFill>
              </a:rPr>
              <a:t>、8人が死亡する事態</a:t>
            </a:r>
            <a:endParaRPr kumimoji="1" lang="ja-JP" altLang="en-US" sz="800" b="0" u="none">
              <a:solidFill>
                <a:sysClr val="windowText" lastClr="000000"/>
              </a:solidFill>
            </a:endParaRPr>
          </a:p>
        </xdr:txBody>
      </xdr:sp>
      <xdr:cxnSp macro="">
        <xdr:nvCxnSpPr>
          <xdr:cNvPr id="14" name="直線矢印コネクタ 13">
            <a:extLst>
              <a:ext uri="{FF2B5EF4-FFF2-40B4-BE49-F238E27FC236}">
                <a16:creationId xmlns:a16="http://schemas.microsoft.com/office/drawing/2014/main" id="{56975EFF-B2FD-4E23-BF8F-8BF5AD6E8F59}"/>
              </a:ext>
            </a:extLst>
          </xdr:cNvPr>
          <xdr:cNvCxnSpPr/>
        </xdr:nvCxnSpPr>
        <xdr:spPr>
          <a:xfrm flipV="1">
            <a:off x="4191000" y="2705100"/>
            <a:ext cx="190500" cy="228600"/>
          </a:xfrm>
          <a:prstGeom prst="straightConnector1">
            <a:avLst/>
          </a:prstGeom>
          <a:ln>
            <a:solidFill>
              <a:schemeClr val="accent3">
                <a:lumMod val="50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76200</xdr:colOff>
      <xdr:row>24</xdr:row>
      <xdr:rowOff>53340</xdr:rowOff>
    </xdr:from>
    <xdr:to>
      <xdr:col>13</xdr:col>
      <xdr:colOff>502920</xdr:colOff>
      <xdr:row>51</xdr:row>
      <xdr:rowOff>99060</xdr:rowOff>
    </xdr:to>
    <xdr:graphicFrame macro="">
      <xdr:nvGraphicFramePr>
        <xdr:cNvPr id="15" name="グラフ 14">
          <a:extLst>
            <a:ext uri="{FF2B5EF4-FFF2-40B4-BE49-F238E27FC236}">
              <a16:creationId xmlns:a16="http://schemas.microsoft.com/office/drawing/2014/main" id="{0C280FF2-956E-490F-A79A-75C65130F2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24</xdr:row>
      <xdr:rowOff>45720</xdr:rowOff>
    </xdr:from>
    <xdr:to>
      <xdr:col>29</xdr:col>
      <xdr:colOff>7620</xdr:colOff>
      <xdr:row>51</xdr:row>
      <xdr:rowOff>114300</xdr:rowOff>
    </xdr:to>
    <xdr:graphicFrame macro="">
      <xdr:nvGraphicFramePr>
        <xdr:cNvPr id="16" name="グラフ 15">
          <a:extLst>
            <a:ext uri="{FF2B5EF4-FFF2-40B4-BE49-F238E27FC236}">
              <a16:creationId xmlns:a16="http://schemas.microsoft.com/office/drawing/2014/main" id="{6BC686FF-76A7-40CF-B3AC-E5254A525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15</xdr:col>
      <xdr:colOff>373380</xdr:colOff>
      <xdr:row>47</xdr:row>
      <xdr:rowOff>22861</xdr:rowOff>
    </xdr:from>
    <xdr:ext cx="4553463" cy="261674"/>
    <xdr:pic>
      <xdr:nvPicPr>
        <xdr:cNvPr id="17" name="図 16">
          <a:extLst>
            <a:ext uri="{FF2B5EF4-FFF2-40B4-BE49-F238E27FC236}">
              <a16:creationId xmlns:a16="http://schemas.microsoft.com/office/drawing/2014/main" id="{BFAC2631-46AE-4BB2-8B79-2501E103279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9631680" y="7901941"/>
          <a:ext cx="4553463" cy="261674"/>
        </a:xfrm>
        <a:prstGeom prst="rect">
          <a:avLst/>
        </a:prstGeom>
      </xdr:spPr>
    </xdr:pic>
    <xdr:clientData/>
  </xdr:oneCellAnchor>
  <xdr:twoCellAnchor>
    <xdr:from>
      <xdr:col>18</xdr:col>
      <xdr:colOff>2675</xdr:colOff>
      <xdr:row>22</xdr:row>
      <xdr:rowOff>0</xdr:rowOff>
    </xdr:from>
    <xdr:to>
      <xdr:col>21</xdr:col>
      <xdr:colOff>364787</xdr:colOff>
      <xdr:row>44</xdr:row>
      <xdr:rowOff>129702</xdr:rowOff>
    </xdr:to>
    <xdr:cxnSp macro="">
      <xdr:nvCxnSpPr>
        <xdr:cNvPr id="18" name="直線矢印コネクタ 17">
          <a:extLst>
            <a:ext uri="{FF2B5EF4-FFF2-40B4-BE49-F238E27FC236}">
              <a16:creationId xmlns:a16="http://schemas.microsoft.com/office/drawing/2014/main" id="{4B533FD0-965A-432F-A4AD-1153F2431FD6}"/>
            </a:ext>
          </a:extLst>
        </xdr:cNvPr>
        <xdr:cNvCxnSpPr/>
      </xdr:nvCxnSpPr>
      <xdr:spPr>
        <a:xfrm>
          <a:off x="8400888" y="3753255"/>
          <a:ext cx="1748303" cy="3850532"/>
        </a:xfrm>
        <a:prstGeom prst="straightConnector1">
          <a:avLst/>
        </a:prstGeom>
        <a:ln>
          <a:solidFill>
            <a:schemeClr val="tx1"/>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70930</xdr:colOff>
      <xdr:row>22</xdr:row>
      <xdr:rowOff>141862</xdr:rowOff>
    </xdr:from>
    <xdr:to>
      <xdr:col>7</xdr:col>
      <xdr:colOff>283723</xdr:colOff>
      <xdr:row>40</xdr:row>
      <xdr:rowOff>145915</xdr:rowOff>
    </xdr:to>
    <xdr:cxnSp macro="">
      <xdr:nvCxnSpPr>
        <xdr:cNvPr id="19" name="直線矢印コネクタ 18">
          <a:extLst>
            <a:ext uri="{FF2B5EF4-FFF2-40B4-BE49-F238E27FC236}">
              <a16:creationId xmlns:a16="http://schemas.microsoft.com/office/drawing/2014/main" id="{B374DCA4-779F-4C72-B409-811F2193402B}"/>
            </a:ext>
          </a:extLst>
        </xdr:cNvPr>
        <xdr:cNvCxnSpPr/>
      </xdr:nvCxnSpPr>
      <xdr:spPr>
        <a:xfrm>
          <a:off x="1959717" y="3895117"/>
          <a:ext cx="1598985" cy="3043947"/>
        </a:xfrm>
        <a:prstGeom prst="straightConnector1">
          <a:avLst/>
        </a:prstGeom>
        <a:ln>
          <a:solidFill>
            <a:sysClr val="windowText" lastClr="000000"/>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C00000"/>
          </a:solidFill>
        </a:ln>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lnDef>
      <a:spPr/>
      <a:bodyPr/>
      <a:lstStyle/>
      <a:style>
        <a:lnRef idx="2">
          <a:schemeClr val="accent2"/>
        </a:lnRef>
        <a:fillRef idx="0">
          <a:schemeClr val="accent2"/>
        </a:fillRef>
        <a:effectRef idx="1">
          <a:schemeClr val="accent2"/>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harma-sc.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idsc.tokyo-eiken.go.jp/diseases/gastro/gastr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gisanddata.maps.arcgis.com/apps/opsdashboard/index.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asahi.com/articles/DA3S15397802.html" TargetMode="External"/><Relationship Id="rId7" Type="http://schemas.openxmlformats.org/officeDocument/2006/relationships/printerSettings" Target="../printerSettings/printerSettings6.bin"/><Relationship Id="rId2" Type="http://schemas.openxmlformats.org/officeDocument/2006/relationships/hyperlink" Target="https://www.pref.fukuoka.lg.jp/press-release/syokuchudoku20220826.html" TargetMode="External"/><Relationship Id="rId1" Type="http://schemas.openxmlformats.org/officeDocument/2006/relationships/hyperlink" Target="https://nordot.app/935847824552738816?c=581736863522489441" TargetMode="External"/><Relationship Id="rId6" Type="http://schemas.openxmlformats.org/officeDocument/2006/relationships/hyperlink" Target="https://www.pref.osaka.lg.jp/hodo/index.php?site=fumin&amp;pageId=45470" TargetMode="External"/><Relationship Id="rId5" Type="http://schemas.openxmlformats.org/officeDocument/2006/relationships/hyperlink" Target="https://news.mynavi.jp/techplus/article/20220824-2433397/" TargetMode="External"/><Relationship Id="rId4" Type="http://schemas.openxmlformats.org/officeDocument/2006/relationships/hyperlink" Target="https://news.yahoo.co.jp/articles/502f33510afbe6af367cc015907a742811e5baf9"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news.nifty.com/article/world/korea/12211-1822632/" TargetMode="External"/><Relationship Id="rId3" Type="http://schemas.openxmlformats.org/officeDocument/2006/relationships/hyperlink" Target="https://www.afpbb.com/articles/-/3419181?act=all" TargetMode="External"/><Relationship Id="rId7" Type="http://schemas.openxmlformats.org/officeDocument/2006/relationships/hyperlink" Target="https://www.kedglobal.com/jp/%E3%82%A6%E3%82%A3%E3%82%B9%E3%82%AD%E3%83%BC-%E9%9F%93%E5%9B%BD2030%E4%BB%A3/newsView/ked202208220023" TargetMode="External"/><Relationship Id="rId2" Type="http://schemas.openxmlformats.org/officeDocument/2006/relationships/hyperlink" Target="https://www.jetro.go.jp/biznews/2022/08/5284a4901fb3bb0a.html" TargetMode="External"/><Relationship Id="rId1" Type="http://schemas.openxmlformats.org/officeDocument/2006/relationships/hyperlink" Target="https://news.tv-asahi.co.jp/news_international/articles/000265422.html" TargetMode="External"/><Relationship Id="rId6" Type="http://schemas.openxmlformats.org/officeDocument/2006/relationships/hyperlink" Target="https://jp.reuters.com/article/amazon-com-whole-foods-lawsuit-idJPKBN2PU0B7?il=0" TargetMode="External"/><Relationship Id="rId11" Type="http://schemas.openxmlformats.org/officeDocument/2006/relationships/printerSettings" Target="../printerSettings/printerSettings7.bin"/><Relationship Id="rId5" Type="http://schemas.openxmlformats.org/officeDocument/2006/relationships/hyperlink" Target="https://www.jetro.go.jp/biznews/2022/08/aadfd2fb9ac8fd27.html" TargetMode="External"/><Relationship Id="rId10" Type="http://schemas.openxmlformats.org/officeDocument/2006/relationships/hyperlink" Target="https://www.nikkei.com/article/DGXZQOUF28B3S0Y2A720C2000000/?unlock=1" TargetMode="External"/><Relationship Id="rId4" Type="http://schemas.openxmlformats.org/officeDocument/2006/relationships/hyperlink" Target="https://ovo.kyodo.co.jp/flash/a-1793418" TargetMode="External"/><Relationship Id="rId9" Type="http://schemas.openxmlformats.org/officeDocument/2006/relationships/hyperlink" Target="https://www.jetro.go.jp/biznews/2022/08/a07f5cc77d70d020.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www.mhlw.go.jp/stf/covid-19/kokunainohasseijoukyou.htm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0"/>
  <sheetViews>
    <sheetView zoomScaleNormal="100" workbookViewId="0">
      <selection activeCell="D19" sqref="A9:H19"/>
    </sheetView>
  </sheetViews>
  <sheetFormatPr defaultRowHeight="13.2"/>
  <cols>
    <col min="1" max="1" width="15.21875" customWidth="1"/>
    <col min="2" max="2" width="8.21875" customWidth="1"/>
    <col min="3" max="3" width="8.6640625" customWidth="1"/>
    <col min="4" max="4" width="6.6640625" customWidth="1"/>
    <col min="5" max="5" width="8.33203125" customWidth="1"/>
    <col min="6" max="6" width="7" customWidth="1"/>
    <col min="7" max="7" width="12.21875" customWidth="1"/>
    <col min="8" max="8" width="58.44140625" customWidth="1"/>
    <col min="9" max="9" width="4.21875" customWidth="1"/>
  </cols>
  <sheetData>
    <row r="1" spans="1:10" ht="13.8" thickTop="1">
      <c r="A1" s="232" t="s">
        <v>279</v>
      </c>
      <c r="B1" s="233"/>
      <c r="C1" s="233" t="s">
        <v>280</v>
      </c>
      <c r="D1" s="233"/>
      <c r="E1" s="233"/>
      <c r="F1" s="233"/>
      <c r="G1" s="233"/>
      <c r="H1" s="233"/>
      <c r="I1" s="129"/>
    </row>
    <row r="2" spans="1:10">
      <c r="A2" s="234" t="s">
        <v>121</v>
      </c>
      <c r="B2" s="235"/>
      <c r="C2" s="235"/>
      <c r="D2" s="235"/>
      <c r="E2" s="235"/>
      <c r="F2" s="235"/>
      <c r="G2" s="235"/>
      <c r="H2" s="235"/>
      <c r="I2" s="129"/>
    </row>
    <row r="3" spans="1:10" ht="15.75" customHeight="1">
      <c r="A3" s="602" t="s">
        <v>29</v>
      </c>
      <c r="B3" s="603"/>
      <c r="C3" s="603"/>
      <c r="D3" s="603"/>
      <c r="E3" s="603"/>
      <c r="F3" s="603"/>
      <c r="G3" s="603"/>
      <c r="H3" s="604"/>
      <c r="I3" s="129"/>
    </row>
    <row r="4" spans="1:10">
      <c r="A4" s="234" t="s">
        <v>194</v>
      </c>
      <c r="B4" s="235"/>
      <c r="C4" s="235"/>
      <c r="D4" s="235"/>
      <c r="E4" s="235"/>
      <c r="F4" s="235"/>
      <c r="G4" s="235"/>
      <c r="H4" s="235"/>
      <c r="I4" s="129"/>
    </row>
    <row r="5" spans="1:10">
      <c r="A5" s="234" t="s">
        <v>122</v>
      </c>
      <c r="B5" s="235"/>
      <c r="C5" s="235"/>
      <c r="D5" s="235"/>
      <c r="E5" s="235"/>
      <c r="F5" s="235"/>
      <c r="G5" s="235"/>
      <c r="H5" s="235"/>
      <c r="I5" s="129"/>
    </row>
    <row r="6" spans="1:10">
      <c r="A6" s="236" t="s">
        <v>121</v>
      </c>
      <c r="B6" s="237"/>
      <c r="C6" s="237"/>
      <c r="D6" s="237"/>
      <c r="E6" s="237"/>
      <c r="F6" s="237"/>
      <c r="G6" s="237"/>
      <c r="H6" s="237"/>
      <c r="I6" s="129"/>
    </row>
    <row r="7" spans="1:10">
      <c r="A7" s="236" t="s">
        <v>123</v>
      </c>
      <c r="B7" s="237"/>
      <c r="C7" s="237"/>
      <c r="D7" s="237"/>
      <c r="E7" s="237"/>
      <c r="F7" s="237"/>
      <c r="G7" s="237"/>
      <c r="H7" s="237"/>
      <c r="I7" s="129"/>
    </row>
    <row r="8" spans="1:10">
      <c r="A8" s="238" t="s">
        <v>124</v>
      </c>
      <c r="B8" s="239"/>
      <c r="C8" s="239"/>
      <c r="D8" s="239"/>
      <c r="E8" s="239"/>
      <c r="F8" s="239"/>
      <c r="G8" s="239"/>
      <c r="H8" s="239"/>
      <c r="I8" s="129"/>
    </row>
    <row r="9" spans="1:10" ht="15" customHeight="1">
      <c r="A9" s="306" t="s">
        <v>125</v>
      </c>
      <c r="B9" s="307" t="str">
        <f>+'33　食中毒記事等 '!A2</f>
        <v>湯沢町の旅館「かぼちゃのそぼろ煮」で宿泊客２８人が食中毒</v>
      </c>
      <c r="C9" s="308"/>
      <c r="D9" s="308"/>
      <c r="E9" s="308"/>
      <c r="F9" s="308"/>
      <c r="G9" s="308"/>
      <c r="H9" s="308"/>
      <c r="I9" s="129"/>
    </row>
    <row r="10" spans="1:10" ht="15" customHeight="1">
      <c r="A10" s="306" t="s">
        <v>126</v>
      </c>
      <c r="B10" s="400" t="str">
        <f>+'33　ノロウイルス関連情報 '!H72</f>
        <v>管理レベル「1」　</v>
      </c>
      <c r="C10" s="400" t="s">
        <v>231</v>
      </c>
      <c r="D10" s="309">
        <f>+'33　ノロウイルス関連情報 '!G73</f>
        <v>1.67</v>
      </c>
      <c r="E10" s="400" t="s">
        <v>232</v>
      </c>
      <c r="F10" s="310">
        <f>+'33　ノロウイルス関連情報 '!I73</f>
        <v>0</v>
      </c>
      <c r="G10" s="308" t="s">
        <v>137</v>
      </c>
      <c r="H10" s="308"/>
      <c r="I10" s="129"/>
    </row>
    <row r="11" spans="1:10" s="148" customFormat="1" ht="15" customHeight="1">
      <c r="A11" s="311" t="s">
        <v>127</v>
      </c>
      <c r="B11" s="608" t="s">
        <v>463</v>
      </c>
      <c r="C11" s="608"/>
      <c r="D11" s="608"/>
      <c r="E11" s="608"/>
      <c r="F11" s="608"/>
      <c r="G11" s="608"/>
      <c r="H11" s="312"/>
      <c r="I11" s="147"/>
      <c r="J11" s="148" t="s">
        <v>128</v>
      </c>
    </row>
    <row r="12" spans="1:10" ht="15" customHeight="1">
      <c r="A12" s="306" t="s">
        <v>129</v>
      </c>
      <c r="B12" s="307" t="str">
        <f>+'33　食品表示'!A2</f>
        <v>スルメイカ、産地偽り販売　伊丹のスーパー、中国産を青森県産に　「ラベルを誤って印字」</v>
      </c>
      <c r="C12" s="308"/>
      <c r="D12" s="308"/>
      <c r="E12" s="308"/>
      <c r="F12" s="308"/>
      <c r="G12" s="308"/>
      <c r="H12" s="308"/>
      <c r="I12" s="129"/>
    </row>
    <row r="13" spans="1:10" ht="15" customHeight="1">
      <c r="A13" s="306" t="s">
        <v>130</v>
      </c>
      <c r="B13" s="313" t="str">
        <f>+'33　海外情報'!B2</f>
        <v>ルーマニア</v>
      </c>
      <c r="C13" s="308" t="str">
        <f>+'33　海外情報'!A2</f>
        <v>干ばつで2022年の小麦生産量の米国予測は前年比14.7％減(ルーマニア) ｜ ジェトロ</v>
      </c>
      <c r="D13" s="308"/>
      <c r="E13" s="308"/>
      <c r="F13" s="308"/>
      <c r="G13" s="308"/>
      <c r="H13" s="308"/>
      <c r="I13" s="129"/>
    </row>
    <row r="14" spans="1:10" ht="15" customHeight="1">
      <c r="A14" s="313" t="s">
        <v>131</v>
      </c>
      <c r="B14" s="314" t="str">
        <f>+'33　海外情報'!B6</f>
        <v>ルーマニア</v>
      </c>
      <c r="C14" s="605" t="str">
        <f>+'33　海外情報'!A5</f>
        <v xml:space="preserve">干害でトウモロコシ生産予測3割減、政府は灌漑に15億ユーロ投入(ルーマニア) ｜ </v>
      </c>
      <c r="D14" s="605"/>
      <c r="E14" s="605"/>
      <c r="F14" s="605"/>
      <c r="G14" s="605"/>
      <c r="H14" s="606"/>
      <c r="I14" s="129"/>
    </row>
    <row r="15" spans="1:10" ht="15" customHeight="1">
      <c r="A15" s="306" t="s">
        <v>132</v>
      </c>
      <c r="B15" s="307" t="str">
        <f>+'33　感染症統計'!A20</f>
        <v>※2022年 第33週（8/15～8/21） 現在</v>
      </c>
      <c r="C15" s="308"/>
      <c r="D15" s="307" t="s">
        <v>174</v>
      </c>
      <c r="E15" s="308"/>
      <c r="F15" s="308"/>
      <c r="G15" s="308"/>
      <c r="H15" s="308"/>
      <c r="I15" s="129"/>
    </row>
    <row r="16" spans="1:10" ht="15" customHeight="1">
      <c r="A16" s="306" t="s">
        <v>133</v>
      </c>
      <c r="B16" s="607" t="str">
        <f>+'32　感染症情報'!B2</f>
        <v>2022年第32週（8月8日〜8月14日）</v>
      </c>
      <c r="C16" s="607"/>
      <c r="D16" s="607"/>
      <c r="E16" s="607"/>
      <c r="F16" s="607"/>
      <c r="G16" s="607"/>
      <c r="H16" s="308"/>
      <c r="I16" s="129"/>
    </row>
    <row r="17" spans="1:14" ht="15" customHeight="1">
      <c r="A17" s="306" t="s">
        <v>235</v>
      </c>
      <c r="B17" s="499" t="str">
        <f>+'33  衛生訓話'!A2</f>
        <v>今週のお題　(揚げ油の煙が出たら要注意!)</v>
      </c>
      <c r="C17" s="308"/>
      <c r="D17" s="308"/>
      <c r="E17" s="308"/>
      <c r="F17" s="315"/>
      <c r="G17" s="308"/>
      <c r="H17" s="308"/>
      <c r="I17" s="129"/>
    </row>
    <row r="18" spans="1:14" ht="15" customHeight="1">
      <c r="A18" s="306" t="s">
        <v>138</v>
      </c>
      <c r="B18" s="308" t="str">
        <f>+'33　新型コロナウイルス情報'!C4</f>
        <v>今週の新型コロナ 新規感染者数　世界で491万人(対前週に対して92万人減少)</v>
      </c>
      <c r="C18" s="308"/>
      <c r="D18" s="308"/>
      <c r="E18" s="308"/>
      <c r="F18" s="308" t="s">
        <v>21</v>
      </c>
      <c r="G18" s="308"/>
      <c r="H18" s="308"/>
      <c r="I18" s="129"/>
    </row>
    <row r="19" spans="1:14" s="185" customFormat="1" ht="15" customHeight="1">
      <c r="A19" s="306" t="s">
        <v>197</v>
      </c>
      <c r="B19" s="308" t="s">
        <v>255</v>
      </c>
      <c r="C19" s="308"/>
      <c r="D19" s="308"/>
      <c r="E19" s="308"/>
      <c r="F19" s="308"/>
      <c r="G19" s="308"/>
      <c r="H19" s="308"/>
      <c r="I19" s="129"/>
    </row>
    <row r="20" spans="1:14">
      <c r="A20" s="238" t="s">
        <v>124</v>
      </c>
      <c r="B20" s="239"/>
      <c r="C20" s="239"/>
      <c r="D20" s="239"/>
      <c r="E20" s="239"/>
      <c r="F20" s="239"/>
      <c r="G20" s="239"/>
      <c r="H20" s="239"/>
      <c r="I20" s="129"/>
    </row>
    <row r="21" spans="1:14">
      <c r="A21" s="236" t="s">
        <v>21</v>
      </c>
      <c r="B21" s="237"/>
      <c r="C21" s="237"/>
      <c r="D21" s="237"/>
      <c r="E21" s="237"/>
      <c r="F21" s="237"/>
      <c r="G21" s="237"/>
      <c r="H21" s="237"/>
      <c r="I21" s="129"/>
    </row>
    <row r="22" spans="1:14">
      <c r="A22" s="130" t="s">
        <v>134</v>
      </c>
      <c r="I22" s="129"/>
    </row>
    <row r="23" spans="1:14">
      <c r="A23" s="129"/>
      <c r="I23" s="129"/>
    </row>
    <row r="24" spans="1:14">
      <c r="A24" s="129"/>
      <c r="I24" s="129"/>
    </row>
    <row r="25" spans="1:14">
      <c r="A25" s="129"/>
      <c r="I25" s="129"/>
      <c r="N25" t="s">
        <v>174</v>
      </c>
    </row>
    <row r="26" spans="1:14">
      <c r="A26" s="129"/>
      <c r="I26" s="129"/>
    </row>
    <row r="27" spans="1:14">
      <c r="A27" s="129"/>
      <c r="I27" s="129"/>
    </row>
    <row r="28" spans="1:14">
      <c r="A28" s="129"/>
      <c r="I28" s="129"/>
    </row>
    <row r="29" spans="1:14">
      <c r="A29" s="129"/>
      <c r="I29" s="129"/>
    </row>
    <row r="30" spans="1:14">
      <c r="A30" s="129"/>
      <c r="I30" s="129"/>
    </row>
    <row r="31" spans="1:14">
      <c r="A31" s="129"/>
      <c r="I31" s="129"/>
    </row>
    <row r="32" spans="1:14">
      <c r="A32" s="129"/>
      <c r="I32" s="129"/>
    </row>
    <row r="33" spans="1:9" ht="13.8" thickBot="1">
      <c r="A33" s="131"/>
      <c r="B33" s="132"/>
      <c r="C33" s="132"/>
      <c r="D33" s="132"/>
      <c r="E33" s="132"/>
      <c r="F33" s="132"/>
      <c r="G33" s="132"/>
      <c r="H33" s="132"/>
      <c r="I33" s="129"/>
    </row>
    <row r="34" spans="1:9" ht="13.8" thickTop="1"/>
    <row r="37" spans="1:9" ht="24.6">
      <c r="A37" s="161" t="s">
        <v>159</v>
      </c>
    </row>
    <row r="38" spans="1:9" ht="40.5" customHeight="1">
      <c r="A38" s="609" t="s">
        <v>160</v>
      </c>
      <c r="B38" s="609"/>
      <c r="C38" s="609"/>
      <c r="D38" s="609"/>
      <c r="E38" s="609"/>
      <c r="F38" s="609"/>
      <c r="G38" s="609"/>
    </row>
    <row r="39" spans="1:9" ht="30.75" customHeight="1">
      <c r="A39" s="613" t="s">
        <v>161</v>
      </c>
      <c r="B39" s="613"/>
      <c r="C39" s="613"/>
      <c r="D39" s="613"/>
      <c r="E39" s="613"/>
      <c r="F39" s="613"/>
      <c r="G39" s="613"/>
    </row>
    <row r="40" spans="1:9" ht="15">
      <c r="A40" s="162"/>
    </row>
    <row r="41" spans="1:9" ht="69.75" customHeight="1">
      <c r="A41" s="611" t="s">
        <v>169</v>
      </c>
      <c r="B41" s="611"/>
      <c r="C41" s="611"/>
      <c r="D41" s="611"/>
      <c r="E41" s="611"/>
      <c r="F41" s="611"/>
      <c r="G41" s="611"/>
    </row>
    <row r="42" spans="1:9" ht="35.25" customHeight="1">
      <c r="A42" s="613" t="s">
        <v>162</v>
      </c>
      <c r="B42" s="613"/>
      <c r="C42" s="613"/>
      <c r="D42" s="613"/>
      <c r="E42" s="613"/>
      <c r="F42" s="613"/>
      <c r="G42" s="613"/>
    </row>
    <row r="43" spans="1:9" ht="59.25" customHeight="1">
      <c r="A43" s="611" t="s">
        <v>163</v>
      </c>
      <c r="B43" s="611"/>
      <c r="C43" s="611"/>
      <c r="D43" s="611"/>
      <c r="E43" s="611"/>
      <c r="F43" s="611"/>
      <c r="G43" s="611"/>
    </row>
    <row r="44" spans="1:9" ht="15">
      <c r="A44" s="163"/>
    </row>
    <row r="45" spans="1:9" ht="27.75" customHeight="1">
      <c r="A45" s="612" t="s">
        <v>164</v>
      </c>
      <c r="B45" s="612"/>
      <c r="C45" s="612"/>
      <c r="D45" s="612"/>
      <c r="E45" s="612"/>
      <c r="F45" s="612"/>
      <c r="G45" s="612"/>
    </row>
    <row r="46" spans="1:9" ht="53.25" customHeight="1">
      <c r="A46" s="610" t="s">
        <v>170</v>
      </c>
      <c r="B46" s="611"/>
      <c r="C46" s="611"/>
      <c r="D46" s="611"/>
      <c r="E46" s="611"/>
      <c r="F46" s="611"/>
      <c r="G46" s="611"/>
    </row>
    <row r="47" spans="1:9" ht="15">
      <c r="A47" s="163"/>
    </row>
    <row r="48" spans="1:9" ht="32.25" customHeight="1">
      <c r="A48" s="612" t="s">
        <v>165</v>
      </c>
      <c r="B48" s="612"/>
      <c r="C48" s="612"/>
      <c r="D48" s="612"/>
      <c r="E48" s="612"/>
      <c r="F48" s="612"/>
      <c r="G48" s="612"/>
    </row>
    <row r="49" spans="1:7" ht="15">
      <c r="A49" s="162"/>
    </row>
    <row r="50" spans="1:7" ht="87" customHeight="1">
      <c r="A50" s="610" t="s">
        <v>171</v>
      </c>
      <c r="B50" s="611"/>
      <c r="C50" s="611"/>
      <c r="D50" s="611"/>
      <c r="E50" s="611"/>
      <c r="F50" s="611"/>
      <c r="G50" s="611"/>
    </row>
    <row r="51" spans="1:7" ht="15">
      <c r="A51" s="163"/>
    </row>
    <row r="52" spans="1:7" ht="32.25" customHeight="1">
      <c r="A52" s="612" t="s">
        <v>166</v>
      </c>
      <c r="B52" s="612"/>
      <c r="C52" s="612"/>
      <c r="D52" s="612"/>
      <c r="E52" s="612"/>
      <c r="F52" s="612"/>
      <c r="G52" s="612"/>
    </row>
    <row r="53" spans="1:7" ht="29.25" customHeight="1">
      <c r="A53" s="611" t="s">
        <v>167</v>
      </c>
      <c r="B53" s="611"/>
      <c r="C53" s="611"/>
      <c r="D53" s="611"/>
      <c r="E53" s="611"/>
      <c r="F53" s="611"/>
      <c r="G53" s="611"/>
    </row>
    <row r="54" spans="1:7" ht="15">
      <c r="A54" s="163"/>
    </row>
    <row r="55" spans="1:7" s="148" customFormat="1" ht="110.25" customHeight="1">
      <c r="A55" s="614" t="s">
        <v>172</v>
      </c>
      <c r="B55" s="615"/>
      <c r="C55" s="615"/>
      <c r="D55" s="615"/>
      <c r="E55" s="615"/>
      <c r="F55" s="615"/>
      <c r="G55" s="615"/>
    </row>
    <row r="56" spans="1:7" ht="34.5" customHeight="1">
      <c r="A56" s="613" t="s">
        <v>168</v>
      </c>
      <c r="B56" s="613"/>
      <c r="C56" s="613"/>
      <c r="D56" s="613"/>
      <c r="E56" s="613"/>
      <c r="F56" s="613"/>
      <c r="G56" s="613"/>
    </row>
    <row r="57" spans="1:7" ht="114" customHeight="1">
      <c r="A57" s="610" t="s">
        <v>173</v>
      </c>
      <c r="B57" s="611"/>
      <c r="C57" s="611"/>
      <c r="D57" s="611"/>
      <c r="E57" s="611"/>
      <c r="F57" s="611"/>
      <c r="G57" s="611"/>
    </row>
    <row r="58" spans="1:7" ht="109.5" customHeight="1">
      <c r="A58" s="611"/>
      <c r="B58" s="611"/>
      <c r="C58" s="611"/>
      <c r="D58" s="611"/>
      <c r="E58" s="611"/>
      <c r="F58" s="611"/>
      <c r="G58" s="611"/>
    </row>
    <row r="59" spans="1:7" ht="15">
      <c r="A59" s="163"/>
    </row>
    <row r="60" spans="1:7" s="160" customFormat="1" ht="57.75" customHeight="1">
      <c r="A60" s="611"/>
      <c r="B60" s="611"/>
      <c r="C60" s="611"/>
      <c r="D60" s="611"/>
      <c r="E60" s="611"/>
      <c r="F60" s="611"/>
      <c r="G60" s="611"/>
    </row>
  </sheetData>
  <mergeCells count="20">
    <mergeCell ref="A58:G58"/>
    <mergeCell ref="A57:G57"/>
    <mergeCell ref="A60:G60"/>
    <mergeCell ref="A50:G50"/>
    <mergeCell ref="A48:G48"/>
    <mergeCell ref="A55:G55"/>
    <mergeCell ref="A53:G53"/>
    <mergeCell ref="A56:G56"/>
    <mergeCell ref="A46:G46"/>
    <mergeCell ref="A45:G45"/>
    <mergeCell ref="A52:G52"/>
    <mergeCell ref="A39:G39"/>
    <mergeCell ref="A41:G41"/>
    <mergeCell ref="A43:G43"/>
    <mergeCell ref="A42:G42"/>
    <mergeCell ref="A3:H3"/>
    <mergeCell ref="C14:H14"/>
    <mergeCell ref="B16:G16"/>
    <mergeCell ref="B11:G11"/>
    <mergeCell ref="A38:G38"/>
  </mergeCells>
  <phoneticPr fontId="33"/>
  <hyperlinks>
    <hyperlink ref="A38" r:id="rId1" display="https://pharma-sc.com/" xr:uid="{00000000-0004-0000-0000-000000000000}"/>
  </hyperlinks>
  <pageMargins left="0.75" right="0.75" top="1" bottom="1" header="0.51200000000000001" footer="0.51200000000000001"/>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K48"/>
  <sheetViews>
    <sheetView view="pageBreakPreview" zoomScaleNormal="100" zoomScaleSheetLayoutView="100" workbookViewId="0">
      <selection activeCell="B31" sqref="B31"/>
    </sheetView>
  </sheetViews>
  <sheetFormatPr defaultColWidth="9" defaultRowHeight="13.2"/>
  <cols>
    <col min="1" max="1" width="21.33203125" style="48" customWidth="1"/>
    <col min="2" max="2" width="19.77734375" style="48" customWidth="1"/>
    <col min="3" max="3" width="80.21875" style="426" customWidth="1"/>
    <col min="4" max="4" width="14.44140625" style="49" customWidth="1"/>
    <col min="5" max="5" width="13.6640625" style="49" customWidth="1"/>
    <col min="6" max="6" width="13.88671875" style="43" customWidth="1"/>
    <col min="7" max="7" width="58.6640625" style="43" customWidth="1"/>
    <col min="8" max="10" width="9" style="43"/>
    <col min="11" max="11" width="14.109375" style="43" customWidth="1"/>
    <col min="12" max="16384" width="9" style="43"/>
  </cols>
  <sheetData>
    <row r="1" spans="1:5" ht="44.25" customHeight="1">
      <c r="A1" s="447" t="s">
        <v>289</v>
      </c>
      <c r="B1" s="448" t="s">
        <v>226</v>
      </c>
      <c r="C1" s="449" t="s">
        <v>406</v>
      </c>
      <c r="D1" s="450" t="s">
        <v>25</v>
      </c>
      <c r="E1" s="451" t="s">
        <v>26</v>
      </c>
    </row>
    <row r="2" spans="1:5" s="181" customFormat="1" ht="22.95" customHeight="1">
      <c r="A2" s="525" t="s">
        <v>268</v>
      </c>
      <c r="B2" s="452" t="s">
        <v>331</v>
      </c>
      <c r="C2" s="596" t="s">
        <v>332</v>
      </c>
      <c r="D2" s="453">
        <v>44799</v>
      </c>
      <c r="E2" s="453">
        <v>44799</v>
      </c>
    </row>
    <row r="3" spans="1:5" s="181" customFormat="1" ht="22.95" customHeight="1">
      <c r="A3" s="561" t="s">
        <v>270</v>
      </c>
      <c r="B3" s="593" t="s">
        <v>271</v>
      </c>
      <c r="C3" s="593" t="s">
        <v>333</v>
      </c>
      <c r="D3" s="563">
        <v>44799</v>
      </c>
      <c r="E3" s="563">
        <v>44799</v>
      </c>
    </row>
    <row r="4" spans="1:5" s="181" customFormat="1" ht="22.95" customHeight="1">
      <c r="A4" s="561" t="s">
        <v>268</v>
      </c>
      <c r="B4" s="562" t="s">
        <v>334</v>
      </c>
      <c r="C4" s="589" t="s">
        <v>335</v>
      </c>
      <c r="D4" s="563">
        <v>44799</v>
      </c>
      <c r="E4" s="563">
        <v>44799</v>
      </c>
    </row>
    <row r="5" spans="1:5" s="181" customFormat="1" ht="22.95" customHeight="1">
      <c r="A5" s="525" t="s">
        <v>268</v>
      </c>
      <c r="B5" s="452" t="s">
        <v>336</v>
      </c>
      <c r="C5" s="592" t="s">
        <v>337</v>
      </c>
      <c r="D5" s="453">
        <v>44798</v>
      </c>
      <c r="E5" s="453">
        <v>44799</v>
      </c>
    </row>
    <row r="6" spans="1:5" s="181" customFormat="1" ht="22.95" customHeight="1">
      <c r="A6" s="525" t="s">
        <v>268</v>
      </c>
      <c r="B6" s="452" t="s">
        <v>338</v>
      </c>
      <c r="C6" s="590" t="s">
        <v>339</v>
      </c>
      <c r="D6" s="453">
        <v>44798</v>
      </c>
      <c r="E6" s="453">
        <v>44799</v>
      </c>
    </row>
    <row r="7" spans="1:5" s="181" customFormat="1" ht="22.95" customHeight="1">
      <c r="A7" s="561" t="s">
        <v>268</v>
      </c>
      <c r="B7" s="591" t="s">
        <v>340</v>
      </c>
      <c r="C7" s="591" t="s">
        <v>341</v>
      </c>
      <c r="D7" s="563">
        <v>44798</v>
      </c>
      <c r="E7" s="563">
        <v>44799</v>
      </c>
    </row>
    <row r="8" spans="1:5" s="181" customFormat="1" ht="22.95" customHeight="1">
      <c r="A8" s="561" t="s">
        <v>268</v>
      </c>
      <c r="B8" s="562" t="s">
        <v>342</v>
      </c>
      <c r="C8" s="591" t="s">
        <v>343</v>
      </c>
      <c r="D8" s="563">
        <v>44798</v>
      </c>
      <c r="E8" s="563">
        <v>44799</v>
      </c>
    </row>
    <row r="9" spans="1:5" s="181" customFormat="1" ht="22.95" customHeight="1">
      <c r="A9" s="561" t="s">
        <v>270</v>
      </c>
      <c r="B9" s="562" t="s">
        <v>344</v>
      </c>
      <c r="C9" s="593" t="s">
        <v>345</v>
      </c>
      <c r="D9" s="563">
        <v>44798</v>
      </c>
      <c r="E9" s="563">
        <v>44799</v>
      </c>
    </row>
    <row r="10" spans="1:5" s="181" customFormat="1" ht="22.95" customHeight="1">
      <c r="A10" s="561" t="s">
        <v>268</v>
      </c>
      <c r="B10" s="593" t="s">
        <v>346</v>
      </c>
      <c r="C10" s="593" t="s">
        <v>347</v>
      </c>
      <c r="D10" s="563">
        <v>44798</v>
      </c>
      <c r="E10" s="563">
        <v>44798</v>
      </c>
    </row>
    <row r="11" spans="1:5" s="181" customFormat="1" ht="22.95" customHeight="1">
      <c r="A11" s="561" t="s">
        <v>268</v>
      </c>
      <c r="B11" s="562" t="s">
        <v>348</v>
      </c>
      <c r="C11" s="595" t="s">
        <v>349</v>
      </c>
      <c r="D11" s="563">
        <v>44798</v>
      </c>
      <c r="E11" s="563">
        <v>44798</v>
      </c>
    </row>
    <row r="12" spans="1:5" s="181" customFormat="1" ht="22.95" customHeight="1">
      <c r="A12" s="561" t="s">
        <v>270</v>
      </c>
      <c r="B12" s="562" t="s">
        <v>350</v>
      </c>
      <c r="C12" s="595" t="s">
        <v>351</v>
      </c>
      <c r="D12" s="563">
        <v>44798</v>
      </c>
      <c r="E12" s="563">
        <v>44798</v>
      </c>
    </row>
    <row r="13" spans="1:5" s="181" customFormat="1" ht="22.95" customHeight="1">
      <c r="A13" s="561" t="s">
        <v>270</v>
      </c>
      <c r="B13" s="562" t="s">
        <v>352</v>
      </c>
      <c r="C13" s="589" t="s">
        <v>353</v>
      </c>
      <c r="D13" s="563">
        <v>44798</v>
      </c>
      <c r="E13" s="563">
        <v>44798</v>
      </c>
    </row>
    <row r="14" spans="1:5" s="181" customFormat="1" ht="22.95" customHeight="1">
      <c r="A14" s="561" t="s">
        <v>268</v>
      </c>
      <c r="B14" s="591" t="s">
        <v>354</v>
      </c>
      <c r="C14" s="591" t="s">
        <v>355</v>
      </c>
      <c r="D14" s="563">
        <v>44798</v>
      </c>
      <c r="E14" s="563">
        <v>44798</v>
      </c>
    </row>
    <row r="15" spans="1:5" s="181" customFormat="1" ht="22.95" customHeight="1">
      <c r="A15" s="561" t="s">
        <v>270</v>
      </c>
      <c r="B15" s="562" t="s">
        <v>356</v>
      </c>
      <c r="C15" s="595" t="s">
        <v>357</v>
      </c>
      <c r="D15" s="563">
        <v>44798</v>
      </c>
      <c r="E15" s="563">
        <v>44798</v>
      </c>
    </row>
    <row r="16" spans="1:5" s="181" customFormat="1" ht="22.95" customHeight="1">
      <c r="A16" s="561" t="s">
        <v>268</v>
      </c>
      <c r="B16" s="593" t="s">
        <v>358</v>
      </c>
      <c r="C16" s="593" t="s">
        <v>359</v>
      </c>
      <c r="D16" s="563">
        <v>44798</v>
      </c>
      <c r="E16" s="563">
        <v>44798</v>
      </c>
    </row>
    <row r="17" spans="1:5" s="181" customFormat="1" ht="22.95" customHeight="1">
      <c r="A17" s="561" t="s">
        <v>268</v>
      </c>
      <c r="B17" s="562" t="s">
        <v>360</v>
      </c>
      <c r="C17" s="591" t="s">
        <v>361</v>
      </c>
      <c r="D17" s="563">
        <v>44797</v>
      </c>
      <c r="E17" s="563">
        <v>44798</v>
      </c>
    </row>
    <row r="18" spans="1:5" s="181" customFormat="1" ht="22.95" customHeight="1">
      <c r="A18" s="561" t="s">
        <v>268</v>
      </c>
      <c r="B18" s="562" t="s">
        <v>362</v>
      </c>
      <c r="C18" s="595" t="s">
        <v>363</v>
      </c>
      <c r="D18" s="563">
        <v>44797</v>
      </c>
      <c r="E18" s="563">
        <v>44798</v>
      </c>
    </row>
    <row r="19" spans="1:5" s="181" customFormat="1" ht="22.95" customHeight="1">
      <c r="A19" s="561" t="s">
        <v>268</v>
      </c>
      <c r="B19" s="562" t="s">
        <v>364</v>
      </c>
      <c r="C19" s="589" t="s">
        <v>365</v>
      </c>
      <c r="D19" s="563">
        <v>44797</v>
      </c>
      <c r="E19" s="563">
        <v>44798</v>
      </c>
    </row>
    <row r="20" spans="1:5" s="181" customFormat="1" ht="22.95" customHeight="1">
      <c r="A20" s="561" t="s">
        <v>268</v>
      </c>
      <c r="B20" s="562" t="s">
        <v>366</v>
      </c>
      <c r="C20" s="595" t="s">
        <v>367</v>
      </c>
      <c r="D20" s="563">
        <v>44797</v>
      </c>
      <c r="E20" s="563">
        <v>44798</v>
      </c>
    </row>
    <row r="21" spans="1:5" s="181" customFormat="1" ht="22.95" customHeight="1">
      <c r="A21" s="561" t="s">
        <v>268</v>
      </c>
      <c r="B21" s="562" t="s">
        <v>368</v>
      </c>
      <c r="C21" s="589" t="s">
        <v>369</v>
      </c>
      <c r="D21" s="563">
        <v>44797</v>
      </c>
      <c r="E21" s="563">
        <v>44797</v>
      </c>
    </row>
    <row r="22" spans="1:5" s="181" customFormat="1" ht="22.95" customHeight="1">
      <c r="A22" s="561" t="s">
        <v>268</v>
      </c>
      <c r="B22" s="562" t="s">
        <v>370</v>
      </c>
      <c r="C22" s="595" t="s">
        <v>371</v>
      </c>
      <c r="D22" s="563">
        <v>44797</v>
      </c>
      <c r="E22" s="563">
        <v>44797</v>
      </c>
    </row>
    <row r="23" spans="1:5" s="181" customFormat="1" ht="22.95" customHeight="1">
      <c r="A23" s="561" t="s">
        <v>268</v>
      </c>
      <c r="B23" s="593" t="s">
        <v>372</v>
      </c>
      <c r="C23" s="593" t="s">
        <v>373</v>
      </c>
      <c r="D23" s="563">
        <v>44797</v>
      </c>
      <c r="E23" s="563">
        <v>44797</v>
      </c>
    </row>
    <row r="24" spans="1:5" s="181" customFormat="1" ht="22.95" customHeight="1">
      <c r="A24" s="561" t="s">
        <v>272</v>
      </c>
      <c r="B24" s="562" t="s">
        <v>374</v>
      </c>
      <c r="C24" s="595" t="s">
        <v>375</v>
      </c>
      <c r="D24" s="563">
        <v>44796</v>
      </c>
      <c r="E24" s="563">
        <v>44797</v>
      </c>
    </row>
    <row r="25" spans="1:5" s="181" customFormat="1" ht="22.95" customHeight="1">
      <c r="A25" s="561" t="s">
        <v>268</v>
      </c>
      <c r="B25" s="562" t="s">
        <v>376</v>
      </c>
      <c r="C25" s="589" t="s">
        <v>377</v>
      </c>
      <c r="D25" s="563">
        <v>44796</v>
      </c>
      <c r="E25" s="563">
        <v>44797</v>
      </c>
    </row>
    <row r="26" spans="1:5" s="181" customFormat="1" ht="22.95" customHeight="1">
      <c r="A26" s="561" t="s">
        <v>268</v>
      </c>
      <c r="B26" s="562" t="s">
        <v>378</v>
      </c>
      <c r="C26" s="595" t="s">
        <v>379</v>
      </c>
      <c r="D26" s="563">
        <v>44796</v>
      </c>
      <c r="E26" s="563">
        <v>44797</v>
      </c>
    </row>
    <row r="27" spans="1:5" s="181" customFormat="1" ht="22.95" customHeight="1">
      <c r="A27" s="561" t="s">
        <v>269</v>
      </c>
      <c r="B27" s="562" t="s">
        <v>380</v>
      </c>
      <c r="C27" s="589" t="s">
        <v>381</v>
      </c>
      <c r="D27" s="563">
        <v>44796</v>
      </c>
      <c r="E27" s="563">
        <v>44797</v>
      </c>
    </row>
    <row r="28" spans="1:5" s="181" customFormat="1" ht="22.95" customHeight="1">
      <c r="A28" s="525" t="s">
        <v>268</v>
      </c>
      <c r="B28" s="452" t="s">
        <v>382</v>
      </c>
      <c r="C28" s="858" t="s">
        <v>383</v>
      </c>
      <c r="D28" s="453">
        <v>44796</v>
      </c>
      <c r="E28" s="453">
        <v>44797</v>
      </c>
    </row>
    <row r="29" spans="1:5" s="181" customFormat="1" ht="22.95" customHeight="1">
      <c r="A29" s="525" t="s">
        <v>268</v>
      </c>
      <c r="B29" s="452" t="s">
        <v>384</v>
      </c>
      <c r="C29" s="592" t="s">
        <v>385</v>
      </c>
      <c r="D29" s="453">
        <v>44796</v>
      </c>
      <c r="E29" s="453">
        <v>44796</v>
      </c>
    </row>
    <row r="30" spans="1:5" s="181" customFormat="1" ht="22.95" customHeight="1">
      <c r="A30" s="525" t="s">
        <v>268</v>
      </c>
      <c r="B30" s="452" t="s">
        <v>386</v>
      </c>
      <c r="C30" s="590" t="s">
        <v>387</v>
      </c>
      <c r="D30" s="453">
        <v>44795</v>
      </c>
      <c r="E30" s="453">
        <v>44796</v>
      </c>
    </row>
    <row r="31" spans="1:5" s="181" customFormat="1" ht="22.95" customHeight="1">
      <c r="A31" s="525" t="s">
        <v>268</v>
      </c>
      <c r="B31" s="596" t="s">
        <v>388</v>
      </c>
      <c r="C31" s="596" t="s">
        <v>389</v>
      </c>
      <c r="D31" s="453">
        <v>44795</v>
      </c>
      <c r="E31" s="453">
        <v>44796</v>
      </c>
    </row>
    <row r="32" spans="1:5" s="181" customFormat="1" ht="22.95" customHeight="1">
      <c r="A32" s="525" t="s">
        <v>268</v>
      </c>
      <c r="B32" s="452" t="s">
        <v>390</v>
      </c>
      <c r="C32" s="452" t="s">
        <v>391</v>
      </c>
      <c r="D32" s="453">
        <v>44795</v>
      </c>
      <c r="E32" s="453">
        <v>44796</v>
      </c>
    </row>
    <row r="33" spans="1:11" s="181" customFormat="1" ht="22.95" customHeight="1">
      <c r="A33" s="525" t="s">
        <v>268</v>
      </c>
      <c r="B33" s="452" t="s">
        <v>392</v>
      </c>
      <c r="C33" s="590" t="s">
        <v>393</v>
      </c>
      <c r="D33" s="453">
        <v>44795</v>
      </c>
      <c r="E33" s="453">
        <v>44796</v>
      </c>
    </row>
    <row r="34" spans="1:11" s="181" customFormat="1" ht="22.95" customHeight="1">
      <c r="A34" s="561" t="s">
        <v>268</v>
      </c>
      <c r="B34" s="562" t="s">
        <v>390</v>
      </c>
      <c r="C34" s="562" t="s">
        <v>394</v>
      </c>
      <c r="D34" s="563">
        <v>44795</v>
      </c>
      <c r="E34" s="563">
        <v>44796</v>
      </c>
    </row>
    <row r="35" spans="1:11" s="181" customFormat="1" ht="22.95" customHeight="1">
      <c r="A35" s="561" t="s">
        <v>269</v>
      </c>
      <c r="B35" s="562" t="s">
        <v>395</v>
      </c>
      <c r="C35" s="593" t="s">
        <v>396</v>
      </c>
      <c r="D35" s="563">
        <v>44795</v>
      </c>
      <c r="E35" s="563">
        <v>44796</v>
      </c>
    </row>
    <row r="36" spans="1:11" s="181" customFormat="1" ht="22.95" customHeight="1">
      <c r="A36" s="561" t="s">
        <v>268</v>
      </c>
      <c r="B36" s="562" t="s">
        <v>397</v>
      </c>
      <c r="C36" s="594" t="s">
        <v>398</v>
      </c>
      <c r="D36" s="563">
        <v>44795</v>
      </c>
      <c r="E36" s="563">
        <v>44795</v>
      </c>
    </row>
    <row r="37" spans="1:11" s="181" customFormat="1" ht="22.95" customHeight="1">
      <c r="A37" s="561" t="s">
        <v>268</v>
      </c>
      <c r="B37" s="562" t="s">
        <v>399</v>
      </c>
      <c r="C37" s="595" t="s">
        <v>400</v>
      </c>
      <c r="D37" s="563">
        <v>44793</v>
      </c>
      <c r="E37" s="563">
        <v>44795</v>
      </c>
    </row>
    <row r="38" spans="1:11" s="181" customFormat="1" ht="22.95" customHeight="1">
      <c r="A38" s="561" t="s">
        <v>268</v>
      </c>
      <c r="B38" s="562" t="s">
        <v>401</v>
      </c>
      <c r="C38" s="593" t="s">
        <v>402</v>
      </c>
      <c r="D38" s="563">
        <v>44792</v>
      </c>
      <c r="E38" s="563">
        <v>44795</v>
      </c>
    </row>
    <row r="39" spans="1:11" s="181" customFormat="1" ht="22.95" customHeight="1">
      <c r="A39" s="561" t="s">
        <v>268</v>
      </c>
      <c r="B39" s="562" t="s">
        <v>273</v>
      </c>
      <c r="C39" s="562" t="s">
        <v>403</v>
      </c>
      <c r="D39" s="563">
        <v>44792</v>
      </c>
      <c r="E39" s="563">
        <v>44795</v>
      </c>
    </row>
    <row r="40" spans="1:11" s="181" customFormat="1" ht="22.95" customHeight="1">
      <c r="A40" s="561" t="s">
        <v>272</v>
      </c>
      <c r="B40" s="562" t="s">
        <v>404</v>
      </c>
      <c r="C40" s="562" t="s">
        <v>405</v>
      </c>
      <c r="D40" s="563">
        <v>44792</v>
      </c>
      <c r="E40" s="563">
        <v>44795</v>
      </c>
    </row>
    <row r="41" spans="1:11" s="181" customFormat="1" ht="22.95" customHeight="1">
      <c r="A41" s="561"/>
      <c r="B41" s="562"/>
      <c r="C41" s="562"/>
      <c r="D41" s="563"/>
      <c r="E41" s="563"/>
    </row>
    <row r="42" spans="1:11" s="181" customFormat="1" ht="22.95" customHeight="1">
      <c r="A42" s="525"/>
      <c r="B42" s="452"/>
      <c r="C42" s="452"/>
      <c r="D42" s="453"/>
      <c r="E42" s="453"/>
    </row>
    <row r="43" spans="1:11" s="181" customFormat="1" ht="22.2" customHeight="1">
      <c r="A43" s="268"/>
      <c r="B43" s="269"/>
      <c r="C43" s="270"/>
      <c r="D43" s="269"/>
      <c r="E43" s="269"/>
    </row>
    <row r="44" spans="1:11" s="181" customFormat="1" ht="18" customHeight="1">
      <c r="A44" s="264"/>
      <c r="B44" s="265"/>
      <c r="C44" s="423" t="s">
        <v>225</v>
      </c>
      <c r="D44" s="266"/>
      <c r="E44" s="266"/>
    </row>
    <row r="45" spans="1:11" ht="18.75" customHeight="1">
      <c r="A45" s="43"/>
      <c r="B45" s="43"/>
      <c r="C45" s="181"/>
      <c r="D45" s="43"/>
      <c r="E45" s="43"/>
    </row>
    <row r="46" spans="1:11" ht="9" customHeight="1">
      <c r="A46" s="44"/>
      <c r="B46" s="45"/>
      <c r="C46" s="424"/>
      <c r="D46" s="46"/>
      <c r="E46" s="46"/>
    </row>
    <row r="47" spans="1:11" s="47" customFormat="1" ht="20.25" customHeight="1">
      <c r="A47" s="183" t="s">
        <v>175</v>
      </c>
      <c r="B47" s="183"/>
      <c r="C47" s="425"/>
      <c r="D47" s="60"/>
      <c r="E47" s="60"/>
    </row>
    <row r="48" spans="1:11" s="47" customFormat="1" ht="20.25" customHeight="1">
      <c r="A48" s="812" t="s">
        <v>27</v>
      </c>
      <c r="B48" s="812"/>
      <c r="C48" s="812"/>
      <c r="D48" s="61"/>
      <c r="E48" s="61"/>
      <c r="J48" s="182"/>
      <c r="K48" s="182"/>
    </row>
  </sheetData>
  <mergeCells count="1">
    <mergeCell ref="A48:C48"/>
  </mergeCells>
  <phoneticPr fontId="30"/>
  <printOptions horizontalCentered="1" verticalCentered="1"/>
  <pageMargins left="0.64" right="0.39" top="0.98425196850393704" bottom="0.7" header="0.51181102362204722" footer="0.51181102362204722"/>
  <pageSetup paperSize="9" scale="34" orientation="landscape" horizontalDpi="300" verticalDpi="300" r:id="rId1"/>
  <headerFooter alignWithMargins="0"/>
  <colBreaks count="1" manualBreakCount="1">
    <brk id="5" max="2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1024"/>
  <sheetViews>
    <sheetView zoomScale="91" zoomScaleNormal="91" zoomScaleSheetLayoutView="100" workbookViewId="0">
      <selection activeCell="A14" sqref="A14:N14"/>
    </sheetView>
  </sheetViews>
  <sheetFormatPr defaultColWidth="9" defaultRowHeight="16.8" customHeight="1"/>
  <cols>
    <col min="1" max="13" width="9" style="1"/>
    <col min="14" max="14" width="108.6640625" style="1" customWidth="1"/>
    <col min="15" max="15" width="26.88671875" style="13" customWidth="1"/>
    <col min="16" max="16384" width="9" style="1"/>
  </cols>
  <sheetData>
    <row r="1" spans="1:16" ht="43.8" customHeight="1" thickBot="1">
      <c r="A1" s="836" t="s">
        <v>290</v>
      </c>
      <c r="B1" s="837"/>
      <c r="C1" s="837"/>
      <c r="D1" s="837"/>
      <c r="E1" s="837"/>
      <c r="F1" s="837"/>
      <c r="G1" s="837"/>
      <c r="H1" s="837"/>
      <c r="I1" s="837"/>
      <c r="J1" s="837"/>
      <c r="K1" s="837"/>
      <c r="L1" s="837"/>
      <c r="M1" s="837"/>
      <c r="N1" s="838"/>
    </row>
    <row r="2" spans="1:16" s="294" customFormat="1" ht="47.4" customHeight="1">
      <c r="A2" s="839" t="s">
        <v>449</v>
      </c>
      <c r="B2" s="840"/>
      <c r="C2" s="840"/>
      <c r="D2" s="840"/>
      <c r="E2" s="840"/>
      <c r="F2" s="840"/>
      <c r="G2" s="840"/>
      <c r="H2" s="840"/>
      <c r="I2" s="840"/>
      <c r="J2" s="840"/>
      <c r="K2" s="840"/>
      <c r="L2" s="840"/>
      <c r="M2" s="840"/>
      <c r="N2" s="841"/>
      <c r="O2" s="13"/>
    </row>
    <row r="3" spans="1:16" s="294" customFormat="1" ht="88.2" customHeight="1" thickBot="1">
      <c r="A3" s="842" t="s">
        <v>450</v>
      </c>
      <c r="B3" s="843"/>
      <c r="C3" s="843"/>
      <c r="D3" s="843"/>
      <c r="E3" s="843"/>
      <c r="F3" s="843"/>
      <c r="G3" s="843"/>
      <c r="H3" s="843"/>
      <c r="I3" s="843"/>
      <c r="J3" s="843"/>
      <c r="K3" s="843"/>
      <c r="L3" s="843"/>
      <c r="M3" s="843"/>
      <c r="N3" s="844"/>
      <c r="O3" s="13"/>
    </row>
    <row r="4" spans="1:16" s="545" customFormat="1" ht="42" customHeight="1">
      <c r="A4" s="848" t="s">
        <v>451</v>
      </c>
      <c r="B4" s="849"/>
      <c r="C4" s="849"/>
      <c r="D4" s="849"/>
      <c r="E4" s="849"/>
      <c r="F4" s="849"/>
      <c r="G4" s="849"/>
      <c r="H4" s="849"/>
      <c r="I4" s="849"/>
      <c r="J4" s="849"/>
      <c r="K4" s="849"/>
      <c r="L4" s="849"/>
      <c r="M4" s="849"/>
      <c r="N4" s="850"/>
      <c r="O4" s="13"/>
    </row>
    <row r="5" spans="1:16" s="545" customFormat="1" ht="218.4" customHeight="1" thickBot="1">
      <c r="A5" s="845" t="s">
        <v>452</v>
      </c>
      <c r="B5" s="846"/>
      <c r="C5" s="846"/>
      <c r="D5" s="846"/>
      <c r="E5" s="846"/>
      <c r="F5" s="846"/>
      <c r="G5" s="846"/>
      <c r="H5" s="846"/>
      <c r="I5" s="846"/>
      <c r="J5" s="846"/>
      <c r="K5" s="846"/>
      <c r="L5" s="846"/>
      <c r="M5" s="846"/>
      <c r="N5" s="847"/>
      <c r="O5" s="13"/>
    </row>
    <row r="6" spans="1:16" ht="48" customHeight="1" thickBot="1">
      <c r="A6" s="813" t="s">
        <v>454</v>
      </c>
      <c r="B6" s="814"/>
      <c r="C6" s="814"/>
      <c r="D6" s="814"/>
      <c r="E6" s="814"/>
      <c r="F6" s="814"/>
      <c r="G6" s="814"/>
      <c r="H6" s="814"/>
      <c r="I6" s="814"/>
      <c r="J6" s="814"/>
      <c r="K6" s="814"/>
      <c r="L6" s="814"/>
      <c r="M6" s="814"/>
      <c r="N6" s="815"/>
    </row>
    <row r="7" spans="1:16" ht="93.6" customHeight="1" thickBot="1">
      <c r="A7" s="816" t="s">
        <v>453</v>
      </c>
      <c r="B7" s="817"/>
      <c r="C7" s="817"/>
      <c r="D7" s="817"/>
      <c r="E7" s="817"/>
      <c r="F7" s="817"/>
      <c r="G7" s="817"/>
      <c r="H7" s="817"/>
      <c r="I7" s="817"/>
      <c r="J7" s="817"/>
      <c r="K7" s="817"/>
      <c r="L7" s="817"/>
      <c r="M7" s="817"/>
      <c r="N7" s="818"/>
      <c r="O7" s="50"/>
    </row>
    <row r="8" spans="1:16" s="184" customFormat="1" ht="50.4" customHeight="1" thickBot="1">
      <c r="A8" s="822" t="s">
        <v>455</v>
      </c>
      <c r="B8" s="823"/>
      <c r="C8" s="823"/>
      <c r="D8" s="823"/>
      <c r="E8" s="823"/>
      <c r="F8" s="823"/>
      <c r="G8" s="823"/>
      <c r="H8" s="823"/>
      <c r="I8" s="823"/>
      <c r="J8" s="823"/>
      <c r="K8" s="823"/>
      <c r="L8" s="823"/>
      <c r="M8" s="823"/>
      <c r="N8" s="824"/>
      <c r="O8" s="56"/>
    </row>
    <row r="9" spans="1:16" s="184" customFormat="1" ht="217.8" customHeight="1" thickBot="1">
      <c r="A9" s="825" t="s">
        <v>456</v>
      </c>
      <c r="B9" s="826"/>
      <c r="C9" s="826"/>
      <c r="D9" s="826"/>
      <c r="E9" s="826"/>
      <c r="F9" s="826"/>
      <c r="G9" s="826"/>
      <c r="H9" s="826"/>
      <c r="I9" s="826"/>
      <c r="J9" s="826"/>
      <c r="K9" s="826"/>
      <c r="L9" s="826"/>
      <c r="M9" s="826"/>
      <c r="N9" s="827"/>
      <c r="O9" s="56"/>
    </row>
    <row r="10" spans="1:16" s="138" customFormat="1" ht="57.6" customHeight="1">
      <c r="A10" s="830" t="s">
        <v>457</v>
      </c>
      <c r="B10" s="831"/>
      <c r="C10" s="831"/>
      <c r="D10" s="831"/>
      <c r="E10" s="831"/>
      <c r="F10" s="831"/>
      <c r="G10" s="831"/>
      <c r="H10" s="831"/>
      <c r="I10" s="831"/>
      <c r="J10" s="831"/>
      <c r="K10" s="831"/>
      <c r="L10" s="831"/>
      <c r="M10" s="831"/>
      <c r="N10" s="832"/>
      <c r="O10" s="467"/>
    </row>
    <row r="11" spans="1:16" s="138" customFormat="1" ht="248.4" customHeight="1" thickBot="1">
      <c r="A11" s="833" t="s">
        <v>458</v>
      </c>
      <c r="B11" s="834"/>
      <c r="C11" s="834"/>
      <c r="D11" s="834"/>
      <c r="E11" s="834"/>
      <c r="F11" s="834"/>
      <c r="G11" s="834"/>
      <c r="H11" s="834"/>
      <c r="I11" s="834"/>
      <c r="J11" s="834"/>
      <c r="K11" s="834"/>
      <c r="L11" s="834"/>
      <c r="M11" s="834"/>
      <c r="N11" s="835"/>
      <c r="O11" s="467"/>
    </row>
    <row r="12" spans="1:16" s="138" customFormat="1" ht="27.6" customHeight="1">
      <c r="A12" s="134"/>
      <c r="B12" s="135"/>
      <c r="C12" s="135"/>
      <c r="D12" s="135"/>
      <c r="E12" s="135"/>
      <c r="F12" s="135"/>
      <c r="G12" s="135"/>
      <c r="H12" s="135"/>
      <c r="I12" s="135"/>
      <c r="J12" s="135"/>
      <c r="K12" s="135"/>
      <c r="L12" s="135"/>
      <c r="M12" s="135"/>
      <c r="N12" s="136"/>
      <c r="O12" s="137"/>
    </row>
    <row r="13" spans="1:16" s="138" customFormat="1" ht="16.8" customHeight="1" thickBot="1">
      <c r="A13" s="134"/>
      <c r="B13" s="135"/>
      <c r="C13" s="135"/>
      <c r="D13" s="135"/>
      <c r="E13" s="135"/>
      <c r="F13" s="135"/>
      <c r="G13" s="135"/>
      <c r="H13" s="135"/>
      <c r="I13" s="135"/>
      <c r="J13" s="135"/>
      <c r="K13" s="135"/>
      <c r="L13" s="135"/>
      <c r="M13" s="135"/>
      <c r="N13" s="136"/>
      <c r="O13" s="137"/>
    </row>
    <row r="14" spans="1:16" ht="49.2" customHeight="1">
      <c r="A14" s="828" t="s">
        <v>291</v>
      </c>
      <c r="B14" s="828"/>
      <c r="C14" s="828"/>
      <c r="D14" s="828"/>
      <c r="E14" s="828"/>
      <c r="F14" s="828"/>
      <c r="G14" s="828"/>
      <c r="H14" s="828"/>
      <c r="I14" s="828"/>
      <c r="J14" s="828"/>
      <c r="K14" s="828"/>
      <c r="L14" s="828"/>
      <c r="M14" s="828"/>
      <c r="N14" s="829"/>
      <c r="P14" s="51"/>
    </row>
    <row r="15" spans="1:16" ht="21.6" customHeight="1">
      <c r="A15" s="819" t="s">
        <v>240</v>
      </c>
      <c r="B15" s="820"/>
      <c r="C15" s="820"/>
      <c r="D15" s="820"/>
      <c r="E15" s="820"/>
      <c r="F15" s="820"/>
      <c r="G15" s="820"/>
      <c r="H15" s="820"/>
      <c r="I15" s="820"/>
      <c r="J15" s="820"/>
      <c r="K15" s="820"/>
      <c r="L15" s="820"/>
      <c r="M15" s="820"/>
      <c r="N15" s="821"/>
      <c r="O15" s="62" t="s">
        <v>215</v>
      </c>
      <c r="P15" s="51"/>
    </row>
    <row r="16" spans="1:16" ht="30" customHeight="1" thickBot="1">
      <c r="A16" s="57"/>
      <c r="B16" s="58"/>
      <c r="C16" s="58"/>
      <c r="D16" s="58"/>
      <c r="E16" s="58"/>
      <c r="F16" s="58"/>
      <c r="G16" s="58"/>
      <c r="H16" s="58"/>
      <c r="I16" s="58"/>
      <c r="J16" s="58"/>
      <c r="K16" s="58"/>
      <c r="L16" s="58"/>
      <c r="M16" s="58"/>
      <c r="N16" s="59"/>
      <c r="P16" s="51"/>
    </row>
    <row r="17" spans="1:16" ht="22.8" customHeight="1">
      <c r="A17" s="776" t="s">
        <v>29</v>
      </c>
      <c r="B17" s="777"/>
      <c r="C17" s="777"/>
      <c r="D17" s="777"/>
      <c r="E17" s="777"/>
      <c r="F17" s="777"/>
      <c r="G17" s="777"/>
      <c r="H17" s="777"/>
      <c r="I17" s="777"/>
      <c r="J17" s="777"/>
      <c r="K17" s="777"/>
      <c r="L17" s="777"/>
      <c r="M17" s="777"/>
      <c r="N17" s="777"/>
      <c r="O17" s="52"/>
      <c r="P17" s="47"/>
    </row>
    <row r="18" spans="1:16" ht="40.200000000000003" customHeight="1">
      <c r="A18" s="778" t="s">
        <v>27</v>
      </c>
      <c r="B18" s="779"/>
      <c r="C18" s="779"/>
      <c r="D18" s="779"/>
      <c r="E18" s="779"/>
      <c r="F18" s="779"/>
      <c r="G18" s="779"/>
      <c r="H18" s="779"/>
      <c r="I18" s="779"/>
      <c r="J18" s="779"/>
      <c r="K18" s="779"/>
      <c r="L18" s="779"/>
      <c r="M18" s="779"/>
      <c r="N18" s="779"/>
      <c r="O18" s="52"/>
      <c r="P18" s="47"/>
    </row>
    <row r="19" spans="1:16" ht="18.600000000000001" customHeight="1"/>
    <row r="20" spans="1:16" ht="18.600000000000001" customHeight="1"/>
    <row r="21" spans="1:16" ht="18.600000000000001" customHeight="1"/>
    <row r="22" spans="1:16" ht="18.600000000000001" customHeight="1"/>
    <row r="23" spans="1:16" ht="18.600000000000001" customHeight="1"/>
    <row r="24" spans="1:16" ht="18.600000000000001" customHeight="1"/>
    <row r="25" spans="1:16" ht="18.600000000000001" customHeight="1"/>
    <row r="26" spans="1:16" ht="18.600000000000001" customHeight="1"/>
    <row r="27" spans="1:16" ht="18.600000000000001" customHeight="1"/>
    <row r="28" spans="1:16" ht="18.600000000000001" customHeight="1"/>
    <row r="29" spans="1:16" ht="18.600000000000001" customHeight="1"/>
    <row r="30" spans="1:16" ht="18.600000000000001" customHeight="1"/>
    <row r="31" spans="1:16" ht="18.600000000000001" customHeight="1"/>
    <row r="32" spans="1:16" ht="18.600000000000001" customHeight="1"/>
    <row r="33" spans="14:14" ht="18.600000000000001" customHeight="1"/>
    <row r="34" spans="14:14" ht="18.600000000000001" customHeight="1"/>
    <row r="35" spans="14:14" ht="18.600000000000001" customHeight="1"/>
    <row r="36" spans="14:14" ht="18.600000000000001" customHeight="1"/>
    <row r="37" spans="14:14" ht="18.600000000000001" customHeight="1"/>
    <row r="38" spans="14:14" ht="18.600000000000001" customHeight="1"/>
    <row r="39" spans="14:14" ht="18.600000000000001" customHeight="1"/>
    <row r="40" spans="14:14" ht="18.600000000000001" customHeight="1"/>
    <row r="41" spans="14:14" ht="18.600000000000001" customHeight="1"/>
    <row r="42" spans="14:14" ht="18.600000000000001" customHeight="1"/>
    <row r="43" spans="14:14" ht="18.600000000000001" customHeight="1"/>
    <row r="44" spans="14:14" ht="18.600000000000001" customHeight="1"/>
    <row r="45" spans="14:14" ht="18.600000000000001" customHeight="1"/>
    <row r="46" spans="14:14" ht="18.600000000000001" customHeight="1"/>
    <row r="47" spans="14:14" ht="18.600000000000001" customHeight="1">
      <c r="N47" s="1" t="s">
        <v>276</v>
      </c>
    </row>
    <row r="48" spans="14:14" ht="18.600000000000001" customHeight="1"/>
    <row r="49" ht="18.600000000000001" customHeight="1"/>
    <row r="50" ht="18.600000000000001" customHeight="1"/>
    <row r="51" ht="18.600000000000001" customHeight="1"/>
    <row r="52" ht="18.600000000000001" customHeight="1"/>
    <row r="53" ht="18.600000000000001" customHeight="1"/>
    <row r="54" ht="18.600000000000001" customHeight="1"/>
    <row r="55" ht="18.600000000000001" customHeight="1"/>
    <row r="56" ht="18.600000000000001" customHeight="1"/>
    <row r="57" ht="18.600000000000001" customHeight="1"/>
    <row r="58" ht="18.600000000000001" customHeight="1"/>
    <row r="59" ht="18.600000000000001" customHeight="1"/>
    <row r="60" ht="18.600000000000001" customHeight="1"/>
    <row r="61" ht="18.600000000000001" customHeight="1"/>
    <row r="62" ht="18.600000000000001" customHeight="1"/>
    <row r="63" ht="18.600000000000001" customHeight="1"/>
    <row r="64" ht="18.600000000000001" customHeight="1"/>
    <row r="65" ht="18.600000000000001" customHeight="1"/>
    <row r="66" ht="18.600000000000001" customHeight="1"/>
    <row r="67" ht="18.600000000000001" customHeight="1"/>
    <row r="68" ht="18.600000000000001" customHeight="1"/>
    <row r="69" ht="18.600000000000001" customHeight="1"/>
    <row r="70" ht="18.600000000000001" customHeight="1"/>
    <row r="71" ht="18.600000000000001" customHeight="1"/>
    <row r="72" ht="18.600000000000001" customHeight="1"/>
    <row r="73" ht="18.600000000000001" customHeight="1"/>
    <row r="74" ht="18.600000000000001" customHeight="1"/>
    <row r="75" ht="18.600000000000001" customHeight="1"/>
    <row r="76" ht="18.600000000000001" customHeight="1"/>
    <row r="77" ht="18.600000000000001" customHeight="1"/>
    <row r="78" ht="18.600000000000001" customHeight="1"/>
    <row r="79" ht="18.600000000000001" customHeight="1"/>
    <row r="80" ht="18.600000000000001" customHeight="1"/>
    <row r="81" ht="18.600000000000001" customHeight="1"/>
    <row r="82" ht="18.600000000000001" customHeight="1"/>
    <row r="83" ht="18.600000000000001" customHeight="1"/>
    <row r="84" ht="18.600000000000001" customHeight="1"/>
    <row r="85" ht="18.600000000000001" customHeight="1"/>
    <row r="86" ht="18.600000000000001" customHeight="1"/>
    <row r="87" ht="18.600000000000001" customHeight="1"/>
    <row r="88" ht="18.600000000000001" customHeight="1"/>
    <row r="89" ht="18.600000000000001" customHeight="1"/>
    <row r="90" ht="18.600000000000001" customHeight="1"/>
    <row r="91" ht="18.600000000000001" customHeight="1"/>
    <row r="92" ht="18.600000000000001" customHeight="1"/>
    <row r="93" ht="18.600000000000001" customHeight="1"/>
    <row r="94" ht="18.600000000000001" customHeight="1"/>
    <row r="95" ht="18.600000000000001" customHeight="1"/>
    <row r="96" ht="18.600000000000001" customHeight="1"/>
    <row r="97" ht="18.600000000000001" customHeight="1"/>
    <row r="98" ht="18.600000000000001" customHeight="1"/>
    <row r="99" ht="18.600000000000001" customHeight="1"/>
    <row r="100" ht="18.600000000000001" customHeight="1"/>
    <row r="101" ht="18.600000000000001" customHeight="1"/>
    <row r="102" ht="18.600000000000001" customHeight="1"/>
    <row r="103" ht="18.600000000000001" customHeight="1"/>
    <row r="104" ht="18.600000000000001" customHeight="1"/>
    <row r="105" ht="18.600000000000001" customHeight="1"/>
    <row r="106" ht="18.600000000000001" customHeight="1"/>
    <row r="107" ht="18.600000000000001" customHeight="1"/>
    <row r="108" ht="18.600000000000001" customHeight="1"/>
    <row r="109" ht="18.600000000000001" customHeight="1"/>
    <row r="110" ht="18.600000000000001" customHeight="1"/>
    <row r="111" ht="18.600000000000001" customHeight="1"/>
    <row r="112" ht="18.600000000000001" customHeight="1"/>
    <row r="113" ht="18.600000000000001" customHeight="1"/>
    <row r="114" ht="18.600000000000001" customHeight="1"/>
    <row r="115" ht="18.600000000000001" customHeight="1"/>
    <row r="116" ht="18.600000000000001" customHeight="1"/>
    <row r="117" ht="18.600000000000001" customHeight="1"/>
    <row r="118" ht="18.600000000000001" customHeight="1"/>
    <row r="119" ht="18.600000000000001" customHeight="1"/>
    <row r="120" ht="18.600000000000001" customHeight="1"/>
    <row r="121" ht="18.600000000000001" customHeight="1"/>
    <row r="122" ht="18.600000000000001" customHeight="1"/>
    <row r="123" ht="18.600000000000001" customHeight="1"/>
    <row r="124" ht="18.600000000000001" customHeight="1"/>
    <row r="125" ht="18.600000000000001" customHeight="1"/>
    <row r="126" ht="18.600000000000001" customHeight="1"/>
    <row r="127" ht="18.600000000000001" customHeight="1"/>
    <row r="128" ht="18.600000000000001" customHeight="1"/>
    <row r="129" ht="18.600000000000001" customHeight="1"/>
    <row r="130" ht="18.600000000000001" customHeight="1"/>
    <row r="131" ht="18.600000000000001" customHeight="1"/>
    <row r="132" ht="18.600000000000001" customHeight="1"/>
    <row r="133" ht="18.600000000000001" customHeight="1"/>
    <row r="134" ht="18.600000000000001" customHeight="1"/>
    <row r="135" ht="18.600000000000001" customHeight="1"/>
    <row r="136" ht="18.600000000000001" customHeight="1"/>
    <row r="137" ht="18.600000000000001" customHeight="1"/>
    <row r="138" ht="18.600000000000001" customHeight="1"/>
    <row r="139" ht="18.600000000000001" customHeight="1"/>
    <row r="140" ht="18.600000000000001" customHeight="1"/>
    <row r="141" ht="18.600000000000001" customHeight="1"/>
    <row r="142" ht="18.600000000000001" customHeight="1"/>
    <row r="143" ht="18.600000000000001" customHeight="1"/>
    <row r="144" ht="18.600000000000001" customHeight="1"/>
    <row r="145" ht="18.600000000000001" customHeight="1"/>
    <row r="146" ht="18.600000000000001" customHeight="1"/>
    <row r="147" ht="18.600000000000001" customHeight="1"/>
    <row r="148" ht="18.600000000000001" customHeight="1"/>
    <row r="149" ht="18.600000000000001" customHeight="1"/>
    <row r="150" ht="18.600000000000001" customHeight="1"/>
    <row r="151" ht="18.600000000000001" customHeight="1"/>
    <row r="152" ht="18.600000000000001" customHeight="1"/>
    <row r="153" ht="18.600000000000001" customHeight="1"/>
    <row r="154" ht="18.600000000000001" customHeight="1"/>
    <row r="155" ht="18.600000000000001" customHeight="1"/>
    <row r="156" ht="18.600000000000001" customHeight="1"/>
    <row r="157" ht="18.600000000000001" customHeight="1"/>
    <row r="158" ht="18.600000000000001" customHeight="1"/>
    <row r="159" ht="18.600000000000001" customHeight="1"/>
    <row r="160" ht="18.600000000000001" customHeight="1"/>
    <row r="161" ht="18.600000000000001" customHeight="1"/>
    <row r="162" ht="18.600000000000001" customHeight="1"/>
    <row r="163" ht="18.600000000000001" customHeight="1"/>
    <row r="164" ht="18.600000000000001" customHeight="1"/>
    <row r="165" ht="18.600000000000001" customHeight="1"/>
    <row r="166" ht="18.600000000000001" customHeight="1"/>
    <row r="167" ht="18.600000000000001" customHeight="1"/>
    <row r="168" ht="18.600000000000001" customHeight="1"/>
    <row r="169" ht="18.600000000000001" customHeight="1"/>
    <row r="170" ht="18.600000000000001" customHeight="1"/>
    <row r="171" ht="18.600000000000001" customHeight="1"/>
    <row r="172" ht="18.600000000000001" customHeight="1"/>
    <row r="173" ht="18.600000000000001" customHeight="1"/>
    <row r="174" ht="18.600000000000001" customHeight="1"/>
    <row r="175" ht="18.600000000000001" customHeight="1"/>
    <row r="176" ht="18.600000000000001" customHeight="1"/>
    <row r="177" ht="18.600000000000001" customHeight="1"/>
    <row r="178" ht="18.600000000000001" customHeight="1"/>
    <row r="179" ht="18.600000000000001" customHeight="1"/>
    <row r="180" ht="18.600000000000001" customHeight="1"/>
    <row r="181" ht="18.600000000000001" customHeight="1"/>
    <row r="182" ht="18.600000000000001" customHeight="1"/>
    <row r="183" ht="18.600000000000001" customHeight="1"/>
    <row r="184" ht="18.600000000000001" customHeight="1"/>
    <row r="185" ht="18.600000000000001" customHeight="1"/>
    <row r="186" ht="18.600000000000001" customHeight="1"/>
    <row r="187" ht="18.600000000000001" customHeight="1"/>
    <row r="188" ht="18.600000000000001" customHeight="1"/>
    <row r="189" ht="18.600000000000001" customHeight="1"/>
    <row r="190" ht="18.600000000000001" customHeight="1"/>
    <row r="191" ht="18.600000000000001" customHeight="1"/>
    <row r="192" ht="18.600000000000001" customHeight="1"/>
    <row r="193" ht="18.600000000000001" customHeight="1"/>
    <row r="194" ht="18.600000000000001" customHeight="1"/>
    <row r="195" ht="18.600000000000001" customHeight="1"/>
    <row r="196" ht="18.600000000000001" customHeight="1"/>
    <row r="197" ht="18.600000000000001" customHeight="1"/>
    <row r="198" ht="18.600000000000001" customHeight="1"/>
    <row r="199" ht="18.600000000000001" customHeight="1"/>
    <row r="200" ht="18.600000000000001" customHeight="1"/>
    <row r="201" ht="18.600000000000001" customHeight="1"/>
    <row r="202" ht="18.600000000000001" customHeight="1"/>
    <row r="203" ht="18.600000000000001" customHeight="1"/>
    <row r="204" ht="18.600000000000001" customHeight="1"/>
    <row r="205" ht="18.600000000000001" customHeight="1"/>
    <row r="206" ht="18.600000000000001" customHeight="1"/>
    <row r="207" ht="18.600000000000001" customHeight="1"/>
    <row r="208" ht="18.600000000000001" customHeight="1"/>
    <row r="209" ht="18.600000000000001" customHeight="1"/>
    <row r="210" ht="18.600000000000001" customHeight="1"/>
    <row r="211" ht="18.600000000000001" customHeight="1"/>
    <row r="212" ht="18.600000000000001" customHeight="1"/>
    <row r="213" ht="18.600000000000001" customHeight="1"/>
    <row r="214" ht="18.600000000000001" customHeight="1"/>
    <row r="215" ht="18.600000000000001" customHeight="1"/>
    <row r="216" ht="18.600000000000001" customHeight="1"/>
    <row r="217" ht="18.600000000000001" customHeight="1"/>
    <row r="218" ht="18.600000000000001" customHeight="1"/>
    <row r="219" ht="18.600000000000001" customHeight="1"/>
    <row r="220" ht="18.600000000000001" customHeight="1"/>
    <row r="221" ht="18.600000000000001" customHeight="1"/>
    <row r="222" ht="18.600000000000001" customHeight="1"/>
    <row r="223" ht="18.600000000000001" customHeight="1"/>
    <row r="224" ht="18.600000000000001" customHeight="1"/>
    <row r="225" ht="18.600000000000001" customHeight="1"/>
    <row r="226" ht="18.600000000000001" customHeight="1"/>
    <row r="227" ht="18.600000000000001" customHeight="1"/>
    <row r="228" ht="18.600000000000001" customHeight="1"/>
    <row r="229" ht="18.600000000000001" customHeight="1"/>
    <row r="230" ht="18.600000000000001" customHeight="1"/>
    <row r="231" ht="18.600000000000001" customHeight="1"/>
    <row r="232" ht="18.600000000000001" customHeight="1"/>
    <row r="233" ht="18.600000000000001" customHeight="1"/>
    <row r="234" ht="18.600000000000001" customHeight="1"/>
    <row r="235" ht="18.600000000000001" customHeight="1"/>
    <row r="236" ht="18.600000000000001" customHeight="1"/>
    <row r="237" ht="18.600000000000001" customHeight="1"/>
    <row r="238" ht="18.600000000000001" customHeight="1"/>
    <row r="239" ht="18.600000000000001" customHeight="1"/>
    <row r="240" ht="18.600000000000001" customHeight="1"/>
    <row r="241" ht="18.600000000000001" customHeight="1"/>
    <row r="242" ht="18.600000000000001" customHeight="1"/>
    <row r="243" ht="18.600000000000001" customHeight="1"/>
    <row r="244" ht="18.600000000000001" customHeight="1"/>
    <row r="245" ht="18.600000000000001" customHeight="1"/>
    <row r="246" ht="18.600000000000001" customHeight="1"/>
    <row r="247" ht="18.600000000000001" customHeight="1"/>
    <row r="248" ht="18.600000000000001" customHeight="1"/>
    <row r="249" ht="18.600000000000001" customHeight="1"/>
    <row r="250" ht="18.600000000000001" customHeight="1"/>
    <row r="251" ht="18.600000000000001" customHeight="1"/>
    <row r="252" ht="18.600000000000001" customHeight="1"/>
    <row r="253" ht="18.600000000000001" customHeight="1"/>
    <row r="254" ht="18.600000000000001" customHeight="1"/>
    <row r="255" ht="18.600000000000001" customHeight="1"/>
    <row r="256" ht="18.600000000000001" customHeight="1"/>
    <row r="257" ht="18.600000000000001" customHeight="1"/>
    <row r="258" ht="18.600000000000001" customHeight="1"/>
    <row r="259" ht="18.600000000000001" customHeight="1"/>
    <row r="260" ht="18.600000000000001" customHeight="1"/>
    <row r="261" ht="18.600000000000001" customHeight="1"/>
    <row r="262" ht="18.600000000000001" customHeight="1"/>
    <row r="263" ht="18.600000000000001" customHeight="1"/>
    <row r="264" ht="18.600000000000001" customHeight="1"/>
    <row r="265" ht="18.600000000000001" customHeight="1"/>
    <row r="266" ht="18.600000000000001" customHeight="1"/>
    <row r="267" ht="18.600000000000001" customHeight="1"/>
    <row r="268" ht="18.600000000000001" customHeight="1"/>
    <row r="269" ht="18.600000000000001" customHeight="1"/>
    <row r="270" ht="18.600000000000001" customHeight="1"/>
    <row r="271" ht="18.600000000000001" customHeight="1"/>
    <row r="272" ht="18.600000000000001" customHeight="1"/>
    <row r="273" ht="18.600000000000001" customHeight="1"/>
    <row r="274" ht="18.600000000000001" customHeight="1"/>
    <row r="275" ht="18.600000000000001" customHeight="1"/>
    <row r="276" ht="18.600000000000001" customHeight="1"/>
    <row r="277" ht="18.600000000000001" customHeight="1"/>
    <row r="278" ht="18.600000000000001" customHeight="1"/>
    <row r="279" ht="18.600000000000001" customHeight="1"/>
    <row r="280" ht="18.600000000000001" customHeight="1"/>
    <row r="281" ht="18.600000000000001" customHeight="1"/>
    <row r="282" ht="18.600000000000001" customHeight="1"/>
    <row r="283" ht="18.600000000000001" customHeight="1"/>
    <row r="284" ht="18.600000000000001" customHeight="1"/>
    <row r="285" ht="18.600000000000001" customHeight="1"/>
    <row r="286" ht="18.600000000000001" customHeight="1"/>
    <row r="287" ht="18.600000000000001" customHeight="1"/>
    <row r="288" ht="18.600000000000001" customHeight="1"/>
    <row r="289" ht="18.600000000000001" customHeight="1"/>
    <row r="290" ht="18.600000000000001" customHeight="1"/>
    <row r="291" ht="18.600000000000001" customHeight="1"/>
    <row r="292" ht="18.600000000000001" customHeight="1"/>
    <row r="293" ht="18.600000000000001" customHeight="1"/>
    <row r="294" ht="18.600000000000001" customHeight="1"/>
    <row r="295" ht="18.600000000000001" customHeight="1"/>
    <row r="296" ht="18.600000000000001" customHeight="1"/>
    <row r="297" ht="18.600000000000001" customHeight="1"/>
    <row r="298" ht="18.600000000000001" customHeight="1"/>
    <row r="299" ht="18.600000000000001" customHeight="1"/>
    <row r="300" ht="18.600000000000001" customHeight="1"/>
    <row r="301" ht="18.600000000000001" customHeight="1"/>
    <row r="302" ht="18.600000000000001" customHeight="1"/>
    <row r="303" ht="18.600000000000001" customHeight="1"/>
    <row r="304" ht="18.600000000000001" customHeight="1"/>
    <row r="305" ht="18.600000000000001" customHeight="1"/>
    <row r="306" ht="18.600000000000001" customHeight="1"/>
    <row r="307" ht="18.600000000000001" customHeight="1"/>
    <row r="308" ht="18.600000000000001" customHeight="1"/>
    <row r="309" ht="18.600000000000001" customHeight="1"/>
    <row r="310" ht="18.600000000000001" customHeight="1"/>
    <row r="311" ht="18.600000000000001" customHeight="1"/>
    <row r="312" ht="18.600000000000001" customHeight="1"/>
    <row r="313" ht="18.600000000000001" customHeight="1"/>
    <row r="314" ht="18.600000000000001" customHeight="1"/>
    <row r="315" ht="18.600000000000001" customHeight="1"/>
    <row r="316" ht="18.600000000000001" customHeight="1"/>
    <row r="317" ht="18.600000000000001" customHeight="1"/>
    <row r="318" ht="18.600000000000001" customHeight="1"/>
    <row r="319" ht="18.600000000000001" customHeight="1"/>
    <row r="320" ht="18.600000000000001" customHeight="1"/>
    <row r="321" ht="18.600000000000001" customHeight="1"/>
    <row r="322" ht="18.600000000000001" customHeight="1"/>
    <row r="323" ht="18.600000000000001" customHeight="1"/>
    <row r="324" ht="18.600000000000001" customHeight="1"/>
    <row r="325" ht="18.600000000000001" customHeight="1"/>
    <row r="326" ht="18.600000000000001" customHeight="1"/>
    <row r="327" ht="18.600000000000001" customHeight="1"/>
    <row r="328" ht="18.600000000000001" customHeight="1"/>
    <row r="329" ht="18.600000000000001" customHeight="1"/>
    <row r="330" ht="18.600000000000001" customHeight="1"/>
    <row r="331" ht="18.600000000000001" customHeight="1"/>
    <row r="332" ht="18.600000000000001" customHeight="1"/>
    <row r="333" ht="18.600000000000001" customHeight="1"/>
    <row r="334" ht="18.600000000000001" customHeight="1"/>
    <row r="335" ht="18.600000000000001" customHeight="1"/>
    <row r="336" ht="18.600000000000001" customHeight="1"/>
    <row r="337" ht="18.600000000000001" customHeight="1"/>
    <row r="338" ht="18.600000000000001" customHeight="1"/>
    <row r="339" ht="18.600000000000001" customHeight="1"/>
    <row r="340" ht="18.600000000000001" customHeight="1"/>
    <row r="341" ht="18.600000000000001" customHeight="1"/>
    <row r="342" ht="18.600000000000001" customHeight="1"/>
    <row r="343" ht="18.600000000000001" customHeight="1"/>
    <row r="344" ht="18.600000000000001" customHeight="1"/>
    <row r="345" ht="18.600000000000001" customHeight="1"/>
    <row r="346" ht="18.600000000000001" customHeight="1"/>
    <row r="347" ht="18.600000000000001" customHeight="1"/>
    <row r="348" ht="18.600000000000001" customHeight="1"/>
    <row r="349" ht="18.600000000000001" customHeight="1"/>
    <row r="350" ht="18.600000000000001" customHeight="1"/>
    <row r="351" ht="18.600000000000001" customHeight="1"/>
    <row r="352" ht="18.600000000000001" customHeight="1"/>
    <row r="353" ht="18.600000000000001" customHeight="1"/>
    <row r="354" ht="18.600000000000001" customHeight="1"/>
    <row r="355" ht="18.600000000000001" customHeight="1"/>
    <row r="356" ht="18.600000000000001" customHeight="1"/>
    <row r="357" ht="18.600000000000001" customHeight="1"/>
    <row r="358" ht="18.600000000000001" customHeight="1"/>
    <row r="359" ht="18.600000000000001" customHeight="1"/>
    <row r="360" ht="18.600000000000001" customHeight="1"/>
    <row r="361" ht="18.600000000000001" customHeight="1"/>
    <row r="362" ht="18.600000000000001" customHeight="1"/>
    <row r="363" ht="18.600000000000001" customHeight="1"/>
    <row r="364" ht="18.600000000000001" customHeight="1"/>
    <row r="365" ht="18.600000000000001" customHeight="1"/>
    <row r="366" ht="18.600000000000001" customHeight="1"/>
    <row r="367" ht="18.600000000000001" customHeight="1"/>
    <row r="368" ht="18.600000000000001" customHeight="1"/>
    <row r="369" ht="18.600000000000001" customHeight="1"/>
    <row r="370" ht="18.600000000000001" customHeight="1"/>
    <row r="371" ht="18.600000000000001" customHeight="1"/>
    <row r="372" ht="18.600000000000001" customHeight="1"/>
    <row r="373" ht="18.600000000000001" customHeight="1"/>
    <row r="374" ht="18.600000000000001" customHeight="1"/>
    <row r="375" ht="18.600000000000001" customHeight="1"/>
    <row r="376" ht="18.600000000000001" customHeight="1"/>
    <row r="377" ht="18.600000000000001" customHeight="1"/>
    <row r="378" ht="18.600000000000001" customHeight="1"/>
    <row r="379" ht="18.600000000000001" customHeight="1"/>
    <row r="380" ht="18.600000000000001" customHeight="1"/>
    <row r="381" ht="18.600000000000001" customHeight="1"/>
    <row r="382" ht="18.600000000000001" customHeight="1"/>
    <row r="383" ht="18.600000000000001" customHeight="1"/>
    <row r="384" ht="18.600000000000001" customHeight="1"/>
    <row r="385" ht="18.600000000000001" customHeight="1"/>
    <row r="386" ht="18.600000000000001" customHeight="1"/>
    <row r="387" ht="18.600000000000001" customHeight="1"/>
    <row r="388" ht="18.600000000000001" customHeight="1"/>
    <row r="389" ht="18.600000000000001" customHeight="1"/>
    <row r="390" ht="18.600000000000001" customHeight="1"/>
    <row r="391" ht="18.600000000000001" customHeight="1"/>
    <row r="392" ht="18.600000000000001" customHeight="1"/>
    <row r="393" ht="18.600000000000001" customHeight="1"/>
    <row r="394" ht="18.600000000000001" customHeight="1"/>
    <row r="395" ht="18.600000000000001" customHeight="1"/>
    <row r="396" ht="18.600000000000001" customHeight="1"/>
    <row r="397" ht="18.600000000000001" customHeight="1"/>
    <row r="398" ht="18.600000000000001" customHeight="1"/>
    <row r="399" ht="18.600000000000001" customHeight="1"/>
    <row r="400" ht="18.600000000000001" customHeight="1"/>
    <row r="401" ht="18.600000000000001" customHeight="1"/>
    <row r="402" ht="18.600000000000001" customHeight="1"/>
    <row r="403" ht="18.600000000000001" customHeight="1"/>
    <row r="404" ht="18.600000000000001" customHeight="1"/>
    <row r="405" ht="18.600000000000001" customHeight="1"/>
    <row r="406" ht="18.600000000000001" customHeight="1"/>
    <row r="407" ht="18.600000000000001" customHeight="1"/>
    <row r="408" ht="18.600000000000001" customHeight="1"/>
    <row r="409" ht="18.600000000000001" customHeight="1"/>
    <row r="410" ht="18.600000000000001" customHeight="1"/>
    <row r="411" ht="18.600000000000001" customHeight="1"/>
    <row r="412" ht="18.600000000000001" customHeight="1"/>
    <row r="413" ht="18.600000000000001" customHeight="1"/>
    <row r="414" ht="18.600000000000001" customHeight="1"/>
    <row r="415" ht="18.600000000000001" customHeight="1"/>
    <row r="416" ht="18.600000000000001" customHeight="1"/>
    <row r="417" ht="18.600000000000001" customHeight="1"/>
    <row r="418" ht="18.600000000000001" customHeight="1"/>
    <row r="419" ht="18.600000000000001" customHeight="1"/>
    <row r="420" ht="18.600000000000001" customHeight="1"/>
    <row r="421" ht="18.600000000000001" customHeight="1"/>
    <row r="422" ht="18.600000000000001" customHeight="1"/>
    <row r="423" ht="18.600000000000001" customHeight="1"/>
    <row r="424" ht="18.600000000000001" customHeight="1"/>
    <row r="425" ht="18.600000000000001" customHeight="1"/>
    <row r="426" ht="18.600000000000001" customHeight="1"/>
    <row r="427" ht="18.600000000000001" customHeight="1"/>
    <row r="428" ht="18.600000000000001" customHeight="1"/>
    <row r="429" ht="18.600000000000001" customHeight="1"/>
    <row r="430" ht="18.600000000000001" customHeight="1"/>
    <row r="431" ht="18.600000000000001" customHeight="1"/>
    <row r="432" ht="18.600000000000001" customHeight="1"/>
    <row r="433" ht="18.600000000000001" customHeight="1"/>
    <row r="434" ht="18.600000000000001" customHeight="1"/>
    <row r="435" ht="18.600000000000001" customHeight="1"/>
    <row r="436" ht="18.600000000000001" customHeight="1"/>
    <row r="437" ht="18.600000000000001" customHeight="1"/>
    <row r="438" ht="18.600000000000001" customHeight="1"/>
    <row r="439" ht="18.600000000000001" customHeight="1"/>
    <row r="440" ht="18.600000000000001" customHeight="1"/>
    <row r="441" ht="18.600000000000001" customHeight="1"/>
    <row r="442" ht="18.600000000000001" customHeight="1"/>
    <row r="443" ht="18.600000000000001" customHeight="1"/>
    <row r="444" ht="18.600000000000001" customHeight="1"/>
    <row r="445" ht="18.600000000000001" customHeight="1"/>
    <row r="446" ht="18.600000000000001" customHeight="1"/>
    <row r="447" ht="18.600000000000001" customHeight="1"/>
    <row r="448" ht="18.600000000000001" customHeight="1"/>
    <row r="449" ht="18.600000000000001" customHeight="1"/>
    <row r="450" ht="18.600000000000001" customHeight="1"/>
    <row r="451" ht="18.600000000000001" customHeight="1"/>
    <row r="452" ht="18.600000000000001" customHeight="1"/>
    <row r="453" ht="18.600000000000001" customHeight="1"/>
    <row r="454" ht="18.600000000000001" customHeight="1"/>
    <row r="455" ht="18.600000000000001" customHeight="1"/>
    <row r="456" ht="18.600000000000001" customHeight="1"/>
    <row r="457" ht="18.600000000000001" customHeight="1"/>
    <row r="458" ht="18.600000000000001" customHeight="1"/>
    <row r="459" ht="18.600000000000001" customHeight="1"/>
    <row r="460" ht="18.600000000000001" customHeight="1"/>
    <row r="461" ht="18.600000000000001" customHeight="1"/>
    <row r="462" ht="18.600000000000001" customHeight="1"/>
    <row r="463" ht="18.600000000000001" customHeight="1"/>
    <row r="464" ht="18.600000000000001" customHeight="1"/>
    <row r="465" ht="18.600000000000001" customHeight="1"/>
    <row r="466" ht="18.600000000000001" customHeight="1"/>
    <row r="467" ht="18.600000000000001" customHeight="1"/>
    <row r="468" ht="18.600000000000001" customHeight="1"/>
    <row r="469" ht="18.600000000000001" customHeight="1"/>
    <row r="470" ht="18.600000000000001" customHeight="1"/>
    <row r="471" ht="18.600000000000001" customHeight="1"/>
    <row r="472" ht="18.600000000000001" customHeight="1"/>
    <row r="473" ht="18.600000000000001" customHeight="1"/>
    <row r="474" ht="18.600000000000001" customHeight="1"/>
    <row r="475" ht="18.600000000000001" customHeight="1"/>
    <row r="476" ht="18.600000000000001" customHeight="1"/>
    <row r="477" ht="18.600000000000001" customHeight="1"/>
    <row r="478" ht="18.600000000000001" customHeight="1"/>
    <row r="479" ht="18.600000000000001" customHeight="1"/>
    <row r="480" ht="18.600000000000001" customHeight="1"/>
    <row r="481" ht="18.600000000000001" customHeight="1"/>
    <row r="482" ht="18.600000000000001" customHeight="1"/>
    <row r="483" ht="18.600000000000001" customHeight="1"/>
    <row r="484" ht="18.600000000000001" customHeight="1"/>
    <row r="485" ht="18.600000000000001" customHeight="1"/>
    <row r="486" ht="18.600000000000001" customHeight="1"/>
    <row r="487" ht="18.600000000000001" customHeight="1"/>
    <row r="488" ht="18.600000000000001" customHeight="1"/>
    <row r="489" ht="18.600000000000001" customHeight="1"/>
    <row r="490" ht="18.600000000000001" customHeight="1"/>
    <row r="491" ht="18.600000000000001" customHeight="1"/>
    <row r="492" ht="18.600000000000001" customHeight="1"/>
    <row r="493" ht="18.600000000000001" customHeight="1"/>
    <row r="494" ht="18.600000000000001" customHeight="1"/>
    <row r="495" ht="18.600000000000001" customHeight="1"/>
    <row r="496" ht="18.600000000000001" customHeight="1"/>
    <row r="497" ht="18.600000000000001" customHeight="1"/>
    <row r="498" ht="18.600000000000001" customHeight="1"/>
    <row r="499" ht="18.600000000000001" customHeight="1"/>
    <row r="500" ht="18.600000000000001" customHeight="1"/>
    <row r="501" ht="18.600000000000001" customHeight="1"/>
    <row r="502" ht="18.600000000000001" customHeight="1"/>
    <row r="503" ht="18.600000000000001" customHeight="1"/>
    <row r="504" ht="18.600000000000001" customHeight="1"/>
    <row r="505" ht="18.600000000000001" customHeight="1"/>
    <row r="506" ht="18.600000000000001" customHeight="1"/>
    <row r="507" ht="18.600000000000001" customHeight="1"/>
    <row r="508" ht="18.600000000000001" customHeight="1"/>
    <row r="509" ht="18.600000000000001" customHeight="1"/>
    <row r="510" ht="18.600000000000001" customHeight="1"/>
    <row r="511" ht="18.600000000000001" customHeight="1"/>
    <row r="512" ht="18.600000000000001" customHeight="1"/>
    <row r="513" ht="18.600000000000001" customHeight="1"/>
    <row r="514" ht="18.600000000000001" customHeight="1"/>
    <row r="515" ht="18.600000000000001" customHeight="1"/>
    <row r="516" ht="18.600000000000001" customHeight="1"/>
    <row r="517" ht="18.600000000000001" customHeight="1"/>
    <row r="518" ht="18.600000000000001" customHeight="1"/>
    <row r="519" ht="18.600000000000001" customHeight="1"/>
    <row r="520" ht="18.600000000000001" customHeight="1"/>
    <row r="521" ht="18.600000000000001" customHeight="1"/>
    <row r="522" ht="18.600000000000001" customHeight="1"/>
    <row r="523" ht="18.600000000000001" customHeight="1"/>
    <row r="524" ht="18.600000000000001" customHeight="1"/>
    <row r="525" ht="18.600000000000001" customHeight="1"/>
    <row r="526" ht="18.600000000000001" customHeight="1"/>
    <row r="527" ht="18.600000000000001" customHeight="1"/>
    <row r="528" ht="18.600000000000001" customHeight="1"/>
    <row r="529" ht="18.600000000000001" customHeight="1"/>
    <row r="530" ht="18.600000000000001" customHeight="1"/>
    <row r="531" ht="18.600000000000001" customHeight="1"/>
    <row r="532" ht="18.600000000000001" customHeight="1"/>
    <row r="533" ht="18.600000000000001" customHeight="1"/>
    <row r="534" ht="18.600000000000001" customHeight="1"/>
    <row r="535" ht="18.600000000000001" customHeight="1"/>
    <row r="536" ht="18.600000000000001" customHeight="1"/>
    <row r="537" ht="18.600000000000001" customHeight="1"/>
    <row r="538" ht="18.600000000000001" customHeight="1"/>
    <row r="539" ht="18.600000000000001" customHeight="1"/>
    <row r="540" ht="18.600000000000001" customHeight="1"/>
    <row r="541" ht="18.600000000000001" customHeight="1"/>
    <row r="542" ht="18.600000000000001" customHeight="1"/>
    <row r="543" ht="18.600000000000001" customHeight="1"/>
    <row r="544" ht="18.600000000000001" customHeight="1"/>
    <row r="545" ht="18.600000000000001" customHeight="1"/>
    <row r="546" ht="18.600000000000001" customHeight="1"/>
    <row r="547" ht="18.600000000000001" customHeight="1"/>
    <row r="548" ht="18.600000000000001" customHeight="1"/>
    <row r="549" ht="18.600000000000001" customHeight="1"/>
    <row r="550" ht="18.600000000000001" customHeight="1"/>
    <row r="551" ht="18.600000000000001" customHeight="1"/>
    <row r="552" ht="18.600000000000001" customHeight="1"/>
    <row r="553" ht="18.600000000000001" customHeight="1"/>
    <row r="554" ht="18.600000000000001" customHeight="1"/>
    <row r="555" ht="18.600000000000001" customHeight="1"/>
    <row r="556" ht="18.600000000000001" customHeight="1"/>
    <row r="557" ht="18.600000000000001" customHeight="1"/>
    <row r="558" ht="18.600000000000001" customHeight="1"/>
    <row r="559" ht="18.600000000000001" customHeight="1"/>
    <row r="560" ht="18.600000000000001" customHeight="1"/>
    <row r="561" ht="18.600000000000001" customHeight="1"/>
    <row r="562" ht="18.600000000000001" customHeight="1"/>
    <row r="563" ht="18.600000000000001" customHeight="1"/>
    <row r="564" ht="18.600000000000001" customHeight="1"/>
    <row r="565" ht="18.600000000000001" customHeight="1"/>
    <row r="566" ht="18.600000000000001" customHeight="1"/>
    <row r="567" ht="18.600000000000001" customHeight="1"/>
    <row r="568" ht="18.600000000000001" customHeight="1"/>
    <row r="569" ht="18.600000000000001" customHeight="1"/>
    <row r="570" ht="18.600000000000001" customHeight="1"/>
    <row r="571" ht="18.600000000000001" customHeight="1"/>
    <row r="572" ht="18.600000000000001" customHeight="1"/>
    <row r="573" ht="18.600000000000001" customHeight="1"/>
    <row r="574" ht="18.600000000000001" customHeight="1"/>
    <row r="575" ht="18.600000000000001" customHeight="1"/>
    <row r="576" ht="18.600000000000001" customHeight="1"/>
    <row r="577" ht="18.600000000000001" customHeight="1"/>
    <row r="578" ht="18.600000000000001" customHeight="1"/>
    <row r="579" ht="18.600000000000001" customHeight="1"/>
    <row r="580" ht="18.600000000000001" customHeight="1"/>
    <row r="581" ht="18.600000000000001" customHeight="1"/>
    <row r="582" ht="18.600000000000001" customHeight="1"/>
    <row r="583" ht="18.600000000000001" customHeight="1"/>
    <row r="584" ht="18.600000000000001" customHeight="1"/>
    <row r="585" ht="18.600000000000001" customHeight="1"/>
    <row r="586" ht="18.600000000000001" customHeight="1"/>
    <row r="587" ht="18.600000000000001" customHeight="1"/>
    <row r="588" ht="18.600000000000001" customHeight="1"/>
    <row r="589" ht="18.600000000000001" customHeight="1"/>
    <row r="590" ht="18.600000000000001" customHeight="1"/>
    <row r="591" ht="18.600000000000001" customHeight="1"/>
    <row r="592" ht="18.600000000000001" customHeight="1"/>
    <row r="593" ht="18.600000000000001" customHeight="1"/>
    <row r="594" ht="18.600000000000001" customHeight="1"/>
    <row r="595" ht="18.600000000000001" customHeight="1"/>
    <row r="596" ht="18.600000000000001" customHeight="1"/>
    <row r="597" ht="18.600000000000001" customHeight="1"/>
    <row r="598" ht="18.600000000000001" customHeight="1"/>
    <row r="599" ht="18.600000000000001" customHeight="1"/>
    <row r="600" ht="18.600000000000001" customHeight="1"/>
    <row r="601" ht="18.600000000000001" customHeight="1"/>
    <row r="602" ht="18.600000000000001" customHeight="1"/>
    <row r="603" ht="18.600000000000001" customHeight="1"/>
    <row r="604" ht="18.600000000000001" customHeight="1"/>
    <row r="605" ht="18.600000000000001" customHeight="1"/>
    <row r="606" ht="18.600000000000001" customHeight="1"/>
    <row r="607" ht="18.600000000000001" customHeight="1"/>
    <row r="608" ht="18.600000000000001" customHeight="1"/>
    <row r="609" ht="18.600000000000001" customHeight="1"/>
    <row r="610" ht="18.600000000000001" customHeight="1"/>
    <row r="611" ht="18.600000000000001" customHeight="1"/>
    <row r="612" ht="18.600000000000001" customHeight="1"/>
    <row r="613" ht="18.600000000000001" customHeight="1"/>
    <row r="614" ht="18.600000000000001" customHeight="1"/>
    <row r="615" ht="18.600000000000001" customHeight="1"/>
    <row r="616" ht="18.600000000000001" customHeight="1"/>
    <row r="617" ht="18.600000000000001" customHeight="1"/>
    <row r="618" ht="18.600000000000001" customHeight="1"/>
    <row r="619" ht="18.600000000000001" customHeight="1"/>
    <row r="620" ht="18.600000000000001" customHeight="1"/>
    <row r="621" ht="18.600000000000001" customHeight="1"/>
    <row r="622" ht="18.600000000000001" customHeight="1"/>
    <row r="623" ht="18.600000000000001" customHeight="1"/>
    <row r="624" ht="18.600000000000001" customHeight="1"/>
    <row r="625" ht="18.600000000000001" customHeight="1"/>
    <row r="626" ht="18.600000000000001" customHeight="1"/>
    <row r="627" ht="18.600000000000001" customHeight="1"/>
    <row r="628" ht="18.600000000000001" customHeight="1"/>
    <row r="629" ht="18.600000000000001" customHeight="1"/>
    <row r="630" ht="18.600000000000001" customHeight="1"/>
    <row r="631" ht="18.600000000000001" customHeight="1"/>
    <row r="632" ht="18.600000000000001" customHeight="1"/>
    <row r="633" ht="18.600000000000001" customHeight="1"/>
    <row r="634" ht="18.600000000000001" customHeight="1"/>
    <row r="635" ht="18.600000000000001" customHeight="1"/>
    <row r="636" ht="18.600000000000001" customHeight="1"/>
    <row r="637" ht="18.600000000000001" customHeight="1"/>
    <row r="638" ht="18.600000000000001" customHeight="1"/>
    <row r="639" ht="18.600000000000001" customHeight="1"/>
    <row r="640" ht="18.600000000000001" customHeight="1"/>
    <row r="641" ht="18.600000000000001" customHeight="1"/>
    <row r="642" ht="18.600000000000001" customHeight="1"/>
    <row r="643" ht="18.600000000000001" customHeight="1"/>
    <row r="644" ht="18.600000000000001" customHeight="1"/>
    <row r="645" ht="18.600000000000001" customHeight="1"/>
    <row r="646" ht="18.600000000000001" customHeight="1"/>
    <row r="647" ht="18.600000000000001" customHeight="1"/>
    <row r="648" ht="18.600000000000001" customHeight="1"/>
    <row r="649" ht="18.600000000000001" customHeight="1"/>
    <row r="650" ht="18.600000000000001" customHeight="1"/>
    <row r="651" ht="18.600000000000001" customHeight="1"/>
    <row r="652" ht="18.600000000000001" customHeight="1"/>
    <row r="653" ht="18.600000000000001" customHeight="1"/>
    <row r="654" ht="18.600000000000001" customHeight="1"/>
    <row r="655" ht="18.600000000000001" customHeight="1"/>
    <row r="656" ht="18.600000000000001" customHeight="1"/>
    <row r="657" ht="18.600000000000001" customHeight="1"/>
    <row r="658" ht="18.600000000000001" customHeight="1"/>
    <row r="659" ht="18.600000000000001" customHeight="1"/>
    <row r="660" ht="18.600000000000001" customHeight="1"/>
    <row r="661" ht="18.600000000000001" customHeight="1"/>
    <row r="662" ht="18.600000000000001" customHeight="1"/>
    <row r="663" ht="18.600000000000001" customHeight="1"/>
    <row r="664" ht="18.600000000000001" customHeight="1"/>
    <row r="665" ht="18.600000000000001" customHeight="1"/>
    <row r="666" ht="18.600000000000001" customHeight="1"/>
    <row r="667" ht="18.600000000000001" customHeight="1"/>
    <row r="668" ht="18.600000000000001" customHeight="1"/>
    <row r="669" ht="18.600000000000001" customHeight="1"/>
    <row r="670" ht="18.600000000000001" customHeight="1"/>
    <row r="671" ht="18.600000000000001" customHeight="1"/>
    <row r="672" ht="18.600000000000001" customHeight="1"/>
    <row r="673" ht="18.600000000000001" customHeight="1"/>
    <row r="674" ht="18.600000000000001" customHeight="1"/>
    <row r="675" ht="18.600000000000001" customHeight="1"/>
    <row r="676" ht="18.600000000000001" customHeight="1"/>
    <row r="677" ht="18.600000000000001" customHeight="1"/>
    <row r="678" ht="18.600000000000001" customHeight="1"/>
    <row r="679" ht="18.600000000000001" customHeight="1"/>
    <row r="680" ht="18.600000000000001" customHeight="1"/>
    <row r="681" ht="18.600000000000001" customHeight="1"/>
    <row r="682" ht="18.600000000000001" customHeight="1"/>
    <row r="683" ht="18.600000000000001" customHeight="1"/>
    <row r="684" ht="18.600000000000001" customHeight="1"/>
    <row r="685" ht="18.600000000000001" customHeight="1"/>
    <row r="686" ht="18.600000000000001" customHeight="1"/>
    <row r="687" ht="18.600000000000001" customHeight="1"/>
    <row r="688" ht="18.600000000000001" customHeight="1"/>
    <row r="689" ht="18.600000000000001" customHeight="1"/>
    <row r="690" ht="18.600000000000001" customHeight="1"/>
    <row r="691" ht="18.600000000000001" customHeight="1"/>
    <row r="692" ht="18.600000000000001" customHeight="1"/>
    <row r="693" ht="18.600000000000001" customHeight="1"/>
    <row r="694" ht="18.600000000000001" customHeight="1"/>
    <row r="695" ht="18.600000000000001" customHeight="1"/>
    <row r="696" ht="18.600000000000001" customHeight="1"/>
    <row r="697" ht="18.600000000000001" customHeight="1"/>
    <row r="698" ht="18.600000000000001" customHeight="1"/>
    <row r="699" ht="18.600000000000001" customHeight="1"/>
    <row r="700" ht="18.600000000000001" customHeight="1"/>
    <row r="701" ht="18.600000000000001" customHeight="1"/>
    <row r="702" ht="18.600000000000001" customHeight="1"/>
    <row r="703" ht="18.600000000000001" customHeight="1"/>
    <row r="704" ht="18.600000000000001" customHeight="1"/>
    <row r="705" ht="18.600000000000001" customHeight="1"/>
    <row r="706" ht="18.600000000000001" customHeight="1"/>
    <row r="707" ht="18.600000000000001" customHeight="1"/>
    <row r="708" ht="18.600000000000001" customHeight="1"/>
    <row r="709" ht="18.600000000000001" customHeight="1"/>
    <row r="710" ht="18.600000000000001" customHeight="1"/>
    <row r="711" ht="18.600000000000001" customHeight="1"/>
    <row r="712" ht="18.600000000000001" customHeight="1"/>
    <row r="713" ht="18.600000000000001" customHeight="1"/>
    <row r="714" ht="18.600000000000001" customHeight="1"/>
    <row r="715" ht="18.600000000000001" customHeight="1"/>
    <row r="716" ht="18.600000000000001" customHeight="1"/>
    <row r="717" ht="18.600000000000001" customHeight="1"/>
    <row r="718" ht="18.600000000000001" customHeight="1"/>
    <row r="719" ht="18.600000000000001" customHeight="1"/>
    <row r="720" ht="18.600000000000001" customHeight="1"/>
    <row r="721" ht="18.600000000000001" customHeight="1"/>
    <row r="722" ht="18.600000000000001" customHeight="1"/>
    <row r="723" ht="18.600000000000001" customHeight="1"/>
    <row r="724" ht="18.600000000000001" customHeight="1"/>
    <row r="725" ht="18.600000000000001" customHeight="1"/>
    <row r="726" ht="18.600000000000001" customHeight="1"/>
    <row r="727" ht="18.600000000000001" customHeight="1"/>
    <row r="728" ht="18.600000000000001" customHeight="1"/>
    <row r="729" ht="18.600000000000001" customHeight="1"/>
    <row r="730" ht="18.600000000000001" customHeight="1"/>
    <row r="731" ht="18.600000000000001" customHeight="1"/>
    <row r="732" ht="18.600000000000001" customHeight="1"/>
    <row r="733" ht="18.600000000000001" customHeight="1"/>
    <row r="734" ht="18.600000000000001" customHeight="1"/>
    <row r="735" ht="18.600000000000001" customHeight="1"/>
    <row r="736" ht="18.600000000000001" customHeight="1"/>
    <row r="737" ht="18.600000000000001" customHeight="1"/>
    <row r="738" ht="18.600000000000001" customHeight="1"/>
    <row r="739" ht="18.600000000000001" customHeight="1"/>
    <row r="740" ht="18.600000000000001" customHeight="1"/>
    <row r="741" ht="18.600000000000001" customHeight="1"/>
    <row r="742" ht="18.600000000000001" customHeight="1"/>
    <row r="743" ht="18.600000000000001" customHeight="1"/>
    <row r="744" ht="18.600000000000001" customHeight="1"/>
    <row r="745" ht="18.600000000000001" customHeight="1"/>
    <row r="746" ht="18.600000000000001" customHeight="1"/>
    <row r="747" ht="18.600000000000001" customHeight="1"/>
    <row r="748" ht="18.600000000000001" customHeight="1"/>
    <row r="749" ht="18.600000000000001" customHeight="1"/>
    <row r="750" ht="18.600000000000001" customHeight="1"/>
    <row r="751" ht="18.600000000000001" customHeight="1"/>
    <row r="752" ht="18.600000000000001" customHeight="1"/>
    <row r="753" ht="18.600000000000001" customHeight="1"/>
    <row r="754" ht="18.600000000000001" customHeight="1"/>
    <row r="755" ht="18.600000000000001" customHeight="1"/>
    <row r="756" ht="18.600000000000001" customHeight="1"/>
    <row r="757" ht="18.600000000000001" customHeight="1"/>
    <row r="758" ht="18.600000000000001" customHeight="1"/>
    <row r="759" ht="18.600000000000001" customHeight="1"/>
    <row r="760" ht="18.600000000000001" customHeight="1"/>
    <row r="761" ht="18.600000000000001" customHeight="1"/>
    <row r="762" ht="18.600000000000001" customHeight="1"/>
    <row r="763" ht="18.600000000000001" customHeight="1"/>
    <row r="764" ht="18.600000000000001" customHeight="1"/>
    <row r="765" ht="18.600000000000001" customHeight="1"/>
    <row r="766" ht="18.600000000000001" customHeight="1"/>
    <row r="767" ht="18.600000000000001" customHeight="1"/>
    <row r="768" ht="18.600000000000001" customHeight="1"/>
    <row r="769" ht="18.600000000000001" customHeight="1"/>
    <row r="770" ht="18.600000000000001" customHeight="1"/>
    <row r="771" ht="18.600000000000001" customHeight="1"/>
    <row r="772" ht="18.600000000000001" customHeight="1"/>
    <row r="773" ht="18.600000000000001" customHeight="1"/>
    <row r="774" ht="18.600000000000001" customHeight="1"/>
    <row r="775" ht="18.600000000000001" customHeight="1"/>
    <row r="776" ht="18.600000000000001" customHeight="1"/>
    <row r="777" ht="18.600000000000001" customHeight="1"/>
    <row r="778" ht="18.600000000000001" customHeight="1"/>
    <row r="779" ht="18.600000000000001" customHeight="1"/>
    <row r="780" ht="18.600000000000001" customHeight="1"/>
    <row r="781" ht="18.600000000000001" customHeight="1"/>
    <row r="782" ht="18.600000000000001" customHeight="1"/>
    <row r="783" ht="18.600000000000001" customHeight="1"/>
    <row r="784" ht="18.600000000000001" customHeight="1"/>
    <row r="785" ht="18.600000000000001" customHeight="1"/>
    <row r="786" ht="18.600000000000001" customHeight="1"/>
    <row r="787" ht="18.600000000000001" customHeight="1"/>
    <row r="788" ht="18.600000000000001" customHeight="1"/>
    <row r="789" ht="18.600000000000001" customHeight="1"/>
    <row r="790" ht="18.600000000000001" customHeight="1"/>
    <row r="791" ht="18.600000000000001" customHeight="1"/>
    <row r="792" ht="18.600000000000001" customHeight="1"/>
    <row r="793" ht="18.600000000000001" customHeight="1"/>
    <row r="794" ht="18.600000000000001" customHeight="1"/>
    <row r="795" ht="18.600000000000001" customHeight="1"/>
    <row r="796" ht="18.600000000000001" customHeight="1"/>
    <row r="797" ht="18.600000000000001" customHeight="1"/>
    <row r="798" ht="18.600000000000001" customHeight="1"/>
    <row r="799" ht="18.600000000000001" customHeight="1"/>
    <row r="800" ht="18.600000000000001" customHeight="1"/>
    <row r="801" ht="18.600000000000001" customHeight="1"/>
    <row r="802" ht="18.600000000000001" customHeight="1"/>
    <row r="803" ht="18.600000000000001" customHeight="1"/>
    <row r="804" ht="18.600000000000001" customHeight="1"/>
    <row r="805" ht="18.600000000000001" customHeight="1"/>
    <row r="806" ht="18.600000000000001" customHeight="1"/>
    <row r="807" ht="18.600000000000001" customHeight="1"/>
    <row r="808" ht="18.600000000000001" customHeight="1"/>
    <row r="809" ht="18.600000000000001" customHeight="1"/>
    <row r="810" ht="18.600000000000001" customHeight="1"/>
    <row r="811" ht="18.600000000000001" customHeight="1"/>
    <row r="812" ht="18.600000000000001" customHeight="1"/>
    <row r="813" ht="18.600000000000001" customHeight="1"/>
    <row r="814" ht="18.600000000000001" customHeight="1"/>
    <row r="815" ht="18.600000000000001" customHeight="1"/>
    <row r="816" ht="18.600000000000001" customHeight="1"/>
    <row r="817" ht="18.600000000000001" customHeight="1"/>
    <row r="818" ht="18.600000000000001" customHeight="1"/>
    <row r="819" ht="18.600000000000001" customHeight="1"/>
    <row r="820" ht="18.600000000000001" customHeight="1"/>
    <row r="821" ht="18.600000000000001" customHeight="1"/>
    <row r="822" ht="18.600000000000001" customHeight="1"/>
    <row r="823" ht="18.600000000000001" customHeight="1"/>
    <row r="824" ht="18.600000000000001" customHeight="1"/>
    <row r="825" ht="18.600000000000001" customHeight="1"/>
    <row r="826" ht="18.600000000000001" customHeight="1"/>
    <row r="827" ht="18.600000000000001" customHeight="1"/>
    <row r="828" ht="18.600000000000001" customHeight="1"/>
    <row r="829" ht="18.600000000000001" customHeight="1"/>
    <row r="830" ht="18.600000000000001" customHeight="1"/>
    <row r="831" ht="18.600000000000001" customHeight="1"/>
    <row r="832" ht="18.600000000000001" customHeight="1"/>
    <row r="833" ht="18.600000000000001" customHeight="1"/>
    <row r="834" ht="18.600000000000001" customHeight="1"/>
    <row r="835" ht="18.600000000000001" customHeight="1"/>
    <row r="836" ht="18.600000000000001" customHeight="1"/>
    <row r="837" ht="18.600000000000001" customHeight="1"/>
    <row r="838" ht="18.600000000000001" customHeight="1"/>
    <row r="839" ht="18.600000000000001" customHeight="1"/>
    <row r="840" ht="18.600000000000001" customHeight="1"/>
    <row r="841" ht="18.600000000000001" customHeight="1"/>
    <row r="842" ht="18.600000000000001" customHeight="1"/>
    <row r="843" ht="18.600000000000001" customHeight="1"/>
    <row r="844" ht="18.600000000000001" customHeight="1"/>
    <row r="845" ht="18.600000000000001" customHeight="1"/>
    <row r="846" ht="18.600000000000001" customHeight="1"/>
    <row r="847" ht="18.600000000000001" customHeight="1"/>
    <row r="848" ht="18.600000000000001" customHeight="1"/>
    <row r="849" ht="18.600000000000001" customHeight="1"/>
    <row r="850" ht="18.600000000000001" customHeight="1"/>
    <row r="851" ht="18.600000000000001" customHeight="1"/>
    <row r="852" ht="18.600000000000001" customHeight="1"/>
    <row r="853" ht="18.600000000000001" customHeight="1"/>
    <row r="854" ht="18.600000000000001" customHeight="1"/>
    <row r="855" ht="18.600000000000001" customHeight="1"/>
    <row r="856" ht="18.600000000000001" customHeight="1"/>
    <row r="857" ht="18.600000000000001" customHeight="1"/>
    <row r="858" ht="18.600000000000001" customHeight="1"/>
    <row r="859" ht="18.600000000000001" customHeight="1"/>
    <row r="860" ht="18.600000000000001" customHeight="1"/>
    <row r="861" ht="18.600000000000001" customHeight="1"/>
    <row r="862" ht="18.600000000000001" customHeight="1"/>
    <row r="863" ht="18.600000000000001" customHeight="1"/>
    <row r="864" ht="18.600000000000001" customHeight="1"/>
    <row r="865" ht="18.600000000000001" customHeight="1"/>
    <row r="866" ht="18.600000000000001" customHeight="1"/>
    <row r="867" ht="18.600000000000001" customHeight="1"/>
    <row r="868" ht="18.600000000000001" customHeight="1"/>
    <row r="869" ht="18.600000000000001" customHeight="1"/>
    <row r="870" ht="18.600000000000001" customHeight="1"/>
    <row r="871" ht="18.600000000000001" customHeight="1"/>
    <row r="872" ht="18.600000000000001" customHeight="1"/>
    <row r="873" ht="18.600000000000001" customHeight="1"/>
    <row r="874" ht="18.600000000000001" customHeight="1"/>
    <row r="875" ht="18.600000000000001" customHeight="1"/>
    <row r="876" ht="18.600000000000001" customHeight="1"/>
    <row r="877" ht="18.600000000000001" customHeight="1"/>
    <row r="878" ht="18.600000000000001" customHeight="1"/>
    <row r="879" ht="18.600000000000001" customHeight="1"/>
    <row r="880" ht="18.600000000000001" customHeight="1"/>
    <row r="881" ht="18.600000000000001" customHeight="1"/>
    <row r="882" ht="18.600000000000001" customHeight="1"/>
    <row r="883" ht="18.600000000000001" customHeight="1"/>
    <row r="884" ht="18.600000000000001" customHeight="1"/>
    <row r="885" ht="18.600000000000001" customHeight="1"/>
    <row r="886" ht="18.600000000000001" customHeight="1"/>
    <row r="887" ht="18.600000000000001" customHeight="1"/>
    <row r="888" ht="18.600000000000001" customHeight="1"/>
    <row r="889" ht="18.600000000000001" customHeight="1"/>
    <row r="890" ht="18.600000000000001" customHeight="1"/>
    <row r="891" ht="18.600000000000001" customHeight="1"/>
    <row r="892" ht="18.600000000000001" customHeight="1"/>
    <row r="893" ht="18.600000000000001" customHeight="1"/>
    <row r="894" ht="18.600000000000001" customHeight="1"/>
    <row r="895" ht="18.600000000000001" customHeight="1"/>
    <row r="896" ht="18.600000000000001" customHeight="1"/>
    <row r="897" ht="18.600000000000001" customHeight="1"/>
    <row r="898" ht="18.600000000000001" customHeight="1"/>
    <row r="899" ht="18.600000000000001" customHeight="1"/>
    <row r="900" ht="18.600000000000001" customHeight="1"/>
    <row r="901" ht="18.600000000000001" customHeight="1"/>
    <row r="902" ht="18.600000000000001" customHeight="1"/>
    <row r="903" ht="18.600000000000001" customHeight="1"/>
    <row r="904" ht="18.600000000000001" customHeight="1"/>
    <row r="905" ht="18.600000000000001" customHeight="1"/>
    <row r="906" ht="18.600000000000001" customHeight="1"/>
    <row r="907" ht="18.600000000000001" customHeight="1"/>
    <row r="908" ht="18.600000000000001" customHeight="1"/>
    <row r="909" ht="18.600000000000001" customHeight="1"/>
    <row r="910" ht="18.600000000000001" customHeight="1"/>
    <row r="911" ht="18.600000000000001" customHeight="1"/>
    <row r="912" ht="18.600000000000001" customHeight="1"/>
    <row r="913" ht="18.600000000000001" customHeight="1"/>
    <row r="914" ht="18.600000000000001" customHeight="1"/>
    <row r="915" ht="18.600000000000001" customHeight="1"/>
    <row r="916" ht="18.600000000000001" customHeight="1"/>
    <row r="917" ht="18.600000000000001" customHeight="1"/>
    <row r="918" ht="18.600000000000001" customHeight="1"/>
    <row r="919" ht="18.600000000000001" customHeight="1"/>
    <row r="920" ht="18.600000000000001" customHeight="1"/>
    <row r="921" ht="18.600000000000001" customHeight="1"/>
    <row r="922" ht="18.600000000000001" customHeight="1"/>
    <row r="923" ht="18.600000000000001" customHeight="1"/>
    <row r="924" ht="18.600000000000001" customHeight="1"/>
    <row r="925" ht="18.600000000000001" customHeight="1"/>
    <row r="926" ht="18.600000000000001" customHeight="1"/>
    <row r="927" ht="18.600000000000001" customHeight="1"/>
    <row r="928" ht="18.600000000000001" customHeight="1"/>
    <row r="929" ht="18.600000000000001" customHeight="1"/>
    <row r="930" ht="18.600000000000001" customHeight="1"/>
    <row r="931" ht="18.600000000000001" customHeight="1"/>
    <row r="932" ht="18.600000000000001" customHeight="1"/>
    <row r="933" ht="18.600000000000001" customHeight="1"/>
    <row r="934" ht="18.600000000000001" customHeight="1"/>
    <row r="935" ht="18.600000000000001" customHeight="1"/>
    <row r="936" ht="18.600000000000001" customHeight="1"/>
    <row r="937" ht="18.600000000000001" customHeight="1"/>
    <row r="938" ht="18.600000000000001" customHeight="1"/>
    <row r="939" ht="18.600000000000001" customHeight="1"/>
    <row r="940" ht="18.600000000000001" customHeight="1"/>
    <row r="941" ht="18.600000000000001" customHeight="1"/>
    <row r="942" ht="18.600000000000001" customHeight="1"/>
    <row r="943" ht="18.600000000000001" customHeight="1"/>
    <row r="944" ht="18.600000000000001" customHeight="1"/>
    <row r="945" ht="18.600000000000001" customHeight="1"/>
    <row r="946" ht="18.600000000000001" customHeight="1"/>
    <row r="947" ht="18.600000000000001" customHeight="1"/>
    <row r="948" ht="18.600000000000001" customHeight="1"/>
    <row r="949" ht="18.600000000000001" customHeight="1"/>
    <row r="950" ht="18.600000000000001" customHeight="1"/>
    <row r="951" ht="18.600000000000001" customHeight="1"/>
    <row r="952" ht="18.600000000000001" customHeight="1"/>
    <row r="953" ht="18.600000000000001" customHeight="1"/>
    <row r="954" ht="18.600000000000001" customHeight="1"/>
    <row r="955" ht="18.600000000000001" customHeight="1"/>
    <row r="956" ht="18.600000000000001" customHeight="1"/>
    <row r="957" ht="18.600000000000001" customHeight="1"/>
    <row r="958" ht="18.600000000000001" customHeight="1"/>
    <row r="959" ht="18.600000000000001" customHeight="1"/>
    <row r="960" ht="18.600000000000001" customHeight="1"/>
    <row r="961" ht="18.600000000000001" customHeight="1"/>
    <row r="962" ht="18.600000000000001" customHeight="1"/>
    <row r="963" ht="18.600000000000001" customHeight="1"/>
    <row r="964" ht="18.600000000000001" customHeight="1"/>
    <row r="965" ht="18.600000000000001" customHeight="1"/>
    <row r="966" ht="18.600000000000001" customHeight="1"/>
    <row r="967" ht="18.600000000000001" customHeight="1"/>
    <row r="968" ht="18.600000000000001" customHeight="1"/>
    <row r="969" ht="18.600000000000001" customHeight="1"/>
    <row r="970" ht="18.600000000000001" customHeight="1"/>
    <row r="971" ht="18.600000000000001" customHeight="1"/>
    <row r="972" ht="18.600000000000001" customHeight="1"/>
    <row r="973" ht="18.600000000000001" customHeight="1"/>
    <row r="974" ht="18.600000000000001" customHeight="1"/>
    <row r="975" ht="18.600000000000001" customHeight="1"/>
    <row r="976" ht="18.600000000000001" customHeight="1"/>
    <row r="977" ht="18.600000000000001" customHeight="1"/>
    <row r="978" ht="18.600000000000001" customHeight="1"/>
    <row r="979" ht="18.600000000000001" customHeight="1"/>
    <row r="980" ht="18.600000000000001" customHeight="1"/>
    <row r="981" ht="18.600000000000001" customHeight="1"/>
    <row r="982" ht="18.600000000000001" customHeight="1"/>
    <row r="983" ht="18.600000000000001" customHeight="1"/>
    <row r="984" ht="18.600000000000001" customHeight="1"/>
    <row r="985" ht="18.600000000000001" customHeight="1"/>
    <row r="986" ht="18.600000000000001" customHeight="1"/>
    <row r="987" ht="18.600000000000001" customHeight="1"/>
    <row r="988" ht="18.600000000000001" customHeight="1"/>
    <row r="989" ht="18.600000000000001" customHeight="1"/>
    <row r="990" ht="18.600000000000001" customHeight="1"/>
    <row r="991" ht="18.600000000000001" customHeight="1"/>
    <row r="992" ht="18.600000000000001" customHeight="1"/>
    <row r="993" ht="18.600000000000001" customHeight="1"/>
    <row r="994" ht="18.600000000000001" customHeight="1"/>
    <row r="995" ht="18.600000000000001" customHeight="1"/>
    <row r="996" ht="18.600000000000001" customHeight="1"/>
    <row r="997" ht="18.600000000000001" customHeight="1"/>
    <row r="998" ht="18.600000000000001" customHeight="1"/>
    <row r="999" ht="18.600000000000001" customHeight="1"/>
    <row r="1000" ht="18.600000000000001" customHeight="1"/>
    <row r="1001" ht="18.600000000000001" customHeight="1"/>
    <row r="1002" ht="18.600000000000001" customHeight="1"/>
    <row r="1003" ht="18.600000000000001" customHeight="1"/>
    <row r="1004" ht="18.600000000000001" customHeight="1"/>
    <row r="1005" ht="18.600000000000001" customHeight="1"/>
    <row r="1006" ht="18.600000000000001" customHeight="1"/>
    <row r="1007" ht="18.600000000000001" customHeight="1"/>
    <row r="1008" ht="18.600000000000001" customHeight="1"/>
    <row r="1009" ht="18.600000000000001" customHeight="1"/>
    <row r="1010" ht="18.600000000000001" customHeight="1"/>
    <row r="1011" ht="18.600000000000001" customHeight="1"/>
    <row r="1012" ht="18.600000000000001" customHeight="1"/>
    <row r="1013" ht="18.600000000000001" customHeight="1"/>
    <row r="1014" ht="18.600000000000001" customHeight="1"/>
    <row r="1015" ht="18.600000000000001" customHeight="1"/>
    <row r="1016" ht="18.600000000000001" customHeight="1"/>
    <row r="1017" ht="18.600000000000001" customHeight="1"/>
    <row r="1018" ht="18.600000000000001" customHeight="1"/>
    <row r="1019" ht="18.600000000000001" customHeight="1"/>
    <row r="1020" ht="18.600000000000001" customHeight="1"/>
    <row r="1021" ht="18.600000000000001" customHeight="1"/>
    <row r="1022" ht="18.600000000000001" customHeight="1"/>
    <row r="1023" ht="18.600000000000001" customHeight="1"/>
    <row r="1024" ht="18.600000000000001" customHeight="1"/>
  </sheetData>
  <mergeCells count="15">
    <mergeCell ref="A1:N1"/>
    <mergeCell ref="A2:N2"/>
    <mergeCell ref="A3:N3"/>
    <mergeCell ref="A5:N5"/>
    <mergeCell ref="A4:N4"/>
    <mergeCell ref="A6:N6"/>
    <mergeCell ref="A7:N7"/>
    <mergeCell ref="A18:N18"/>
    <mergeCell ref="A17:N17"/>
    <mergeCell ref="A15:N15"/>
    <mergeCell ref="A8:N8"/>
    <mergeCell ref="A9:N9"/>
    <mergeCell ref="A14:N14"/>
    <mergeCell ref="A10:N10"/>
    <mergeCell ref="A11:N11"/>
  </mergeCells>
  <phoneticPr fontId="16"/>
  <pageMargins left="0.7" right="0.7" top="0.75" bottom="0.75" header="0.3" footer="0.3"/>
  <pageSetup paperSize="9" scale="59" orientation="portrait" horizontalDpi="300" verticalDpi="300" r:id="rId1"/>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sheetPr>
  <dimension ref="A1:N40"/>
  <sheetViews>
    <sheetView view="pageBreakPreview" zoomScale="95" zoomScaleNormal="75" zoomScaleSheetLayoutView="95" workbookViewId="0">
      <selection activeCell="A3" sqref="A3"/>
    </sheetView>
  </sheetViews>
  <sheetFormatPr defaultColWidth="9" defaultRowHeight="14.4"/>
  <cols>
    <col min="1" max="1" width="212.109375" style="5" customWidth="1"/>
    <col min="2" max="2" width="33.109375" style="3" hidden="1" customWidth="1"/>
    <col min="3" max="3" width="23.109375" style="4" hidden="1" customWidth="1"/>
    <col min="4" max="16384" width="9" style="6"/>
  </cols>
  <sheetData>
    <row r="1" spans="1:14" s="55" customFormat="1" ht="46.2" customHeight="1" thickBot="1">
      <c r="A1" s="201" t="s">
        <v>292</v>
      </c>
      <c r="B1" s="53" t="s">
        <v>0</v>
      </c>
      <c r="C1" s="54" t="s">
        <v>2</v>
      </c>
    </row>
    <row r="2" spans="1:14" s="51" customFormat="1" ht="40.799999999999997" customHeight="1">
      <c r="A2" s="465"/>
      <c r="B2" s="2"/>
      <c r="C2" s="851"/>
    </row>
    <row r="3" spans="1:14" s="51" customFormat="1" ht="254.4" customHeight="1">
      <c r="A3" s="559"/>
      <c r="B3" s="63"/>
      <c r="C3" s="852"/>
    </row>
    <row r="4" spans="1:14" s="51" customFormat="1" ht="31.8" customHeight="1" thickBot="1">
      <c r="A4" s="172"/>
    </row>
    <row r="5" spans="1:14" s="51" customFormat="1" ht="41.4" customHeight="1">
      <c r="A5" s="458"/>
      <c r="B5" s="2"/>
      <c r="C5" s="851"/>
    </row>
    <row r="6" spans="1:14" s="51" customFormat="1" ht="29.4" customHeight="1">
      <c r="A6" s="560"/>
      <c r="B6" s="63"/>
      <c r="C6" s="852"/>
      <c r="D6" t="s">
        <v>215</v>
      </c>
    </row>
    <row r="7" spans="1:14" s="51" customFormat="1" ht="42.6" customHeight="1" thickBot="1">
      <c r="A7" s="597"/>
    </row>
    <row r="8" spans="1:14" s="51" customFormat="1" ht="43.2" customHeight="1">
      <c r="A8" s="459"/>
      <c r="B8" s="249"/>
      <c r="C8" s="851"/>
    </row>
    <row r="9" spans="1:14" s="51" customFormat="1" ht="129.6" customHeight="1" thickBot="1">
      <c r="A9" s="598"/>
      <c r="B9" s="250"/>
      <c r="C9" s="852"/>
    </row>
    <row r="10" spans="1:14" s="51" customFormat="1" ht="28.8" customHeight="1" thickBot="1">
      <c r="A10" s="251"/>
    </row>
    <row r="11" spans="1:14" s="51" customFormat="1" ht="42.6" hidden="1" customHeight="1">
      <c r="A11" s="577"/>
      <c r="B11" s="279"/>
      <c r="C11" s="279"/>
      <c r="D11" s="279"/>
      <c r="E11" s="279"/>
      <c r="F11" s="279"/>
      <c r="G11" s="279"/>
      <c r="H11" s="279"/>
      <c r="I11" s="279"/>
      <c r="J11" s="279"/>
      <c r="K11" s="279"/>
      <c r="L11" s="279"/>
      <c r="M11" s="279"/>
      <c r="N11" s="280"/>
    </row>
    <row r="12" spans="1:14" s="51" customFormat="1" ht="179.4" hidden="1" customHeight="1" thickBot="1">
      <c r="A12" s="579"/>
      <c r="B12" s="286"/>
      <c r="C12" s="286"/>
      <c r="D12" s="286"/>
      <c r="E12" s="286"/>
      <c r="F12" s="286"/>
      <c r="G12" s="286"/>
      <c r="H12" s="286"/>
      <c r="I12" s="286"/>
      <c r="J12" s="286"/>
      <c r="K12" s="286"/>
      <c r="L12" s="286"/>
      <c r="M12" s="286"/>
      <c r="N12" s="287"/>
    </row>
    <row r="13" spans="1:14" s="51" customFormat="1" ht="42.6" hidden="1" customHeight="1" thickBot="1">
      <c r="A13" s="172"/>
    </row>
    <row r="14" spans="1:14" s="51" customFormat="1" ht="42.6" hidden="1" customHeight="1">
      <c r="A14" s="577"/>
      <c r="B14" s="279"/>
      <c r="C14" s="279"/>
      <c r="D14" s="279"/>
      <c r="E14" s="279"/>
      <c r="F14" s="279"/>
      <c r="G14" s="279"/>
      <c r="H14" s="279"/>
      <c r="I14" s="279"/>
      <c r="J14" s="279"/>
      <c r="K14" s="279"/>
      <c r="L14" s="279"/>
      <c r="M14" s="279"/>
      <c r="N14" s="280"/>
    </row>
    <row r="15" spans="1:14" s="51" customFormat="1" ht="141.6" hidden="1" customHeight="1" thickBot="1">
      <c r="A15" s="579"/>
      <c r="B15" s="286"/>
      <c r="C15" s="286"/>
      <c r="D15" s="286"/>
      <c r="E15" s="286"/>
      <c r="F15" s="286"/>
      <c r="G15" s="286"/>
      <c r="H15" s="286"/>
      <c r="I15" s="286"/>
      <c r="J15" s="286"/>
      <c r="K15" s="286"/>
      <c r="L15" s="286"/>
      <c r="M15" s="286"/>
      <c r="N15" s="287"/>
    </row>
    <row r="16" spans="1:14" s="51" customFormat="1" ht="42.6" hidden="1" customHeight="1" thickBot="1">
      <c r="A16" s="172"/>
    </row>
    <row r="17" spans="1:3" s="51" customFormat="1" ht="42.6" customHeight="1">
      <c r="A17" s="267"/>
    </row>
    <row r="18" spans="1:3" s="51" customFormat="1" ht="39" customHeight="1">
      <c r="A18" s="51" t="s">
        <v>222</v>
      </c>
    </row>
    <row r="19" spans="1:3" s="51" customFormat="1" ht="32.25" customHeight="1">
      <c r="A19" s="51" t="s">
        <v>223</v>
      </c>
    </row>
    <row r="20" spans="1:3" s="51" customFormat="1" ht="36.75" customHeight="1">
      <c r="A20" s="5"/>
      <c r="B20" s="3"/>
      <c r="C20" s="4"/>
    </row>
    <row r="21" spans="1:3" s="51" customFormat="1" ht="33" customHeight="1">
      <c r="A21" s="5"/>
      <c r="B21" s="3"/>
      <c r="C21" s="4"/>
    </row>
    <row r="22" spans="1:3" s="51" customFormat="1" ht="36.75" customHeight="1">
      <c r="A22" s="5"/>
      <c r="B22" s="3"/>
      <c r="C22" s="4"/>
    </row>
    <row r="23" spans="1:3" s="51" customFormat="1" ht="36.75" customHeight="1">
      <c r="A23" s="5"/>
      <c r="B23" s="3"/>
      <c r="C23" s="4"/>
    </row>
    <row r="24" spans="1:3" s="51" customFormat="1" ht="25.5" customHeight="1">
      <c r="A24" s="5"/>
      <c r="B24" s="3"/>
      <c r="C24" s="4"/>
    </row>
    <row r="25" spans="1:3" s="51" customFormat="1" ht="32.25" customHeight="1">
      <c r="A25" s="5"/>
      <c r="B25" s="3"/>
      <c r="C25" s="4"/>
    </row>
    <row r="26" spans="1:3" s="51" customFormat="1" ht="30.75" customHeight="1">
      <c r="A26" s="5"/>
      <c r="B26" s="3"/>
      <c r="C26" s="4"/>
    </row>
    <row r="27" spans="1:3" s="51" customFormat="1" ht="42.75" customHeight="1">
      <c r="A27" s="5"/>
      <c r="B27" s="3"/>
      <c r="C27" s="4"/>
    </row>
    <row r="28" spans="1:3" s="51" customFormat="1" ht="43.5" customHeight="1">
      <c r="A28" s="5"/>
      <c r="B28" s="3"/>
      <c r="C28" s="4"/>
    </row>
    <row r="29" spans="1:3" s="51" customFormat="1" ht="27.75" customHeight="1">
      <c r="A29" s="5"/>
      <c r="B29" s="3"/>
      <c r="C29" s="4"/>
    </row>
    <row r="30" spans="1:3" s="51" customFormat="1" ht="30.75" customHeight="1">
      <c r="A30" s="5"/>
      <c r="B30" s="3"/>
      <c r="C30" s="4"/>
    </row>
    <row r="31" spans="1:3" s="7" customFormat="1" ht="29.25" customHeight="1">
      <c r="A31" s="5"/>
      <c r="B31" s="3"/>
      <c r="C31" s="4"/>
    </row>
    <row r="32" spans="1:3" ht="27" customHeight="1"/>
    <row r="33" spans="1:3" ht="27" customHeight="1"/>
    <row r="34" spans="1:3" s="51" customFormat="1" ht="27" customHeight="1">
      <c r="A34" s="5"/>
      <c r="B34" s="3"/>
      <c r="C34" s="4"/>
    </row>
    <row r="35" spans="1:3" s="51" customFormat="1" ht="27" customHeight="1">
      <c r="A35" s="5"/>
      <c r="B35" s="3"/>
      <c r="C35" s="4"/>
    </row>
    <row r="36" spans="1:3" s="51" customFormat="1" ht="27" customHeight="1">
      <c r="A36" s="5"/>
      <c r="B36" s="3"/>
      <c r="C36" s="4"/>
    </row>
    <row r="37" spans="1:3" s="51" customFormat="1" ht="27" customHeight="1">
      <c r="A37" s="5"/>
      <c r="B37" s="3"/>
      <c r="C37" s="4"/>
    </row>
    <row r="38" spans="1:3" s="51" customFormat="1" ht="27" customHeight="1">
      <c r="A38" s="5"/>
      <c r="B38" s="3"/>
      <c r="C38" s="4"/>
    </row>
    <row r="39" spans="1:3" s="51" customFormat="1" ht="27" customHeight="1">
      <c r="A39" s="5"/>
      <c r="B39" s="3"/>
      <c r="C39" s="4"/>
    </row>
    <row r="40" spans="1:3" s="51" customFormat="1" ht="27" customHeight="1">
      <c r="A40" s="5"/>
      <c r="B40" s="3"/>
      <c r="C40" s="4"/>
    </row>
  </sheetData>
  <mergeCells count="3">
    <mergeCell ref="C2:C3"/>
    <mergeCell ref="C5:C6"/>
    <mergeCell ref="C8:C9"/>
  </mergeCells>
  <phoneticPr fontId="16"/>
  <pageMargins left="0" right="0" top="0.19685039370078741" bottom="0.39370078740157483" header="0" footer="0.19685039370078741"/>
  <pageSetup paperSize="8" scale="5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D61E0-C409-4505-9502-76758B85CCC6}">
  <dimension ref="A1:N100"/>
  <sheetViews>
    <sheetView view="pageBreakPreview" zoomScaleNormal="94" zoomScaleSheetLayoutView="100" workbookViewId="0">
      <selection activeCell="Q12" sqref="Q12"/>
    </sheetView>
  </sheetViews>
  <sheetFormatPr defaultColWidth="8.88671875" defaultRowHeight="13.2"/>
  <cols>
    <col min="1" max="1" width="1.6640625" style="185" customWidth="1"/>
    <col min="2" max="2" width="2.6640625" style="185" hidden="1" customWidth="1"/>
    <col min="3" max="4" width="14.77734375" style="185" customWidth="1"/>
    <col min="5" max="5" width="14.77734375" style="305" customWidth="1"/>
    <col min="6" max="6" width="8.88671875" style="305"/>
    <col min="7" max="7" width="5.21875" style="305" customWidth="1"/>
    <col min="8" max="8" width="12.5546875" style="185" customWidth="1"/>
    <col min="9" max="9" width="8.88671875" style="185"/>
    <col min="10" max="10" width="6.33203125" style="185" customWidth="1"/>
    <col min="11" max="12" width="8.88671875" style="185"/>
    <col min="13" max="13" width="6.109375" style="185" customWidth="1"/>
    <col min="14" max="16384" width="8.88671875" style="185"/>
  </cols>
  <sheetData>
    <row r="1" spans="1:14" ht="11.4" customHeight="1">
      <c r="A1" s="530" t="s">
        <v>207</v>
      </c>
      <c r="B1" s="530"/>
      <c r="C1" s="530"/>
      <c r="D1" s="530"/>
      <c r="E1" s="530"/>
      <c r="F1" s="530"/>
      <c r="G1" s="530"/>
      <c r="H1" s="530"/>
      <c r="I1" s="530"/>
      <c r="J1" s="530"/>
      <c r="K1" s="530"/>
      <c r="L1" s="530"/>
      <c r="M1" s="530"/>
      <c r="N1" s="530"/>
    </row>
    <row r="2" spans="1:14" ht="39.6" customHeight="1">
      <c r="A2" s="530"/>
      <c r="B2" s="530"/>
      <c r="C2" s="530"/>
      <c r="D2" s="530"/>
      <c r="E2" s="530"/>
      <c r="F2" s="530"/>
      <c r="G2" s="530"/>
      <c r="H2" s="530"/>
      <c r="I2" s="530"/>
      <c r="J2" s="530"/>
      <c r="K2" s="530"/>
      <c r="L2" s="530"/>
      <c r="M2" s="530"/>
      <c r="N2" s="530"/>
    </row>
    <row r="3" spans="1:14" ht="37.200000000000003" customHeight="1">
      <c r="A3" s="530"/>
      <c r="B3" s="530"/>
      <c r="C3" s="530"/>
      <c r="D3" s="530"/>
      <c r="E3" s="530"/>
      <c r="F3" s="530"/>
      <c r="G3" s="530"/>
      <c r="H3" s="530"/>
      <c r="I3" s="530"/>
      <c r="J3" s="530"/>
      <c r="K3" s="530"/>
      <c r="L3" s="530"/>
      <c r="M3" s="530"/>
      <c r="N3" s="530"/>
    </row>
    <row r="4" spans="1:14" ht="32.4" customHeight="1">
      <c r="A4" s="530"/>
      <c r="B4" s="530"/>
      <c r="C4" s="530"/>
      <c r="D4" s="530"/>
      <c r="E4" s="530"/>
      <c r="F4" s="530"/>
      <c r="G4" s="530"/>
      <c r="H4" s="530"/>
      <c r="I4" s="530"/>
      <c r="J4" s="530"/>
      <c r="K4" s="530"/>
      <c r="L4" s="530"/>
      <c r="M4" s="530"/>
      <c r="N4" s="530"/>
    </row>
    <row r="5" spans="1:14" ht="11.4" customHeight="1">
      <c r="A5" s="530"/>
      <c r="B5" s="530"/>
      <c r="C5" s="530"/>
      <c r="D5" s="530"/>
      <c r="E5" s="530"/>
      <c r="F5" s="530"/>
      <c r="G5" s="530"/>
      <c r="H5" s="530"/>
      <c r="I5" s="530"/>
      <c r="J5" s="530"/>
      <c r="K5" s="530"/>
      <c r="L5" s="530"/>
      <c r="M5" s="530"/>
      <c r="N5" s="530"/>
    </row>
    <row r="6" spans="1:14" ht="23.4" customHeight="1">
      <c r="A6" s="530"/>
      <c r="B6" s="530"/>
      <c r="C6" s="530"/>
      <c r="D6" s="530"/>
      <c r="E6" s="530"/>
      <c r="F6" s="530"/>
      <c r="G6" s="530"/>
      <c r="H6" s="530"/>
      <c r="I6" s="530"/>
      <c r="J6" s="530"/>
      <c r="K6" s="530"/>
      <c r="L6" s="530"/>
      <c r="M6" s="530"/>
      <c r="N6" s="530"/>
    </row>
    <row r="7" spans="1:14" ht="16.2" customHeight="1">
      <c r="A7" s="530"/>
      <c r="B7" s="530"/>
      <c r="C7" s="530"/>
      <c r="D7" s="530"/>
      <c r="E7" s="530"/>
      <c r="F7" s="530"/>
      <c r="G7" s="530"/>
      <c r="H7" s="530"/>
      <c r="I7" s="530"/>
      <c r="J7" s="530"/>
      <c r="K7" s="530"/>
      <c r="L7" s="530"/>
      <c r="M7" s="530"/>
      <c r="N7" s="530"/>
    </row>
    <row r="8" spans="1:14" ht="11.4" customHeight="1">
      <c r="A8" s="530"/>
      <c r="B8" s="530"/>
      <c r="C8" s="530"/>
      <c r="D8" s="530"/>
      <c r="E8" s="530"/>
      <c r="F8" s="530"/>
      <c r="G8" s="530"/>
      <c r="H8" s="530"/>
      <c r="I8" s="530"/>
      <c r="J8" s="530"/>
      <c r="K8" s="530"/>
      <c r="L8" s="530"/>
      <c r="M8" s="530"/>
      <c r="N8" s="530"/>
    </row>
    <row r="9" spans="1:14" ht="16.2" customHeight="1">
      <c r="A9" s="530"/>
      <c r="B9" s="530"/>
      <c r="C9" s="530"/>
      <c r="D9" s="530"/>
      <c r="E9" s="530"/>
      <c r="F9" s="530"/>
      <c r="G9" s="530"/>
      <c r="H9" s="530"/>
      <c r="I9" s="530"/>
      <c r="J9" s="530"/>
      <c r="K9" s="530"/>
      <c r="L9" s="530"/>
      <c r="M9" s="530"/>
      <c r="N9" s="530"/>
    </row>
    <row r="10" spans="1:14" ht="16.2" customHeight="1">
      <c r="A10" s="530"/>
      <c r="B10" s="530"/>
      <c r="C10" s="530"/>
      <c r="D10" s="530"/>
      <c r="E10" s="530"/>
      <c r="F10" s="530"/>
      <c r="G10" s="530"/>
      <c r="H10" s="530"/>
      <c r="I10" s="530"/>
      <c r="J10" s="530"/>
      <c r="K10" s="530"/>
      <c r="L10" s="530"/>
      <c r="M10" s="530"/>
      <c r="N10" s="530"/>
    </row>
    <row r="11" spans="1:14" ht="11.4" customHeight="1">
      <c r="A11" s="530"/>
      <c r="B11" s="530"/>
      <c r="C11" s="530"/>
      <c r="D11" s="530"/>
      <c r="E11" s="530"/>
      <c r="F11" s="530"/>
      <c r="G11" s="530"/>
      <c r="H11" s="530"/>
      <c r="I11" s="530"/>
      <c r="J11" s="530"/>
      <c r="K11" s="530"/>
      <c r="L11" s="530"/>
      <c r="M11" s="530"/>
      <c r="N11" s="530"/>
    </row>
    <row r="12" spans="1:14" ht="107.4" customHeight="1">
      <c r="A12" s="530"/>
      <c r="B12" s="530"/>
      <c r="C12" s="530"/>
      <c r="D12" s="530"/>
      <c r="E12" s="530"/>
      <c r="F12" s="530"/>
      <c r="G12" s="530"/>
      <c r="H12" s="530"/>
      <c r="I12" s="530"/>
      <c r="J12" s="530"/>
      <c r="K12" s="530"/>
      <c r="L12" s="530"/>
      <c r="M12" s="530"/>
      <c r="N12" s="530"/>
    </row>
    <row r="13" spans="1:14" ht="16.2" customHeight="1">
      <c r="A13" s="530"/>
      <c r="B13" s="530"/>
      <c r="C13" s="530"/>
      <c r="D13" s="530"/>
      <c r="E13" s="530"/>
      <c r="F13" s="530"/>
      <c r="G13" s="530"/>
      <c r="H13" s="530"/>
      <c r="I13" s="530"/>
      <c r="J13" s="530"/>
      <c r="K13" s="530"/>
      <c r="L13" s="530"/>
      <c r="M13" s="530"/>
      <c r="N13" s="530"/>
    </row>
    <row r="14" spans="1:14" ht="11.4" customHeight="1">
      <c r="A14" s="530"/>
      <c r="B14" s="530"/>
      <c r="C14" s="530"/>
      <c r="D14" s="530"/>
      <c r="E14" s="530"/>
      <c r="F14" s="530"/>
      <c r="G14" s="530"/>
      <c r="H14" s="530"/>
      <c r="I14" s="530"/>
      <c r="J14" s="530"/>
      <c r="K14" s="530"/>
      <c r="L14" s="530"/>
      <c r="M14" s="530"/>
      <c r="N14" s="530"/>
    </row>
    <row r="15" spans="1:14" ht="24" customHeight="1">
      <c r="A15" s="530"/>
      <c r="B15" s="530"/>
      <c r="C15" s="530"/>
      <c r="D15" s="530"/>
      <c r="E15" s="530"/>
      <c r="F15" s="530"/>
      <c r="G15" s="530"/>
      <c r="H15" s="530"/>
      <c r="I15" s="530"/>
      <c r="J15" s="530"/>
      <c r="K15" s="530"/>
      <c r="L15" s="530"/>
      <c r="M15" s="530"/>
      <c r="N15" s="530"/>
    </row>
    <row r="16" spans="1:14" ht="16.2" customHeight="1">
      <c r="A16" s="530"/>
      <c r="B16" s="530"/>
      <c r="C16" s="530"/>
      <c r="D16" s="530"/>
      <c r="E16" s="530"/>
      <c r="F16" s="530"/>
      <c r="G16" s="530"/>
      <c r="H16" s="530"/>
      <c r="I16" s="530"/>
      <c r="J16" s="530"/>
      <c r="K16" s="530"/>
      <c r="L16" s="530"/>
      <c r="M16" s="530"/>
      <c r="N16" s="530"/>
    </row>
    <row r="17" spans="1:14" ht="16.2" hidden="1" customHeight="1">
      <c r="A17" s="530"/>
      <c r="B17" s="530"/>
      <c r="C17" s="530"/>
      <c r="D17" s="530"/>
      <c r="E17" s="530"/>
      <c r="F17" s="530"/>
      <c r="G17" s="530"/>
      <c r="H17" s="530"/>
      <c r="I17" s="530"/>
      <c r="J17" s="530"/>
      <c r="K17" s="530"/>
      <c r="L17" s="530"/>
      <c r="M17" s="530"/>
      <c r="N17" s="530"/>
    </row>
    <row r="18" spans="1:14" ht="48.6" hidden="1" customHeight="1">
      <c r="A18" s="530"/>
      <c r="B18" s="530"/>
      <c r="C18" s="530"/>
      <c r="D18" s="530"/>
      <c r="E18" s="530"/>
      <c r="F18" s="530"/>
      <c r="G18" s="530"/>
      <c r="H18" s="530"/>
      <c r="I18" s="530"/>
      <c r="J18" s="530"/>
      <c r="K18" s="530"/>
      <c r="L18" s="530"/>
      <c r="M18" s="530"/>
      <c r="N18" s="530"/>
    </row>
    <row r="19" spans="1:14" ht="9.6" customHeight="1">
      <c r="A19" s="530"/>
      <c r="B19" s="530"/>
      <c r="C19" s="530"/>
      <c r="D19" s="530"/>
      <c r="E19" s="530"/>
      <c r="F19" s="530"/>
      <c r="G19" s="530"/>
      <c r="H19" s="530"/>
      <c r="I19" s="530"/>
      <c r="J19" s="530"/>
      <c r="K19" s="530"/>
      <c r="L19" s="530"/>
      <c r="M19" s="530"/>
      <c r="N19" s="530"/>
    </row>
    <row r="20" spans="1:14" ht="16.2" customHeight="1">
      <c r="A20" s="297"/>
      <c r="B20" s="297"/>
      <c r="C20" s="297"/>
      <c r="D20" s="297"/>
      <c r="E20" s="297"/>
      <c r="F20" s="410"/>
      <c r="G20" s="410"/>
      <c r="H20" s="410"/>
      <c r="I20" s="410"/>
      <c r="J20" s="411"/>
      <c r="K20" s="411"/>
      <c r="L20" s="411"/>
      <c r="M20" s="411"/>
    </row>
    <row r="21" spans="1:14" ht="16.2" customHeight="1">
      <c r="A21" s="297"/>
      <c r="B21" s="297"/>
      <c r="C21" s="297"/>
      <c r="D21" s="297"/>
      <c r="E21" s="297"/>
      <c r="F21" s="410"/>
      <c r="G21" s="410"/>
      <c r="H21" s="410"/>
      <c r="I21" s="410"/>
      <c r="J21" s="616"/>
      <c r="K21" s="616"/>
      <c r="L21" s="616"/>
      <c r="M21" s="616"/>
    </row>
    <row r="22" spans="1:14" ht="13.2" customHeight="1">
      <c r="A22" s="300"/>
      <c r="B22" s="300"/>
      <c r="C22" s="300"/>
      <c r="D22" s="300"/>
      <c r="E22" s="301"/>
      <c r="F22" s="412"/>
      <c r="G22" s="412"/>
      <c r="H22" s="412"/>
      <c r="I22" s="412"/>
      <c r="J22" s="616"/>
      <c r="K22" s="616"/>
      <c r="L22" s="616"/>
      <c r="M22" s="616"/>
    </row>
    <row r="23" spans="1:14" ht="13.2" customHeight="1">
      <c r="A23" s="300"/>
      <c r="B23" s="300"/>
      <c r="C23" s="300"/>
      <c r="D23" s="300"/>
      <c r="E23" s="301"/>
      <c r="F23" s="412"/>
      <c r="G23" s="412"/>
      <c r="H23" s="412"/>
      <c r="I23" s="412"/>
      <c r="J23" s="616"/>
      <c r="K23" s="616"/>
      <c r="L23" s="616"/>
      <c r="M23" s="616"/>
    </row>
    <row r="24" spans="1:14" ht="13.2" customHeight="1">
      <c r="A24" s="300"/>
      <c r="B24" s="300"/>
      <c r="C24" s="300"/>
      <c r="D24" s="300"/>
      <c r="E24" s="301"/>
      <c r="F24" s="301"/>
      <c r="G24" s="301"/>
      <c r="H24" s="301"/>
      <c r="I24" s="301"/>
      <c r="J24" s="299"/>
      <c r="K24" s="299"/>
      <c r="L24" s="299"/>
      <c r="M24" s="299"/>
    </row>
    <row r="25" spans="1:14" ht="13.2" customHeight="1">
      <c r="A25" s="300"/>
      <c r="B25" s="300"/>
      <c r="C25" s="300"/>
      <c r="D25" s="300"/>
      <c r="E25" s="301"/>
      <c r="F25" s="301"/>
      <c r="G25" s="301"/>
      <c r="H25" s="301"/>
      <c r="I25" s="301"/>
      <c r="J25" s="299"/>
      <c r="K25" s="299"/>
      <c r="L25" s="299"/>
      <c r="M25" s="299"/>
    </row>
    <row r="26" spans="1:14">
      <c r="A26" s="300"/>
      <c r="B26" s="300"/>
      <c r="C26" s="300"/>
      <c r="D26" s="300"/>
      <c r="E26" s="301"/>
      <c r="F26" s="301"/>
      <c r="G26" s="301"/>
      <c r="H26" s="301"/>
      <c r="I26" s="301"/>
      <c r="J26" s="301"/>
      <c r="K26" s="301"/>
      <c r="L26" s="301"/>
      <c r="M26" s="301"/>
    </row>
    <row r="27" spans="1:14">
      <c r="A27" s="300"/>
      <c r="B27" s="300"/>
      <c r="C27" s="300"/>
      <c r="D27" s="300"/>
      <c r="E27" s="301"/>
      <c r="F27" s="301"/>
      <c r="G27" s="301"/>
      <c r="H27" s="298"/>
      <c r="I27" s="298"/>
      <c r="J27" s="298"/>
      <c r="K27" s="298"/>
      <c r="L27" s="298"/>
      <c r="M27" s="298"/>
    </row>
    <row r="28" spans="1:14">
      <c r="A28" s="298"/>
      <c r="B28" s="298"/>
      <c r="C28" s="298"/>
      <c r="D28" s="298"/>
      <c r="E28" s="301"/>
      <c r="F28" s="301"/>
      <c r="G28" s="301"/>
      <c r="H28" s="298"/>
      <c r="I28" s="298"/>
      <c r="J28" s="298"/>
      <c r="K28" s="298"/>
      <c r="L28" s="298"/>
      <c r="M28" s="298"/>
    </row>
    <row r="29" spans="1:14" ht="156.6" customHeight="1">
      <c r="A29" s="298"/>
      <c r="B29" s="298"/>
      <c r="C29" s="298"/>
      <c r="D29" s="298"/>
      <c r="E29" s="302"/>
      <c r="F29" s="303"/>
      <c r="G29" s="303"/>
      <c r="H29" s="303"/>
      <c r="I29" s="303"/>
      <c r="J29" s="303"/>
      <c r="K29" s="303"/>
      <c r="L29" s="303"/>
      <c r="M29" s="303"/>
    </row>
    <row r="30" spans="1:14">
      <c r="A30" s="298"/>
      <c r="B30" s="298"/>
      <c r="C30" s="298"/>
      <c r="D30" s="298"/>
      <c r="E30" s="298"/>
      <c r="F30" s="301"/>
      <c r="G30" s="301"/>
      <c r="H30" s="298"/>
      <c r="I30" s="298"/>
      <c r="J30" s="298"/>
      <c r="K30" s="298"/>
      <c r="L30" s="298"/>
      <c r="M30" s="298"/>
    </row>
    <row r="31" spans="1:14">
      <c r="A31" s="298"/>
      <c r="B31" s="298"/>
      <c r="C31" s="298"/>
      <c r="D31" s="298"/>
      <c r="E31" s="298"/>
      <c r="F31" s="301"/>
      <c r="G31" s="301"/>
      <c r="H31" s="298"/>
      <c r="I31" s="298"/>
      <c r="J31" s="298"/>
      <c r="K31" s="298"/>
      <c r="L31" s="298"/>
      <c r="M31" s="298"/>
    </row>
    <row r="32" spans="1:14">
      <c r="A32" s="298"/>
      <c r="B32" s="298"/>
      <c r="C32" s="298"/>
      <c r="D32" s="298"/>
      <c r="E32" s="298"/>
      <c r="F32" s="301"/>
      <c r="G32" s="301"/>
      <c r="H32" s="298"/>
      <c r="I32" s="298"/>
      <c r="J32" s="298"/>
      <c r="K32" s="298"/>
      <c r="L32" s="298"/>
      <c r="M32" s="298"/>
    </row>
    <row r="33" spans="1:13">
      <c r="A33" s="298"/>
      <c r="B33" s="298"/>
      <c r="C33" s="298"/>
      <c r="D33" s="298"/>
      <c r="E33" s="298"/>
      <c r="F33" s="301"/>
      <c r="G33" s="301"/>
      <c r="H33" s="298"/>
      <c r="I33" s="298"/>
      <c r="J33" s="298"/>
      <c r="K33" s="298"/>
      <c r="L33" s="298"/>
      <c r="M33" s="298"/>
    </row>
    <row r="34" spans="1:13">
      <c r="A34" s="298"/>
      <c r="B34" s="298"/>
      <c r="C34" s="298"/>
      <c r="D34" s="298"/>
      <c r="E34" s="298"/>
      <c r="F34" s="301"/>
      <c r="G34" s="301"/>
      <c r="H34" s="298"/>
      <c r="I34" s="298"/>
      <c r="J34" s="298"/>
      <c r="K34" s="298"/>
      <c r="L34" s="298"/>
      <c r="M34" s="298"/>
    </row>
    <row r="35" spans="1:13">
      <c r="A35" s="298"/>
      <c r="B35" s="298"/>
      <c r="C35" s="298"/>
      <c r="D35" s="298"/>
      <c r="E35" s="298"/>
      <c r="F35" s="298"/>
      <c r="G35" s="298"/>
      <c r="H35" s="298"/>
      <c r="I35" s="298"/>
      <c r="J35" s="298"/>
      <c r="K35" s="298"/>
      <c r="L35" s="298"/>
      <c r="M35" s="298"/>
    </row>
    <row r="36" spans="1:13">
      <c r="A36" s="298"/>
      <c r="B36" s="298"/>
      <c r="C36" s="298"/>
      <c r="D36" s="298"/>
      <c r="E36" s="298"/>
      <c r="F36" s="298"/>
      <c r="G36" s="298"/>
      <c r="H36" s="298"/>
      <c r="I36" s="298"/>
      <c r="J36" s="298"/>
      <c r="K36" s="298"/>
      <c r="L36" s="298"/>
      <c r="M36" s="298"/>
    </row>
    <row r="37" spans="1:13">
      <c r="A37" s="298"/>
      <c r="B37" s="298"/>
      <c r="C37" s="298"/>
      <c r="D37" s="298"/>
      <c r="E37" s="298"/>
      <c r="F37" s="298"/>
      <c r="G37" s="298"/>
      <c r="H37" s="298"/>
      <c r="I37" s="298"/>
      <c r="J37" s="298"/>
      <c r="K37" s="298"/>
      <c r="L37" s="298"/>
      <c r="M37" s="298"/>
    </row>
    <row r="38" spans="1:13">
      <c r="A38" s="298"/>
      <c r="B38" s="298"/>
      <c r="C38" s="298"/>
      <c r="D38" s="298"/>
      <c r="E38" s="298"/>
      <c r="F38" s="298"/>
      <c r="G38" s="298"/>
      <c r="H38" s="298"/>
      <c r="I38" s="298"/>
      <c r="J38" s="298"/>
      <c r="K38" s="298"/>
      <c r="L38" s="298"/>
      <c r="M38" s="298"/>
    </row>
    <row r="39" spans="1:13">
      <c r="A39" s="298"/>
      <c r="B39" s="298"/>
      <c r="C39" s="298"/>
      <c r="D39" s="298"/>
      <c r="E39" s="298"/>
      <c r="F39" s="298"/>
      <c r="G39" s="298"/>
      <c r="H39" s="298"/>
      <c r="I39" s="298"/>
      <c r="J39" s="298"/>
      <c r="K39" s="298"/>
      <c r="L39" s="298"/>
      <c r="M39" s="298"/>
    </row>
    <row r="40" spans="1:13">
      <c r="A40" s="298"/>
      <c r="B40" s="298"/>
      <c r="C40" s="298"/>
      <c r="D40" s="298"/>
      <c r="E40" s="304"/>
      <c r="F40" s="301"/>
      <c r="G40" s="301"/>
      <c r="H40" s="298"/>
      <c r="I40" s="298"/>
      <c r="J40" s="298"/>
      <c r="K40" s="298"/>
      <c r="L40" s="298"/>
      <c r="M40" s="298"/>
    </row>
    <row r="41" spans="1:13">
      <c r="A41" s="298"/>
      <c r="B41" s="298"/>
      <c r="C41" s="298"/>
      <c r="D41" s="298"/>
      <c r="E41" s="301"/>
      <c r="F41" s="301"/>
      <c r="G41" s="301"/>
      <c r="H41" s="298"/>
      <c r="I41" s="298"/>
      <c r="J41" s="298"/>
      <c r="K41" s="298"/>
      <c r="L41" s="298"/>
      <c r="M41" s="298"/>
    </row>
    <row r="42" spans="1:13">
      <c r="A42" s="298"/>
      <c r="B42" s="298"/>
      <c r="C42" s="298"/>
      <c r="D42" s="298"/>
      <c r="E42" s="301"/>
      <c r="F42" s="301"/>
      <c r="G42" s="301"/>
      <c r="H42" s="298"/>
      <c r="I42" s="298"/>
      <c r="J42" s="298"/>
      <c r="K42" s="298"/>
      <c r="L42" s="298"/>
      <c r="M42" s="298"/>
    </row>
    <row r="43" spans="1:13">
      <c r="A43" s="298"/>
      <c r="B43" s="298"/>
      <c r="C43" s="298"/>
      <c r="D43" s="298"/>
      <c r="E43" s="301"/>
      <c r="F43" s="301"/>
      <c r="G43" s="301"/>
      <c r="H43" s="298"/>
      <c r="I43" s="298"/>
      <c r="J43" s="298"/>
      <c r="K43" s="298"/>
      <c r="L43" s="298"/>
      <c r="M43" s="298"/>
    </row>
    <row r="44" spans="1:13">
      <c r="A44" s="298"/>
      <c r="B44" s="298"/>
      <c r="C44" s="298"/>
      <c r="D44" s="298"/>
      <c r="E44" s="301"/>
      <c r="F44" s="301"/>
      <c r="G44" s="301"/>
      <c r="H44" s="298"/>
      <c r="I44" s="298"/>
      <c r="J44" s="298"/>
      <c r="K44" s="298"/>
      <c r="L44" s="298"/>
      <c r="M44" s="298"/>
    </row>
    <row r="45" spans="1:13">
      <c r="A45" s="298"/>
      <c r="B45" s="298"/>
      <c r="C45" s="298"/>
      <c r="D45" s="298"/>
      <c r="E45" s="301"/>
      <c r="F45" s="301"/>
      <c r="G45" s="301"/>
      <c r="H45" s="298"/>
      <c r="I45" s="298"/>
      <c r="J45" s="298"/>
      <c r="K45" s="298"/>
      <c r="L45" s="298"/>
      <c r="M45" s="298"/>
    </row>
    <row r="46" spans="1:13">
      <c r="A46" s="298"/>
      <c r="B46" s="298"/>
      <c r="C46" s="298"/>
      <c r="D46" s="298"/>
      <c r="E46" s="301"/>
      <c r="F46" s="301"/>
      <c r="G46" s="301"/>
      <c r="H46" s="298"/>
      <c r="I46" s="298"/>
      <c r="J46" s="298"/>
      <c r="K46" s="298"/>
      <c r="L46" s="298"/>
      <c r="M46" s="298"/>
    </row>
    <row r="47" spans="1:13">
      <c r="A47" s="298"/>
      <c r="B47" s="298"/>
      <c r="C47" s="298"/>
      <c r="D47" s="298"/>
      <c r="E47" s="301"/>
      <c r="F47" s="301"/>
      <c r="G47" s="301"/>
      <c r="H47" s="298"/>
      <c r="I47" s="298"/>
      <c r="J47" s="298"/>
      <c r="K47" s="298"/>
      <c r="L47" s="298"/>
      <c r="M47" s="298"/>
    </row>
    <row r="48" spans="1:13">
      <c r="A48" s="298"/>
      <c r="B48" s="298"/>
      <c r="C48" s="298"/>
      <c r="D48" s="298"/>
      <c r="E48" s="301"/>
      <c r="F48" s="301"/>
      <c r="G48" s="301"/>
      <c r="H48" s="298"/>
      <c r="I48" s="298"/>
      <c r="J48" s="298"/>
      <c r="K48" s="298"/>
      <c r="L48" s="298"/>
      <c r="M48" s="298"/>
    </row>
    <row r="49" spans="1:13">
      <c r="A49" s="298"/>
      <c r="B49" s="298"/>
      <c r="C49" s="298"/>
      <c r="D49" s="298"/>
      <c r="E49" s="301"/>
      <c r="F49" s="301"/>
      <c r="G49" s="301"/>
      <c r="H49" s="298"/>
      <c r="I49" s="298"/>
      <c r="J49" s="298"/>
      <c r="K49" s="298"/>
      <c r="L49" s="298"/>
      <c r="M49" s="298"/>
    </row>
    <row r="50" spans="1:13">
      <c r="A50" s="298"/>
      <c r="B50" s="298"/>
      <c r="C50" s="298"/>
      <c r="D50" s="298"/>
      <c r="E50" s="301"/>
      <c r="F50" s="301"/>
      <c r="G50" s="301"/>
      <c r="H50" s="298"/>
      <c r="I50" s="298"/>
      <c r="J50" s="298"/>
      <c r="K50" s="298"/>
      <c r="L50" s="298"/>
      <c r="M50" s="298"/>
    </row>
    <row r="51" spans="1:13">
      <c r="A51" s="298"/>
      <c r="B51" s="298"/>
      <c r="C51" s="298"/>
      <c r="D51" s="298"/>
      <c r="E51" s="301"/>
      <c r="F51" s="301"/>
      <c r="G51" s="301"/>
      <c r="H51" s="298"/>
      <c r="I51" s="298"/>
      <c r="J51" s="298"/>
      <c r="K51" s="298"/>
      <c r="L51" s="298"/>
      <c r="M51" s="298"/>
    </row>
    <row r="52" spans="1:13">
      <c r="A52" s="298"/>
      <c r="B52" s="298"/>
      <c r="C52" s="298"/>
      <c r="D52" s="298"/>
      <c r="E52" s="301"/>
      <c r="F52" s="301"/>
      <c r="G52" s="301"/>
      <c r="H52" s="298"/>
      <c r="I52" s="298"/>
      <c r="J52" s="298"/>
      <c r="K52" s="298"/>
      <c r="L52" s="298"/>
      <c r="M52" s="298"/>
    </row>
    <row r="53" spans="1:13">
      <c r="A53" s="298"/>
      <c r="B53" s="298"/>
      <c r="C53" s="298"/>
      <c r="D53" s="298"/>
      <c r="E53" s="301"/>
      <c r="F53" s="301"/>
      <c r="G53" s="301"/>
      <c r="H53" s="298"/>
      <c r="I53" s="298"/>
      <c r="J53" s="298"/>
      <c r="K53" s="298"/>
      <c r="L53" s="298"/>
      <c r="M53" s="298"/>
    </row>
    <row r="54" spans="1:13">
      <c r="A54" s="298"/>
      <c r="B54" s="298"/>
      <c r="C54" s="298"/>
      <c r="D54" s="298"/>
      <c r="E54" s="301"/>
      <c r="F54" s="301"/>
      <c r="G54" s="301"/>
      <c r="H54" s="298"/>
      <c r="I54" s="298"/>
      <c r="J54" s="298"/>
      <c r="K54" s="298"/>
      <c r="L54" s="298"/>
      <c r="M54" s="298"/>
    </row>
    <row r="55" spans="1:13">
      <c r="A55" s="298"/>
      <c r="B55" s="298"/>
      <c r="C55" s="298"/>
      <c r="D55" s="298"/>
      <c r="E55" s="301"/>
      <c r="F55" s="301"/>
      <c r="G55" s="301"/>
      <c r="H55" s="298"/>
      <c r="I55" s="298"/>
      <c r="J55" s="298"/>
      <c r="K55" s="298"/>
      <c r="L55" s="298"/>
      <c r="M55" s="298"/>
    </row>
    <row r="56" spans="1:13">
      <c r="A56" s="298"/>
      <c r="B56" s="298"/>
      <c r="C56" s="298"/>
      <c r="D56" s="298"/>
      <c r="E56" s="301"/>
      <c r="F56" s="301"/>
      <c r="G56" s="301"/>
      <c r="H56" s="298"/>
      <c r="I56" s="298"/>
      <c r="J56" s="298"/>
      <c r="K56" s="298"/>
      <c r="L56" s="298"/>
      <c r="M56" s="298"/>
    </row>
    <row r="57" spans="1:13">
      <c r="A57" s="298"/>
      <c r="B57" s="298"/>
      <c r="C57" s="298"/>
      <c r="D57" s="298"/>
      <c r="E57" s="301"/>
      <c r="F57" s="301"/>
      <c r="G57" s="301"/>
      <c r="H57" s="298"/>
      <c r="I57" s="298"/>
      <c r="J57" s="298"/>
      <c r="K57" s="298"/>
      <c r="L57" s="298"/>
      <c r="M57" s="298"/>
    </row>
    <row r="58" spans="1:13">
      <c r="A58" s="298"/>
      <c r="B58" s="298"/>
      <c r="C58" s="298"/>
      <c r="D58" s="298"/>
      <c r="E58" s="301"/>
      <c r="F58" s="301"/>
      <c r="G58" s="301"/>
      <c r="H58" s="298"/>
      <c r="I58" s="298"/>
      <c r="J58" s="298"/>
      <c r="K58" s="298"/>
      <c r="L58" s="298"/>
      <c r="M58" s="298"/>
    </row>
    <row r="59" spans="1:13">
      <c r="A59" s="298"/>
      <c r="B59" s="298"/>
      <c r="C59" s="298"/>
      <c r="D59" s="298"/>
      <c r="E59" s="298"/>
      <c r="F59" s="298"/>
      <c r="G59" s="298"/>
      <c r="H59" s="298"/>
      <c r="I59" s="298"/>
      <c r="J59" s="298"/>
      <c r="K59" s="298"/>
      <c r="L59" s="298"/>
      <c r="M59" s="298"/>
    </row>
    <row r="60" spans="1:13">
      <c r="A60" s="298"/>
      <c r="B60" s="298"/>
      <c r="C60" s="298"/>
      <c r="D60" s="298"/>
      <c r="E60" s="298"/>
      <c r="F60" s="298"/>
      <c r="G60" s="298"/>
      <c r="H60" s="298"/>
      <c r="I60" s="298"/>
      <c r="J60" s="298"/>
      <c r="K60" s="298"/>
      <c r="L60" s="298"/>
      <c r="M60" s="298"/>
    </row>
    <row r="61" spans="1:13">
      <c r="A61" s="298"/>
      <c r="B61" s="298"/>
      <c r="C61" s="298"/>
      <c r="D61" s="298"/>
      <c r="E61" s="298"/>
      <c r="F61" s="298"/>
      <c r="G61" s="298"/>
      <c r="H61" s="298"/>
      <c r="I61" s="298"/>
      <c r="J61" s="298"/>
      <c r="K61" s="298"/>
      <c r="L61" s="298"/>
      <c r="M61" s="298"/>
    </row>
    <row r="62" spans="1:13">
      <c r="A62" s="298"/>
      <c r="B62" s="298"/>
      <c r="C62" s="298"/>
      <c r="D62" s="298"/>
      <c r="E62" s="298"/>
      <c r="F62" s="298"/>
      <c r="G62" s="298"/>
      <c r="H62" s="298"/>
      <c r="I62" s="298"/>
      <c r="J62" s="298"/>
      <c r="K62" s="298"/>
      <c r="L62" s="298"/>
      <c r="M62" s="298"/>
    </row>
    <row r="63" spans="1:13">
      <c r="A63" s="298"/>
      <c r="B63" s="298"/>
      <c r="C63" s="298"/>
      <c r="D63" s="298"/>
      <c r="E63" s="298"/>
      <c r="F63" s="298"/>
      <c r="G63" s="298"/>
      <c r="H63" s="298"/>
      <c r="I63" s="298"/>
      <c r="J63" s="298"/>
      <c r="K63" s="298"/>
      <c r="L63" s="298"/>
      <c r="M63" s="298"/>
    </row>
    <row r="64" spans="1:13">
      <c r="A64" s="298"/>
      <c r="B64" s="298"/>
      <c r="C64" s="298"/>
      <c r="D64" s="298"/>
      <c r="E64" s="298"/>
      <c r="F64" s="298"/>
      <c r="G64" s="298"/>
      <c r="H64" s="298"/>
      <c r="I64" s="298"/>
      <c r="J64" s="298"/>
      <c r="K64" s="298"/>
      <c r="L64" s="298"/>
      <c r="M64" s="298"/>
    </row>
    <row r="65" spans="1:13">
      <c r="A65" s="298"/>
      <c r="B65" s="298"/>
      <c r="C65" s="298"/>
      <c r="D65" s="298"/>
      <c r="E65" s="298"/>
      <c r="F65" s="298"/>
      <c r="G65" s="298"/>
      <c r="H65" s="298"/>
      <c r="I65" s="298"/>
      <c r="J65" s="298"/>
      <c r="K65" s="298"/>
      <c r="L65" s="298"/>
      <c r="M65" s="298"/>
    </row>
    <row r="66" spans="1:13">
      <c r="A66" s="298"/>
      <c r="B66" s="298"/>
      <c r="C66" s="298"/>
      <c r="D66" s="298"/>
      <c r="E66" s="298"/>
      <c r="F66" s="298"/>
      <c r="G66" s="298"/>
      <c r="H66" s="298"/>
      <c r="I66" s="298"/>
      <c r="J66" s="298"/>
      <c r="K66" s="298"/>
      <c r="L66" s="298"/>
      <c r="M66" s="298"/>
    </row>
    <row r="67" spans="1:13">
      <c r="A67" s="298"/>
      <c r="B67" s="298"/>
      <c r="C67" s="298"/>
      <c r="D67" s="298"/>
      <c r="E67" s="298"/>
      <c r="F67" s="298"/>
      <c r="G67" s="298"/>
      <c r="H67" s="298"/>
      <c r="I67" s="298"/>
      <c r="J67" s="298"/>
      <c r="K67" s="298"/>
      <c r="L67" s="298"/>
      <c r="M67" s="298"/>
    </row>
    <row r="68" spans="1:13">
      <c r="A68" s="298"/>
      <c r="B68" s="298"/>
      <c r="C68" s="298"/>
      <c r="D68" s="298"/>
      <c r="E68" s="298"/>
      <c r="F68" s="298"/>
      <c r="G68" s="298"/>
      <c r="H68" s="298"/>
      <c r="I68" s="298"/>
      <c r="J68" s="298"/>
      <c r="K68" s="298"/>
      <c r="L68" s="298"/>
      <c r="M68" s="298"/>
    </row>
    <row r="69" spans="1:13">
      <c r="A69" s="298"/>
      <c r="B69" s="298"/>
      <c r="C69" s="298"/>
      <c r="D69" s="298"/>
      <c r="E69" s="298"/>
      <c r="F69" s="298"/>
      <c r="G69" s="298"/>
      <c r="H69" s="298"/>
      <c r="I69" s="298"/>
      <c r="J69" s="298"/>
      <c r="K69" s="298"/>
      <c r="L69" s="298"/>
      <c r="M69" s="298"/>
    </row>
    <row r="70" spans="1:13">
      <c r="A70" s="298"/>
      <c r="B70" s="298"/>
      <c r="C70" s="298"/>
      <c r="D70" s="298"/>
      <c r="E70" s="298"/>
      <c r="F70" s="298"/>
      <c r="G70" s="298"/>
      <c r="H70" s="298"/>
      <c r="I70" s="298"/>
      <c r="J70" s="298"/>
      <c r="K70" s="298"/>
      <c r="L70" s="298"/>
      <c r="M70" s="298"/>
    </row>
    <row r="71" spans="1:13">
      <c r="A71" s="298"/>
      <c r="B71" s="298"/>
      <c r="C71" s="298"/>
      <c r="D71" s="298"/>
      <c r="E71" s="298"/>
      <c r="F71" s="298"/>
      <c r="G71" s="298"/>
      <c r="H71" s="298"/>
      <c r="I71" s="298"/>
      <c r="J71" s="298"/>
      <c r="K71" s="298"/>
      <c r="L71" s="298"/>
      <c r="M71" s="298"/>
    </row>
    <row r="72" spans="1:13">
      <c r="A72" s="298"/>
      <c r="B72" s="298"/>
      <c r="C72" s="298"/>
      <c r="D72" s="298"/>
      <c r="E72" s="298"/>
      <c r="F72" s="298"/>
      <c r="G72" s="298"/>
      <c r="H72" s="298"/>
      <c r="I72" s="298"/>
      <c r="J72" s="298"/>
      <c r="K72" s="298"/>
      <c r="L72" s="298"/>
      <c r="M72" s="298"/>
    </row>
    <row r="73" spans="1:13">
      <c r="A73" s="298"/>
      <c r="B73" s="298"/>
      <c r="C73" s="298"/>
      <c r="D73" s="298"/>
      <c r="E73" s="298"/>
      <c r="F73" s="298"/>
      <c r="G73" s="298"/>
      <c r="H73" s="298"/>
      <c r="I73" s="298"/>
      <c r="J73" s="298"/>
      <c r="K73" s="298"/>
      <c r="L73" s="298"/>
      <c r="M73" s="298"/>
    </row>
    <row r="74" spans="1:13">
      <c r="A74" s="298"/>
      <c r="B74" s="298"/>
      <c r="C74" s="298"/>
      <c r="D74" s="298"/>
      <c r="E74" s="298"/>
      <c r="F74" s="298"/>
      <c r="G74" s="298"/>
      <c r="H74" s="298"/>
      <c r="I74" s="298"/>
      <c r="J74" s="298"/>
      <c r="K74" s="298"/>
      <c r="L74" s="298"/>
      <c r="M74" s="298"/>
    </row>
    <row r="75" spans="1:13">
      <c r="A75" s="298"/>
      <c r="B75" s="298"/>
      <c r="C75" s="298"/>
      <c r="D75" s="298"/>
      <c r="E75" s="298"/>
      <c r="F75" s="298"/>
      <c r="G75" s="298"/>
      <c r="H75" s="298"/>
      <c r="I75" s="298"/>
      <c r="J75" s="298"/>
      <c r="K75" s="298"/>
      <c r="L75" s="298"/>
      <c r="M75" s="298"/>
    </row>
    <row r="76" spans="1:13">
      <c r="A76" s="298"/>
      <c r="B76" s="298"/>
      <c r="C76" s="298"/>
      <c r="D76" s="298"/>
      <c r="E76" s="298"/>
      <c r="F76" s="298"/>
      <c r="G76" s="298"/>
      <c r="H76" s="298"/>
      <c r="I76" s="298"/>
      <c r="J76" s="298"/>
      <c r="K76" s="298"/>
      <c r="L76" s="298"/>
      <c r="M76" s="298"/>
    </row>
    <row r="77" spans="1:13">
      <c r="A77" s="298"/>
      <c r="B77" s="298"/>
      <c r="C77" s="298"/>
      <c r="D77" s="298"/>
      <c r="E77" s="298"/>
      <c r="F77" s="298"/>
      <c r="G77" s="298"/>
      <c r="H77" s="298"/>
      <c r="I77" s="298"/>
      <c r="J77" s="298"/>
      <c r="K77" s="298"/>
      <c r="L77" s="298"/>
      <c r="M77" s="298"/>
    </row>
    <row r="78" spans="1:13">
      <c r="A78" s="298"/>
      <c r="B78" s="298"/>
      <c r="C78" s="298"/>
      <c r="D78" s="298"/>
      <c r="E78" s="298"/>
      <c r="F78" s="298"/>
      <c r="G78" s="298"/>
      <c r="H78" s="298"/>
      <c r="I78" s="298"/>
      <c r="J78" s="298"/>
      <c r="K78" s="298"/>
      <c r="L78" s="298"/>
      <c r="M78" s="298"/>
    </row>
    <row r="79" spans="1:13">
      <c r="A79" s="298"/>
      <c r="B79" s="298"/>
      <c r="C79" s="298"/>
      <c r="D79" s="298"/>
      <c r="E79" s="298"/>
      <c r="F79" s="298"/>
      <c r="G79" s="298"/>
      <c r="H79" s="298"/>
      <c r="I79" s="298"/>
      <c r="J79" s="298"/>
      <c r="K79" s="298"/>
      <c r="L79" s="298"/>
      <c r="M79" s="298"/>
    </row>
    <row r="80" spans="1:13">
      <c r="A80" s="298"/>
      <c r="B80" s="298"/>
      <c r="C80" s="298"/>
      <c r="D80" s="298"/>
      <c r="E80" s="298"/>
      <c r="F80" s="298"/>
      <c r="G80" s="298"/>
      <c r="H80" s="298"/>
      <c r="I80" s="298"/>
      <c r="J80" s="298"/>
      <c r="K80" s="298"/>
      <c r="L80" s="298"/>
      <c r="M80" s="298"/>
    </row>
    <row r="81" spans="1:13">
      <c r="A81" s="298"/>
      <c r="B81" s="298"/>
      <c r="C81" s="298"/>
      <c r="D81" s="298"/>
      <c r="E81" s="298"/>
      <c r="F81" s="298"/>
      <c r="G81" s="298"/>
      <c r="H81" s="298"/>
      <c r="I81" s="298"/>
      <c r="J81" s="298"/>
      <c r="K81" s="298"/>
      <c r="L81" s="298"/>
      <c r="M81" s="298"/>
    </row>
    <row r="82" spans="1:13">
      <c r="A82" s="298"/>
      <c r="B82" s="298"/>
      <c r="C82" s="298"/>
      <c r="D82" s="298"/>
      <c r="E82" s="298"/>
      <c r="F82" s="298"/>
      <c r="G82" s="298"/>
      <c r="H82" s="298"/>
      <c r="I82" s="298"/>
      <c r="J82" s="298"/>
      <c r="K82" s="298"/>
      <c r="L82" s="298"/>
      <c r="M82" s="298"/>
    </row>
    <row r="83" spans="1:13">
      <c r="A83" s="298"/>
      <c r="B83" s="298"/>
      <c r="C83" s="298"/>
      <c r="D83" s="298"/>
      <c r="E83" s="298"/>
      <c r="F83" s="298"/>
      <c r="G83" s="298"/>
      <c r="H83" s="298"/>
      <c r="I83" s="298"/>
      <c r="J83" s="298"/>
      <c r="K83" s="298"/>
      <c r="L83" s="298"/>
      <c r="M83" s="298"/>
    </row>
    <row r="84" spans="1:13">
      <c r="A84" s="298"/>
      <c r="B84" s="298"/>
      <c r="C84" s="298"/>
      <c r="D84" s="298"/>
      <c r="E84" s="298"/>
      <c r="F84" s="298"/>
      <c r="G84" s="298"/>
      <c r="H84" s="298"/>
      <c r="I84" s="298"/>
      <c r="J84" s="298"/>
      <c r="K84" s="298"/>
      <c r="L84" s="298"/>
      <c r="M84" s="298"/>
    </row>
    <row r="85" spans="1:13">
      <c r="A85" s="298"/>
      <c r="B85" s="298"/>
      <c r="C85" s="298"/>
      <c r="D85" s="298"/>
      <c r="E85" s="298"/>
      <c r="F85" s="298"/>
      <c r="G85" s="298"/>
      <c r="H85" s="298"/>
      <c r="I85" s="298"/>
      <c r="J85" s="298"/>
      <c r="K85" s="298"/>
      <c r="L85" s="298"/>
      <c r="M85" s="298"/>
    </row>
    <row r="86" spans="1:13">
      <c r="A86" s="298"/>
      <c r="B86" s="298"/>
      <c r="C86" s="298"/>
      <c r="D86" s="298"/>
      <c r="E86" s="298"/>
      <c r="F86" s="298"/>
      <c r="G86" s="298"/>
      <c r="H86" s="298"/>
      <c r="I86" s="298"/>
      <c r="J86" s="298"/>
      <c r="K86" s="298"/>
      <c r="L86" s="298"/>
      <c r="M86" s="298"/>
    </row>
    <row r="87" spans="1:13">
      <c r="A87" s="298"/>
      <c r="B87" s="298"/>
      <c r="C87" s="298"/>
      <c r="D87" s="298"/>
      <c r="E87" s="298"/>
      <c r="F87" s="298"/>
      <c r="G87" s="298"/>
      <c r="H87" s="298"/>
      <c r="I87" s="298"/>
      <c r="J87" s="298"/>
      <c r="K87" s="298"/>
      <c r="L87" s="298"/>
      <c r="M87" s="298"/>
    </row>
    <row r="88" spans="1:13">
      <c r="A88" s="298"/>
      <c r="B88" s="298"/>
      <c r="C88" s="298"/>
      <c r="D88" s="298"/>
      <c r="E88" s="298"/>
      <c r="F88" s="298"/>
      <c r="G88" s="298"/>
      <c r="H88" s="298"/>
      <c r="I88" s="298"/>
      <c r="J88" s="298"/>
      <c r="K88" s="298"/>
      <c r="L88" s="298"/>
      <c r="M88" s="298"/>
    </row>
    <row r="89" spans="1:13">
      <c r="A89" s="298"/>
      <c r="B89" s="298"/>
      <c r="C89" s="298"/>
      <c r="D89" s="298"/>
      <c r="E89" s="298"/>
      <c r="F89" s="298"/>
      <c r="G89" s="298"/>
      <c r="H89" s="298"/>
      <c r="I89" s="298"/>
      <c r="J89" s="298"/>
      <c r="K89" s="298"/>
      <c r="L89" s="298"/>
      <c r="M89" s="298"/>
    </row>
    <row r="90" spans="1:13">
      <c r="A90" s="298"/>
      <c r="B90" s="298"/>
      <c r="C90" s="298"/>
      <c r="D90" s="298"/>
      <c r="E90" s="298"/>
      <c r="F90" s="298"/>
      <c r="G90" s="298"/>
      <c r="H90" s="298"/>
      <c r="I90" s="298"/>
      <c r="J90" s="298"/>
      <c r="K90" s="298"/>
      <c r="L90" s="298"/>
      <c r="M90" s="298"/>
    </row>
    <row r="91" spans="1:13">
      <c r="A91" s="298"/>
      <c r="B91" s="298"/>
      <c r="C91" s="298"/>
      <c r="D91" s="298"/>
      <c r="E91" s="298"/>
      <c r="F91" s="298"/>
      <c r="G91" s="298"/>
      <c r="H91" s="298"/>
      <c r="I91" s="298"/>
      <c r="J91" s="298"/>
      <c r="K91" s="298"/>
      <c r="L91" s="298"/>
      <c r="M91" s="298"/>
    </row>
    <row r="92" spans="1:13">
      <c r="A92" s="298"/>
      <c r="B92" s="298"/>
      <c r="C92" s="298"/>
      <c r="D92" s="298"/>
      <c r="E92" s="298"/>
      <c r="F92" s="298"/>
      <c r="G92" s="298"/>
      <c r="H92" s="298"/>
      <c r="I92" s="298"/>
      <c r="J92" s="298"/>
      <c r="K92" s="298"/>
      <c r="L92" s="298"/>
      <c r="M92" s="298"/>
    </row>
    <row r="93" spans="1:13">
      <c r="A93" s="298"/>
      <c r="B93" s="298"/>
      <c r="C93" s="298"/>
      <c r="D93" s="298"/>
      <c r="E93" s="298"/>
      <c r="F93" s="298"/>
      <c r="G93" s="298"/>
      <c r="H93" s="298"/>
      <c r="I93" s="298"/>
      <c r="J93" s="298"/>
      <c r="K93" s="298"/>
      <c r="L93" s="298"/>
      <c r="M93" s="298"/>
    </row>
    <row r="94" spans="1:13">
      <c r="A94" s="298"/>
      <c r="B94" s="298"/>
      <c r="C94" s="298"/>
      <c r="D94" s="298"/>
      <c r="E94" s="298"/>
      <c r="F94" s="298"/>
      <c r="G94" s="298"/>
      <c r="H94" s="298"/>
      <c r="I94" s="298"/>
      <c r="J94" s="298"/>
      <c r="K94" s="298"/>
      <c r="L94" s="298"/>
      <c r="M94" s="298"/>
    </row>
    <row r="95" spans="1:13">
      <c r="A95" s="298"/>
      <c r="B95" s="298"/>
      <c r="C95" s="298"/>
      <c r="D95" s="298"/>
      <c r="E95" s="298"/>
      <c r="F95" s="298"/>
      <c r="G95" s="298"/>
      <c r="H95" s="298"/>
      <c r="I95" s="298"/>
      <c r="J95" s="298"/>
      <c r="K95" s="298"/>
      <c r="L95" s="298"/>
      <c r="M95" s="298"/>
    </row>
    <row r="96" spans="1:13">
      <c r="A96" s="298"/>
      <c r="B96" s="298"/>
      <c r="C96" s="298"/>
      <c r="D96" s="298"/>
      <c r="E96" s="298"/>
      <c r="F96" s="298"/>
      <c r="G96" s="298"/>
      <c r="H96" s="298"/>
      <c r="I96" s="298"/>
      <c r="J96" s="298"/>
      <c r="K96" s="298"/>
      <c r="L96" s="298"/>
      <c r="M96" s="298"/>
    </row>
    <row r="97" spans="1:13">
      <c r="A97" s="298"/>
      <c r="B97" s="298"/>
      <c r="C97" s="298"/>
      <c r="D97" s="298"/>
      <c r="E97" s="298"/>
      <c r="F97" s="298"/>
      <c r="G97" s="298"/>
      <c r="H97" s="298"/>
      <c r="I97" s="298"/>
      <c r="J97" s="298"/>
      <c r="K97" s="298"/>
      <c r="L97" s="298"/>
      <c r="M97" s="298"/>
    </row>
    <row r="98" spans="1:13">
      <c r="A98" s="298"/>
      <c r="B98" s="298"/>
      <c r="C98" s="298"/>
      <c r="D98" s="298"/>
      <c r="E98" s="298"/>
      <c r="F98" s="298"/>
      <c r="G98" s="298"/>
      <c r="H98" s="298"/>
      <c r="I98" s="298"/>
      <c r="J98" s="298"/>
      <c r="K98" s="298"/>
      <c r="L98" s="298"/>
      <c r="M98" s="298"/>
    </row>
    <row r="99" spans="1:13">
      <c r="A99" s="298"/>
      <c r="B99" s="298"/>
      <c r="C99" s="298"/>
      <c r="D99" s="298"/>
      <c r="E99" s="298"/>
      <c r="F99" s="298"/>
      <c r="G99" s="298"/>
      <c r="H99" s="298"/>
      <c r="I99" s="298"/>
      <c r="J99" s="298"/>
      <c r="K99" s="298"/>
      <c r="L99" s="298"/>
      <c r="M99" s="298"/>
    </row>
    <row r="100" spans="1:13">
      <c r="A100" s="298"/>
      <c r="B100" s="298"/>
      <c r="C100" s="298"/>
      <c r="D100" s="298"/>
      <c r="E100" s="298"/>
      <c r="F100" s="298"/>
      <c r="G100" s="298"/>
      <c r="H100" s="298"/>
      <c r="I100" s="298"/>
      <c r="J100" s="298"/>
      <c r="K100" s="298"/>
      <c r="L100" s="298"/>
      <c r="M100" s="298"/>
    </row>
  </sheetData>
  <sheetProtection formatCells="0" formatColumns="0" formatRows="0" insertColumns="0" insertRows="0" insertHyperlinks="0" deleteColumns="0" deleteRows="0"/>
  <mergeCells count="1">
    <mergeCell ref="J21:M23"/>
  </mergeCells>
  <phoneticPr fontId="106"/>
  <pageMargins left="0.7" right="0.7" top="0.75" bottom="0.75" header="0.3" footer="0.3"/>
  <pageSetup paperSize="9" scale="3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B418-7CA7-499C-A5DA-01D9C0736AA5}">
  <sheetPr>
    <tabColor theme="2" tint="-0.249977111117893"/>
    <pageSetUpPr fitToPage="1"/>
  </sheetPr>
  <dimension ref="A1:S84"/>
  <sheetViews>
    <sheetView tabSelected="1" zoomScaleNormal="100" zoomScaleSheetLayoutView="100" workbookViewId="0">
      <selection activeCell="O18" sqref="O18"/>
    </sheetView>
  </sheetViews>
  <sheetFormatPr defaultColWidth="9" defaultRowHeight="13.2"/>
  <cols>
    <col min="1" max="1" width="12.77734375" style="72" customWidth="1"/>
    <col min="2" max="2" width="5.109375" style="72" customWidth="1"/>
    <col min="3" max="3" width="3.77734375" style="72" customWidth="1"/>
    <col min="4" max="4" width="6.88671875" style="72" customWidth="1"/>
    <col min="5" max="5" width="13.109375" style="72" customWidth="1"/>
    <col min="6" max="6" width="13.109375" style="115" customWidth="1"/>
    <col min="7" max="7" width="11.33203125" style="72" customWidth="1"/>
    <col min="8" max="8" width="26.6640625" style="89" customWidth="1"/>
    <col min="9" max="9" width="13" style="80" customWidth="1"/>
    <col min="10" max="10" width="16.109375" style="80" customWidth="1"/>
    <col min="11" max="11" width="13.44140625" style="115" customWidth="1"/>
    <col min="12" max="12" width="20.44140625" style="115" customWidth="1"/>
    <col min="13" max="13" width="13.44140625" style="87" customWidth="1"/>
    <col min="14" max="14" width="22.44140625" style="72" customWidth="1"/>
    <col min="15" max="15" width="9" style="73"/>
    <col min="16" max="16384" width="9" style="72"/>
  </cols>
  <sheetData>
    <row r="1" spans="1:16" ht="26.25" customHeight="1" thickTop="1">
      <c r="A1" s="64" t="s">
        <v>241</v>
      </c>
      <c r="B1" s="65"/>
      <c r="C1" s="65"/>
      <c r="D1" s="66"/>
      <c r="E1" s="66"/>
      <c r="F1" s="67"/>
      <c r="G1" s="68"/>
      <c r="H1" s="69"/>
      <c r="I1" s="321" t="s">
        <v>38</v>
      </c>
      <c r="J1" s="89"/>
      <c r="K1" s="70"/>
      <c r="L1" s="322"/>
      <c r="M1" s="71"/>
    </row>
    <row r="2" spans="1:16" ht="17.399999999999999">
      <c r="A2" s="74"/>
      <c r="B2" s="323"/>
      <c r="C2" s="323"/>
      <c r="D2" s="323"/>
      <c r="E2" s="323"/>
      <c r="F2" s="323"/>
      <c r="G2" s="75"/>
      <c r="H2" s="76"/>
      <c r="I2" s="324" t="s">
        <v>39</v>
      </c>
      <c r="J2" s="77"/>
      <c r="K2" s="325" t="s">
        <v>21</v>
      </c>
      <c r="L2" s="78"/>
      <c r="M2" s="71"/>
      <c r="N2" s="252"/>
      <c r="P2" s="176"/>
    </row>
    <row r="3" spans="1:16" ht="17.399999999999999">
      <c r="A3" s="326" t="s">
        <v>29</v>
      </c>
      <c r="B3" s="327"/>
      <c r="D3" s="328"/>
      <c r="E3" s="328"/>
      <c r="F3" s="328"/>
      <c r="G3" s="79"/>
      <c r="H3" s="185"/>
      <c r="J3" s="329"/>
      <c r="L3" s="70"/>
      <c r="M3" s="81"/>
    </row>
    <row r="4" spans="1:16" ht="17.399999999999999">
      <c r="A4" s="82"/>
      <c r="B4" s="327"/>
      <c r="C4" s="115"/>
      <c r="D4" s="328"/>
      <c r="E4" s="328"/>
      <c r="F4" s="330"/>
      <c r="G4" s="83"/>
      <c r="H4" s="84"/>
      <c r="I4" s="84"/>
      <c r="J4" s="89"/>
      <c r="L4" s="70"/>
      <c r="M4" s="81"/>
      <c r="N4" s="404"/>
    </row>
    <row r="5" spans="1:16">
      <c r="A5" s="331"/>
      <c r="D5" s="328"/>
      <c r="E5" s="85"/>
      <c r="F5" s="332"/>
      <c r="G5" s="86"/>
      <c r="H5"/>
      <c r="I5" s="333"/>
      <c r="J5" s="89"/>
      <c r="M5" s="81"/>
    </row>
    <row r="6" spans="1:16" ht="17.399999999999999">
      <c r="A6" s="331"/>
      <c r="D6" s="328"/>
      <c r="E6" s="332"/>
      <c r="F6" s="332"/>
      <c r="G6" s="86"/>
      <c r="H6" s="76"/>
      <c r="I6" s="334"/>
      <c r="J6" s="89"/>
      <c r="M6" s="81"/>
    </row>
    <row r="7" spans="1:16">
      <c r="A7" s="331"/>
      <c r="D7" s="328"/>
      <c r="E7" s="332"/>
      <c r="F7" s="332"/>
      <c r="G7" s="86"/>
      <c r="H7" s="335"/>
      <c r="I7" s="333"/>
      <c r="J7" s="89"/>
      <c r="M7" s="81"/>
    </row>
    <row r="8" spans="1:16">
      <c r="A8" s="331"/>
      <c r="D8" s="328"/>
      <c r="E8" s="332"/>
      <c r="F8" s="332"/>
      <c r="G8" s="86"/>
      <c r="H8" s="77"/>
      <c r="I8" s="336"/>
      <c r="J8" s="336"/>
      <c r="K8" s="336"/>
    </row>
    <row r="9" spans="1:16">
      <c r="A9" s="331"/>
      <c r="D9" s="328"/>
      <c r="E9" s="332"/>
      <c r="F9" s="332"/>
      <c r="G9" s="86"/>
      <c r="H9" s="336"/>
      <c r="I9" s="336"/>
      <c r="J9" s="336"/>
      <c r="K9" s="336"/>
      <c r="N9" s="88"/>
    </row>
    <row r="10" spans="1:16">
      <c r="A10" s="331"/>
      <c r="D10" s="328"/>
      <c r="E10" s="332"/>
      <c r="F10" s="332"/>
      <c r="G10" s="86"/>
      <c r="H10" s="336"/>
      <c r="I10" s="336"/>
      <c r="J10" s="336"/>
      <c r="K10" s="336"/>
      <c r="N10" s="88" t="s">
        <v>40</v>
      </c>
    </row>
    <row r="11" spans="1:16">
      <c r="A11" s="331"/>
      <c r="D11" s="328"/>
      <c r="E11" s="332"/>
      <c r="F11" s="332"/>
      <c r="G11" s="86"/>
      <c r="H11" s="336"/>
      <c r="I11" s="336"/>
      <c r="J11" s="336"/>
      <c r="K11" s="336"/>
    </row>
    <row r="12" spans="1:16">
      <c r="A12" s="331"/>
      <c r="D12" s="328"/>
      <c r="E12" s="332"/>
      <c r="F12" s="332"/>
      <c r="G12" s="86"/>
      <c r="H12" s="336"/>
      <c r="I12" s="336"/>
      <c r="J12" s="336"/>
      <c r="K12" s="336"/>
      <c r="N12" s="88" t="s">
        <v>41</v>
      </c>
      <c r="O12" s="498"/>
    </row>
    <row r="13" spans="1:16">
      <c r="A13" s="331"/>
      <c r="D13" s="328"/>
      <c r="E13" s="332"/>
      <c r="F13" s="332"/>
      <c r="G13" s="86"/>
      <c r="H13" s="336"/>
      <c r="I13" s="336"/>
      <c r="J13" s="336"/>
      <c r="K13" s="336"/>
    </row>
    <row r="14" spans="1:16">
      <c r="A14" s="331"/>
      <c r="D14" s="328"/>
      <c r="E14" s="332"/>
      <c r="F14" s="332"/>
      <c r="G14" s="86"/>
      <c r="H14" s="336"/>
      <c r="I14" s="336"/>
      <c r="J14" s="336"/>
      <c r="K14" s="336"/>
      <c r="N14" s="337" t="s">
        <v>42</v>
      </c>
    </row>
    <row r="15" spans="1:16">
      <c r="A15" s="331"/>
      <c r="D15" s="328"/>
      <c r="E15" s="328" t="s">
        <v>21</v>
      </c>
      <c r="F15" s="330"/>
      <c r="G15" s="79"/>
      <c r="H15" s="335"/>
      <c r="I15" s="333"/>
      <c r="J15" s="77"/>
    </row>
    <row r="16" spans="1:16">
      <c r="A16" s="331"/>
      <c r="D16" s="328"/>
      <c r="E16" s="328"/>
      <c r="F16" s="330"/>
      <c r="G16" s="79"/>
      <c r="I16" s="333"/>
      <c r="J16" s="89"/>
      <c r="N16" s="406" t="s">
        <v>234</v>
      </c>
    </row>
    <row r="17" spans="1:19" ht="20.25" customHeight="1" thickBot="1">
      <c r="A17" s="677" t="s">
        <v>283</v>
      </c>
      <c r="B17" s="678"/>
      <c r="C17" s="678"/>
      <c r="D17" s="339"/>
      <c r="E17" s="340"/>
      <c r="F17" s="678" t="s">
        <v>284</v>
      </c>
      <c r="G17" s="679"/>
      <c r="H17" s="335"/>
      <c r="I17" s="333"/>
      <c r="J17" s="77"/>
      <c r="L17" s="78"/>
      <c r="M17" s="81"/>
      <c r="N17" s="338" t="s">
        <v>135</v>
      </c>
    </row>
    <row r="18" spans="1:19" ht="39" customHeight="1" thickTop="1">
      <c r="A18" s="680" t="s">
        <v>43</v>
      </c>
      <c r="B18" s="681"/>
      <c r="C18" s="682"/>
      <c r="D18" s="341" t="s">
        <v>44</v>
      </c>
      <c r="E18" s="342"/>
      <c r="F18" s="683" t="s">
        <v>45</v>
      </c>
      <c r="G18" s="684"/>
      <c r="I18" s="333"/>
      <c r="J18" s="89"/>
      <c r="M18" s="81"/>
      <c r="Q18" s="72" t="s">
        <v>29</v>
      </c>
      <c r="S18" s="72" t="s">
        <v>21</v>
      </c>
    </row>
    <row r="19" spans="1:19" ht="30" customHeight="1">
      <c r="A19" s="685" t="s">
        <v>239</v>
      </c>
      <c r="B19" s="685"/>
      <c r="C19" s="685"/>
      <c r="D19" s="685"/>
      <c r="E19" s="685"/>
      <c r="F19" s="685"/>
      <c r="G19" s="685"/>
      <c r="H19" s="343"/>
      <c r="I19" s="90" t="s">
        <v>46</v>
      </c>
      <c r="J19" s="90"/>
      <c r="K19" s="90"/>
      <c r="L19" s="78"/>
      <c r="M19" s="81"/>
    </row>
    <row r="20" spans="1:19" ht="17.399999999999999">
      <c r="E20" s="344" t="s">
        <v>47</v>
      </c>
      <c r="F20" s="345" t="s">
        <v>48</v>
      </c>
      <c r="H20" s="511" t="s">
        <v>216</v>
      </c>
      <c r="I20" s="333"/>
      <c r="J20" s="89" t="s">
        <v>21</v>
      </c>
      <c r="K20" s="346" t="s">
        <v>21</v>
      </c>
      <c r="M20" s="81"/>
    </row>
    <row r="21" spans="1:19" ht="16.8" thickBot="1">
      <c r="A21" s="347"/>
      <c r="B21" s="686">
        <v>44801</v>
      </c>
      <c r="C21" s="687"/>
      <c r="D21" s="348" t="s">
        <v>49</v>
      </c>
      <c r="E21" s="688" t="s">
        <v>50</v>
      </c>
      <c r="F21" s="689"/>
      <c r="G21" s="80" t="s">
        <v>51</v>
      </c>
      <c r="H21" s="690" t="s">
        <v>282</v>
      </c>
      <c r="I21" s="691"/>
      <c r="J21" s="691"/>
      <c r="K21" s="691"/>
      <c r="L21" s="691"/>
      <c r="M21" s="91" t="s">
        <v>216</v>
      </c>
      <c r="N21" s="92"/>
    </row>
    <row r="22" spans="1:19" ht="36" customHeight="1" thickTop="1" thickBot="1">
      <c r="A22" s="349" t="s">
        <v>52</v>
      </c>
      <c r="B22" s="692" t="s">
        <v>53</v>
      </c>
      <c r="C22" s="693"/>
      <c r="D22" s="694"/>
      <c r="E22" s="93" t="s">
        <v>266</v>
      </c>
      <c r="F22" s="93" t="s">
        <v>285</v>
      </c>
      <c r="G22" s="350" t="s">
        <v>54</v>
      </c>
      <c r="H22" s="695" t="s">
        <v>55</v>
      </c>
      <c r="I22" s="696"/>
      <c r="J22" s="696"/>
      <c r="K22" s="696"/>
      <c r="L22" s="697"/>
      <c r="M22" s="351" t="s">
        <v>56</v>
      </c>
      <c r="N22" s="352" t="s">
        <v>57</v>
      </c>
      <c r="R22" s="72" t="s">
        <v>29</v>
      </c>
    </row>
    <row r="23" spans="1:19" ht="81.599999999999994" customHeight="1" thickBot="1">
      <c r="A23" s="353" t="s">
        <v>58</v>
      </c>
      <c r="B23" s="617" t="str">
        <f>IF(G23&gt;5,"☆☆☆☆",IF(AND(G23&gt;=2.39,G23&lt;5),"☆☆☆",IF(AND(G23&gt;=1.39,G23&lt;2.4),"☆☆",IF(AND(G23&gt;0,G23&lt;1.4),"☆",IF(AND(G23&gt;=-1.39,G23&lt;0),"★",IF(AND(G23&gt;=-2.39,G23&lt;-1.4),"★★",IF(AND(G23&gt;=-3.39,G23&lt;-2.4),"★★★")))))))</f>
        <v>★</v>
      </c>
      <c r="C23" s="618"/>
      <c r="D23" s="619"/>
      <c r="E23" s="454">
        <v>0.73</v>
      </c>
      <c r="F23" s="454">
        <v>0.65</v>
      </c>
      <c r="G23" s="547">
        <f>+F23-E23</f>
        <v>-7.999999999999996E-2</v>
      </c>
      <c r="H23" s="621"/>
      <c r="I23" s="621"/>
      <c r="J23" s="621"/>
      <c r="K23" s="621"/>
      <c r="L23" s="622"/>
      <c r="M23" s="527"/>
      <c r="N23" s="587"/>
      <c r="O23" s="427" t="s">
        <v>233</v>
      </c>
    </row>
    <row r="24" spans="1:19" ht="66" customHeight="1" thickBot="1">
      <c r="A24" s="354" t="s">
        <v>59</v>
      </c>
      <c r="B24" s="617" t="str">
        <f t="shared" ref="B24" si="0">IF(G24&gt;5,"☆☆☆☆",IF(AND(G24&gt;=2.39,G24&lt;5),"☆☆☆",IF(AND(G24&gt;=1.39,G24&lt;2.4),"☆☆",IF(AND(G24&gt;0,G24&lt;1.4),"☆",IF(AND(G24&gt;=-1.39,G24&lt;0),"★",IF(AND(G24&gt;=-2.39,G24&lt;-1.4),"★★",IF(AND(G24&gt;=-3.39,G24&lt;-2.4),"★★★")))))))</f>
        <v>☆</v>
      </c>
      <c r="C24" s="618"/>
      <c r="D24" s="619"/>
      <c r="E24" s="454">
        <v>1.19</v>
      </c>
      <c r="F24" s="454">
        <v>1.24</v>
      </c>
      <c r="G24" s="547">
        <f t="shared" ref="G24:G70" si="1">+F24-E24</f>
        <v>5.0000000000000044E-2</v>
      </c>
      <c r="H24" s="698"/>
      <c r="I24" s="699"/>
      <c r="J24" s="699"/>
      <c r="K24" s="699"/>
      <c r="L24" s="700"/>
      <c r="M24" s="243"/>
      <c r="N24" s="244"/>
      <c r="O24" s="427" t="s">
        <v>59</v>
      </c>
      <c r="Q24" s="72" t="s">
        <v>29</v>
      </c>
    </row>
    <row r="25" spans="1:19" ht="81" customHeight="1" thickBot="1">
      <c r="A25" s="436" t="s">
        <v>60</v>
      </c>
      <c r="B25" s="617" t="str">
        <f t="shared" ref="B25:B32" si="2">IF(G25&gt;5,"☆☆☆☆",IF(AND(G25&gt;=2.39,G25&lt;5),"☆☆☆",IF(AND(G25&gt;=1.39,G25&lt;2.4),"☆☆",IF(AND(G25&gt;0,G25&lt;1.4),"☆",IF(AND(G25&gt;=-1.39,G25&lt;0),"★",IF(AND(G25&gt;=-2.39,G25&lt;-1.4),"★★",IF(AND(G25&gt;=-3.39,G25&lt;-2.4),"★★★")))))))</f>
        <v>★</v>
      </c>
      <c r="C25" s="618"/>
      <c r="D25" s="619"/>
      <c r="E25" s="454">
        <v>1.55</v>
      </c>
      <c r="F25" s="454">
        <v>1.35</v>
      </c>
      <c r="G25" s="547">
        <f t="shared" si="1"/>
        <v>-0.19999999999999996</v>
      </c>
      <c r="H25" s="620"/>
      <c r="I25" s="621"/>
      <c r="J25" s="621"/>
      <c r="K25" s="621"/>
      <c r="L25" s="622"/>
      <c r="M25" s="527"/>
      <c r="N25" s="244"/>
      <c r="O25" s="427" t="s">
        <v>60</v>
      </c>
    </row>
    <row r="26" spans="1:19" ht="83.25" customHeight="1" thickBot="1">
      <c r="A26" s="436" t="s">
        <v>61</v>
      </c>
      <c r="B26" s="617" t="str">
        <f t="shared" si="2"/>
        <v>★</v>
      </c>
      <c r="C26" s="618"/>
      <c r="D26" s="619"/>
      <c r="E26" s="454">
        <v>1.29</v>
      </c>
      <c r="F26" s="454">
        <v>1.17</v>
      </c>
      <c r="G26" s="547">
        <f t="shared" si="1"/>
        <v>-0.12000000000000011</v>
      </c>
      <c r="H26" s="620"/>
      <c r="I26" s="621"/>
      <c r="J26" s="621"/>
      <c r="K26" s="621"/>
      <c r="L26" s="622"/>
      <c r="M26" s="243"/>
      <c r="N26" s="244"/>
      <c r="O26" s="427" t="s">
        <v>61</v>
      </c>
    </row>
    <row r="27" spans="1:19" ht="78.599999999999994" customHeight="1" thickBot="1">
      <c r="A27" s="436" t="s">
        <v>62</v>
      </c>
      <c r="B27" s="617" t="str">
        <f t="shared" si="2"/>
        <v>★</v>
      </c>
      <c r="C27" s="618"/>
      <c r="D27" s="619"/>
      <c r="E27" s="454">
        <v>0.73</v>
      </c>
      <c r="F27" s="454">
        <v>0.69</v>
      </c>
      <c r="G27" s="547">
        <f t="shared" si="1"/>
        <v>-4.0000000000000036E-2</v>
      </c>
      <c r="H27" s="620"/>
      <c r="I27" s="621"/>
      <c r="J27" s="621"/>
      <c r="K27" s="621"/>
      <c r="L27" s="622"/>
      <c r="M27" s="243"/>
      <c r="N27" s="244"/>
      <c r="O27" s="427" t="s">
        <v>62</v>
      </c>
    </row>
    <row r="28" spans="1:19" ht="87" customHeight="1" thickBot="1">
      <c r="A28" s="436" t="s">
        <v>63</v>
      </c>
      <c r="B28" s="617" t="str">
        <f t="shared" si="2"/>
        <v>★</v>
      </c>
      <c r="C28" s="618"/>
      <c r="D28" s="619"/>
      <c r="E28" s="454">
        <v>1.79</v>
      </c>
      <c r="F28" s="454">
        <v>1.17</v>
      </c>
      <c r="G28" s="547">
        <f t="shared" si="1"/>
        <v>-0.62000000000000011</v>
      </c>
      <c r="H28" s="620"/>
      <c r="I28" s="621"/>
      <c r="J28" s="621"/>
      <c r="K28" s="621"/>
      <c r="L28" s="622"/>
      <c r="M28" s="243"/>
      <c r="N28" s="244"/>
      <c r="O28" s="427" t="s">
        <v>63</v>
      </c>
    </row>
    <row r="29" spans="1:19" ht="71.25" customHeight="1" thickBot="1">
      <c r="A29" s="436" t="s">
        <v>64</v>
      </c>
      <c r="B29" s="617" t="str">
        <f t="shared" si="2"/>
        <v>★</v>
      </c>
      <c r="C29" s="618"/>
      <c r="D29" s="619"/>
      <c r="E29" s="454">
        <v>1.18</v>
      </c>
      <c r="F29" s="454">
        <v>1.02</v>
      </c>
      <c r="G29" s="547">
        <f t="shared" si="1"/>
        <v>-0.15999999999999992</v>
      </c>
      <c r="H29" s="620"/>
      <c r="I29" s="621"/>
      <c r="J29" s="621"/>
      <c r="K29" s="621"/>
      <c r="L29" s="622"/>
      <c r="M29" s="243"/>
      <c r="N29" s="244"/>
      <c r="O29" s="427" t="s">
        <v>64</v>
      </c>
    </row>
    <row r="30" spans="1:19" ht="73.5" customHeight="1" thickBot="1">
      <c r="A30" s="436" t="s">
        <v>65</v>
      </c>
      <c r="B30" s="617" t="str">
        <f t="shared" si="2"/>
        <v>★</v>
      </c>
      <c r="C30" s="618"/>
      <c r="D30" s="619"/>
      <c r="E30" s="454">
        <v>1.27</v>
      </c>
      <c r="F30" s="454">
        <v>0.84</v>
      </c>
      <c r="G30" s="547">
        <f t="shared" si="1"/>
        <v>-0.43000000000000005</v>
      </c>
      <c r="H30" s="620"/>
      <c r="I30" s="621"/>
      <c r="J30" s="621"/>
      <c r="K30" s="621"/>
      <c r="L30" s="622"/>
      <c r="M30" s="243"/>
      <c r="N30" s="244"/>
      <c r="O30" s="427" t="s">
        <v>65</v>
      </c>
    </row>
    <row r="31" spans="1:19" ht="75.75" customHeight="1" thickBot="1">
      <c r="A31" s="436" t="s">
        <v>66</v>
      </c>
      <c r="B31" s="617" t="str">
        <f t="shared" si="2"/>
        <v>★</v>
      </c>
      <c r="C31" s="618"/>
      <c r="D31" s="619"/>
      <c r="E31" s="454">
        <v>1</v>
      </c>
      <c r="F31" s="454">
        <v>0.46</v>
      </c>
      <c r="G31" s="547">
        <f t="shared" si="1"/>
        <v>-0.54</v>
      </c>
      <c r="H31" s="620"/>
      <c r="I31" s="621"/>
      <c r="J31" s="621"/>
      <c r="K31" s="621"/>
      <c r="L31" s="622"/>
      <c r="M31" s="243"/>
      <c r="N31" s="244"/>
      <c r="O31" s="427" t="s">
        <v>66</v>
      </c>
    </row>
    <row r="32" spans="1:19" ht="78.599999999999994" customHeight="1" thickBot="1">
      <c r="A32" s="437" t="s">
        <v>67</v>
      </c>
      <c r="B32" s="617" t="str">
        <f t="shared" si="2"/>
        <v>☆</v>
      </c>
      <c r="C32" s="618"/>
      <c r="D32" s="619"/>
      <c r="E32" s="454">
        <v>1.53</v>
      </c>
      <c r="F32" s="454">
        <v>1.69</v>
      </c>
      <c r="G32" s="547">
        <f t="shared" si="1"/>
        <v>0.15999999999999992</v>
      </c>
      <c r="H32" s="620"/>
      <c r="I32" s="621"/>
      <c r="J32" s="621"/>
      <c r="K32" s="621"/>
      <c r="L32" s="622"/>
      <c r="M32" s="243"/>
      <c r="N32" s="244"/>
      <c r="O32" s="427" t="s">
        <v>67</v>
      </c>
    </row>
    <row r="33" spans="1:16" ht="94.95" customHeight="1" thickBot="1">
      <c r="A33" s="438" t="s">
        <v>68</v>
      </c>
      <c r="B33" s="617" t="str">
        <f t="shared" ref="B33:B70" si="3">IF(G33&gt;5,"☆☆☆☆",IF(AND(G33&gt;=2.39,G33&lt;5),"☆☆☆",IF(AND(G33&gt;=1.39,G33&lt;2.4),"☆☆",IF(AND(G33&gt;0,G33&lt;1.4),"☆",IF(AND(G33&gt;=-1.39,G33&lt;0),"★",IF(AND(G33&gt;=-2.39,G33&lt;-1.4),"★★",IF(AND(G33&gt;=-3.39,G33&lt;-2.4),"★★★")))))))</f>
        <v>☆</v>
      </c>
      <c r="C33" s="618"/>
      <c r="D33" s="619"/>
      <c r="E33" s="454">
        <v>1.88</v>
      </c>
      <c r="F33" s="454">
        <v>2.1</v>
      </c>
      <c r="G33" s="547">
        <f t="shared" si="1"/>
        <v>0.2200000000000002</v>
      </c>
      <c r="H33" s="620"/>
      <c r="I33" s="621"/>
      <c r="J33" s="621"/>
      <c r="K33" s="621"/>
      <c r="L33" s="622"/>
      <c r="M33" s="243"/>
      <c r="N33" s="244"/>
      <c r="O33" s="427" t="s">
        <v>68</v>
      </c>
    </row>
    <row r="34" spans="1:16" ht="81" customHeight="1" thickBot="1">
      <c r="A34" s="354" t="s">
        <v>69</v>
      </c>
      <c r="B34" s="617" t="str">
        <f t="shared" si="3"/>
        <v>☆</v>
      </c>
      <c r="C34" s="618"/>
      <c r="D34" s="619"/>
      <c r="E34" s="454">
        <v>1.1399999999999999</v>
      </c>
      <c r="F34" s="454">
        <v>1.48</v>
      </c>
      <c r="G34" s="547">
        <f t="shared" si="1"/>
        <v>0.34000000000000008</v>
      </c>
      <c r="H34" s="620"/>
      <c r="I34" s="621"/>
      <c r="J34" s="621"/>
      <c r="K34" s="621"/>
      <c r="L34" s="622"/>
      <c r="M34" s="471"/>
      <c r="N34" s="472"/>
      <c r="O34" s="427" t="s">
        <v>69</v>
      </c>
    </row>
    <row r="35" spans="1:16" ht="94.5" customHeight="1" thickBot="1">
      <c r="A35" s="437" t="s">
        <v>70</v>
      </c>
      <c r="B35" s="617" t="str">
        <f t="shared" si="3"/>
        <v>★</v>
      </c>
      <c r="C35" s="618"/>
      <c r="D35" s="619"/>
      <c r="E35" s="454">
        <v>1.72</v>
      </c>
      <c r="F35" s="454">
        <v>1.53</v>
      </c>
      <c r="G35" s="547">
        <f t="shared" si="1"/>
        <v>-0.18999999999999995</v>
      </c>
      <c r="H35" s="674"/>
      <c r="I35" s="675"/>
      <c r="J35" s="675"/>
      <c r="K35" s="675"/>
      <c r="L35" s="676"/>
      <c r="M35" s="473"/>
      <c r="N35" s="474"/>
      <c r="O35" s="427" t="s">
        <v>70</v>
      </c>
    </row>
    <row r="36" spans="1:16" ht="92.4" customHeight="1" thickBot="1">
      <c r="A36" s="439" t="s">
        <v>71</v>
      </c>
      <c r="B36" s="617" t="str">
        <f t="shared" si="3"/>
        <v>☆</v>
      </c>
      <c r="C36" s="618"/>
      <c r="D36" s="619"/>
      <c r="E36" s="454">
        <v>1.29</v>
      </c>
      <c r="F36" s="454">
        <v>1.38</v>
      </c>
      <c r="G36" s="547">
        <f t="shared" si="1"/>
        <v>8.9999999999999858E-2</v>
      </c>
      <c r="H36" s="620"/>
      <c r="I36" s="621"/>
      <c r="J36" s="621"/>
      <c r="K36" s="621"/>
      <c r="L36" s="622"/>
      <c r="M36" s="475"/>
      <c r="N36" s="476"/>
      <c r="O36" s="427" t="s">
        <v>71</v>
      </c>
    </row>
    <row r="37" spans="1:16" ht="87.75" customHeight="1" thickBot="1">
      <c r="A37" s="436" t="s">
        <v>72</v>
      </c>
      <c r="B37" s="617" t="str">
        <f t="shared" si="3"/>
        <v>★</v>
      </c>
      <c r="C37" s="618"/>
      <c r="D37" s="619"/>
      <c r="E37" s="454">
        <v>1.23</v>
      </c>
      <c r="F37" s="454">
        <v>1.1399999999999999</v>
      </c>
      <c r="G37" s="547">
        <f t="shared" si="1"/>
        <v>-9.000000000000008E-2</v>
      </c>
      <c r="H37" s="620"/>
      <c r="I37" s="621"/>
      <c r="J37" s="621"/>
      <c r="K37" s="621"/>
      <c r="L37" s="622"/>
      <c r="M37" s="243"/>
      <c r="N37" s="244"/>
      <c r="O37" s="427" t="s">
        <v>72</v>
      </c>
    </row>
    <row r="38" spans="1:16" ht="75.75" customHeight="1" thickBot="1">
      <c r="A38" s="436" t="s">
        <v>73</v>
      </c>
      <c r="B38" s="617" t="str">
        <f t="shared" si="3"/>
        <v>☆</v>
      </c>
      <c r="C38" s="618"/>
      <c r="D38" s="619"/>
      <c r="E38" s="454">
        <v>1.24</v>
      </c>
      <c r="F38" s="454">
        <v>2.17</v>
      </c>
      <c r="G38" s="547">
        <f t="shared" si="1"/>
        <v>0.92999999999999994</v>
      </c>
      <c r="H38" s="620"/>
      <c r="I38" s="621"/>
      <c r="J38" s="621"/>
      <c r="K38" s="621"/>
      <c r="L38" s="622"/>
      <c r="M38" s="477"/>
      <c r="N38" s="478"/>
      <c r="O38" s="427" t="s">
        <v>73</v>
      </c>
    </row>
    <row r="39" spans="1:16" ht="70.2" customHeight="1" thickBot="1">
      <c r="A39" s="436" t="s">
        <v>74</v>
      </c>
      <c r="B39" s="617" t="str">
        <f t="shared" si="3"/>
        <v>☆</v>
      </c>
      <c r="C39" s="618"/>
      <c r="D39" s="619"/>
      <c r="E39" s="454">
        <v>1.9</v>
      </c>
      <c r="F39" s="454">
        <v>2.69</v>
      </c>
      <c r="G39" s="547">
        <f t="shared" si="1"/>
        <v>0.79</v>
      </c>
      <c r="H39" s="620"/>
      <c r="I39" s="621"/>
      <c r="J39" s="621"/>
      <c r="K39" s="621"/>
      <c r="L39" s="622"/>
      <c r="M39" s="475"/>
      <c r="N39" s="476"/>
      <c r="O39" s="427" t="s">
        <v>74</v>
      </c>
    </row>
    <row r="40" spans="1:16" ht="78.75" customHeight="1" thickBot="1">
      <c r="A40" s="436" t="s">
        <v>75</v>
      </c>
      <c r="B40" s="617" t="str">
        <f t="shared" si="3"/>
        <v>★</v>
      </c>
      <c r="C40" s="618"/>
      <c r="D40" s="619"/>
      <c r="E40" s="178">
        <v>3.78</v>
      </c>
      <c r="F40" s="178">
        <v>3.35</v>
      </c>
      <c r="G40" s="547">
        <f t="shared" si="1"/>
        <v>-0.42999999999999972</v>
      </c>
      <c r="H40" s="620"/>
      <c r="I40" s="621"/>
      <c r="J40" s="621"/>
      <c r="K40" s="621"/>
      <c r="L40" s="622"/>
      <c r="M40" s="477"/>
      <c r="N40" s="478"/>
      <c r="O40" s="427" t="s">
        <v>75</v>
      </c>
    </row>
    <row r="41" spans="1:16" ht="66" customHeight="1" thickBot="1">
      <c r="A41" s="436" t="s">
        <v>76</v>
      </c>
      <c r="B41" s="617" t="str">
        <f t="shared" si="3"/>
        <v>★</v>
      </c>
      <c r="C41" s="618"/>
      <c r="D41" s="619"/>
      <c r="E41" s="454">
        <v>2.41</v>
      </c>
      <c r="F41" s="454">
        <v>1.88</v>
      </c>
      <c r="G41" s="547">
        <f t="shared" si="1"/>
        <v>-0.53000000000000025</v>
      </c>
      <c r="H41" s="620"/>
      <c r="I41" s="621"/>
      <c r="J41" s="621"/>
      <c r="K41" s="621"/>
      <c r="L41" s="622"/>
      <c r="M41" s="243"/>
      <c r="N41" s="244"/>
      <c r="O41" s="427" t="s">
        <v>76</v>
      </c>
    </row>
    <row r="42" spans="1:16" ht="77.25" customHeight="1" thickBot="1">
      <c r="A42" s="436" t="s">
        <v>77</v>
      </c>
      <c r="B42" s="617" t="str">
        <f t="shared" ref="B42:B44" si="4">IF(G42&gt;5,"☆☆☆☆",IF(AND(G42&gt;=2.39,G42&lt;5),"☆☆☆",IF(AND(G42&gt;=1.39,G42&lt;2.4),"☆☆",IF(AND(G42&gt;0,G42&lt;1.4),"☆",IF(AND(G42&gt;=-1.39,G42&lt;0),"★",IF(AND(G42&gt;=-2.39,G42&lt;-1.4),"★★",IF(AND(G42&gt;=-3.39,G42&lt;-2.4),"★★★")))))))</f>
        <v>★</v>
      </c>
      <c r="C42" s="618"/>
      <c r="D42" s="619"/>
      <c r="E42" s="454">
        <v>2.13</v>
      </c>
      <c r="F42" s="454">
        <v>1.31</v>
      </c>
      <c r="G42" s="547">
        <f t="shared" si="1"/>
        <v>-0.81999999999999984</v>
      </c>
      <c r="H42" s="620"/>
      <c r="I42" s="621"/>
      <c r="J42" s="621"/>
      <c r="K42" s="621"/>
      <c r="L42" s="622"/>
      <c r="M42" s="475"/>
      <c r="N42" s="244"/>
      <c r="O42" s="427" t="s">
        <v>77</v>
      </c>
      <c r="P42" s="72" t="s">
        <v>216</v>
      </c>
    </row>
    <row r="43" spans="1:16" ht="69.75" customHeight="1" thickBot="1">
      <c r="A43" s="436" t="s">
        <v>78</v>
      </c>
      <c r="B43" s="617" t="str">
        <f t="shared" si="4"/>
        <v>☆</v>
      </c>
      <c r="C43" s="618"/>
      <c r="D43" s="619"/>
      <c r="E43" s="454">
        <v>1.06</v>
      </c>
      <c r="F43" s="454">
        <v>1.1100000000000001</v>
      </c>
      <c r="G43" s="547">
        <f t="shared" si="1"/>
        <v>5.0000000000000044E-2</v>
      </c>
      <c r="H43" s="620"/>
      <c r="I43" s="621"/>
      <c r="J43" s="621"/>
      <c r="K43" s="621"/>
      <c r="L43" s="622"/>
      <c r="M43" s="243"/>
      <c r="N43" s="244"/>
      <c r="O43" s="427" t="s">
        <v>78</v>
      </c>
    </row>
    <row r="44" spans="1:16" ht="77.25" customHeight="1" thickBot="1">
      <c r="A44" s="440" t="s">
        <v>79</v>
      </c>
      <c r="B44" s="617" t="str">
        <f t="shared" si="4"/>
        <v>☆</v>
      </c>
      <c r="C44" s="618"/>
      <c r="D44" s="619"/>
      <c r="E44" s="454">
        <v>1.57</v>
      </c>
      <c r="F44" s="454">
        <v>2.2400000000000002</v>
      </c>
      <c r="G44" s="547">
        <f t="shared" si="1"/>
        <v>0.67000000000000015</v>
      </c>
      <c r="H44" s="620"/>
      <c r="I44" s="621"/>
      <c r="J44" s="621"/>
      <c r="K44" s="621"/>
      <c r="L44" s="622"/>
      <c r="M44" s="243"/>
      <c r="N44" s="244"/>
      <c r="O44" s="427" t="s">
        <v>79</v>
      </c>
    </row>
    <row r="45" spans="1:16" ht="81.75" customHeight="1" thickBot="1">
      <c r="A45" s="436" t="s">
        <v>80</v>
      </c>
      <c r="B45" s="617" t="str">
        <f t="shared" si="3"/>
        <v>★</v>
      </c>
      <c r="C45" s="618"/>
      <c r="D45" s="619"/>
      <c r="E45" s="454">
        <v>1.25</v>
      </c>
      <c r="F45" s="454">
        <v>1.1599999999999999</v>
      </c>
      <c r="G45" s="547">
        <f t="shared" si="1"/>
        <v>-9.000000000000008E-2</v>
      </c>
      <c r="H45" s="620"/>
      <c r="I45" s="621"/>
      <c r="J45" s="621"/>
      <c r="K45" s="621"/>
      <c r="L45" s="622"/>
      <c r="M45" s="243"/>
      <c r="N45" s="485"/>
      <c r="O45" s="427" t="s">
        <v>80</v>
      </c>
    </row>
    <row r="46" spans="1:16" ht="72.75" customHeight="1" thickBot="1">
      <c r="A46" s="436" t="s">
        <v>81</v>
      </c>
      <c r="B46" s="617" t="str">
        <f t="shared" si="3"/>
        <v>☆</v>
      </c>
      <c r="C46" s="618"/>
      <c r="D46" s="619"/>
      <c r="E46" s="454">
        <v>1.79</v>
      </c>
      <c r="F46" s="454">
        <v>1.82</v>
      </c>
      <c r="G46" s="547">
        <f t="shared" si="1"/>
        <v>3.0000000000000027E-2</v>
      </c>
      <c r="H46" s="620"/>
      <c r="I46" s="621"/>
      <c r="J46" s="621"/>
      <c r="K46" s="621"/>
      <c r="L46" s="622"/>
      <c r="M46" s="243"/>
      <c r="N46" s="244"/>
      <c r="O46" s="427" t="s">
        <v>81</v>
      </c>
    </row>
    <row r="47" spans="1:16" ht="81.75" customHeight="1" thickBot="1">
      <c r="A47" s="436" t="s">
        <v>82</v>
      </c>
      <c r="B47" s="617" t="str">
        <f t="shared" si="3"/>
        <v>★</v>
      </c>
      <c r="C47" s="618"/>
      <c r="D47" s="619"/>
      <c r="E47" s="454">
        <v>1.72</v>
      </c>
      <c r="F47" s="454">
        <v>1.66</v>
      </c>
      <c r="G47" s="547">
        <f t="shared" si="1"/>
        <v>-6.0000000000000053E-2</v>
      </c>
      <c r="H47" s="620"/>
      <c r="I47" s="621"/>
      <c r="J47" s="621"/>
      <c r="K47" s="621"/>
      <c r="L47" s="622"/>
      <c r="M47" s="486"/>
      <c r="N47" s="244"/>
      <c r="O47" s="427" t="s">
        <v>82</v>
      </c>
    </row>
    <row r="48" spans="1:16" ht="78.75" customHeight="1" thickBot="1">
      <c r="A48" s="436" t="s">
        <v>83</v>
      </c>
      <c r="B48" s="617" t="str">
        <f t="shared" si="3"/>
        <v>★</v>
      </c>
      <c r="C48" s="618"/>
      <c r="D48" s="619"/>
      <c r="E48" s="454">
        <v>1.21</v>
      </c>
      <c r="F48" s="454">
        <v>0.89</v>
      </c>
      <c r="G48" s="547">
        <f t="shared" si="1"/>
        <v>-0.31999999999999995</v>
      </c>
      <c r="H48" s="626"/>
      <c r="I48" s="627"/>
      <c r="J48" s="627"/>
      <c r="K48" s="627"/>
      <c r="L48" s="628"/>
      <c r="M48" s="243"/>
      <c r="N48" s="244"/>
      <c r="O48" s="427" t="s">
        <v>83</v>
      </c>
    </row>
    <row r="49" spans="1:15" ht="74.25" customHeight="1" thickBot="1">
      <c r="A49" s="436" t="s">
        <v>84</v>
      </c>
      <c r="B49" s="617" t="str">
        <f t="shared" si="3"/>
        <v>★</v>
      </c>
      <c r="C49" s="618"/>
      <c r="D49" s="619"/>
      <c r="E49" s="454">
        <v>1.55</v>
      </c>
      <c r="F49" s="454">
        <v>1.44</v>
      </c>
      <c r="G49" s="547">
        <f t="shared" si="1"/>
        <v>-0.1100000000000001</v>
      </c>
      <c r="H49" s="620"/>
      <c r="I49" s="621"/>
      <c r="J49" s="621"/>
      <c r="K49" s="621"/>
      <c r="L49" s="622"/>
      <c r="M49" s="487"/>
      <c r="N49" s="244"/>
      <c r="O49" s="427" t="s">
        <v>84</v>
      </c>
    </row>
    <row r="50" spans="1:15" ht="73.2" customHeight="1" thickBot="1">
      <c r="A50" s="436" t="s">
        <v>85</v>
      </c>
      <c r="B50" s="617" t="str">
        <f t="shared" si="3"/>
        <v>☆</v>
      </c>
      <c r="C50" s="618"/>
      <c r="D50" s="619"/>
      <c r="E50" s="454">
        <v>1.94</v>
      </c>
      <c r="F50" s="454">
        <v>2.0499999999999998</v>
      </c>
      <c r="G50" s="547">
        <f t="shared" si="1"/>
        <v>0.10999999999999988</v>
      </c>
      <c r="H50" s="626"/>
      <c r="I50" s="627"/>
      <c r="J50" s="627"/>
      <c r="K50" s="627"/>
      <c r="L50" s="628"/>
      <c r="M50" s="243"/>
      <c r="N50" s="244"/>
      <c r="O50" s="427" t="s">
        <v>85</v>
      </c>
    </row>
    <row r="51" spans="1:15" ht="73.5" customHeight="1" thickBot="1">
      <c r="A51" s="436" t="s">
        <v>86</v>
      </c>
      <c r="B51" s="617" t="str">
        <f t="shared" si="3"/>
        <v>★</v>
      </c>
      <c r="C51" s="618"/>
      <c r="D51" s="619"/>
      <c r="E51" s="454">
        <v>1.85</v>
      </c>
      <c r="F51" s="454">
        <v>1.79</v>
      </c>
      <c r="G51" s="547">
        <f t="shared" si="1"/>
        <v>-6.0000000000000053E-2</v>
      </c>
      <c r="H51" s="620"/>
      <c r="I51" s="621"/>
      <c r="J51" s="621"/>
      <c r="K51" s="621"/>
      <c r="L51" s="622"/>
      <c r="M51" s="477"/>
      <c r="N51" s="478"/>
      <c r="O51" s="427" t="s">
        <v>86</v>
      </c>
    </row>
    <row r="52" spans="1:15" ht="91.95" customHeight="1" thickBot="1">
      <c r="A52" s="436" t="s">
        <v>87</v>
      </c>
      <c r="B52" s="617" t="str">
        <f t="shared" si="3"/>
        <v>☆</v>
      </c>
      <c r="C52" s="618"/>
      <c r="D52" s="619"/>
      <c r="E52" s="454">
        <v>0.87</v>
      </c>
      <c r="F52" s="454">
        <v>1.6</v>
      </c>
      <c r="G52" s="547">
        <f t="shared" si="1"/>
        <v>0.73000000000000009</v>
      </c>
      <c r="H52" s="620"/>
      <c r="I52" s="621"/>
      <c r="J52" s="621"/>
      <c r="K52" s="621"/>
      <c r="L52" s="622"/>
      <c r="M52" s="243"/>
      <c r="N52" s="244"/>
      <c r="O52" s="427" t="s">
        <v>87</v>
      </c>
    </row>
    <row r="53" spans="1:15" ht="77.25" customHeight="1" thickBot="1">
      <c r="A53" s="436" t="s">
        <v>88</v>
      </c>
      <c r="B53" s="617" t="str">
        <f t="shared" si="3"/>
        <v>★</v>
      </c>
      <c r="C53" s="618"/>
      <c r="D53" s="619"/>
      <c r="E53" s="454">
        <v>2.58</v>
      </c>
      <c r="F53" s="454">
        <v>2.11</v>
      </c>
      <c r="G53" s="547">
        <f t="shared" si="1"/>
        <v>-0.4700000000000002</v>
      </c>
      <c r="H53" s="620"/>
      <c r="I53" s="621"/>
      <c r="J53" s="621"/>
      <c r="K53" s="621"/>
      <c r="L53" s="622"/>
      <c r="M53" s="243"/>
      <c r="N53" s="244"/>
      <c r="O53" s="427" t="s">
        <v>88</v>
      </c>
    </row>
    <row r="54" spans="1:15" ht="63.75" customHeight="1" thickBot="1">
      <c r="A54" s="436" t="s">
        <v>89</v>
      </c>
      <c r="B54" s="617" t="str">
        <f t="shared" si="3"/>
        <v>☆</v>
      </c>
      <c r="C54" s="618"/>
      <c r="D54" s="619"/>
      <c r="E54" s="454">
        <v>2.4300000000000002</v>
      </c>
      <c r="F54" s="454">
        <v>2.48</v>
      </c>
      <c r="G54" s="547">
        <f t="shared" si="1"/>
        <v>4.9999999999999822E-2</v>
      </c>
      <c r="H54" s="620"/>
      <c r="I54" s="621"/>
      <c r="J54" s="621"/>
      <c r="K54" s="621"/>
      <c r="L54" s="622"/>
      <c r="M54" s="243"/>
      <c r="N54" s="244"/>
      <c r="O54" s="427" t="s">
        <v>89</v>
      </c>
    </row>
    <row r="55" spans="1:15" ht="75" customHeight="1" thickBot="1">
      <c r="A55" s="436" t="s">
        <v>90</v>
      </c>
      <c r="B55" s="617" t="str">
        <f t="shared" si="3"/>
        <v>★</v>
      </c>
      <c r="C55" s="618"/>
      <c r="D55" s="619"/>
      <c r="E55" s="454">
        <v>2.52</v>
      </c>
      <c r="F55" s="454">
        <v>2.2999999999999998</v>
      </c>
      <c r="G55" s="547">
        <f t="shared" si="1"/>
        <v>-0.2200000000000002</v>
      </c>
      <c r="H55" s="620"/>
      <c r="I55" s="621"/>
      <c r="J55" s="621"/>
      <c r="K55" s="621"/>
      <c r="L55" s="622"/>
      <c r="M55" s="243"/>
      <c r="N55" s="244"/>
      <c r="O55" s="427" t="s">
        <v>90</v>
      </c>
    </row>
    <row r="56" spans="1:15" ht="80.25" customHeight="1" thickBot="1">
      <c r="A56" s="436" t="s">
        <v>91</v>
      </c>
      <c r="B56" s="617" t="str">
        <f t="shared" si="3"/>
        <v>★</v>
      </c>
      <c r="C56" s="618"/>
      <c r="D56" s="619"/>
      <c r="E56" s="454">
        <v>1.96</v>
      </c>
      <c r="F56" s="454">
        <v>1.75</v>
      </c>
      <c r="G56" s="547">
        <f t="shared" si="1"/>
        <v>-0.20999999999999996</v>
      </c>
      <c r="H56" s="620"/>
      <c r="I56" s="621"/>
      <c r="J56" s="621"/>
      <c r="K56" s="621"/>
      <c r="L56" s="622"/>
      <c r="M56" s="243"/>
      <c r="N56" s="244"/>
      <c r="O56" s="427" t="s">
        <v>91</v>
      </c>
    </row>
    <row r="57" spans="1:15" ht="63.75" customHeight="1" thickBot="1">
      <c r="A57" s="436" t="s">
        <v>92</v>
      </c>
      <c r="B57" s="617" t="str">
        <f t="shared" si="3"/>
        <v>★</v>
      </c>
      <c r="C57" s="618"/>
      <c r="D57" s="619"/>
      <c r="E57" s="454">
        <v>1.67</v>
      </c>
      <c r="F57" s="454">
        <v>1.6</v>
      </c>
      <c r="G57" s="547">
        <f t="shared" si="1"/>
        <v>-6.999999999999984E-2</v>
      </c>
      <c r="H57" s="626"/>
      <c r="I57" s="627"/>
      <c r="J57" s="627"/>
      <c r="K57" s="627"/>
      <c r="L57" s="628"/>
      <c r="M57" s="243"/>
      <c r="N57" s="244"/>
      <c r="O57" s="427" t="s">
        <v>92</v>
      </c>
    </row>
    <row r="58" spans="1:15" ht="69.75" customHeight="1" thickBot="1">
      <c r="A58" s="436" t="s">
        <v>93</v>
      </c>
      <c r="B58" s="617" t="str">
        <f t="shared" si="3"/>
        <v>☆</v>
      </c>
      <c r="C58" s="618"/>
      <c r="D58" s="619"/>
      <c r="E58" s="454">
        <v>2.48</v>
      </c>
      <c r="F58" s="454">
        <v>2.83</v>
      </c>
      <c r="G58" s="547">
        <f t="shared" si="1"/>
        <v>0.35000000000000009</v>
      </c>
      <c r="H58" s="620"/>
      <c r="I58" s="621"/>
      <c r="J58" s="621"/>
      <c r="K58" s="621"/>
      <c r="L58" s="622"/>
      <c r="M58" s="243"/>
      <c r="N58" s="244"/>
      <c r="O58" s="427" t="s">
        <v>93</v>
      </c>
    </row>
    <row r="59" spans="1:15" ht="76.2" customHeight="1" thickBot="1">
      <c r="A59" s="436" t="s">
        <v>94</v>
      </c>
      <c r="B59" s="617" t="str">
        <f t="shared" si="3"/>
        <v>★</v>
      </c>
      <c r="C59" s="618"/>
      <c r="D59" s="619"/>
      <c r="E59" s="178">
        <v>3.04</v>
      </c>
      <c r="F59" s="454">
        <v>2.3199999999999998</v>
      </c>
      <c r="G59" s="547">
        <f t="shared" si="1"/>
        <v>-0.7200000000000002</v>
      </c>
      <c r="H59" s="620"/>
      <c r="I59" s="621"/>
      <c r="J59" s="621"/>
      <c r="K59" s="621"/>
      <c r="L59" s="622"/>
      <c r="M59" s="477"/>
      <c r="N59" s="478"/>
      <c r="O59" s="427" t="s">
        <v>94</v>
      </c>
    </row>
    <row r="60" spans="1:15" ht="91.95" customHeight="1" thickBot="1">
      <c r="A60" s="436" t="s">
        <v>95</v>
      </c>
      <c r="B60" s="617" t="str">
        <f t="shared" si="3"/>
        <v>★</v>
      </c>
      <c r="C60" s="618"/>
      <c r="D60" s="619"/>
      <c r="E60" s="454">
        <v>2.86</v>
      </c>
      <c r="F60" s="454">
        <v>2.0499999999999998</v>
      </c>
      <c r="G60" s="547">
        <f t="shared" si="1"/>
        <v>-0.81</v>
      </c>
      <c r="H60" s="620"/>
      <c r="I60" s="621"/>
      <c r="J60" s="621"/>
      <c r="K60" s="621"/>
      <c r="L60" s="622"/>
      <c r="M60" s="243"/>
      <c r="N60" s="244"/>
      <c r="O60" s="427" t="s">
        <v>95</v>
      </c>
    </row>
    <row r="61" spans="1:15" ht="81" customHeight="1" thickBot="1">
      <c r="A61" s="436" t="s">
        <v>96</v>
      </c>
      <c r="B61" s="617" t="str">
        <f t="shared" si="3"/>
        <v>☆</v>
      </c>
      <c r="C61" s="618"/>
      <c r="D61" s="619"/>
      <c r="E61" s="454">
        <v>1.04</v>
      </c>
      <c r="F61" s="454">
        <v>1.5</v>
      </c>
      <c r="G61" s="547">
        <f t="shared" si="1"/>
        <v>0.45999999999999996</v>
      </c>
      <c r="H61" s="620"/>
      <c r="I61" s="621"/>
      <c r="J61" s="621"/>
      <c r="K61" s="621"/>
      <c r="L61" s="622"/>
      <c r="M61" s="243"/>
      <c r="N61" s="244"/>
      <c r="O61" s="427" t="s">
        <v>96</v>
      </c>
    </row>
    <row r="62" spans="1:15" ht="75.599999999999994" customHeight="1" thickBot="1">
      <c r="A62" s="436" t="s">
        <v>97</v>
      </c>
      <c r="B62" s="617" t="str">
        <f t="shared" si="3"/>
        <v>☆</v>
      </c>
      <c r="C62" s="618"/>
      <c r="D62" s="619"/>
      <c r="E62" s="454">
        <v>2.68</v>
      </c>
      <c r="F62" s="454">
        <v>2.82</v>
      </c>
      <c r="G62" s="547">
        <f t="shared" si="1"/>
        <v>0.13999999999999968</v>
      </c>
      <c r="H62" s="620"/>
      <c r="I62" s="621"/>
      <c r="J62" s="621"/>
      <c r="K62" s="621"/>
      <c r="L62" s="622"/>
      <c r="M62" s="243"/>
      <c r="N62" s="244"/>
      <c r="O62" s="427" t="s">
        <v>97</v>
      </c>
    </row>
    <row r="63" spans="1:15" ht="87" customHeight="1" thickBot="1">
      <c r="A63" s="436" t="s">
        <v>98</v>
      </c>
      <c r="B63" s="617" t="str">
        <f t="shared" si="3"/>
        <v>☆</v>
      </c>
      <c r="C63" s="618"/>
      <c r="D63" s="619"/>
      <c r="E63" s="454">
        <v>0.83</v>
      </c>
      <c r="F63" s="454">
        <v>1.22</v>
      </c>
      <c r="G63" s="547">
        <f t="shared" si="1"/>
        <v>0.39</v>
      </c>
      <c r="H63" s="620"/>
      <c r="I63" s="621"/>
      <c r="J63" s="621"/>
      <c r="K63" s="621"/>
      <c r="L63" s="622"/>
      <c r="M63" s="500"/>
      <c r="N63" s="244"/>
      <c r="O63" s="427" t="s">
        <v>98</v>
      </c>
    </row>
    <row r="64" spans="1:15" ht="73.2" customHeight="1" thickBot="1">
      <c r="A64" s="436" t="s">
        <v>99</v>
      </c>
      <c r="B64" s="617" t="str">
        <f t="shared" ref="B64" si="5">IF(G64&gt;5,"☆☆☆☆",IF(AND(G64&gt;=2.39,G64&lt;5),"☆☆☆",IF(AND(G64&gt;=1.39,G64&lt;2.4),"☆☆",IF(AND(G64&gt;0,G64&lt;1.4),"☆",IF(AND(G64&gt;=-1.39,G64&lt;0),"★",IF(AND(G64&gt;=-2.39,G64&lt;-1.4),"★★",IF(AND(G64&gt;=-3.39,G64&lt;-2.4),"★★★")))))))</f>
        <v>★</v>
      </c>
      <c r="C64" s="618"/>
      <c r="D64" s="619"/>
      <c r="E64" s="454">
        <v>1.52</v>
      </c>
      <c r="F64" s="454">
        <v>1.23</v>
      </c>
      <c r="G64" s="547">
        <f t="shared" si="1"/>
        <v>-0.29000000000000004</v>
      </c>
      <c r="H64" s="629"/>
      <c r="I64" s="630"/>
      <c r="J64" s="630"/>
      <c r="K64" s="630"/>
      <c r="L64" s="631"/>
      <c r="M64" s="243"/>
      <c r="N64" s="244"/>
      <c r="O64" s="427" t="s">
        <v>99</v>
      </c>
    </row>
    <row r="65" spans="1:18" ht="80.25" customHeight="1" thickBot="1">
      <c r="A65" s="436" t="s">
        <v>100</v>
      </c>
      <c r="B65" s="617" t="str">
        <f t="shared" si="3"/>
        <v>☆☆</v>
      </c>
      <c r="C65" s="618"/>
      <c r="D65" s="619"/>
      <c r="E65" s="454">
        <v>2.14</v>
      </c>
      <c r="F65" s="178">
        <v>3.76</v>
      </c>
      <c r="G65" s="547">
        <f t="shared" si="1"/>
        <v>1.6199999999999997</v>
      </c>
      <c r="H65" s="632"/>
      <c r="I65" s="633"/>
      <c r="J65" s="633"/>
      <c r="K65" s="633"/>
      <c r="L65" s="634"/>
      <c r="M65" s="501"/>
      <c r="N65" s="244"/>
      <c r="O65" s="427" t="s">
        <v>100</v>
      </c>
    </row>
    <row r="66" spans="1:18" ht="88.5" customHeight="1" thickBot="1">
      <c r="A66" s="436" t="s">
        <v>101</v>
      </c>
      <c r="B66" s="617" t="str">
        <f t="shared" si="3"/>
        <v>★</v>
      </c>
      <c r="C66" s="618"/>
      <c r="D66" s="619"/>
      <c r="E66" s="178">
        <v>4.5</v>
      </c>
      <c r="F66" s="178">
        <v>4.08</v>
      </c>
      <c r="G66" s="547">
        <f t="shared" si="1"/>
        <v>-0.41999999999999993</v>
      </c>
      <c r="H66" s="626"/>
      <c r="I66" s="627"/>
      <c r="J66" s="627"/>
      <c r="K66" s="627"/>
      <c r="L66" s="628"/>
      <c r="M66" s="243"/>
      <c r="N66" s="244"/>
      <c r="O66" s="427" t="s">
        <v>101</v>
      </c>
    </row>
    <row r="67" spans="1:18" ht="78.75" customHeight="1" thickBot="1">
      <c r="A67" s="436" t="s">
        <v>102</v>
      </c>
      <c r="B67" s="617" t="str">
        <f t="shared" si="3"/>
        <v>☆</v>
      </c>
      <c r="C67" s="618"/>
      <c r="D67" s="619"/>
      <c r="E67" s="454">
        <v>2.72</v>
      </c>
      <c r="F67" s="178">
        <v>3.86</v>
      </c>
      <c r="G67" s="547">
        <f t="shared" si="1"/>
        <v>1.1399999999999997</v>
      </c>
      <c r="H67" s="620"/>
      <c r="I67" s="621"/>
      <c r="J67" s="621"/>
      <c r="K67" s="621"/>
      <c r="L67" s="622"/>
      <c r="M67" s="243"/>
      <c r="N67" s="244"/>
      <c r="O67" s="427" t="s">
        <v>102</v>
      </c>
    </row>
    <row r="68" spans="1:18" ht="63" customHeight="1" thickBot="1">
      <c r="A68" s="439" t="s">
        <v>103</v>
      </c>
      <c r="B68" s="617" t="str">
        <f t="shared" si="3"/>
        <v>☆</v>
      </c>
      <c r="C68" s="618"/>
      <c r="D68" s="619"/>
      <c r="E68" s="454">
        <v>2.11</v>
      </c>
      <c r="F68" s="454">
        <v>2.39</v>
      </c>
      <c r="G68" s="547">
        <f t="shared" si="1"/>
        <v>0.28000000000000025</v>
      </c>
      <c r="H68" s="623"/>
      <c r="I68" s="624"/>
      <c r="J68" s="624"/>
      <c r="K68" s="624"/>
      <c r="L68" s="625"/>
      <c r="M68" s="470"/>
      <c r="N68" s="469"/>
      <c r="O68" s="427" t="s">
        <v>103</v>
      </c>
    </row>
    <row r="69" spans="1:18" ht="72.75" customHeight="1" thickBot="1">
      <c r="A69" s="437" t="s">
        <v>104</v>
      </c>
      <c r="B69" s="617" t="str">
        <f t="shared" si="3"/>
        <v>★</v>
      </c>
      <c r="C69" s="618"/>
      <c r="D69" s="619"/>
      <c r="E69" s="455">
        <v>2.4700000000000002</v>
      </c>
      <c r="F69" s="455">
        <v>1.59</v>
      </c>
      <c r="G69" s="547">
        <f t="shared" si="1"/>
        <v>-0.88000000000000012</v>
      </c>
      <c r="H69" s="626"/>
      <c r="I69" s="627"/>
      <c r="J69" s="627"/>
      <c r="K69" s="627"/>
      <c r="L69" s="628"/>
      <c r="M69" s="243"/>
      <c r="N69" s="244"/>
      <c r="O69" s="427" t="s">
        <v>104</v>
      </c>
    </row>
    <row r="70" spans="1:18" ht="58.5" customHeight="1" thickBot="1">
      <c r="A70" s="355" t="s">
        <v>105</v>
      </c>
      <c r="B70" s="617" t="s">
        <v>298</v>
      </c>
      <c r="C70" s="618"/>
      <c r="D70" s="619"/>
      <c r="E70" s="578">
        <v>1.67</v>
      </c>
      <c r="F70" s="578">
        <v>1.67</v>
      </c>
      <c r="G70" s="547">
        <f t="shared" si="1"/>
        <v>0</v>
      </c>
      <c r="H70" s="620"/>
      <c r="I70" s="621"/>
      <c r="J70" s="621"/>
      <c r="K70" s="621"/>
      <c r="L70" s="622"/>
      <c r="M70" s="356"/>
      <c r="N70" s="244"/>
      <c r="O70" s="427"/>
    </row>
    <row r="71" spans="1:18" ht="42.75" customHeight="1" thickBot="1">
      <c r="A71" s="357"/>
      <c r="B71" s="357"/>
      <c r="C71" s="357"/>
      <c r="D71" s="357"/>
      <c r="E71" s="665"/>
      <c r="F71" s="665"/>
      <c r="G71" s="665"/>
      <c r="H71" s="665"/>
      <c r="I71" s="665"/>
      <c r="J71" s="665"/>
      <c r="K71" s="665"/>
      <c r="L71" s="665"/>
      <c r="M71" s="73">
        <f>COUNTIF(E23:E69,"&gt;=10")</f>
        <v>0</v>
      </c>
      <c r="N71" s="73">
        <f>COUNTIF(F23:F69,"&gt;=10")</f>
        <v>0</v>
      </c>
      <c r="O71" s="73" t="s">
        <v>29</v>
      </c>
    </row>
    <row r="72" spans="1:18" ht="36.75" customHeight="1" thickBot="1">
      <c r="A72" s="94" t="s">
        <v>21</v>
      </c>
      <c r="B72" s="95"/>
      <c r="C72" s="159"/>
      <c r="D72" s="159"/>
      <c r="E72" s="666" t="s">
        <v>20</v>
      </c>
      <c r="F72" s="666"/>
      <c r="G72" s="666"/>
      <c r="H72" s="667" t="s">
        <v>299</v>
      </c>
      <c r="I72" s="668"/>
      <c r="J72" s="95"/>
      <c r="K72" s="96"/>
      <c r="L72" s="96"/>
      <c r="M72" s="97"/>
      <c r="N72" s="98"/>
    </row>
    <row r="73" spans="1:18" ht="36.75" customHeight="1" thickBot="1">
      <c r="A73" s="99"/>
      <c r="B73" s="358"/>
      <c r="C73" s="669" t="s">
        <v>106</v>
      </c>
      <c r="D73" s="670"/>
      <c r="E73" s="670"/>
      <c r="F73" s="671"/>
      <c r="G73" s="100">
        <f>+F70</f>
        <v>1.67</v>
      </c>
      <c r="H73" s="101" t="s">
        <v>107</v>
      </c>
      <c r="I73" s="672">
        <f>+G70</f>
        <v>0</v>
      </c>
      <c r="J73" s="673"/>
      <c r="K73" s="359"/>
      <c r="L73" s="359"/>
      <c r="M73" s="360"/>
      <c r="N73" s="102"/>
    </row>
    <row r="74" spans="1:18" ht="36.75" customHeight="1" thickBot="1">
      <c r="A74" s="99"/>
      <c r="B74" s="358"/>
      <c r="C74" s="635" t="s">
        <v>108</v>
      </c>
      <c r="D74" s="636"/>
      <c r="E74" s="636"/>
      <c r="F74" s="637"/>
      <c r="G74" s="103">
        <f>+F35</f>
        <v>1.53</v>
      </c>
      <c r="H74" s="104" t="s">
        <v>107</v>
      </c>
      <c r="I74" s="638">
        <f>+G35</f>
        <v>-0.18999999999999995</v>
      </c>
      <c r="J74" s="639"/>
      <c r="K74" s="359"/>
      <c r="L74" s="359"/>
      <c r="M74" s="360"/>
      <c r="N74" s="102"/>
      <c r="R74" s="401" t="s">
        <v>21</v>
      </c>
    </row>
    <row r="75" spans="1:18" ht="36.75" customHeight="1" thickBot="1">
      <c r="A75" s="99"/>
      <c r="B75" s="358"/>
      <c r="C75" s="640" t="s">
        <v>109</v>
      </c>
      <c r="D75" s="641"/>
      <c r="E75" s="641"/>
      <c r="F75" s="105" t="str">
        <f>VLOOKUP(G75,F:P,10,0)</f>
        <v>大分県</v>
      </c>
      <c r="G75" s="106">
        <f>MAX(F23:F70)</f>
        <v>4.08</v>
      </c>
      <c r="H75" s="642" t="s">
        <v>110</v>
      </c>
      <c r="I75" s="643"/>
      <c r="J75" s="643"/>
      <c r="K75" s="107">
        <f>+N71</f>
        <v>0</v>
      </c>
      <c r="L75" s="108" t="s">
        <v>111</v>
      </c>
      <c r="M75" s="109">
        <f>N71-M71</f>
        <v>0</v>
      </c>
      <c r="N75" s="102"/>
      <c r="R75" s="402"/>
    </row>
    <row r="76" spans="1:18" ht="36.75" customHeight="1" thickBot="1">
      <c r="A76" s="110"/>
      <c r="B76" s="111"/>
      <c r="C76" s="111"/>
      <c r="D76" s="111"/>
      <c r="E76" s="111"/>
      <c r="F76" s="111"/>
      <c r="G76" s="111"/>
      <c r="H76" s="111"/>
      <c r="I76" s="111"/>
      <c r="J76" s="111"/>
      <c r="K76" s="112"/>
      <c r="L76" s="112"/>
      <c r="M76" s="113"/>
      <c r="N76" s="114"/>
      <c r="R76" s="402"/>
    </row>
    <row r="77" spans="1:18" ht="30.75" customHeight="1">
      <c r="A77" s="143"/>
      <c r="B77" s="143"/>
      <c r="C77" s="143"/>
      <c r="D77" s="143"/>
      <c r="E77" s="143"/>
      <c r="F77" s="143"/>
      <c r="G77" s="143"/>
      <c r="H77" s="143"/>
      <c r="I77" s="143"/>
      <c r="J77" s="143"/>
      <c r="K77" s="361"/>
      <c r="L77" s="361"/>
      <c r="M77" s="362"/>
      <c r="N77" s="363"/>
      <c r="R77" s="403"/>
    </row>
    <row r="78" spans="1:18" ht="30.75" customHeight="1" thickBot="1">
      <c r="A78" s="364"/>
      <c r="B78" s="364"/>
      <c r="C78" s="364"/>
      <c r="D78" s="364"/>
      <c r="E78" s="364"/>
      <c r="F78" s="364"/>
      <c r="G78" s="364"/>
      <c r="H78" s="364"/>
      <c r="I78" s="364"/>
      <c r="J78" s="364"/>
      <c r="K78" s="365"/>
      <c r="L78" s="365"/>
      <c r="M78" s="366"/>
      <c r="N78" s="364"/>
    </row>
    <row r="79" spans="1:18" ht="24.75" customHeight="1" thickTop="1">
      <c r="A79" s="644">
        <v>1</v>
      </c>
      <c r="B79" s="647" t="s">
        <v>274</v>
      </c>
      <c r="C79" s="648"/>
      <c r="D79" s="648"/>
      <c r="E79" s="648"/>
      <c r="F79" s="649"/>
      <c r="G79" s="656" t="s">
        <v>275</v>
      </c>
      <c r="H79" s="657"/>
      <c r="I79" s="657"/>
      <c r="J79" s="657"/>
      <c r="K79" s="657"/>
      <c r="L79" s="657"/>
      <c r="M79" s="657"/>
      <c r="N79" s="658"/>
    </row>
    <row r="80" spans="1:18" ht="24.75" customHeight="1">
      <c r="A80" s="645"/>
      <c r="B80" s="650"/>
      <c r="C80" s="651"/>
      <c r="D80" s="651"/>
      <c r="E80" s="651"/>
      <c r="F80" s="652"/>
      <c r="G80" s="659"/>
      <c r="H80" s="660"/>
      <c r="I80" s="660"/>
      <c r="J80" s="660"/>
      <c r="K80" s="660"/>
      <c r="L80" s="660"/>
      <c r="M80" s="660"/>
      <c r="N80" s="661"/>
      <c r="O80" s="367" t="s">
        <v>29</v>
      </c>
      <c r="P80" s="367"/>
    </row>
    <row r="81" spans="1:16" ht="24.75" customHeight="1">
      <c r="A81" s="645"/>
      <c r="B81" s="650"/>
      <c r="C81" s="651"/>
      <c r="D81" s="651"/>
      <c r="E81" s="651"/>
      <c r="F81" s="652"/>
      <c r="G81" s="659"/>
      <c r="H81" s="660"/>
      <c r="I81" s="660"/>
      <c r="J81" s="660"/>
      <c r="K81" s="660"/>
      <c r="L81" s="660"/>
      <c r="M81" s="660"/>
      <c r="N81" s="661"/>
      <c r="O81" s="367" t="s">
        <v>21</v>
      </c>
      <c r="P81" s="367" t="s">
        <v>112</v>
      </c>
    </row>
    <row r="82" spans="1:16" ht="24.75" customHeight="1">
      <c r="A82" s="645"/>
      <c r="B82" s="650"/>
      <c r="C82" s="651"/>
      <c r="D82" s="651"/>
      <c r="E82" s="651"/>
      <c r="F82" s="652"/>
      <c r="G82" s="659"/>
      <c r="H82" s="660"/>
      <c r="I82" s="660"/>
      <c r="J82" s="660"/>
      <c r="K82" s="660"/>
      <c r="L82" s="660"/>
      <c r="M82" s="660"/>
      <c r="N82" s="661"/>
      <c r="O82" s="368"/>
      <c r="P82" s="367"/>
    </row>
    <row r="83" spans="1:16" ht="46.2" customHeight="1" thickBot="1">
      <c r="A83" s="646"/>
      <c r="B83" s="653"/>
      <c r="C83" s="654"/>
      <c r="D83" s="654"/>
      <c r="E83" s="654"/>
      <c r="F83" s="655"/>
      <c r="G83" s="662"/>
      <c r="H83" s="663"/>
      <c r="I83" s="663"/>
      <c r="J83" s="663"/>
      <c r="K83" s="663"/>
      <c r="L83" s="663"/>
      <c r="M83" s="663"/>
      <c r="N83" s="664"/>
    </row>
    <row r="84" spans="1:16" ht="13.8" thickTop="1"/>
  </sheetData>
  <sheetProtection formatCells="0" formatColumns="0" formatRows="0" insertColumns="0" insertRows="0" insertHyperlinks="0" deleteColumns="0" deleteRows="0" sort="0" autoFilter="0" pivotTables="0"/>
  <autoFilter ref="A22:G75" xr:uid="{00000000-0009-0000-0000-000002000000}">
    <filterColumn colId="1" showButton="0"/>
    <filterColumn colId="2" showButton="0"/>
  </autoFilter>
  <mergeCells count="118">
    <mergeCell ref="B26:D26"/>
    <mergeCell ref="H26:L26"/>
    <mergeCell ref="B27:D27"/>
    <mergeCell ref="H27:L27"/>
    <mergeCell ref="B34:D34"/>
    <mergeCell ref="H34:L34"/>
    <mergeCell ref="A17:C17"/>
    <mergeCell ref="F17:G17"/>
    <mergeCell ref="A18:C18"/>
    <mergeCell ref="F18:G18"/>
    <mergeCell ref="A19:G19"/>
    <mergeCell ref="B21:C21"/>
    <mergeCell ref="E21:F21"/>
    <mergeCell ref="B28:D28"/>
    <mergeCell ref="H28:L28"/>
    <mergeCell ref="B25:D25"/>
    <mergeCell ref="H25:L25"/>
    <mergeCell ref="H21:L21"/>
    <mergeCell ref="B22:D22"/>
    <mergeCell ref="H22:L22"/>
    <mergeCell ref="B23:D23"/>
    <mergeCell ref="H23:L23"/>
    <mergeCell ref="B24:D24"/>
    <mergeCell ref="H24:L24"/>
    <mergeCell ref="B31:D31"/>
    <mergeCell ref="H31:L31"/>
    <mergeCell ref="B32:D32"/>
    <mergeCell ref="H32:L32"/>
    <mergeCell ref="B33:D33"/>
    <mergeCell ref="H33:L33"/>
    <mergeCell ref="B29:D29"/>
    <mergeCell ref="H29:L29"/>
    <mergeCell ref="B30:D30"/>
    <mergeCell ref="H30:L30"/>
    <mergeCell ref="B37:D37"/>
    <mergeCell ref="H37:L37"/>
    <mergeCell ref="B38:D38"/>
    <mergeCell ref="H38:L38"/>
    <mergeCell ref="B39:D39"/>
    <mergeCell ref="H39:L39"/>
    <mergeCell ref="B35:D35"/>
    <mergeCell ref="H35:L35"/>
    <mergeCell ref="B36:D36"/>
    <mergeCell ref="H36:L36"/>
    <mergeCell ref="B43:D43"/>
    <mergeCell ref="H43:L43"/>
    <mergeCell ref="B44:D44"/>
    <mergeCell ref="H44:L44"/>
    <mergeCell ref="B45:D45"/>
    <mergeCell ref="H45:L45"/>
    <mergeCell ref="B40:D40"/>
    <mergeCell ref="H40:L40"/>
    <mergeCell ref="B41:D41"/>
    <mergeCell ref="H41:L41"/>
    <mergeCell ref="B42:D42"/>
    <mergeCell ref="H42:L42"/>
    <mergeCell ref="B49:D49"/>
    <mergeCell ref="H49:L49"/>
    <mergeCell ref="B50:D50"/>
    <mergeCell ref="H50:L50"/>
    <mergeCell ref="B51:D51"/>
    <mergeCell ref="H51:L51"/>
    <mergeCell ref="B46:D46"/>
    <mergeCell ref="H46:L46"/>
    <mergeCell ref="B47:D47"/>
    <mergeCell ref="H47:L47"/>
    <mergeCell ref="B48:D48"/>
    <mergeCell ref="H48:L48"/>
    <mergeCell ref="B55:D55"/>
    <mergeCell ref="H55:L55"/>
    <mergeCell ref="B56:D56"/>
    <mergeCell ref="H56:L56"/>
    <mergeCell ref="B57:D57"/>
    <mergeCell ref="B52:D52"/>
    <mergeCell ref="H52:L52"/>
    <mergeCell ref="B53:D53"/>
    <mergeCell ref="H53:L53"/>
    <mergeCell ref="B54:D54"/>
    <mergeCell ref="H54:L54"/>
    <mergeCell ref="H57:L57"/>
    <mergeCell ref="B61:D61"/>
    <mergeCell ref="H61:L61"/>
    <mergeCell ref="B62:D62"/>
    <mergeCell ref="H62:L62"/>
    <mergeCell ref="B63:D63"/>
    <mergeCell ref="H63:L63"/>
    <mergeCell ref="B58:D58"/>
    <mergeCell ref="H58:L58"/>
    <mergeCell ref="B59:D59"/>
    <mergeCell ref="H59:L59"/>
    <mergeCell ref="B60:D60"/>
    <mergeCell ref="H60:L60"/>
    <mergeCell ref="C74:F74"/>
    <mergeCell ref="I74:J74"/>
    <mergeCell ref="C75:E75"/>
    <mergeCell ref="H75:J75"/>
    <mergeCell ref="A79:A83"/>
    <mergeCell ref="B79:F83"/>
    <mergeCell ref="G79:N83"/>
    <mergeCell ref="B70:D70"/>
    <mergeCell ref="H70:L70"/>
    <mergeCell ref="E71:L71"/>
    <mergeCell ref="E72:G72"/>
    <mergeCell ref="H72:I72"/>
    <mergeCell ref="C73:F73"/>
    <mergeCell ref="I73:J73"/>
    <mergeCell ref="B67:D67"/>
    <mergeCell ref="H67:L67"/>
    <mergeCell ref="B68:D68"/>
    <mergeCell ref="H68:L68"/>
    <mergeCell ref="B69:D69"/>
    <mergeCell ref="H69:L69"/>
    <mergeCell ref="B64:D64"/>
    <mergeCell ref="H64:L64"/>
    <mergeCell ref="B65:D65"/>
    <mergeCell ref="B66:D66"/>
    <mergeCell ref="H66:L66"/>
    <mergeCell ref="H65:L65"/>
  </mergeCells>
  <phoneticPr fontId="106"/>
  <conditionalFormatting sqref="G23:G70">
    <cfRule type="cellIs" dxfId="5" priority="4" stopIfTrue="1" operator="between">
      <formula>10.1</formula>
      <formula>20</formula>
    </cfRule>
    <cfRule type="cellIs" dxfId="4" priority="5" stopIfTrue="1" operator="between">
      <formula>1.01</formula>
      <formula>10</formula>
    </cfRule>
    <cfRule type="cellIs" dxfId="3" priority="6" stopIfTrue="1" operator="between">
      <formula>0.01</formula>
      <formula>1</formula>
    </cfRule>
  </conditionalFormatting>
  <conditionalFormatting sqref="N77">
    <cfRule type="cellIs" dxfId="2" priority="1" stopIfTrue="1" operator="between">
      <formula>10.1</formula>
      <formula>20</formula>
    </cfRule>
    <cfRule type="cellIs" dxfId="1" priority="2" stopIfTrue="1" operator="between">
      <formula>1.01</formula>
      <formula>10</formula>
    </cfRule>
    <cfRule type="cellIs" dxfId="0" priority="3" stopIfTrue="1" operator="between">
      <formula>0.01</formula>
      <formula>1</formula>
    </cfRule>
  </conditionalFormatting>
  <hyperlinks>
    <hyperlink ref="I19" r:id="rId1" xr:uid="{C7424B07-D1FE-44F6-B79C-EFD9D50A5CA1}"/>
  </hyperlinks>
  <printOptions horizontalCentered="1" verticalCentered="1"/>
  <pageMargins left="0" right="0.23622047244094491" top="0.74803149606299213" bottom="0.74803149606299213" header="0.31496062992125984" footer="0.31496062992125984"/>
  <pageSetup paperSize="8" scale="25" orientation="portrait" horizontalDpi="300" verticalDpi="300" r:id="rId2"/>
  <headerFooter scaleWithDoc="0"/>
  <rowBreaks count="1" manualBreakCount="1">
    <brk id="70"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06B3D-F8DD-4DDE-BDF4-6AE946975292}">
  <sheetPr>
    <pageSetUpPr fitToPage="1"/>
  </sheetPr>
  <dimension ref="A1:Q51"/>
  <sheetViews>
    <sheetView view="pageBreakPreview" zoomScaleNormal="75" zoomScaleSheetLayoutView="100" workbookViewId="0">
      <selection activeCell="P35" sqref="P35"/>
    </sheetView>
  </sheetViews>
  <sheetFormatPr defaultColWidth="9" defaultRowHeight="13.2"/>
  <cols>
    <col min="1" max="1" width="4.88671875" style="580" customWidth="1"/>
    <col min="2" max="8" width="9" style="580"/>
    <col min="9" max="10" width="11.6640625" style="580" customWidth="1"/>
    <col min="11" max="11" width="16.21875" style="580" customWidth="1"/>
    <col min="12" max="12" width="19" style="580" customWidth="1"/>
    <col min="13" max="13" width="4.21875" style="580" customWidth="1"/>
    <col min="14" max="14" width="3.44140625" style="580" customWidth="1"/>
    <col min="15" max="16384" width="9" style="580"/>
  </cols>
  <sheetData>
    <row r="1" spans="1:17" ht="23.4">
      <c r="A1" s="701" t="s">
        <v>264</v>
      </c>
      <c r="B1" s="701"/>
      <c r="C1" s="701"/>
      <c r="D1" s="701"/>
      <c r="E1" s="701"/>
      <c r="F1" s="701"/>
      <c r="G1" s="701"/>
      <c r="H1" s="701"/>
      <c r="I1" s="701"/>
      <c r="J1" s="702"/>
      <c r="K1" s="702"/>
      <c r="L1" s="702"/>
      <c r="M1" s="702"/>
    </row>
    <row r="2" spans="1:17" ht="19.2">
      <c r="A2" s="703" t="s">
        <v>459</v>
      </c>
      <c r="B2" s="703"/>
      <c r="C2" s="703"/>
      <c r="D2" s="703"/>
      <c r="E2" s="703"/>
      <c r="F2" s="703"/>
      <c r="G2" s="703"/>
      <c r="H2" s="703"/>
      <c r="I2" s="703"/>
      <c r="J2" s="704"/>
      <c r="K2" s="704"/>
      <c r="L2" s="704"/>
      <c r="M2" s="704"/>
      <c r="N2" s="581"/>
      <c r="P2" s="582"/>
    </row>
    <row r="3" spans="1:17" ht="33.75" customHeight="1">
      <c r="A3" s="859" t="s">
        <v>460</v>
      </c>
      <c r="B3" s="859"/>
      <c r="C3" s="859"/>
      <c r="D3" s="859"/>
      <c r="E3" s="859"/>
      <c r="F3" s="859"/>
      <c r="G3" s="859"/>
      <c r="H3" s="859"/>
      <c r="I3" s="859"/>
      <c r="J3" s="860"/>
      <c r="K3" s="860"/>
      <c r="L3" s="860"/>
      <c r="M3" s="860"/>
      <c r="N3" s="705"/>
      <c r="O3" s="583"/>
      <c r="P3" s="583"/>
      <c r="Q3" s="583"/>
    </row>
    <row r="4" spans="1:17" ht="16.2">
      <c r="A4" s="879" t="s">
        <v>281</v>
      </c>
      <c r="B4" s="879"/>
      <c r="C4" s="879"/>
      <c r="D4" s="879"/>
      <c r="E4" s="879"/>
      <c r="F4" s="879"/>
      <c r="G4" s="879"/>
      <c r="H4" s="879"/>
      <c r="I4" s="879"/>
      <c r="J4" s="880"/>
      <c r="K4" s="880"/>
      <c r="L4" s="880"/>
      <c r="M4" s="880"/>
      <c r="N4" s="705"/>
      <c r="P4" s="601"/>
    </row>
    <row r="5" spans="1:17" ht="18" thickBot="1">
      <c r="A5" s="872"/>
      <c r="B5" s="873"/>
      <c r="C5" s="873"/>
      <c r="D5" s="873"/>
      <c r="E5" s="873"/>
      <c r="F5" s="873"/>
      <c r="G5" s="873"/>
      <c r="H5" s="873"/>
      <c r="I5" s="873"/>
      <c r="J5" s="873"/>
      <c r="K5" s="873"/>
      <c r="L5" s="873"/>
      <c r="M5" s="873"/>
      <c r="N5" s="705"/>
      <c r="P5" s="601"/>
      <c r="Q5" s="583"/>
    </row>
    <row r="6" spans="1:17" ht="18" thickTop="1">
      <c r="A6" s="873"/>
      <c r="B6" s="874"/>
      <c r="C6" s="875"/>
      <c r="D6" s="875"/>
      <c r="E6" s="875"/>
      <c r="F6" s="873"/>
      <c r="G6" s="873" t="s">
        <v>21</v>
      </c>
      <c r="H6" s="861" t="s">
        <v>461</v>
      </c>
      <c r="I6" s="862"/>
      <c r="J6" s="862"/>
      <c r="K6" s="862"/>
      <c r="L6" s="863"/>
      <c r="M6" s="873"/>
      <c r="N6" s="705"/>
      <c r="O6" s="583"/>
      <c r="P6" s="601"/>
      <c r="Q6" s="601"/>
    </row>
    <row r="7" spans="1:17" ht="16.2">
      <c r="A7" s="873"/>
      <c r="B7" s="875"/>
      <c r="C7" s="875"/>
      <c r="D7" s="875"/>
      <c r="E7" s="875"/>
      <c r="F7" s="873"/>
      <c r="G7" s="873"/>
      <c r="H7" s="864"/>
      <c r="I7" s="865"/>
      <c r="J7" s="865"/>
      <c r="K7" s="865"/>
      <c r="L7" s="866"/>
      <c r="M7" s="873"/>
      <c r="N7" s="705"/>
      <c r="O7" s="580" t="s">
        <v>21</v>
      </c>
      <c r="P7" s="601"/>
      <c r="Q7" s="601"/>
    </row>
    <row r="8" spans="1:17" ht="17.399999999999999">
      <c r="A8" s="873"/>
      <c r="B8" s="875"/>
      <c r="C8" s="875"/>
      <c r="D8" s="875"/>
      <c r="E8" s="875"/>
      <c r="F8" s="873"/>
      <c r="G8" s="873"/>
      <c r="H8" s="864"/>
      <c r="I8" s="865"/>
      <c r="J8" s="865"/>
      <c r="K8" s="865"/>
      <c r="L8" s="866"/>
      <c r="M8" s="873"/>
      <c r="O8" s="583"/>
      <c r="P8" s="601"/>
      <c r="Q8" s="601"/>
    </row>
    <row r="9" spans="1:17" ht="16.2">
      <c r="A9" s="873"/>
      <c r="B9" s="875"/>
      <c r="C9" s="875"/>
      <c r="D9" s="875"/>
      <c r="E9" s="875"/>
      <c r="F9" s="873"/>
      <c r="G9" s="873"/>
      <c r="H9" s="864"/>
      <c r="I9" s="865"/>
      <c r="J9" s="865"/>
      <c r="K9" s="865"/>
      <c r="L9" s="866"/>
      <c r="M9" s="873"/>
      <c r="P9" s="601"/>
      <c r="Q9" s="601"/>
    </row>
    <row r="10" spans="1:17" ht="16.2">
      <c r="A10" s="873"/>
      <c r="B10" s="875"/>
      <c r="C10" s="875"/>
      <c r="D10" s="875"/>
      <c r="E10" s="875"/>
      <c r="F10" s="873"/>
      <c r="G10" s="873"/>
      <c r="H10" s="864"/>
      <c r="I10" s="865"/>
      <c r="J10" s="865"/>
      <c r="K10" s="865"/>
      <c r="L10" s="866"/>
      <c r="M10" s="873"/>
      <c r="P10" s="601"/>
      <c r="Q10" s="601"/>
    </row>
    <row r="11" spans="1:17" ht="17.399999999999999">
      <c r="A11" s="873"/>
      <c r="B11" s="875"/>
      <c r="C11" s="875"/>
      <c r="D11" s="875"/>
      <c r="E11" s="875"/>
      <c r="F11" s="876"/>
      <c r="G11" s="876"/>
      <c r="H11" s="864"/>
      <c r="I11" s="865"/>
      <c r="J11" s="865"/>
      <c r="K11" s="865"/>
      <c r="L11" s="866"/>
      <c r="M11" s="873"/>
      <c r="P11" s="601"/>
      <c r="Q11" s="583"/>
    </row>
    <row r="12" spans="1:17" ht="16.2">
      <c r="A12" s="873"/>
      <c r="B12" s="875"/>
      <c r="C12" s="875"/>
      <c r="D12" s="875"/>
      <c r="E12" s="875"/>
      <c r="F12" s="877"/>
      <c r="G12" s="877"/>
      <c r="H12" s="864"/>
      <c r="I12" s="865"/>
      <c r="J12" s="865"/>
      <c r="K12" s="865"/>
      <c r="L12" s="866"/>
      <c r="M12" s="873"/>
      <c r="P12" s="601"/>
      <c r="Q12" s="584" t="s">
        <v>21</v>
      </c>
    </row>
    <row r="13" spans="1:17" ht="16.2">
      <c r="A13" s="873"/>
      <c r="B13" s="878"/>
      <c r="C13" s="878"/>
      <c r="D13" s="878"/>
      <c r="E13" s="878"/>
      <c r="F13" s="877"/>
      <c r="G13" s="877"/>
      <c r="H13" s="864"/>
      <c r="I13" s="865"/>
      <c r="J13" s="865"/>
      <c r="K13" s="865"/>
      <c r="L13" s="866"/>
      <c r="M13" s="873"/>
      <c r="P13" s="584" t="s">
        <v>21</v>
      </c>
      <c r="Q13" s="600"/>
    </row>
    <row r="14" spans="1:17" ht="17.399999999999999">
      <c r="A14" s="873"/>
      <c r="B14" s="878"/>
      <c r="C14" s="878"/>
      <c r="D14" s="878"/>
      <c r="E14" s="878"/>
      <c r="F14" s="876"/>
      <c r="G14" s="876"/>
      <c r="H14" s="864"/>
      <c r="I14" s="865"/>
      <c r="J14" s="865"/>
      <c r="K14" s="865"/>
      <c r="L14" s="866"/>
      <c r="M14" s="873"/>
      <c r="P14" s="583"/>
      <c r="Q14" s="584" t="s">
        <v>21</v>
      </c>
    </row>
    <row r="15" spans="1:17" ht="28.8" customHeight="1" thickBot="1">
      <c r="A15" s="873"/>
      <c r="B15" s="873"/>
      <c r="C15" s="873"/>
      <c r="D15" s="873"/>
      <c r="E15" s="873"/>
      <c r="F15" s="873"/>
      <c r="G15" s="873"/>
      <c r="H15" s="867"/>
      <c r="I15" s="868"/>
      <c r="J15" s="868"/>
      <c r="K15" s="868"/>
      <c r="L15" s="869"/>
      <c r="M15" s="873"/>
      <c r="P15" s="584" t="s">
        <v>21</v>
      </c>
      <c r="Q15" s="601"/>
    </row>
    <row r="16" spans="1:17" ht="16.8" thickTop="1">
      <c r="A16" s="873"/>
      <c r="B16" s="873"/>
      <c r="C16" s="873"/>
      <c r="D16" s="873"/>
      <c r="E16" s="873"/>
      <c r="F16" s="873"/>
      <c r="G16" s="873"/>
      <c r="H16" s="873"/>
      <c r="I16" s="873"/>
      <c r="J16" s="873"/>
      <c r="K16" s="873"/>
      <c r="L16" s="873"/>
      <c r="M16" s="873"/>
      <c r="P16" s="584"/>
      <c r="Q16" s="601"/>
    </row>
    <row r="17" spans="1:17" ht="16.8" thickBot="1">
      <c r="A17" s="881"/>
      <c r="B17" s="882"/>
      <c r="C17" s="883"/>
      <c r="D17" s="883"/>
      <c r="E17" s="883"/>
      <c r="F17" s="883"/>
      <c r="G17" s="883"/>
      <c r="H17" s="883"/>
      <c r="I17" s="883"/>
      <c r="J17" s="883"/>
      <c r="K17" s="883"/>
      <c r="L17" s="883"/>
      <c r="M17" s="883"/>
      <c r="P17" s="601"/>
      <c r="Q17" s="601"/>
    </row>
    <row r="18" spans="1:17" ht="20.399999999999999" customHeight="1" thickTop="1">
      <c r="A18" s="883"/>
      <c r="B18" s="884" t="s">
        <v>462</v>
      </c>
      <c r="C18" s="885"/>
      <c r="D18" s="885"/>
      <c r="E18" s="885"/>
      <c r="F18" s="885"/>
      <c r="G18" s="885"/>
      <c r="H18" s="885"/>
      <c r="I18" s="885"/>
      <c r="J18" s="885"/>
      <c r="K18" s="885"/>
      <c r="L18" s="886"/>
      <c r="M18" s="883"/>
      <c r="P18" s="601"/>
      <c r="Q18" s="601"/>
    </row>
    <row r="19" spans="1:17">
      <c r="A19" s="883"/>
      <c r="B19" s="887"/>
      <c r="C19" s="888"/>
      <c r="D19" s="888"/>
      <c r="E19" s="888"/>
      <c r="F19" s="888"/>
      <c r="G19" s="888"/>
      <c r="H19" s="888"/>
      <c r="I19" s="888"/>
      <c r="J19" s="888"/>
      <c r="K19" s="888"/>
      <c r="L19" s="889"/>
      <c r="M19" s="883"/>
      <c r="P19" s="601"/>
      <c r="Q19" s="601"/>
    </row>
    <row r="20" spans="1:17">
      <c r="A20" s="883"/>
      <c r="B20" s="887"/>
      <c r="C20" s="888"/>
      <c r="D20" s="888"/>
      <c r="E20" s="888"/>
      <c r="F20" s="888"/>
      <c r="G20" s="888"/>
      <c r="H20" s="888"/>
      <c r="I20" s="888"/>
      <c r="J20" s="888"/>
      <c r="K20" s="888"/>
      <c r="L20" s="889"/>
      <c r="M20" s="883"/>
      <c r="P20" s="601"/>
      <c r="Q20" s="601"/>
    </row>
    <row r="21" spans="1:17">
      <c r="A21" s="883"/>
      <c r="B21" s="887"/>
      <c r="C21" s="888"/>
      <c r="D21" s="888"/>
      <c r="E21" s="888"/>
      <c r="F21" s="888"/>
      <c r="G21" s="888"/>
      <c r="H21" s="888"/>
      <c r="I21" s="888"/>
      <c r="J21" s="888"/>
      <c r="K21" s="888"/>
      <c r="L21" s="889"/>
      <c r="M21" s="883"/>
      <c r="P21" s="601"/>
      <c r="Q21" s="601"/>
    </row>
    <row r="22" spans="1:17">
      <c r="A22" s="883"/>
      <c r="B22" s="887"/>
      <c r="C22" s="888"/>
      <c r="D22" s="888"/>
      <c r="E22" s="888"/>
      <c r="F22" s="888"/>
      <c r="G22" s="888"/>
      <c r="H22" s="888"/>
      <c r="I22" s="888"/>
      <c r="J22" s="888"/>
      <c r="K22" s="888"/>
      <c r="L22" s="889"/>
      <c r="M22" s="883"/>
    </row>
    <row r="23" spans="1:17">
      <c r="A23" s="883"/>
      <c r="B23" s="887"/>
      <c r="C23" s="888"/>
      <c r="D23" s="888"/>
      <c r="E23" s="888"/>
      <c r="F23" s="888"/>
      <c r="G23" s="888"/>
      <c r="H23" s="888"/>
      <c r="I23" s="888"/>
      <c r="J23" s="888"/>
      <c r="K23" s="888"/>
      <c r="L23" s="889"/>
      <c r="M23" s="883"/>
      <c r="P23" s="601"/>
    </row>
    <row r="24" spans="1:17">
      <c r="A24" s="883"/>
      <c r="B24" s="887"/>
      <c r="C24" s="888"/>
      <c r="D24" s="888"/>
      <c r="E24" s="888"/>
      <c r="F24" s="888"/>
      <c r="G24" s="888"/>
      <c r="H24" s="888"/>
      <c r="I24" s="888"/>
      <c r="J24" s="888"/>
      <c r="K24" s="888"/>
      <c r="L24" s="889"/>
      <c r="M24" s="883"/>
      <c r="P24" s="601"/>
    </row>
    <row r="25" spans="1:17">
      <c r="A25" s="883"/>
      <c r="B25" s="887"/>
      <c r="C25" s="888"/>
      <c r="D25" s="888"/>
      <c r="E25" s="888"/>
      <c r="F25" s="888"/>
      <c r="G25" s="888"/>
      <c r="H25" s="888"/>
      <c r="I25" s="888"/>
      <c r="J25" s="888"/>
      <c r="K25" s="888"/>
      <c r="L25" s="889"/>
      <c r="M25" s="883"/>
      <c r="P25" s="601"/>
    </row>
    <row r="26" spans="1:17" ht="16.2" customHeight="1">
      <c r="A26" s="883"/>
      <c r="B26" s="887"/>
      <c r="C26" s="888"/>
      <c r="D26" s="888"/>
      <c r="E26" s="888"/>
      <c r="F26" s="888"/>
      <c r="G26" s="888"/>
      <c r="H26" s="888"/>
      <c r="I26" s="888"/>
      <c r="J26" s="888"/>
      <c r="K26" s="888"/>
      <c r="L26" s="889"/>
      <c r="M26" s="883"/>
      <c r="P26" s="601"/>
    </row>
    <row r="27" spans="1:17" ht="13.8" thickBot="1">
      <c r="A27" s="883"/>
      <c r="B27" s="890"/>
      <c r="C27" s="891"/>
      <c r="D27" s="891"/>
      <c r="E27" s="891"/>
      <c r="F27" s="891"/>
      <c r="G27" s="891"/>
      <c r="H27" s="891"/>
      <c r="I27" s="891"/>
      <c r="J27" s="891"/>
      <c r="K27" s="891"/>
      <c r="L27" s="892"/>
      <c r="M27" s="883"/>
      <c r="P27" s="601"/>
    </row>
    <row r="28" spans="1:17" ht="13.8" thickTop="1">
      <c r="A28" s="883"/>
      <c r="B28" s="883"/>
      <c r="C28" s="883"/>
      <c r="D28" s="883"/>
      <c r="E28" s="883"/>
      <c r="F28" s="883"/>
      <c r="G28" s="883"/>
      <c r="H28" s="883"/>
      <c r="I28" s="883"/>
      <c r="J28" s="883"/>
      <c r="K28" s="883"/>
      <c r="L28" s="883"/>
      <c r="M28" s="883"/>
      <c r="P28" s="601"/>
    </row>
    <row r="29" spans="1:17">
      <c r="A29" s="883"/>
      <c r="B29" s="883"/>
      <c r="C29" s="883"/>
      <c r="D29" s="883"/>
      <c r="E29" s="883"/>
      <c r="F29" s="883"/>
      <c r="G29" s="883"/>
      <c r="H29" s="883"/>
      <c r="I29" s="883"/>
      <c r="J29" s="883"/>
      <c r="K29" s="883"/>
      <c r="L29" s="883"/>
      <c r="M29" s="883"/>
      <c r="P29" s="601"/>
    </row>
    <row r="30" spans="1:17">
      <c r="A30" s="870"/>
      <c r="B30" s="871"/>
      <c r="C30" s="871"/>
      <c r="D30" s="871"/>
      <c r="E30" s="871"/>
      <c r="F30" s="871"/>
      <c r="G30" s="871"/>
      <c r="H30" s="871"/>
      <c r="I30" s="871"/>
      <c r="J30" s="871"/>
      <c r="K30" s="871"/>
      <c r="L30" s="871"/>
      <c r="M30" s="871"/>
      <c r="N30" s="871"/>
      <c r="P30" s="601"/>
    </row>
    <row r="31" spans="1:17">
      <c r="A31" s="871"/>
      <c r="B31" s="871"/>
      <c r="C31" s="871"/>
      <c r="D31" s="871"/>
      <c r="E31" s="871"/>
      <c r="F31" s="871"/>
      <c r="G31" s="871"/>
      <c r="H31" s="871"/>
      <c r="I31" s="871"/>
      <c r="J31" s="871"/>
      <c r="K31" s="871"/>
      <c r="L31" s="871"/>
      <c r="M31" s="871"/>
      <c r="N31" s="871"/>
      <c r="P31" s="601"/>
    </row>
    <row r="32" spans="1:17">
      <c r="A32" s="871"/>
      <c r="B32" s="871"/>
      <c r="C32" s="871"/>
      <c r="D32" s="871"/>
      <c r="E32" s="871"/>
      <c r="F32" s="871"/>
      <c r="G32" s="871"/>
      <c r="H32" s="871"/>
      <c r="I32" s="871"/>
      <c r="J32" s="871"/>
      <c r="K32" s="871"/>
      <c r="L32" s="871"/>
      <c r="M32" s="871"/>
      <c r="N32" s="871"/>
      <c r="P32" s="601"/>
    </row>
    <row r="33" spans="1:16">
      <c r="A33" s="871"/>
      <c r="B33" s="871"/>
      <c r="C33" s="871"/>
      <c r="D33" s="871"/>
      <c r="E33" s="871"/>
      <c r="F33" s="871"/>
      <c r="G33" s="871"/>
      <c r="H33" s="871"/>
      <c r="I33" s="871"/>
      <c r="J33" s="871"/>
      <c r="K33" s="871"/>
      <c r="L33" s="871"/>
      <c r="M33" s="871"/>
      <c r="N33" s="871"/>
      <c r="P33" s="601"/>
    </row>
    <row r="34" spans="1:16">
      <c r="A34" s="871"/>
      <c r="B34" s="871"/>
      <c r="C34" s="871"/>
      <c r="D34" s="871"/>
      <c r="E34" s="871"/>
      <c r="F34" s="871"/>
      <c r="G34" s="871"/>
      <c r="H34" s="871"/>
      <c r="I34" s="871"/>
      <c r="J34" s="871"/>
      <c r="K34" s="871"/>
      <c r="L34" s="871"/>
      <c r="M34" s="871"/>
      <c r="N34" s="871"/>
      <c r="P34" s="601"/>
    </row>
    <row r="35" spans="1:16">
      <c r="P35" s="601"/>
    </row>
    <row r="36" spans="1:16">
      <c r="P36" s="601"/>
    </row>
    <row r="37" spans="1:16">
      <c r="P37" s="601"/>
    </row>
    <row r="38" spans="1:16">
      <c r="P38" s="601"/>
    </row>
    <row r="39" spans="1:16">
      <c r="P39" s="601"/>
    </row>
    <row r="40" spans="1:16">
      <c r="P40" s="601"/>
    </row>
    <row r="41" spans="1:16">
      <c r="P41" s="601"/>
    </row>
    <row r="42" spans="1:16">
      <c r="P42" s="601"/>
    </row>
    <row r="51" spans="16:16" ht="17.399999999999999">
      <c r="P51" s="583"/>
    </row>
  </sheetData>
  <mergeCells count="9">
    <mergeCell ref="B18:L27"/>
    <mergeCell ref="A30:N34"/>
    <mergeCell ref="A1:M1"/>
    <mergeCell ref="A2:M2"/>
    <mergeCell ref="A3:M3"/>
    <mergeCell ref="N3:N7"/>
    <mergeCell ref="A4:M4"/>
    <mergeCell ref="B6:E14"/>
    <mergeCell ref="H6:L15"/>
  </mergeCells>
  <phoneticPr fontId="106"/>
  <pageMargins left="0.75" right="0.75" top="1" bottom="1" header="0.51200000000000001" footer="0.51200000000000001"/>
  <pageSetup paperSize="9" scale="98" orientation="landscape" horizontalDpi="200" verticalDpi="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A2299-21BE-4E18-BA7E-3ED3CD9DEC87}">
  <dimension ref="A1:S77"/>
  <sheetViews>
    <sheetView topLeftCell="B1" zoomScale="75" zoomScaleNormal="75" workbookViewId="0">
      <selection activeCell="P3" sqref="P3"/>
    </sheetView>
  </sheetViews>
  <sheetFormatPr defaultColWidth="8.88671875" defaultRowHeight="14.4"/>
  <cols>
    <col min="1" max="1" width="12.77734375" style="139" customWidth="1"/>
    <col min="2" max="2" width="25" style="185" customWidth="1"/>
    <col min="3" max="3" width="9.109375" style="185" customWidth="1"/>
    <col min="4" max="4" width="23" style="185" customWidth="1"/>
    <col min="5" max="5" width="19.44140625" style="185" customWidth="1"/>
    <col min="6" max="6" width="12.21875" style="185" customWidth="1"/>
    <col min="7" max="7" width="14.77734375" style="185" customWidth="1"/>
    <col min="8" max="8" width="20.88671875" style="185" customWidth="1"/>
    <col min="9" max="9" width="19" style="185" customWidth="1"/>
    <col min="10" max="10" width="13.21875" style="185" customWidth="1"/>
    <col min="11" max="11" width="10.88671875" style="185" customWidth="1"/>
    <col min="12" max="12" width="13" style="185" customWidth="1"/>
    <col min="13" max="13" width="16.109375" style="185" customWidth="1"/>
    <col min="14" max="14" width="28.77734375" style="185" customWidth="1"/>
    <col min="15" max="15" width="7.88671875" style="185" customWidth="1"/>
    <col min="16" max="16" width="40.44140625" style="255" customWidth="1"/>
    <col min="17" max="17" width="40.44140625" style="185" customWidth="1"/>
    <col min="18" max="16384" width="8.88671875" style="185"/>
  </cols>
  <sheetData>
    <row r="1" spans="2:19" ht="31.2" customHeight="1">
      <c r="B1" s="145"/>
      <c r="C1" s="405" t="s">
        <v>286</v>
      </c>
      <c r="D1" s="199"/>
      <c r="E1" s="199"/>
      <c r="F1" s="199"/>
      <c r="G1" s="199" t="s">
        <v>297</v>
      </c>
      <c r="H1" s="199"/>
      <c r="I1" s="199"/>
      <c r="J1" s="199"/>
      <c r="K1" s="199"/>
      <c r="L1" s="199"/>
      <c r="M1" s="199"/>
      <c r="N1" s="199"/>
      <c r="O1" s="139"/>
      <c r="P1" s="254"/>
    </row>
    <row r="2" spans="2:19" ht="31.2" customHeight="1">
      <c r="B2" s="145"/>
      <c r="C2" s="199"/>
      <c r="D2" s="199"/>
      <c r="E2" s="199"/>
      <c r="F2" s="199"/>
      <c r="G2" s="199"/>
      <c r="H2" s="199"/>
      <c r="I2" s="199"/>
      <c r="J2" s="199"/>
      <c r="K2" s="199"/>
      <c r="L2" s="199"/>
      <c r="M2" s="199"/>
      <c r="N2" s="199"/>
      <c r="O2" s="139"/>
      <c r="P2" s="254"/>
    </row>
    <row r="3" spans="2:19" ht="266.39999999999998" customHeight="1">
      <c r="B3" s="709"/>
      <c r="C3" s="709"/>
      <c r="D3" s="709"/>
      <c r="E3" s="709"/>
      <c r="F3" s="709"/>
      <c r="G3" s="709"/>
      <c r="H3" s="709"/>
      <c r="I3" s="709"/>
      <c r="J3" s="709"/>
      <c r="K3" s="709"/>
      <c r="L3" s="709"/>
      <c r="M3" s="709"/>
      <c r="N3" s="709"/>
      <c r="O3" s="139" t="s">
        <v>207</v>
      </c>
      <c r="P3" s="254"/>
    </row>
    <row r="4" spans="2:19" ht="29.25" customHeight="1">
      <c r="B4" s="221"/>
      <c r="C4" s="222" t="s">
        <v>293</v>
      </c>
      <c r="D4" s="223"/>
      <c r="E4" s="223"/>
      <c r="F4" s="223"/>
      <c r="G4" s="224"/>
      <c r="H4" s="223"/>
      <c r="I4" s="223"/>
      <c r="J4" s="225"/>
      <c r="K4" s="225"/>
      <c r="L4" s="225"/>
      <c r="M4" s="225"/>
      <c r="N4" s="226"/>
      <c r="O4" s="139"/>
      <c r="P4" s="245"/>
    </row>
    <row r="5" spans="2:19" ht="267" customHeight="1">
      <c r="B5" s="714" t="s">
        <v>294</v>
      </c>
      <c r="C5" s="715"/>
      <c r="D5" s="715"/>
      <c r="E5" s="715"/>
      <c r="F5" s="715"/>
      <c r="G5" s="715"/>
      <c r="H5" s="715"/>
      <c r="I5" s="715"/>
      <c r="J5" s="715"/>
      <c r="K5" s="715"/>
      <c r="L5" s="715"/>
      <c r="M5" s="715"/>
      <c r="N5" s="715"/>
      <c r="O5" s="139"/>
      <c r="P5" s="479" t="s">
        <v>207</v>
      </c>
      <c r="Q5" s="185" t="s">
        <v>256</v>
      </c>
    </row>
    <row r="6" spans="2:19" ht="32.4" customHeight="1">
      <c r="B6" s="718" t="s">
        <v>260</v>
      </c>
      <c r="C6" s="719"/>
      <c r="D6" s="719"/>
      <c r="E6" s="719"/>
      <c r="F6" s="719"/>
      <c r="G6" s="719"/>
      <c r="H6" s="719"/>
      <c r="I6" s="719"/>
      <c r="J6" s="719"/>
      <c r="K6" s="719"/>
      <c r="L6" s="719"/>
      <c r="M6" s="719"/>
      <c r="N6" s="719"/>
      <c r="O6" s="139"/>
      <c r="P6" s="242"/>
    </row>
    <row r="7" spans="2:19" ht="11.4" customHeight="1">
      <c r="B7" s="716"/>
      <c r="C7" s="717"/>
      <c r="D7" s="717"/>
      <c r="E7" s="717"/>
      <c r="F7" s="717"/>
      <c r="G7" s="717"/>
      <c r="H7" s="717"/>
      <c r="I7" s="717"/>
      <c r="J7" s="717"/>
      <c r="K7" s="717"/>
      <c r="L7" s="717"/>
      <c r="M7" s="717"/>
      <c r="N7" s="717"/>
      <c r="O7" s="139"/>
      <c r="P7" s="242"/>
      <c r="R7" s="185" t="s">
        <v>224</v>
      </c>
    </row>
    <row r="8" spans="2:19" ht="21.6" customHeight="1">
      <c r="B8" s="229"/>
      <c r="C8" s="710" t="s">
        <v>295</v>
      </c>
      <c r="D8" s="710"/>
      <c r="E8" s="710"/>
      <c r="F8" s="710"/>
      <c r="G8" s="710"/>
      <c r="H8" s="710"/>
      <c r="I8" s="710"/>
      <c r="J8" s="710"/>
      <c r="K8" s="710"/>
      <c r="L8" s="710"/>
      <c r="M8" s="146" t="s">
        <v>207</v>
      </c>
      <c r="N8" s="146"/>
      <c r="O8" s="139"/>
      <c r="P8" s="277"/>
      <c r="Q8" s="524">
        <f>+H13-G13</f>
        <v>4911794</v>
      </c>
    </row>
    <row r="9" spans="2:19" ht="21.6" customHeight="1">
      <c r="B9" s="229"/>
      <c r="C9" s="711" t="s">
        <v>177</v>
      </c>
      <c r="D9" s="711"/>
      <c r="E9" s="711"/>
      <c r="F9" s="711"/>
      <c r="G9" s="711"/>
      <c r="H9" s="711"/>
      <c r="I9" s="711"/>
      <c r="J9" s="711"/>
      <c r="K9" s="711"/>
      <c r="L9" s="711"/>
      <c r="M9" s="146"/>
      <c r="N9" s="171"/>
      <c r="O9" s="139"/>
      <c r="P9" s="278"/>
    </row>
    <row r="10" spans="2:19" ht="21.6" customHeight="1">
      <c r="B10" s="146"/>
      <c r="C10" s="146"/>
      <c r="D10" s="171"/>
      <c r="E10" s="171"/>
      <c r="F10" s="171"/>
      <c r="G10" s="191"/>
      <c r="H10" s="171"/>
      <c r="I10" s="171"/>
      <c r="J10" s="171"/>
      <c r="K10" s="171"/>
      <c r="L10" s="171"/>
      <c r="M10" s="171"/>
      <c r="N10" s="171"/>
      <c r="O10" s="139"/>
      <c r="P10" s="282"/>
    </row>
    <row r="11" spans="2:19" ht="15" customHeight="1">
      <c r="B11" s="139"/>
      <c r="C11" s="139"/>
      <c r="D11" s="192"/>
      <c r="E11" s="192"/>
      <c r="F11" s="192"/>
      <c r="G11" s="193"/>
      <c r="H11" s="192"/>
      <c r="I11" s="192"/>
      <c r="J11" s="192"/>
      <c r="K11" s="192"/>
      <c r="L11" s="192"/>
      <c r="M11" s="192"/>
      <c r="N11" s="192"/>
      <c r="O11" s="139"/>
      <c r="P11" s="513">
        <f>+H13-G13</f>
        <v>4911794</v>
      </c>
      <c r="Q11" s="488"/>
      <c r="R11" s="488"/>
      <c r="S11" s="488"/>
    </row>
    <row r="12" spans="2:19" ht="13.5" customHeight="1">
      <c r="B12" s="139"/>
      <c r="C12" s="139"/>
      <c r="D12" s="712" t="s">
        <v>178</v>
      </c>
      <c r="E12" s="712"/>
      <c r="F12" s="194"/>
      <c r="G12" s="195" t="s">
        <v>179</v>
      </c>
      <c r="H12" s="196" t="s">
        <v>180</v>
      </c>
      <c r="I12" s="197" t="s">
        <v>181</v>
      </c>
      <c r="J12" s="196" t="s">
        <v>182</v>
      </c>
      <c r="K12" s="196" t="s">
        <v>183</v>
      </c>
      <c r="L12" s="198" t="s">
        <v>196</v>
      </c>
      <c r="M12" s="192"/>
      <c r="N12" s="192"/>
      <c r="O12" s="139"/>
      <c r="P12" s="282"/>
      <c r="Q12" s="488"/>
      <c r="R12" s="488"/>
      <c r="S12" s="488"/>
    </row>
    <row r="13" spans="2:19" ht="18" customHeight="1">
      <c r="B13" s="139"/>
      <c r="C13" s="139"/>
      <c r="D13" s="712"/>
      <c r="E13" s="712"/>
      <c r="F13" s="231" t="s">
        <v>184</v>
      </c>
      <c r="G13" s="263">
        <v>595531130</v>
      </c>
      <c r="H13" s="263">
        <v>600442924</v>
      </c>
      <c r="I13" s="228">
        <f t="shared" ref="I13:I23" si="0">+H13/$H$13</f>
        <v>1</v>
      </c>
      <c r="J13" s="588">
        <v>6485216</v>
      </c>
      <c r="K13" s="408">
        <f>+J13/G13</f>
        <v>1.0889801847973925E-2</v>
      </c>
      <c r="L13" s="228">
        <f t="shared" ref="L13:L30" si="1">+H13/G13</f>
        <v>1.0082477535641168</v>
      </c>
      <c r="M13" s="713" t="s">
        <v>185</v>
      </c>
      <c r="N13" s="713"/>
      <c r="O13" s="514"/>
      <c r="P13" s="564"/>
      <c r="Q13" s="488"/>
      <c r="R13" s="488"/>
      <c r="S13" s="488"/>
    </row>
    <row r="14" spans="2:19" ht="17.25" customHeight="1">
      <c r="B14" s="139"/>
      <c r="C14" s="139"/>
      <c r="D14" s="712"/>
      <c r="E14" s="712"/>
      <c r="F14" s="502" t="s">
        <v>244</v>
      </c>
      <c r="G14" s="284">
        <v>93633499</v>
      </c>
      <c r="H14" s="284">
        <v>94184146</v>
      </c>
      <c r="I14" s="228">
        <f t="shared" si="0"/>
        <v>0.1568577832053859</v>
      </c>
      <c r="J14" s="428">
        <v>1043838</v>
      </c>
      <c r="K14" s="422">
        <f>+J14/H14</f>
        <v>1.108294807918097E-2</v>
      </c>
      <c r="L14" s="257">
        <f t="shared" si="1"/>
        <v>1.0058808760313442</v>
      </c>
      <c r="M14" s="707" t="s">
        <v>216</v>
      </c>
      <c r="N14" s="515">
        <f>+H13-G13</f>
        <v>4911794</v>
      </c>
      <c r="O14" s="514"/>
      <c r="P14" s="564"/>
      <c r="Q14" s="488"/>
      <c r="R14" s="488"/>
      <c r="S14" s="488"/>
    </row>
    <row r="15" spans="2:19" ht="17.25" customHeight="1">
      <c r="B15" s="139"/>
      <c r="C15" s="139"/>
      <c r="D15" s="712"/>
      <c r="E15" s="712"/>
      <c r="F15" s="503" t="s">
        <v>242</v>
      </c>
      <c r="G15" s="284">
        <v>4167111</v>
      </c>
      <c r="H15" s="284">
        <v>4187887</v>
      </c>
      <c r="I15" s="228">
        <f t="shared" si="0"/>
        <v>6.9746629239984181E-3</v>
      </c>
      <c r="J15" s="491">
        <v>44058</v>
      </c>
      <c r="K15" s="422">
        <f>+J15/G15</f>
        <v>1.0572792517405944E-2</v>
      </c>
      <c r="L15" s="257">
        <f t="shared" si="1"/>
        <v>1.0049857083240643</v>
      </c>
      <c r="M15" s="707"/>
      <c r="N15" s="528" t="s">
        <v>207</v>
      </c>
      <c r="O15" s="514"/>
      <c r="P15" s="564"/>
      <c r="Q15" s="281"/>
      <c r="R15" s="488"/>
      <c r="S15" s="488"/>
    </row>
    <row r="16" spans="2:19" ht="17.25" customHeight="1">
      <c r="B16" s="139"/>
      <c r="C16" s="139"/>
      <c r="D16" s="712"/>
      <c r="E16" s="712"/>
      <c r="F16" s="504" t="s">
        <v>245</v>
      </c>
      <c r="G16" s="283">
        <v>6949653</v>
      </c>
      <c r="H16" s="283">
        <v>7001590</v>
      </c>
      <c r="I16" s="228">
        <f t="shared" si="0"/>
        <v>1.1660708653800374E-2</v>
      </c>
      <c r="J16" s="230">
        <v>329289</v>
      </c>
      <c r="K16" s="522">
        <f t="shared" ref="K16:K23" si="2">+J16/H16</f>
        <v>4.7030603048736075E-2</v>
      </c>
      <c r="L16" s="257">
        <f t="shared" si="1"/>
        <v>1.0074733227687771</v>
      </c>
      <c r="M16" s="516"/>
      <c r="N16" s="516"/>
      <c r="O16" s="514"/>
      <c r="P16" s="466"/>
      <c r="Q16" s="282"/>
      <c r="R16" s="488"/>
      <c r="S16" s="488"/>
    </row>
    <row r="17" spans="2:19" ht="17.25" customHeight="1">
      <c r="B17" s="139"/>
      <c r="C17" s="139"/>
      <c r="D17" s="712"/>
      <c r="E17" s="712"/>
      <c r="F17" s="505" t="s">
        <v>246</v>
      </c>
      <c r="G17" s="283">
        <v>34264237</v>
      </c>
      <c r="H17" s="283">
        <v>34368909</v>
      </c>
      <c r="I17" s="228">
        <f t="shared" si="0"/>
        <v>5.7239260596232792E-2</v>
      </c>
      <c r="J17" s="258">
        <v>683397</v>
      </c>
      <c r="K17" s="456">
        <f t="shared" si="2"/>
        <v>1.9884163329129824E-2</v>
      </c>
      <c r="L17" s="257">
        <f t="shared" si="1"/>
        <v>1.0030548469531073</v>
      </c>
      <c r="M17" s="516"/>
      <c r="N17" s="516"/>
      <c r="O17" s="514"/>
      <c r="P17" s="466"/>
      <c r="Q17" s="490"/>
      <c r="R17" s="488"/>
      <c r="S17" s="488"/>
    </row>
    <row r="18" spans="2:19" ht="17.25" customHeight="1">
      <c r="B18" s="139"/>
      <c r="C18" s="139"/>
      <c r="D18" s="712"/>
      <c r="E18" s="712"/>
      <c r="F18" s="503" t="s">
        <v>186</v>
      </c>
      <c r="G18" s="283">
        <v>9633732</v>
      </c>
      <c r="H18" s="283">
        <v>9658391</v>
      </c>
      <c r="I18" s="228">
        <f t="shared" si="0"/>
        <v>1.6085443951372139E-2</v>
      </c>
      <c r="J18" s="230">
        <v>129646</v>
      </c>
      <c r="K18" s="256">
        <f t="shared" si="2"/>
        <v>1.3423146774654287E-2</v>
      </c>
      <c r="L18" s="257">
        <f t="shared" si="1"/>
        <v>1.0025596518566222</v>
      </c>
      <c r="M18" s="516"/>
      <c r="N18" s="853"/>
      <c r="O18" s="514"/>
      <c r="P18" s="466"/>
      <c r="Q18" s="281"/>
      <c r="R18" s="488"/>
      <c r="S18" s="488"/>
    </row>
    <row r="19" spans="2:19" ht="17.25" customHeight="1">
      <c r="B19" s="139"/>
      <c r="C19" s="139"/>
      <c r="D19" s="712"/>
      <c r="E19" s="712"/>
      <c r="F19" s="546" t="s">
        <v>258</v>
      </c>
      <c r="G19" s="283">
        <v>4432586</v>
      </c>
      <c r="H19" s="283">
        <v>4487453</v>
      </c>
      <c r="I19" s="228">
        <f t="shared" si="0"/>
        <v>7.4735712931808989E-3</v>
      </c>
      <c r="J19" s="230">
        <v>60382</v>
      </c>
      <c r="K19" s="256">
        <f t="shared" si="2"/>
        <v>1.3455739814990819E-2</v>
      </c>
      <c r="L19" s="257">
        <f t="shared" si="1"/>
        <v>1.0123781016318691</v>
      </c>
      <c r="M19" s="516"/>
      <c r="N19" s="516"/>
      <c r="O19" s="514"/>
      <c r="P19" s="466"/>
      <c r="Q19" s="282"/>
      <c r="R19" s="488"/>
      <c r="S19" s="488"/>
    </row>
    <row r="20" spans="2:19" ht="17.25" customHeight="1">
      <c r="B20" s="139"/>
      <c r="C20" s="139"/>
      <c r="D20" s="712"/>
      <c r="E20" s="712"/>
      <c r="F20" s="523" t="s">
        <v>247</v>
      </c>
      <c r="G20" s="283">
        <v>4009509</v>
      </c>
      <c r="H20" s="283">
        <v>4011210</v>
      </c>
      <c r="I20" s="228">
        <f t="shared" si="0"/>
        <v>6.680418470548918E-3</v>
      </c>
      <c r="J20" s="230">
        <v>102084</v>
      </c>
      <c r="K20" s="522">
        <f t="shared" si="2"/>
        <v>2.5449677279424415E-2</v>
      </c>
      <c r="L20" s="257">
        <f t="shared" si="1"/>
        <v>1.0004242414719609</v>
      </c>
      <c r="M20" s="516"/>
      <c r="N20" s="516"/>
      <c r="O20" s="514"/>
      <c r="P20" s="281"/>
      <c r="Q20" s="490"/>
      <c r="R20" s="488"/>
      <c r="S20" s="488"/>
    </row>
    <row r="21" spans="2:19" ht="17.25" customHeight="1">
      <c r="B21" s="139"/>
      <c r="C21" s="139"/>
      <c r="D21" s="712"/>
      <c r="E21" s="712"/>
      <c r="F21" s="502" t="s">
        <v>248</v>
      </c>
      <c r="G21" s="284">
        <v>16671848</v>
      </c>
      <c r="H21" s="284">
        <v>16671848</v>
      </c>
      <c r="I21" s="228">
        <f t="shared" si="0"/>
        <v>2.7765916348778556E-2</v>
      </c>
      <c r="J21" s="586">
        <v>100400</v>
      </c>
      <c r="K21" s="256">
        <f t="shared" si="2"/>
        <v>6.0221278408968222E-3</v>
      </c>
      <c r="L21" s="257">
        <f t="shared" si="1"/>
        <v>1</v>
      </c>
      <c r="M21" s="516"/>
      <c r="N21" s="516"/>
      <c r="O21" s="514"/>
      <c r="P21" s="282"/>
      <c r="Q21" s="281"/>
      <c r="R21" s="488"/>
      <c r="S21" s="488"/>
    </row>
    <row r="22" spans="2:19" ht="17.25" customHeight="1">
      <c r="B22" s="139"/>
      <c r="C22" s="139"/>
      <c r="D22" s="712"/>
      <c r="E22" s="712"/>
      <c r="F22" s="570" t="s">
        <v>249</v>
      </c>
      <c r="G22" s="295">
        <v>7503369</v>
      </c>
      <c r="H22" s="295">
        <v>7521969</v>
      </c>
      <c r="I22" s="228">
        <f t="shared" si="0"/>
        <v>1.2527367214006839E-2</v>
      </c>
      <c r="J22" s="230">
        <v>143684</v>
      </c>
      <c r="K22" s="456">
        <f t="shared" si="2"/>
        <v>1.9101913342104974E-2</v>
      </c>
      <c r="L22" s="257">
        <f t="shared" si="1"/>
        <v>1.0024788864841914</v>
      </c>
      <c r="M22" s="516"/>
      <c r="N22" s="516"/>
      <c r="O22" s="514"/>
      <c r="P22" s="282"/>
      <c r="Q22" s="282"/>
      <c r="R22" s="488"/>
      <c r="S22" s="488"/>
    </row>
    <row r="23" spans="2:19" ht="17.25" customHeight="1">
      <c r="B23" s="139"/>
      <c r="C23" s="139"/>
      <c r="D23" s="712"/>
      <c r="E23" s="712"/>
      <c r="F23" s="502" t="s">
        <v>250</v>
      </c>
      <c r="G23" s="284">
        <v>44327890</v>
      </c>
      <c r="H23" s="284">
        <v>44398696</v>
      </c>
      <c r="I23" s="228">
        <f t="shared" si="0"/>
        <v>7.3943241273003987E-2</v>
      </c>
      <c r="J23" s="285">
        <v>527597</v>
      </c>
      <c r="K23" s="256">
        <f t="shared" si="2"/>
        <v>1.1883164316357398E-2</v>
      </c>
      <c r="L23" s="257">
        <f t="shared" si="1"/>
        <v>1.001597323942105</v>
      </c>
      <c r="M23" s="516"/>
      <c r="N23" s="516"/>
      <c r="O23" s="514"/>
      <c r="P23" s="281"/>
      <c r="Q23" s="490"/>
      <c r="R23" s="488"/>
      <c r="S23" s="488"/>
    </row>
    <row r="24" spans="2:19" ht="17.25" customHeight="1">
      <c r="B24" s="139"/>
      <c r="C24" s="139"/>
      <c r="D24" s="712"/>
      <c r="E24" s="712"/>
      <c r="F24" s="506" t="s">
        <v>251</v>
      </c>
      <c r="G24" s="512">
        <v>1565768</v>
      </c>
      <c r="H24" s="854">
        <v>1568183</v>
      </c>
      <c r="I24" s="228">
        <f>+G24/$H$13</f>
        <v>2.6076883204306026E-3</v>
      </c>
      <c r="J24" s="512">
        <v>30571</v>
      </c>
      <c r="K24" s="456">
        <f>+J24/G24</f>
        <v>1.9524603900450129E-2</v>
      </c>
      <c r="L24" s="257">
        <f t="shared" si="1"/>
        <v>1.0015423740937355</v>
      </c>
      <c r="M24" s="516"/>
      <c r="N24" s="516"/>
      <c r="O24" s="514"/>
      <c r="P24" s="282"/>
      <c r="Q24" s="281"/>
      <c r="R24" s="488"/>
      <c r="S24" s="488"/>
    </row>
    <row r="25" spans="2:19" ht="17.25" customHeight="1">
      <c r="B25" s="139"/>
      <c r="C25" s="139"/>
      <c r="D25" s="712"/>
      <c r="E25" s="712"/>
      <c r="F25" s="507" t="s">
        <v>252</v>
      </c>
      <c r="G25" s="409">
        <v>18800180</v>
      </c>
      <c r="H25" s="409">
        <v>19077368</v>
      </c>
      <c r="I25" s="228">
        <f t="shared" ref="I25:I30" si="3">+H25/$H$13</f>
        <v>3.1772158913808767E-2</v>
      </c>
      <c r="J25" s="230">
        <v>376219</v>
      </c>
      <c r="K25" s="456">
        <f t="shared" ref="K25:K30" si="4">+J25/H25</f>
        <v>1.9720697320510881E-2</v>
      </c>
      <c r="L25" s="257">
        <f t="shared" si="1"/>
        <v>1.0147439013881783</v>
      </c>
      <c r="M25" s="516"/>
      <c r="N25" s="516"/>
      <c r="O25" s="514"/>
      <c r="P25" s="282"/>
      <c r="Q25" s="282"/>
      <c r="R25" s="488"/>
      <c r="S25" s="488"/>
    </row>
    <row r="26" spans="2:19" ht="17.25" customHeight="1">
      <c r="B26" s="139"/>
      <c r="C26" s="139"/>
      <c r="D26" s="712"/>
      <c r="E26" s="712"/>
      <c r="F26" s="520" t="s">
        <v>253</v>
      </c>
      <c r="G26" s="409">
        <v>13314764</v>
      </c>
      <c r="H26" s="409">
        <v>13332976</v>
      </c>
      <c r="I26" s="228">
        <f t="shared" si="3"/>
        <v>2.2205234614439389E-2</v>
      </c>
      <c r="J26" s="230">
        <v>112454</v>
      </c>
      <c r="K26" s="521">
        <f t="shared" si="4"/>
        <v>8.4342760385978342E-3</v>
      </c>
      <c r="L26" s="257">
        <f t="shared" si="1"/>
        <v>1.0013678049419426</v>
      </c>
      <c r="M26" s="516"/>
      <c r="N26" s="516"/>
      <c r="O26" s="514"/>
      <c r="P26" s="466"/>
      <c r="Q26" s="490"/>
      <c r="R26" s="488"/>
      <c r="S26" s="488"/>
    </row>
    <row r="27" spans="2:19" ht="17.25" customHeight="1">
      <c r="B27" s="139"/>
      <c r="C27" s="139"/>
      <c r="D27" s="712"/>
      <c r="E27" s="712"/>
      <c r="F27" s="508" t="s">
        <v>243</v>
      </c>
      <c r="G27" s="409">
        <v>34535255</v>
      </c>
      <c r="H27" s="409">
        <v>34662834</v>
      </c>
      <c r="I27" s="228">
        <f t="shared" si="3"/>
        <v>5.7728774234001967E-2</v>
      </c>
      <c r="J27" s="230">
        <v>154897</v>
      </c>
      <c r="K27" s="256">
        <f t="shared" si="4"/>
        <v>4.4686767388956135E-3</v>
      </c>
      <c r="L27" s="257">
        <f t="shared" si="1"/>
        <v>1.0036941670186017</v>
      </c>
      <c r="M27" s="516"/>
      <c r="N27" s="516"/>
      <c r="O27" s="514"/>
      <c r="P27" s="466"/>
      <c r="Q27" s="281"/>
      <c r="R27" s="488"/>
      <c r="S27" s="488"/>
    </row>
    <row r="28" spans="2:19" ht="22.2" customHeight="1">
      <c r="B28" s="139"/>
      <c r="C28" s="139"/>
      <c r="D28" s="712"/>
      <c r="E28" s="712"/>
      <c r="F28" s="519" t="s">
        <v>195</v>
      </c>
      <c r="G28" s="283">
        <v>31808179</v>
      </c>
      <c r="H28" s="283">
        <v>32041348</v>
      </c>
      <c r="I28" s="228">
        <f t="shared" si="3"/>
        <v>5.336285385220061E-2</v>
      </c>
      <c r="J28" s="518">
        <v>147104</v>
      </c>
      <c r="K28" s="256">
        <f t="shared" si="4"/>
        <v>4.5910677665621305E-3</v>
      </c>
      <c r="L28" s="257">
        <f t="shared" si="1"/>
        <v>1.0073304730836683</v>
      </c>
      <c r="M28" s="708" t="s">
        <v>265</v>
      </c>
      <c r="N28" s="707"/>
      <c r="O28" s="514"/>
      <c r="P28" s="466"/>
      <c r="Q28" s="282"/>
      <c r="R28" s="488"/>
      <c r="S28" s="488"/>
    </row>
    <row r="29" spans="2:19" ht="22.2" customHeight="1">
      <c r="B29" s="139"/>
      <c r="C29" s="139"/>
      <c r="D29" s="706"/>
      <c r="E29" s="706"/>
      <c r="F29" s="571" t="s">
        <v>205</v>
      </c>
      <c r="G29" s="572">
        <v>16962177</v>
      </c>
      <c r="H29" s="572">
        <v>18374230</v>
      </c>
      <c r="I29" s="573">
        <f t="shared" si="3"/>
        <v>3.0601126710921155E-2</v>
      </c>
      <c r="J29" s="574">
        <v>38826</v>
      </c>
      <c r="K29" s="575">
        <f t="shared" si="4"/>
        <v>2.113068139454007E-3</v>
      </c>
      <c r="L29" s="576">
        <f t="shared" si="1"/>
        <v>1.0832471563054671</v>
      </c>
      <c r="M29" s="707"/>
      <c r="N29" s="707"/>
      <c r="O29" s="514"/>
      <c r="P29" s="466"/>
      <c r="Q29" s="490"/>
      <c r="R29" s="488"/>
      <c r="S29" s="488"/>
    </row>
    <row r="30" spans="2:19" ht="22.2" customHeight="1">
      <c r="B30" s="144"/>
      <c r="C30" s="139"/>
      <c r="D30" s="253"/>
      <c r="E30" s="253"/>
      <c r="F30" s="565" t="s">
        <v>259</v>
      </c>
      <c r="G30" s="566">
        <v>2388568</v>
      </c>
      <c r="H30" s="566">
        <v>2452273</v>
      </c>
      <c r="I30" s="567">
        <f t="shared" si="3"/>
        <v>4.0841067518350834E-3</v>
      </c>
      <c r="J30" s="568">
        <v>14886</v>
      </c>
      <c r="K30" s="569">
        <f t="shared" si="4"/>
        <v>6.0702866279570018E-3</v>
      </c>
      <c r="L30" s="257">
        <f t="shared" si="1"/>
        <v>1.02667079187195</v>
      </c>
      <c r="M30" s="707"/>
      <c r="N30" s="707"/>
      <c r="O30" s="514"/>
      <c r="P30" s="466"/>
      <c r="Q30" s="281"/>
      <c r="R30" s="488"/>
      <c r="S30" s="488"/>
    </row>
    <row r="31" spans="2:19" ht="17.399999999999999" customHeight="1">
      <c r="B31" s="139"/>
      <c r="C31" s="139"/>
      <c r="D31" s="139"/>
      <c r="E31" s="139"/>
      <c r="F31" s="139"/>
      <c r="G31" s="139"/>
      <c r="H31" s="139"/>
      <c r="I31" s="139"/>
      <c r="J31" s="139"/>
      <c r="K31" s="139"/>
      <c r="L31" s="139"/>
      <c r="M31" s="514"/>
      <c r="N31" s="514"/>
      <c r="O31" s="514"/>
      <c r="P31" s="466"/>
      <c r="Q31" s="282"/>
      <c r="R31" s="488"/>
      <c r="S31" s="488"/>
    </row>
    <row r="32" spans="2:19" ht="21.6" customHeight="1">
      <c r="B32" s="179"/>
      <c r="C32" s="179"/>
      <c r="D32" s="179"/>
      <c r="E32" s="179"/>
      <c r="F32" s="179"/>
      <c r="G32" s="179"/>
      <c r="H32" s="179"/>
      <c r="I32" s="179"/>
      <c r="J32" s="179"/>
      <c r="K32" s="179"/>
      <c r="L32" s="738" t="s">
        <v>296</v>
      </c>
      <c r="M32" s="738"/>
      <c r="N32" s="738"/>
      <c r="O32" s="514"/>
      <c r="P32" s="466"/>
      <c r="Q32" s="490"/>
      <c r="R32" s="488"/>
      <c r="S32" s="488"/>
    </row>
    <row r="33" spans="2:19" ht="21.6" customHeight="1">
      <c r="B33" s="179"/>
      <c r="C33" s="179"/>
      <c r="D33" s="179"/>
      <c r="E33" s="179"/>
      <c r="F33" s="179"/>
      <c r="G33" s="179"/>
      <c r="H33" s="179"/>
      <c r="I33" s="179"/>
      <c r="J33" s="179"/>
      <c r="K33" s="179"/>
      <c r="L33" s="738"/>
      <c r="M33" s="738"/>
      <c r="N33" s="738"/>
      <c r="O33" s="514" t="s">
        <v>207</v>
      </c>
      <c r="P33" s="466"/>
      <c r="Q33" s="281"/>
      <c r="R33" s="488"/>
      <c r="S33" s="488"/>
    </row>
    <row r="34" spans="2:19" ht="21.6" customHeight="1">
      <c r="B34" s="179"/>
      <c r="C34" s="179"/>
      <c r="D34" s="179"/>
      <c r="E34" s="179"/>
      <c r="F34" s="179"/>
      <c r="G34" s="179"/>
      <c r="H34" s="179"/>
      <c r="I34" s="179"/>
      <c r="J34" s="179"/>
      <c r="K34" s="179"/>
      <c r="L34" s="738"/>
      <c r="M34" s="738"/>
      <c r="N34" s="738"/>
      <c r="O34" s="517"/>
      <c r="P34" s="466"/>
      <c r="Q34" s="282"/>
      <c r="R34" s="488"/>
      <c r="S34" s="488"/>
    </row>
    <row r="35" spans="2:19" ht="21.6" customHeight="1">
      <c r="B35" s="179"/>
      <c r="C35" s="179"/>
      <c r="D35" s="179"/>
      <c r="E35" s="179"/>
      <c r="F35" s="179"/>
      <c r="G35" s="179"/>
      <c r="H35" s="179"/>
      <c r="I35" s="179"/>
      <c r="J35" s="179"/>
      <c r="K35" s="179"/>
      <c r="L35" s="738"/>
      <c r="M35" s="738"/>
      <c r="N35" s="738"/>
      <c r="O35" s="517"/>
      <c r="P35" s="466"/>
      <c r="Q35" s="490"/>
      <c r="R35" s="488"/>
      <c r="S35" s="488"/>
    </row>
    <row r="36" spans="2:19" ht="21.6" customHeight="1">
      <c r="B36" s="179"/>
      <c r="C36" s="179"/>
      <c r="D36" s="179"/>
      <c r="E36" s="179"/>
      <c r="F36" s="179"/>
      <c r="G36" s="179"/>
      <c r="H36" s="179"/>
      <c r="I36" s="179"/>
      <c r="J36" s="179"/>
      <c r="K36" s="179"/>
      <c r="L36" s="738"/>
      <c r="M36" s="738"/>
      <c r="N36" s="738"/>
      <c r="O36" s="517"/>
      <c r="P36" s="466"/>
      <c r="Q36" s="281"/>
      <c r="R36" s="488"/>
      <c r="S36" s="488"/>
    </row>
    <row r="37" spans="2:19" ht="21.6" customHeight="1">
      <c r="B37" s="468"/>
      <c r="C37" s="179"/>
      <c r="D37" s="179"/>
      <c r="E37" s="179"/>
      <c r="F37" s="179"/>
      <c r="G37" s="179"/>
      <c r="H37" s="179"/>
      <c r="I37" s="179"/>
      <c r="J37" s="179"/>
      <c r="K37" s="179"/>
      <c r="L37" s="738"/>
      <c r="M37" s="738"/>
      <c r="N37" s="738"/>
      <c r="O37" s="517"/>
      <c r="P37" s="466"/>
      <c r="Q37" s="282"/>
      <c r="R37" s="488"/>
      <c r="S37" s="488"/>
    </row>
    <row r="38" spans="2:19" ht="21.6" customHeight="1">
      <c r="B38" s="179"/>
      <c r="C38" s="179"/>
      <c r="D38" s="179"/>
      <c r="E38" s="179"/>
      <c r="F38" s="179"/>
      <c r="G38" s="179"/>
      <c r="H38" s="179"/>
      <c r="I38" s="179"/>
      <c r="J38" s="179"/>
      <c r="K38" s="179"/>
      <c r="L38" s="738"/>
      <c r="M38" s="738"/>
      <c r="N38" s="738"/>
      <c r="O38" s="517"/>
      <c r="P38" s="466"/>
      <c r="Q38" s="490"/>
      <c r="R38" s="488"/>
      <c r="S38" s="488"/>
    </row>
    <row r="39" spans="2:19" ht="21.6" customHeight="1">
      <c r="B39" s="179"/>
      <c r="C39" s="179"/>
      <c r="D39" s="179"/>
      <c r="E39" s="179"/>
      <c r="F39" s="179"/>
      <c r="G39" s="179"/>
      <c r="H39" s="179"/>
      <c r="I39" s="179"/>
      <c r="J39" s="179"/>
      <c r="K39" s="179"/>
      <c r="L39" s="738"/>
      <c r="M39" s="738"/>
      <c r="N39" s="738"/>
      <c r="O39" s="517"/>
      <c r="P39" s="466"/>
      <c r="Q39" s="281"/>
      <c r="R39" s="488"/>
      <c r="S39" s="488"/>
    </row>
    <row r="40" spans="2:19" ht="21.6" customHeight="1">
      <c r="B40" s="179"/>
      <c r="C40" s="179"/>
      <c r="D40" s="179"/>
      <c r="E40" s="179"/>
      <c r="F40" s="179"/>
      <c r="G40" s="179"/>
      <c r="H40" s="179"/>
      <c r="I40" s="179"/>
      <c r="J40" s="179"/>
      <c r="K40" s="179"/>
      <c r="L40" s="738"/>
      <c r="M40" s="738"/>
      <c r="N40" s="738"/>
      <c r="O40" s="517"/>
      <c r="P40" s="466"/>
      <c r="Q40" s="282"/>
      <c r="R40" s="488"/>
      <c r="S40" s="488"/>
    </row>
    <row r="41" spans="2:19" ht="21.6" customHeight="1">
      <c r="B41" s="179"/>
      <c r="C41" s="179"/>
      <c r="D41" s="179"/>
      <c r="E41" s="179"/>
      <c r="F41" s="179"/>
      <c r="G41" s="179"/>
      <c r="H41" s="179"/>
      <c r="I41" s="179"/>
      <c r="J41" s="179"/>
      <c r="K41" s="179"/>
      <c r="L41" s="738"/>
      <c r="M41" s="738"/>
      <c r="N41" s="738"/>
      <c r="O41" s="517"/>
      <c r="P41" s="466"/>
      <c r="Q41" s="490"/>
      <c r="R41" s="488"/>
      <c r="S41" s="488"/>
    </row>
    <row r="42" spans="2:19" ht="21.6" customHeight="1">
      <c r="B42" s="179"/>
      <c r="C42" s="179"/>
      <c r="D42" s="179"/>
      <c r="E42" s="179"/>
      <c r="F42" s="179"/>
      <c r="G42" s="179"/>
      <c r="H42" s="179"/>
      <c r="I42" s="179"/>
      <c r="J42" s="179"/>
      <c r="K42" s="179"/>
      <c r="L42" s="738"/>
      <c r="M42" s="738"/>
      <c r="N42" s="738"/>
      <c r="O42" s="517"/>
      <c r="P42" s="466"/>
      <c r="Q42" s="281"/>
      <c r="R42" s="488"/>
      <c r="S42" s="488"/>
    </row>
    <row r="43" spans="2:19" ht="21.6" customHeight="1">
      <c r="B43" s="139"/>
      <c r="C43" s="139"/>
      <c r="D43" s="139"/>
      <c r="E43" s="139"/>
      <c r="F43" s="139"/>
      <c r="G43" s="139"/>
      <c r="H43" s="139"/>
      <c r="I43" s="139"/>
      <c r="J43" s="139"/>
      <c r="K43" s="139"/>
      <c r="L43" s="738"/>
      <c r="M43" s="738"/>
      <c r="N43" s="738"/>
      <c r="O43" s="517"/>
      <c r="P43" s="466"/>
      <c r="Q43" s="282"/>
      <c r="R43" s="488"/>
      <c r="S43" s="488"/>
    </row>
    <row r="44" spans="2:19" ht="21.6" customHeight="1">
      <c r="B44" s="139"/>
      <c r="C44" s="139"/>
      <c r="D44" s="139"/>
      <c r="E44" s="139"/>
      <c r="F44" s="139"/>
      <c r="G44" s="139"/>
      <c r="H44" s="139"/>
      <c r="I44" s="139"/>
      <c r="J44" s="139"/>
      <c r="K44" s="139"/>
      <c r="L44" s="738"/>
      <c r="M44" s="738"/>
      <c r="N44" s="738"/>
      <c r="O44" s="517"/>
      <c r="P44" s="466"/>
      <c r="Q44" s="490"/>
      <c r="R44" s="488"/>
      <c r="S44" s="488"/>
    </row>
    <row r="45" spans="2:19" ht="32.4">
      <c r="B45" s="739" t="s">
        <v>187</v>
      </c>
      <c r="C45" s="739"/>
      <c r="D45" s="739"/>
      <c r="E45" s="739"/>
      <c r="F45" s="739"/>
      <c r="G45" s="739"/>
      <c r="H45" s="739"/>
      <c r="I45" s="150"/>
      <c r="J45" s="149"/>
      <c r="K45" s="139"/>
      <c r="L45" s="139"/>
      <c r="M45" s="139"/>
      <c r="N45" s="139"/>
      <c r="O45" s="139"/>
      <c r="Q45" s="282"/>
    </row>
    <row r="46" spans="2:19" ht="18">
      <c r="B46" s="180" t="s">
        <v>139</v>
      </c>
      <c r="C46" s="139"/>
      <c r="D46" s="139"/>
      <c r="E46" s="139"/>
      <c r="F46" s="139"/>
      <c r="G46" s="139"/>
      <c r="H46" s="139"/>
      <c r="I46" s="139"/>
      <c r="J46" s="139"/>
      <c r="K46" s="139"/>
      <c r="L46" s="139"/>
      <c r="M46" s="139"/>
      <c r="N46" s="139"/>
      <c r="O46" s="139"/>
      <c r="P46" s="281"/>
      <c r="Q46" s="490"/>
    </row>
    <row r="47" spans="2:19" ht="18">
      <c r="B47" s="733" t="s">
        <v>140</v>
      </c>
      <c r="C47" s="733"/>
      <c r="D47" s="733"/>
      <c r="E47" s="733"/>
      <c r="F47" s="733"/>
      <c r="G47" s="733"/>
      <c r="H47" s="733"/>
      <c r="I47" s="733"/>
      <c r="J47" s="733"/>
      <c r="K47" s="733"/>
      <c r="L47" s="733"/>
      <c r="M47" s="733"/>
      <c r="N47" s="139"/>
      <c r="O47" s="139"/>
      <c r="P47" s="282"/>
    </row>
    <row r="48" spans="2:19" ht="18">
      <c r="B48" s="740" t="s">
        <v>141</v>
      </c>
      <c r="C48" s="740"/>
      <c r="D48" s="740"/>
      <c r="E48" s="740"/>
      <c r="F48" s="740"/>
      <c r="G48" s="740"/>
      <c r="H48" s="740"/>
      <c r="I48" s="740"/>
      <c r="J48" s="740"/>
      <c r="K48" s="740"/>
      <c r="L48" s="740"/>
      <c r="M48" s="740"/>
      <c r="N48" s="139"/>
      <c r="O48" s="139"/>
      <c r="P48" s="282"/>
    </row>
    <row r="49" spans="2:16" ht="22.5" customHeight="1">
      <c r="B49" s="735" t="s">
        <v>202</v>
      </c>
      <c r="C49" s="736"/>
      <c r="D49" s="736"/>
      <c r="E49" s="736"/>
      <c r="F49" s="736"/>
      <c r="G49" s="736"/>
      <c r="H49" s="736"/>
      <c r="I49" s="736"/>
      <c r="J49" s="736"/>
      <c r="K49" s="736"/>
      <c r="L49" s="736"/>
      <c r="M49" s="737"/>
      <c r="N49" s="734" t="s">
        <v>188</v>
      </c>
      <c r="O49" s="139"/>
      <c r="P49" s="281"/>
    </row>
    <row r="50" spans="2:16" ht="22.5" customHeight="1">
      <c r="B50" s="214" t="s">
        <v>208</v>
      </c>
      <c r="C50" s="212"/>
      <c r="D50" s="212"/>
      <c r="E50" s="212"/>
      <c r="F50" s="212"/>
      <c r="G50" s="212"/>
      <c r="H50" s="212"/>
      <c r="I50" s="212"/>
      <c r="J50" s="212"/>
      <c r="K50" s="212"/>
      <c r="L50" s="212"/>
      <c r="M50" s="213"/>
      <c r="N50" s="734"/>
      <c r="O50" s="139"/>
      <c r="P50" s="282"/>
    </row>
    <row r="51" spans="2:16" ht="18">
      <c r="B51" s="733" t="s">
        <v>198</v>
      </c>
      <c r="C51" s="733"/>
      <c r="D51" s="733"/>
      <c r="E51" s="733"/>
      <c r="F51" s="733"/>
      <c r="G51" s="733"/>
      <c r="H51" s="733"/>
      <c r="I51" s="733"/>
      <c r="J51" s="733"/>
      <c r="K51" s="733"/>
      <c r="L51" s="733"/>
      <c r="M51" s="733"/>
      <c r="N51" s="734"/>
      <c r="O51" s="139"/>
      <c r="P51" s="282"/>
    </row>
    <row r="52" spans="2:16" ht="18">
      <c r="B52" s="740" t="s">
        <v>199</v>
      </c>
      <c r="C52" s="740"/>
      <c r="D52" s="740"/>
      <c r="E52" s="740"/>
      <c r="F52" s="740"/>
      <c r="G52" s="740"/>
      <c r="H52" s="740"/>
      <c r="I52" s="740"/>
      <c r="J52" s="740"/>
      <c r="K52" s="740"/>
      <c r="L52" s="740"/>
      <c r="M52" s="740"/>
      <c r="N52" s="734"/>
      <c r="O52" s="139"/>
      <c r="P52" s="281"/>
    </row>
    <row r="53" spans="2:16" ht="18">
      <c r="B53" s="733" t="s">
        <v>200</v>
      </c>
      <c r="C53" s="733"/>
      <c r="D53" s="733"/>
      <c r="E53" s="733"/>
      <c r="F53" s="733"/>
      <c r="G53" s="733"/>
      <c r="H53" s="733"/>
      <c r="I53" s="733"/>
      <c r="J53" s="733"/>
      <c r="K53" s="733"/>
      <c r="L53" s="733"/>
      <c r="M53" s="733"/>
      <c r="N53" s="734"/>
      <c r="O53" s="139"/>
      <c r="P53" s="282"/>
    </row>
    <row r="54" spans="2:16" ht="18">
      <c r="B54" s="733" t="s">
        <v>201</v>
      </c>
      <c r="C54" s="733"/>
      <c r="D54" s="733"/>
      <c r="E54" s="733"/>
      <c r="F54" s="733"/>
      <c r="G54" s="733"/>
      <c r="H54" s="733"/>
      <c r="I54" s="733"/>
      <c r="J54" s="733"/>
      <c r="K54" s="733"/>
      <c r="L54" s="733"/>
      <c r="M54" s="733"/>
      <c r="N54" s="734"/>
      <c r="O54" s="139"/>
      <c r="P54" s="282"/>
    </row>
    <row r="55" spans="2:16" ht="18">
      <c r="B55" s="152"/>
      <c r="M55" s="139"/>
      <c r="N55" s="734"/>
      <c r="O55" s="139"/>
      <c r="P55" s="281"/>
    </row>
    <row r="56" spans="2:16" ht="17.25" customHeight="1">
      <c r="B56" s="726" t="s">
        <v>142</v>
      </c>
      <c r="C56" s="727"/>
      <c r="D56" s="727"/>
      <c r="E56" s="727"/>
      <c r="F56" s="727"/>
      <c r="G56" s="727"/>
      <c r="H56" s="727"/>
      <c r="I56" s="727"/>
      <c r="J56" s="727"/>
      <c r="K56" s="727"/>
      <c r="L56" s="727"/>
      <c r="M56" s="728"/>
      <c r="N56" s="734"/>
      <c r="O56" s="139"/>
      <c r="P56" s="282"/>
    </row>
    <row r="57" spans="2:16" ht="17.25" customHeight="1">
      <c r="B57" s="726" t="s">
        <v>143</v>
      </c>
      <c r="C57" s="727"/>
      <c r="D57" s="727"/>
      <c r="E57" s="727"/>
      <c r="F57" s="727"/>
      <c r="G57" s="727"/>
      <c r="H57" s="727"/>
      <c r="I57" s="727"/>
      <c r="J57" s="727"/>
      <c r="K57" s="727"/>
      <c r="L57" s="727"/>
      <c r="M57" s="728"/>
      <c r="N57" s="734"/>
      <c r="O57" s="139"/>
      <c r="P57" s="282"/>
    </row>
    <row r="58" spans="2:16" ht="17.25" customHeight="1">
      <c r="B58" s="726" t="s">
        <v>144</v>
      </c>
      <c r="C58" s="727"/>
      <c r="D58" s="727"/>
      <c r="E58" s="727"/>
      <c r="F58" s="727"/>
      <c r="G58" s="727"/>
      <c r="H58" s="727"/>
      <c r="I58" s="727"/>
      <c r="J58" s="727"/>
      <c r="K58" s="727"/>
      <c r="L58" s="727"/>
      <c r="M58" s="728"/>
      <c r="N58" s="734"/>
      <c r="O58" s="139"/>
      <c r="P58" s="281"/>
    </row>
    <row r="59" spans="2:16" ht="18">
      <c r="B59" s="726" t="s">
        <v>145</v>
      </c>
      <c r="C59" s="727"/>
      <c r="D59" s="727"/>
      <c r="E59" s="727"/>
      <c r="F59" s="727"/>
      <c r="G59" s="727"/>
      <c r="H59" s="727"/>
      <c r="I59" s="727"/>
      <c r="J59" s="727"/>
      <c r="K59" s="727"/>
      <c r="L59" s="727"/>
      <c r="M59" s="728"/>
      <c r="N59" s="734"/>
      <c r="O59" s="139"/>
      <c r="P59" s="282"/>
    </row>
    <row r="60" spans="2:16" ht="18">
      <c r="B60" s="726" t="s">
        <v>146</v>
      </c>
      <c r="C60" s="727"/>
      <c r="D60" s="727"/>
      <c r="E60" s="727"/>
      <c r="F60" s="727"/>
      <c r="G60" s="727"/>
      <c r="H60" s="727"/>
      <c r="I60" s="727"/>
      <c r="J60" s="727"/>
      <c r="K60" s="727"/>
      <c r="L60" s="727"/>
      <c r="M60" s="728"/>
      <c r="N60" s="734"/>
      <c r="O60" s="139"/>
      <c r="P60" s="282"/>
    </row>
    <row r="61" spans="2:16" ht="18">
      <c r="B61" s="720" t="s">
        <v>147</v>
      </c>
      <c r="C61" s="721"/>
      <c r="D61" s="721"/>
      <c r="E61" s="721"/>
      <c r="F61" s="721"/>
      <c r="G61" s="721"/>
      <c r="H61" s="721"/>
      <c r="I61" s="721"/>
      <c r="J61" s="721"/>
      <c r="K61" s="721"/>
      <c r="L61" s="721"/>
      <c r="M61" s="722"/>
      <c r="N61" s="139"/>
      <c r="O61" s="139"/>
      <c r="P61" s="281"/>
    </row>
    <row r="62" spans="2:16" ht="18">
      <c r="B62" s="723" t="s">
        <v>148</v>
      </c>
      <c r="C62" s="724"/>
      <c r="D62" s="724"/>
      <c r="E62" s="724"/>
      <c r="F62" s="724"/>
      <c r="G62" s="724"/>
      <c r="H62" s="724"/>
      <c r="I62" s="724"/>
      <c r="J62" s="724"/>
      <c r="K62" s="724"/>
      <c r="L62" s="724"/>
      <c r="M62" s="725"/>
      <c r="N62" s="139"/>
      <c r="O62" s="139"/>
      <c r="P62" s="282"/>
    </row>
    <row r="63" spans="2:16" ht="18">
      <c r="B63" s="726" t="s">
        <v>206</v>
      </c>
      <c r="C63" s="727"/>
      <c r="D63" s="727"/>
      <c r="E63" s="727"/>
      <c r="F63" s="727"/>
      <c r="G63" s="727"/>
      <c r="H63" s="727"/>
      <c r="I63" s="727"/>
      <c r="J63" s="727"/>
      <c r="K63" s="727"/>
      <c r="L63" s="727"/>
      <c r="M63" s="728"/>
      <c r="N63" s="139"/>
      <c r="O63" s="139"/>
      <c r="P63" s="282"/>
    </row>
    <row r="64" spans="2:16" ht="18">
      <c r="B64" s="152"/>
      <c r="M64" s="139"/>
      <c r="N64" s="139"/>
      <c r="O64" s="139"/>
      <c r="P64" s="281"/>
    </row>
    <row r="65" spans="1:16" ht="18.600000000000001" thickBot="1">
      <c r="B65" s="152"/>
      <c r="M65" s="139"/>
      <c r="N65" s="139"/>
      <c r="O65" s="139"/>
      <c r="P65" s="282"/>
    </row>
    <row r="66" spans="1:16" ht="20.25" customHeight="1">
      <c r="B66" s="729" t="s">
        <v>149</v>
      </c>
      <c r="C66" s="729" t="s">
        <v>150</v>
      </c>
      <c r="D66" s="729" t="s">
        <v>151</v>
      </c>
      <c r="E66" s="729" t="s">
        <v>152</v>
      </c>
      <c r="F66" s="153" t="s">
        <v>153</v>
      </c>
      <c r="G66" s="173" t="s">
        <v>214</v>
      </c>
      <c r="H66" s="731" t="s">
        <v>213</v>
      </c>
      <c r="I66" s="731" t="s">
        <v>155</v>
      </c>
      <c r="J66" s="731" t="s">
        <v>156</v>
      </c>
      <c r="K66" s="731" t="s">
        <v>189</v>
      </c>
      <c r="L66" s="729" t="s">
        <v>157</v>
      </c>
      <c r="M66" s="729" t="s">
        <v>209</v>
      </c>
      <c r="N66" s="139"/>
      <c r="O66" s="139"/>
      <c r="P66" s="282"/>
    </row>
    <row r="67" spans="1:16" ht="18.600000000000001" thickBot="1">
      <c r="B67" s="730"/>
      <c r="C67" s="730"/>
      <c r="D67" s="730"/>
      <c r="E67" s="730"/>
      <c r="F67" s="154" t="s">
        <v>154</v>
      </c>
      <c r="G67" s="174"/>
      <c r="H67" s="732"/>
      <c r="I67" s="732"/>
      <c r="J67" s="732"/>
      <c r="K67" s="732"/>
      <c r="L67" s="730"/>
      <c r="M67" s="730"/>
      <c r="N67" s="139"/>
      <c r="O67" s="139"/>
      <c r="P67" s="282"/>
    </row>
    <row r="68" spans="1:16" ht="18.600000000000001" thickBot="1">
      <c r="B68" s="155">
        <v>1</v>
      </c>
      <c r="C68" s="156" t="s">
        <v>158</v>
      </c>
      <c r="D68" s="157"/>
      <c r="E68" s="157"/>
      <c r="F68" s="157"/>
      <c r="G68" s="175"/>
      <c r="H68" s="157"/>
      <c r="I68" s="157"/>
      <c r="J68" s="157"/>
      <c r="K68" s="158" t="s">
        <v>158</v>
      </c>
      <c r="L68" s="157"/>
      <c r="M68" s="157"/>
      <c r="N68" s="139"/>
      <c r="O68" s="139"/>
      <c r="P68" s="282"/>
    </row>
    <row r="69" spans="1:16" ht="18.600000000000001" thickBot="1">
      <c r="A69" s="167" t="s">
        <v>29</v>
      </c>
      <c r="B69" s="168">
        <v>2</v>
      </c>
      <c r="C69" s="169" t="s">
        <v>158</v>
      </c>
      <c r="D69" s="170" t="s">
        <v>158</v>
      </c>
      <c r="E69" s="170" t="s">
        <v>158</v>
      </c>
      <c r="F69" s="170" t="s">
        <v>190</v>
      </c>
      <c r="G69" s="175"/>
      <c r="H69" s="157"/>
      <c r="I69" s="157"/>
      <c r="J69" s="170" t="s">
        <v>191</v>
      </c>
      <c r="K69" s="170" t="s">
        <v>158</v>
      </c>
      <c r="L69" s="157"/>
      <c r="M69" s="157"/>
      <c r="N69" s="139" t="s">
        <v>192</v>
      </c>
      <c r="O69" s="139"/>
      <c r="P69" s="281"/>
    </row>
    <row r="70" spans="1:16" ht="18.600000000000001" thickBot="1">
      <c r="A70" s="167" t="s">
        <v>21</v>
      </c>
      <c r="B70" s="168">
        <v>3</v>
      </c>
      <c r="C70" s="169" t="s">
        <v>158</v>
      </c>
      <c r="D70" s="170" t="s">
        <v>158</v>
      </c>
      <c r="E70" s="170" t="s">
        <v>158</v>
      </c>
      <c r="F70" s="170" t="s">
        <v>158</v>
      </c>
      <c r="G70" s="175"/>
      <c r="H70" s="157"/>
      <c r="I70" s="157"/>
      <c r="J70" s="170" t="s">
        <v>158</v>
      </c>
      <c r="K70" s="170" t="s">
        <v>158</v>
      </c>
      <c r="L70" s="170" t="s">
        <v>158</v>
      </c>
      <c r="M70" s="157"/>
      <c r="N70" s="139"/>
      <c r="O70" s="139"/>
      <c r="P70" s="282"/>
    </row>
    <row r="71" spans="1:16" ht="18.600000000000001" thickBot="1">
      <c r="A71" s="167" t="s">
        <v>193</v>
      </c>
      <c r="B71" s="164">
        <v>4</v>
      </c>
      <c r="C71" s="165" t="s">
        <v>158</v>
      </c>
      <c r="D71" s="166" t="s">
        <v>158</v>
      </c>
      <c r="E71" s="166" t="s">
        <v>158</v>
      </c>
      <c r="F71" s="166" t="s">
        <v>158</v>
      </c>
      <c r="G71" s="166" t="s">
        <v>158</v>
      </c>
      <c r="H71" s="166" t="s">
        <v>158</v>
      </c>
      <c r="I71" s="157" t="s">
        <v>211</v>
      </c>
      <c r="J71" s="166" t="s">
        <v>158</v>
      </c>
      <c r="K71" s="166" t="s">
        <v>158</v>
      </c>
      <c r="L71" s="166" t="s">
        <v>158</v>
      </c>
      <c r="M71" s="166" t="s">
        <v>158</v>
      </c>
      <c r="N71" s="185" t="s">
        <v>210</v>
      </c>
      <c r="O71" s="139"/>
      <c r="P71" s="282"/>
    </row>
    <row r="72" spans="1:16" ht="18.600000000000001" thickBot="1">
      <c r="A72" s="167"/>
      <c r="B72" s="168">
        <v>5</v>
      </c>
      <c r="C72" s="169" t="s">
        <v>158</v>
      </c>
      <c r="D72" s="170" t="s">
        <v>158</v>
      </c>
      <c r="E72" s="170" t="s">
        <v>158</v>
      </c>
      <c r="F72" s="170" t="s">
        <v>158</v>
      </c>
      <c r="G72" s="170" t="s">
        <v>158</v>
      </c>
      <c r="H72" s="170" t="s">
        <v>158</v>
      </c>
      <c r="I72" s="170" t="s">
        <v>158</v>
      </c>
      <c r="J72" s="170" t="s">
        <v>158</v>
      </c>
      <c r="K72" s="170" t="s">
        <v>158</v>
      </c>
      <c r="L72" s="170" t="s">
        <v>158</v>
      </c>
      <c r="M72" s="170" t="s">
        <v>158</v>
      </c>
      <c r="N72" s="139"/>
      <c r="O72" s="139"/>
    </row>
    <row r="73" spans="1:16" ht="18.600000000000001" thickBot="1">
      <c r="B73" s="155">
        <v>6</v>
      </c>
      <c r="C73" s="156" t="s">
        <v>158</v>
      </c>
      <c r="D73" s="158" t="s">
        <v>158</v>
      </c>
      <c r="E73" s="158" t="s">
        <v>158</v>
      </c>
      <c r="F73" s="158" t="s">
        <v>158</v>
      </c>
      <c r="G73" s="158" t="s">
        <v>158</v>
      </c>
      <c r="H73" s="158" t="s">
        <v>158</v>
      </c>
      <c r="I73" s="158" t="s">
        <v>158</v>
      </c>
      <c r="J73" s="158" t="s">
        <v>158</v>
      </c>
      <c r="K73" s="158" t="s">
        <v>158</v>
      </c>
      <c r="L73" s="158" t="s">
        <v>158</v>
      </c>
      <c r="M73" s="158" t="s">
        <v>158</v>
      </c>
      <c r="N73" s="139"/>
      <c r="O73" s="139"/>
    </row>
    <row r="74" spans="1:16" ht="18.600000000000001" thickBot="1">
      <c r="B74" s="155">
        <v>7</v>
      </c>
      <c r="C74" s="156" t="s">
        <v>158</v>
      </c>
      <c r="D74" s="158" t="s">
        <v>158</v>
      </c>
      <c r="E74" s="158" t="s">
        <v>158</v>
      </c>
      <c r="F74" s="158" t="s">
        <v>158</v>
      </c>
      <c r="G74" s="158" t="s">
        <v>158</v>
      </c>
      <c r="H74" s="158" t="s">
        <v>158</v>
      </c>
      <c r="I74" s="158" t="s">
        <v>158</v>
      </c>
      <c r="J74" s="158" t="s">
        <v>158</v>
      </c>
      <c r="K74" s="158" t="s">
        <v>158</v>
      </c>
      <c r="L74" s="158" t="s">
        <v>158</v>
      </c>
      <c r="M74" s="158" t="s">
        <v>158</v>
      </c>
      <c r="N74" s="139"/>
      <c r="O74" s="139"/>
    </row>
    <row r="75" spans="1:16">
      <c r="N75" s="139"/>
      <c r="O75" s="139"/>
    </row>
    <row r="76" spans="1:16">
      <c r="I76" s="185" t="s">
        <v>212</v>
      </c>
      <c r="N76" s="139"/>
      <c r="O76" s="139"/>
    </row>
    <row r="77" spans="1:16">
      <c r="N77" s="139"/>
      <c r="O77" s="139"/>
    </row>
  </sheetData>
  <mergeCells count="39">
    <mergeCell ref="B45:H45"/>
    <mergeCell ref="B47:M47"/>
    <mergeCell ref="B48:M48"/>
    <mergeCell ref="B52:M52"/>
    <mergeCell ref="L32:N44"/>
    <mergeCell ref="B53:M53"/>
    <mergeCell ref="N49:N60"/>
    <mergeCell ref="B51:M51"/>
    <mergeCell ref="B58:M58"/>
    <mergeCell ref="B59:M59"/>
    <mergeCell ref="B60:M60"/>
    <mergeCell ref="B49:M49"/>
    <mergeCell ref="B54:M54"/>
    <mergeCell ref="B56:M56"/>
    <mergeCell ref="B57:M57"/>
    <mergeCell ref="B61:M61"/>
    <mergeCell ref="B62:M62"/>
    <mergeCell ref="B63:M63"/>
    <mergeCell ref="B66:B67"/>
    <mergeCell ref="C66:C67"/>
    <mergeCell ref="D66:D67"/>
    <mergeCell ref="E66:E67"/>
    <mergeCell ref="H66:H67"/>
    <mergeCell ref="I66:I67"/>
    <mergeCell ref="J66:J67"/>
    <mergeCell ref="K66:K67"/>
    <mergeCell ref="L66:L67"/>
    <mergeCell ref="M66:M67"/>
    <mergeCell ref="D29:E29"/>
    <mergeCell ref="M14:M15"/>
    <mergeCell ref="M28:N30"/>
    <mergeCell ref="B3:N3"/>
    <mergeCell ref="C8:L8"/>
    <mergeCell ref="C9:L9"/>
    <mergeCell ref="D12:E28"/>
    <mergeCell ref="M13:N13"/>
    <mergeCell ref="B5:N5"/>
    <mergeCell ref="B7:N7"/>
    <mergeCell ref="B6:N6"/>
  </mergeCells>
  <phoneticPr fontId="106"/>
  <hyperlinks>
    <hyperlink ref="C9" r:id="rId1" location="/bda7594740fd40299423467b48e9ecf6" xr:uid="{4EEFA40F-6E32-47D8-85D5-18F9796AA839}"/>
  </hyperlinks>
  <pageMargins left="0.75" right="0.75" top="1" bottom="1" header="0.51200000000000001" footer="0.51200000000000001"/>
  <pageSetup paperSize="9"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42"/>
  <sheetViews>
    <sheetView showGridLines="0" zoomScale="80" zoomScaleNormal="80" zoomScaleSheetLayoutView="79" workbookViewId="0">
      <selection activeCell="A79" sqref="A79:D79"/>
    </sheetView>
  </sheetViews>
  <sheetFormatPr defaultColWidth="9" defaultRowHeight="19.2"/>
  <cols>
    <col min="1" max="1" width="193.44140625" style="484" customWidth="1"/>
    <col min="2" max="2" width="11.21875" style="482" customWidth="1"/>
    <col min="3" max="3" width="27.44140625" style="482" customWidth="1"/>
    <col min="4" max="4" width="17.88671875" style="483" customWidth="1"/>
    <col min="5" max="16384" width="9" style="6"/>
  </cols>
  <sheetData>
    <row r="1" spans="1:4" s="55" customFormat="1" ht="44.25" customHeight="1" thickBot="1">
      <c r="A1" s="288" t="s">
        <v>287</v>
      </c>
      <c r="B1" s="289" t="s">
        <v>0</v>
      </c>
      <c r="C1" s="290" t="s">
        <v>1</v>
      </c>
      <c r="D1" s="480" t="s">
        <v>2</v>
      </c>
    </row>
    <row r="2" spans="1:4" s="186" customFormat="1" ht="44.25" customHeight="1">
      <c r="A2" s="271" t="s">
        <v>300</v>
      </c>
      <c r="B2" s="747" t="s">
        <v>301</v>
      </c>
      <c r="C2" s="741" t="s">
        <v>304</v>
      </c>
      <c r="D2" s="744">
        <v>44799</v>
      </c>
    </row>
    <row r="3" spans="1:4" s="186" customFormat="1" ht="197.4" customHeight="1">
      <c r="A3" s="552" t="s">
        <v>302</v>
      </c>
      <c r="B3" s="748"/>
      <c r="C3" s="742"/>
      <c r="D3" s="745"/>
    </row>
    <row r="4" spans="1:4" s="186" customFormat="1" ht="36.6" customHeight="1" thickBot="1">
      <c r="A4" s="272" t="s">
        <v>303</v>
      </c>
      <c r="B4" s="749"/>
      <c r="C4" s="743"/>
      <c r="D4" s="746"/>
    </row>
    <row r="5" spans="1:4" s="186" customFormat="1" ht="44.25" customHeight="1">
      <c r="A5" s="271" t="s">
        <v>305</v>
      </c>
      <c r="B5" s="747" t="s">
        <v>308</v>
      </c>
      <c r="C5" s="741" t="s">
        <v>309</v>
      </c>
      <c r="D5" s="744">
        <v>44799</v>
      </c>
    </row>
    <row r="6" spans="1:4" s="186" customFormat="1" ht="172.8" customHeight="1">
      <c r="A6" s="552" t="s">
        <v>306</v>
      </c>
      <c r="B6" s="748"/>
      <c r="C6" s="742"/>
      <c r="D6" s="745"/>
    </row>
    <row r="7" spans="1:4" s="186" customFormat="1" ht="36.6" customHeight="1" thickBot="1">
      <c r="A7" s="272" t="s">
        <v>307</v>
      </c>
      <c r="B7" s="749"/>
      <c r="C7" s="743"/>
      <c r="D7" s="746"/>
    </row>
    <row r="8" spans="1:4" s="186" customFormat="1" ht="54.6" customHeight="1" thickBot="1">
      <c r="A8" s="271" t="s">
        <v>310</v>
      </c>
      <c r="B8" s="260"/>
      <c r="C8" s="741" t="s">
        <v>314</v>
      </c>
      <c r="D8" s="750">
        <v>44799</v>
      </c>
    </row>
    <row r="9" spans="1:4" s="186" customFormat="1" ht="96.6" customHeight="1" thickBot="1">
      <c r="A9" s="552" t="s">
        <v>311</v>
      </c>
      <c r="B9" s="548" t="s">
        <v>313</v>
      </c>
      <c r="C9" s="742"/>
      <c r="D9" s="751"/>
    </row>
    <row r="10" spans="1:4" s="186" customFormat="1" ht="34.950000000000003" customHeight="1" thickBot="1">
      <c r="A10" s="272" t="s">
        <v>312</v>
      </c>
      <c r="B10" s="262"/>
      <c r="C10" s="743"/>
      <c r="D10" s="751"/>
    </row>
    <row r="11" spans="1:4" s="186" customFormat="1" ht="43.8" customHeight="1" thickTop="1">
      <c r="A11" s="274" t="s">
        <v>316</v>
      </c>
      <c r="B11" s="759" t="s">
        <v>315</v>
      </c>
      <c r="C11" s="741" t="s">
        <v>319</v>
      </c>
      <c r="D11" s="744">
        <v>44797</v>
      </c>
    </row>
    <row r="12" spans="1:4" s="186" customFormat="1" ht="173.4" customHeight="1">
      <c r="A12" s="553" t="s">
        <v>317</v>
      </c>
      <c r="B12" s="760"/>
      <c r="C12" s="742"/>
      <c r="D12" s="745"/>
    </row>
    <row r="13" spans="1:4" s="186" customFormat="1" ht="34.950000000000003" customHeight="1" thickBot="1">
      <c r="A13" s="275" t="s">
        <v>318</v>
      </c>
      <c r="B13" s="761"/>
      <c r="C13" s="743"/>
      <c r="D13" s="746"/>
    </row>
    <row r="14" spans="1:4" s="186" customFormat="1" ht="44.25" customHeight="1" thickTop="1">
      <c r="A14" s="271" t="s">
        <v>320</v>
      </c>
      <c r="B14" s="260"/>
      <c r="C14" s="741" t="s">
        <v>324</v>
      </c>
      <c r="D14" s="744">
        <v>44797</v>
      </c>
    </row>
    <row r="15" spans="1:4" s="186" customFormat="1" ht="409.6" customHeight="1">
      <c r="A15" s="552" t="s">
        <v>321</v>
      </c>
      <c r="B15" s="261" t="s">
        <v>323</v>
      </c>
      <c r="C15" s="742"/>
      <c r="D15" s="745"/>
    </row>
    <row r="16" spans="1:4" s="186" customFormat="1" ht="35.4" customHeight="1" thickBot="1">
      <c r="A16" s="272" t="s">
        <v>322</v>
      </c>
      <c r="B16" s="262"/>
      <c r="C16" s="743"/>
      <c r="D16" s="746"/>
    </row>
    <row r="17" spans="1:4" s="186" customFormat="1" ht="44.25" customHeight="1" thickBot="1">
      <c r="A17" s="271" t="s">
        <v>325</v>
      </c>
      <c r="B17" s="260"/>
      <c r="C17" s="741" t="s">
        <v>328</v>
      </c>
      <c r="D17" s="750">
        <v>44795</v>
      </c>
    </row>
    <row r="18" spans="1:4" s="186" customFormat="1" ht="374.4" customHeight="1" thickBot="1">
      <c r="A18" s="855" t="s">
        <v>326</v>
      </c>
      <c r="B18" s="857" t="s">
        <v>327</v>
      </c>
      <c r="C18" s="742"/>
      <c r="D18" s="751"/>
    </row>
    <row r="19" spans="1:4" s="186" customFormat="1" ht="390.6" customHeight="1" thickBot="1">
      <c r="A19" s="856"/>
      <c r="B19" s="857"/>
      <c r="C19" s="742"/>
      <c r="D19" s="751"/>
    </row>
    <row r="20" spans="1:4" s="186" customFormat="1" ht="38.4" customHeight="1" thickBot="1">
      <c r="A20" s="272" t="s">
        <v>329</v>
      </c>
      <c r="B20" s="262"/>
      <c r="C20" s="743"/>
      <c r="D20" s="751"/>
    </row>
    <row r="21" spans="1:4" s="55" customFormat="1" ht="44.25" hidden="1" customHeight="1" thickBot="1">
      <c r="A21" s="531"/>
      <c r="B21" s="773"/>
      <c r="C21" s="741"/>
      <c r="D21" s="750"/>
    </row>
    <row r="22" spans="1:4" s="55" customFormat="1" ht="115.8" hidden="1" customHeight="1" thickBot="1">
      <c r="A22" s="554"/>
      <c r="B22" s="774"/>
      <c r="C22" s="742"/>
      <c r="D22" s="751"/>
    </row>
    <row r="23" spans="1:4" s="55" customFormat="1" ht="46.2" hidden="1" customHeight="1" thickBot="1">
      <c r="A23" s="316"/>
      <c r="B23" s="775"/>
      <c r="C23" s="743"/>
      <c r="D23" s="751"/>
    </row>
    <row r="24" spans="1:4" s="186" customFormat="1" ht="52.2" hidden="1" customHeight="1" thickTop="1" thickBot="1">
      <c r="A24" s="271"/>
      <c r="B24" s="260"/>
      <c r="C24" s="741"/>
      <c r="D24" s="750"/>
    </row>
    <row r="25" spans="1:4" s="186" customFormat="1" ht="66" hidden="1" customHeight="1" thickBot="1">
      <c r="A25" s="552"/>
      <c r="B25" s="261"/>
      <c r="C25" s="742"/>
      <c r="D25" s="751"/>
    </row>
    <row r="26" spans="1:4" s="186" customFormat="1" ht="45" hidden="1" customHeight="1" thickBot="1">
      <c r="A26" s="272"/>
      <c r="B26" s="262"/>
      <c r="C26" s="743"/>
      <c r="D26" s="751"/>
    </row>
    <row r="27" spans="1:4" s="186" customFormat="1" ht="48.6" hidden="1" customHeight="1" thickTop="1">
      <c r="A27" s="509"/>
      <c r="B27" s="764"/>
      <c r="C27" s="741"/>
      <c r="D27" s="770"/>
    </row>
    <row r="28" spans="1:4" s="186" customFormat="1" ht="189" hidden="1" customHeight="1">
      <c r="A28" s="276"/>
      <c r="B28" s="748"/>
      <c r="C28" s="742"/>
      <c r="D28" s="771"/>
    </row>
    <row r="29" spans="1:4" s="186" customFormat="1" ht="43.2" hidden="1" customHeight="1" thickBot="1">
      <c r="A29" s="492"/>
      <c r="B29" s="749"/>
      <c r="C29" s="743"/>
      <c r="D29" s="772"/>
    </row>
    <row r="30" spans="1:4" s="186" customFormat="1" ht="52.2" hidden="1" customHeight="1" thickTop="1" thickBot="1">
      <c r="A30" s="273"/>
      <c r="B30" s="773"/>
      <c r="C30" s="773"/>
      <c r="D30" s="750"/>
    </row>
    <row r="31" spans="1:4" s="186" customFormat="1" ht="247.8" hidden="1" customHeight="1" thickBot="1">
      <c r="A31" s="554"/>
      <c r="B31" s="774"/>
      <c r="C31" s="774"/>
      <c r="D31" s="751"/>
    </row>
    <row r="32" spans="1:4" s="186" customFormat="1" ht="43.2" hidden="1" customHeight="1" thickBot="1">
      <c r="A32" s="549"/>
      <c r="B32" s="775"/>
      <c r="C32" s="775"/>
      <c r="D32" s="751"/>
    </row>
    <row r="33" spans="1:4" s="186" customFormat="1" ht="48.6" hidden="1" customHeight="1" thickTop="1" thickBot="1">
      <c r="A33" s="274"/>
      <c r="B33" s="759"/>
      <c r="C33" s="767"/>
      <c r="D33" s="750"/>
    </row>
    <row r="34" spans="1:4" s="186" customFormat="1" ht="97.2" hidden="1" customHeight="1" thickBot="1">
      <c r="A34" s="762"/>
      <c r="B34" s="760"/>
      <c r="C34" s="768"/>
      <c r="D34" s="751"/>
    </row>
    <row r="35" spans="1:4" s="186" customFormat="1" ht="40.200000000000003" hidden="1" customHeight="1" thickBot="1">
      <c r="A35" s="763"/>
      <c r="B35" s="760"/>
      <c r="C35" s="768"/>
      <c r="D35" s="765"/>
    </row>
    <row r="36" spans="1:4" s="186" customFormat="1" ht="40.950000000000003" hidden="1" customHeight="1" thickBot="1">
      <c r="A36" s="532"/>
      <c r="B36" s="761"/>
      <c r="C36" s="769"/>
      <c r="D36" s="766"/>
    </row>
    <row r="37" spans="1:4" s="186" customFormat="1" ht="54.6" hidden="1" customHeight="1" thickTop="1">
      <c r="A37" s="200"/>
      <c r="B37" s="489"/>
      <c r="C37" s="754"/>
      <c r="D37" s="493"/>
    </row>
    <row r="38" spans="1:4" s="186" customFormat="1" ht="110.4" hidden="1" customHeight="1">
      <c r="A38" s="481"/>
      <c r="B38" s="752"/>
      <c r="C38" s="755"/>
      <c r="D38" s="494"/>
    </row>
    <row r="39" spans="1:4" s="186" customFormat="1" ht="37.950000000000003" hidden="1" customHeight="1" thickBot="1">
      <c r="A39" s="544"/>
      <c r="B39" s="757"/>
      <c r="C39" s="758"/>
      <c r="D39" s="495"/>
    </row>
    <row r="40" spans="1:4" s="186" customFormat="1" ht="37.950000000000003" hidden="1" customHeight="1">
      <c r="A40" s="200"/>
      <c r="B40" s="489"/>
      <c r="C40" s="754"/>
      <c r="D40" s="493"/>
    </row>
    <row r="41" spans="1:4" s="186" customFormat="1" ht="216" hidden="1" customHeight="1">
      <c r="A41" s="481"/>
      <c r="B41" s="752"/>
      <c r="C41" s="755"/>
      <c r="D41" s="494"/>
    </row>
    <row r="42" spans="1:4" s="186" customFormat="1" ht="37.950000000000003" hidden="1" customHeight="1" thickBot="1">
      <c r="A42" s="496"/>
      <c r="B42" s="753"/>
      <c r="C42" s="756"/>
      <c r="D42" s="497"/>
    </row>
  </sheetData>
  <mergeCells count="36">
    <mergeCell ref="A18:A19"/>
    <mergeCell ref="B18:B19"/>
    <mergeCell ref="A34:A35"/>
    <mergeCell ref="B27:B29"/>
    <mergeCell ref="B11:B13"/>
    <mergeCell ref="C11:C13"/>
    <mergeCell ref="D11:D13"/>
    <mergeCell ref="C17:C20"/>
    <mergeCell ref="D17:D20"/>
    <mergeCell ref="D33:D36"/>
    <mergeCell ref="C33:C36"/>
    <mergeCell ref="D27:D29"/>
    <mergeCell ref="B21:B23"/>
    <mergeCell ref="C21:C23"/>
    <mergeCell ref="D21:D23"/>
    <mergeCell ref="B30:B32"/>
    <mergeCell ref="C30:C32"/>
    <mergeCell ref="D30:D32"/>
    <mergeCell ref="C24:C26"/>
    <mergeCell ref="D24:D26"/>
    <mergeCell ref="B41:B42"/>
    <mergeCell ref="C40:C42"/>
    <mergeCell ref="B38:B39"/>
    <mergeCell ref="C37:C39"/>
    <mergeCell ref="C27:C29"/>
    <mergeCell ref="B33:B36"/>
    <mergeCell ref="C14:C16"/>
    <mergeCell ref="D14:D16"/>
    <mergeCell ref="B2:B4"/>
    <mergeCell ref="C2:C4"/>
    <mergeCell ref="D2:D4"/>
    <mergeCell ref="C8:C10"/>
    <mergeCell ref="D8:D10"/>
    <mergeCell ref="B5:B7"/>
    <mergeCell ref="C5:C7"/>
    <mergeCell ref="D5:D7"/>
  </mergeCells>
  <phoneticPr fontId="16"/>
  <hyperlinks>
    <hyperlink ref="A4" r:id="rId1" xr:uid="{D11F4797-F66A-41F6-A0EB-9AD9C47DE3F2}"/>
    <hyperlink ref="A7" r:id="rId2" xr:uid="{B4C850AD-39FF-4999-930D-4B7D78C26F0A}"/>
    <hyperlink ref="A10" r:id="rId3" xr:uid="{313D0E08-2869-42CE-9282-D17C92360D59}"/>
    <hyperlink ref="A13" r:id="rId4" xr:uid="{1F595940-BE9E-4D45-BAFF-F4DAC00C46F8}"/>
    <hyperlink ref="A16" r:id="rId5" xr:uid="{2DA7E0D0-04A0-4788-8780-4FB8CD7C4011}"/>
    <hyperlink ref="A20" r:id="rId6" xr:uid="{20DCDD15-515F-4BFA-ACCA-FB298B2D6ED2}"/>
  </hyperlinks>
  <pageMargins left="0" right="0" top="0.19685039370078741" bottom="0.39370078740157483" header="0" footer="0.19685039370078741"/>
  <pageSetup paperSize="8" scale="28" orientation="portrait"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47"/>
  <sheetViews>
    <sheetView defaultGridColor="0" view="pageBreakPreview" colorId="56" zoomScale="83" zoomScaleNormal="66" zoomScaleSheetLayoutView="83" workbookViewId="0">
      <selection activeCell="P3" sqref="P3"/>
    </sheetView>
  </sheetViews>
  <sheetFormatPr defaultColWidth="9" defaultRowHeight="19.2"/>
  <cols>
    <col min="1" max="1" width="213.21875" style="526" customWidth="1"/>
    <col min="2" max="2" width="18" style="210" customWidth="1"/>
    <col min="3" max="3" width="20.109375" style="211" customWidth="1"/>
    <col min="4" max="16384" width="9" style="42"/>
  </cols>
  <sheetData>
    <row r="1" spans="1:3" ht="58.95" customHeight="1" thickBot="1">
      <c r="A1" s="41" t="s">
        <v>288</v>
      </c>
      <c r="B1" s="460" t="s">
        <v>24</v>
      </c>
      <c r="C1" s="461" t="s">
        <v>2</v>
      </c>
    </row>
    <row r="2" spans="1:3" ht="48" customHeight="1">
      <c r="A2" s="464" t="s">
        <v>424</v>
      </c>
      <c r="B2" s="764" t="s">
        <v>445</v>
      </c>
      <c r="C2" s="780">
        <v>44798</v>
      </c>
    </row>
    <row r="3" spans="1:3" s="538" customFormat="1" ht="301.2" customHeight="1" thickBot="1">
      <c r="A3" s="585" t="s">
        <v>433</v>
      </c>
      <c r="B3" s="749"/>
      <c r="C3" s="781"/>
    </row>
    <row r="4" spans="1:3" s="538" customFormat="1" ht="38.4" customHeight="1" thickBot="1">
      <c r="A4" s="539" t="s">
        <v>423</v>
      </c>
      <c r="B4" s="551"/>
      <c r="C4" s="540"/>
    </row>
    <row r="5" spans="1:3" ht="48" customHeight="1">
      <c r="A5" s="464" t="s">
        <v>425</v>
      </c>
      <c r="B5" s="260"/>
      <c r="C5" s="535"/>
    </row>
    <row r="6" spans="1:3" ht="303.60000000000002" customHeight="1">
      <c r="A6" s="556" t="s">
        <v>434</v>
      </c>
      <c r="B6" s="548" t="s">
        <v>445</v>
      </c>
      <c r="C6" s="462">
        <v>44798</v>
      </c>
    </row>
    <row r="7" spans="1:3" ht="39.75" customHeight="1" thickBot="1">
      <c r="A7" s="220" t="s">
        <v>419</v>
      </c>
      <c r="B7" s="262"/>
      <c r="C7" s="537"/>
    </row>
    <row r="8" spans="1:3" ht="45.6" customHeight="1">
      <c r="A8" s="464" t="s">
        <v>426</v>
      </c>
      <c r="B8" s="260"/>
      <c r="C8" s="535"/>
    </row>
    <row r="9" spans="1:3" ht="154.19999999999999" customHeight="1">
      <c r="A9" s="557" t="s">
        <v>435</v>
      </c>
      <c r="B9" s="261" t="s">
        <v>278</v>
      </c>
      <c r="C9" s="536">
        <v>44798</v>
      </c>
    </row>
    <row r="10" spans="1:3" ht="37.799999999999997" customHeight="1" thickBot="1">
      <c r="A10" s="529" t="s">
        <v>420</v>
      </c>
      <c r="B10" s="262"/>
      <c r="C10" s="537"/>
    </row>
    <row r="11" spans="1:3" ht="42" customHeight="1">
      <c r="A11" s="464" t="s">
        <v>427</v>
      </c>
      <c r="B11" s="260"/>
      <c r="C11" s="535"/>
    </row>
    <row r="12" spans="1:3" ht="326.39999999999998" customHeight="1" thickBot="1">
      <c r="A12" s="555" t="s">
        <v>436</v>
      </c>
      <c r="B12" s="463" t="s">
        <v>277</v>
      </c>
      <c r="C12" s="536">
        <v>44797</v>
      </c>
    </row>
    <row r="13" spans="1:3" ht="36" customHeight="1" thickBot="1">
      <c r="A13" s="529" t="s">
        <v>421</v>
      </c>
      <c r="B13" s="463"/>
      <c r="C13" s="537"/>
    </row>
    <row r="14" spans="1:3" ht="52.2" customHeight="1">
      <c r="A14" s="187" t="s">
        <v>428</v>
      </c>
      <c r="B14" s="202"/>
      <c r="C14" s="203"/>
    </row>
    <row r="15" spans="1:3" ht="357" customHeight="1">
      <c r="A15" s="555" t="s">
        <v>437</v>
      </c>
      <c r="B15" s="207" t="s">
        <v>277</v>
      </c>
      <c r="C15" s="204">
        <v>44797</v>
      </c>
    </row>
    <row r="16" spans="1:3" ht="36" customHeight="1" thickBot="1">
      <c r="A16" s="529" t="s">
        <v>422</v>
      </c>
      <c r="B16" s="205"/>
      <c r="C16" s="206"/>
    </row>
    <row r="17" spans="1:3" ht="50.4" customHeight="1">
      <c r="A17" s="510" t="s">
        <v>429</v>
      </c>
      <c r="B17" s="207"/>
      <c r="C17" s="204"/>
    </row>
    <row r="18" spans="1:3" ht="111" customHeight="1">
      <c r="A18" s="555" t="s">
        <v>438</v>
      </c>
      <c r="B18" s="207" t="s">
        <v>446</v>
      </c>
      <c r="C18" s="204">
        <v>44797</v>
      </c>
    </row>
    <row r="19" spans="1:3" ht="34.200000000000003" customHeight="1" thickBot="1">
      <c r="A19" s="541" t="s">
        <v>418</v>
      </c>
      <c r="B19" s="205"/>
      <c r="C19" s="206"/>
    </row>
    <row r="20" spans="1:3" ht="45" customHeight="1">
      <c r="A20" s="187" t="s">
        <v>430</v>
      </c>
      <c r="B20" s="202"/>
      <c r="C20" s="203"/>
    </row>
    <row r="21" spans="1:3" ht="327" customHeight="1">
      <c r="A21" s="555" t="s">
        <v>439</v>
      </c>
      <c r="B21" s="207" t="s">
        <v>447</v>
      </c>
      <c r="C21" s="204">
        <v>44796</v>
      </c>
    </row>
    <row r="22" spans="1:3" ht="34.200000000000003" customHeight="1" thickBot="1">
      <c r="A22" s="541" t="s">
        <v>417</v>
      </c>
      <c r="B22" s="205"/>
      <c r="C22" s="206"/>
    </row>
    <row r="23" spans="1:3" ht="43.2" customHeight="1">
      <c r="A23" s="510" t="s">
        <v>431</v>
      </c>
      <c r="B23" s="207"/>
      <c r="C23" s="204"/>
    </row>
    <row r="24" spans="1:3" ht="254.4" customHeight="1">
      <c r="A24" s="555" t="s">
        <v>440</v>
      </c>
      <c r="B24" s="599" t="s">
        <v>448</v>
      </c>
      <c r="C24" s="204">
        <v>44795</v>
      </c>
    </row>
    <row r="25" spans="1:3" ht="32.4" customHeight="1" thickBot="1">
      <c r="A25" s="541" t="s">
        <v>416</v>
      </c>
      <c r="B25" s="205"/>
      <c r="C25" s="206"/>
    </row>
    <row r="26" spans="1:3" ht="54" customHeight="1">
      <c r="A26" s="187" t="s">
        <v>441</v>
      </c>
      <c r="B26" s="202"/>
      <c r="C26" s="203"/>
    </row>
    <row r="27" spans="1:3" ht="277.8" customHeight="1">
      <c r="A27" s="555" t="s">
        <v>443</v>
      </c>
      <c r="B27" s="558" t="s">
        <v>278</v>
      </c>
      <c r="C27" s="204">
        <v>44795</v>
      </c>
    </row>
    <row r="28" spans="1:3" ht="35.4" customHeight="1" thickBot="1">
      <c r="A28" s="541" t="s">
        <v>442</v>
      </c>
      <c r="B28" s="205"/>
      <c r="C28" s="206"/>
    </row>
    <row r="29" spans="1:3" ht="58.2" customHeight="1">
      <c r="A29" s="187" t="s">
        <v>432</v>
      </c>
      <c r="B29" s="202"/>
      <c r="C29" s="203"/>
    </row>
    <row r="30" spans="1:3" ht="149.4" customHeight="1">
      <c r="A30" s="555" t="s">
        <v>444</v>
      </c>
      <c r="B30" s="207" t="s">
        <v>446</v>
      </c>
      <c r="C30" s="204">
        <v>44791</v>
      </c>
    </row>
    <row r="31" spans="1:3" ht="32.4" customHeight="1" thickBot="1">
      <c r="A31" s="541" t="s">
        <v>415</v>
      </c>
      <c r="B31" s="205"/>
      <c r="C31" s="206"/>
    </row>
    <row r="32" spans="1:3" s="542" customFormat="1" ht="61.8" hidden="1" customHeight="1">
      <c r="A32" s="510"/>
      <c r="B32" s="207"/>
      <c r="C32" s="204"/>
    </row>
    <row r="33" spans="1:3" ht="382.8" hidden="1" customHeight="1">
      <c r="A33" s="555"/>
      <c r="B33" s="207"/>
      <c r="C33" s="204"/>
    </row>
    <row r="34" spans="1:3" ht="39" hidden="1" customHeight="1" thickBot="1">
      <c r="A34" s="541"/>
      <c r="B34" s="205"/>
      <c r="C34" s="206"/>
    </row>
    <row r="35" spans="1:3" ht="61.8" hidden="1" customHeight="1">
      <c r="A35" s="187"/>
      <c r="B35" s="202"/>
      <c r="C35" s="203"/>
    </row>
    <row r="36" spans="1:3" ht="196.8" hidden="1" customHeight="1">
      <c r="A36" s="555"/>
      <c r="B36" s="207"/>
      <c r="C36" s="204"/>
    </row>
    <row r="37" spans="1:3" ht="39" hidden="1" customHeight="1" thickBot="1">
      <c r="A37" s="541"/>
      <c r="B37" s="205"/>
      <c r="C37" s="206"/>
    </row>
    <row r="38" spans="1:3" ht="61.8" hidden="1" customHeight="1">
      <c r="A38" s="510"/>
      <c r="B38" s="207"/>
      <c r="C38" s="204"/>
    </row>
    <row r="39" spans="1:3" ht="278.39999999999998" hidden="1" customHeight="1">
      <c r="A39" s="555"/>
      <c r="B39" s="543"/>
      <c r="C39" s="204"/>
    </row>
    <row r="40" spans="1:3" ht="39" hidden="1" customHeight="1" thickBot="1">
      <c r="A40" s="541"/>
      <c r="B40" s="205"/>
      <c r="C40" s="206"/>
    </row>
    <row r="41" spans="1:3" ht="61.8" hidden="1" customHeight="1">
      <c r="A41" s="187"/>
      <c r="B41" s="202"/>
      <c r="C41" s="203"/>
    </row>
    <row r="42" spans="1:3" ht="379.2" hidden="1" customHeight="1">
      <c r="A42" s="555"/>
      <c r="B42" s="558"/>
      <c r="C42" s="204"/>
    </row>
    <row r="43" spans="1:3" ht="39" hidden="1" customHeight="1" thickBot="1">
      <c r="A43" s="541"/>
      <c r="B43" s="205"/>
      <c r="C43" s="206"/>
    </row>
    <row r="44" spans="1:3" ht="38.4" customHeight="1" thickBot="1">
      <c r="A44" s="550"/>
      <c r="B44" s="208"/>
      <c r="C44" s="209"/>
    </row>
    <row r="45" spans="1:3" ht="37.799999999999997" customHeight="1">
      <c r="A45" s="776" t="s">
        <v>28</v>
      </c>
      <c r="B45" s="777"/>
      <c r="C45" s="777"/>
    </row>
    <row r="46" spans="1:3" ht="46.2" customHeight="1">
      <c r="A46" s="778" t="s">
        <v>27</v>
      </c>
      <c r="B46" s="779"/>
      <c r="C46" s="779"/>
    </row>
    <row r="47" spans="1:3">
      <c r="A47" s="526" t="s">
        <v>257</v>
      </c>
    </row>
  </sheetData>
  <mergeCells count="4">
    <mergeCell ref="A45:C45"/>
    <mergeCell ref="A46:C46"/>
    <mergeCell ref="C2:C3"/>
    <mergeCell ref="B2:B3"/>
  </mergeCells>
  <phoneticPr fontId="16"/>
  <hyperlinks>
    <hyperlink ref="A31" r:id="rId1" xr:uid="{647D0B51-2EB2-4769-8A72-97F6E0A0CED4}"/>
    <hyperlink ref="A25" r:id="rId2" xr:uid="{08CE821B-4B43-4B23-A525-AEEDA471E015}"/>
    <hyperlink ref="A22" r:id="rId3" xr:uid="{B6A55037-A0C4-4A83-ADFE-CFA961EF4D39}"/>
    <hyperlink ref="A19" r:id="rId4" xr:uid="{3DB22E03-65C4-4C7D-B588-FEDE026E4D74}"/>
    <hyperlink ref="A7" r:id="rId5" xr:uid="{843771E0-B34D-4D7A-8D71-1F342DA93F8C}"/>
    <hyperlink ref="A10" r:id="rId6" xr:uid="{16303994-3162-4B90-8557-EBA3E56F6BEE}"/>
    <hyperlink ref="A13" r:id="rId7" xr:uid="{886998F4-F6FA-4AE9-A826-0003D03F68D0}"/>
    <hyperlink ref="A16" r:id="rId8" xr:uid="{B20D0173-F5C8-44A0-BEA8-5F491797D7F3}"/>
    <hyperlink ref="A4" r:id="rId9" xr:uid="{C77D6019-CA18-4617-A127-6D70F208B0DD}"/>
    <hyperlink ref="A28" r:id="rId10" xr:uid="{C26D2519-F993-4878-8726-091F095D6211}"/>
  </hyperlinks>
  <pageMargins left="0.74803149606299213" right="0.74803149606299213" top="0.98425196850393704" bottom="0.98425196850393704" header="0.51181102362204722" footer="0.51181102362204722"/>
  <pageSetup paperSize="9" scale="16" fitToHeight="3" orientation="portrait" r:id="rId11"/>
  <headerFooter alignWithMargins="0"/>
  <rowBreaks count="1" manualBreakCount="1">
    <brk id="44"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C0967-F82C-468A-A6FC-1073547F18B8}">
  <sheetPr>
    <tabColor rgb="FFFF0000"/>
  </sheetPr>
  <dimension ref="B1:G29"/>
  <sheetViews>
    <sheetView view="pageBreakPreview" zoomScaleNormal="112" zoomScaleSheetLayoutView="115" workbookViewId="0">
      <selection activeCell="G13" sqref="G13"/>
    </sheetView>
  </sheetViews>
  <sheetFormatPr defaultColWidth="9" defaultRowHeight="13.2"/>
  <cols>
    <col min="1" max="1" width="2.109375" style="318" customWidth="1"/>
    <col min="2" max="2" width="25.77734375" style="116" customWidth="1"/>
    <col min="3" max="3" width="65.33203125" style="318" customWidth="1"/>
    <col min="4" max="4" width="92.5546875" style="318" customWidth="1"/>
    <col min="5" max="5" width="3.88671875" style="318" customWidth="1"/>
    <col min="6" max="16384" width="9" style="318"/>
  </cols>
  <sheetData>
    <row r="1" spans="2:7" ht="18.75" customHeight="1">
      <c r="B1" s="116" t="s">
        <v>113</v>
      </c>
    </row>
    <row r="2" spans="2:7" ht="17.25" customHeight="1" thickBot="1">
      <c r="B2" t="s">
        <v>407</v>
      </c>
      <c r="D2" s="784"/>
      <c r="E2" s="702"/>
    </row>
    <row r="3" spans="2:7" ht="16.5" customHeight="1" thickBot="1">
      <c r="B3" s="117" t="s">
        <v>114</v>
      </c>
      <c r="C3" s="317" t="s">
        <v>115</v>
      </c>
      <c r="D3" s="220" t="s">
        <v>220</v>
      </c>
    </row>
    <row r="4" spans="2:7" ht="17.25" customHeight="1" thickBot="1">
      <c r="B4" s="118" t="s">
        <v>116</v>
      </c>
      <c r="C4" s="151" t="s">
        <v>408</v>
      </c>
      <c r="D4" s="119"/>
    </row>
    <row r="5" spans="2:7" ht="17.25" customHeight="1">
      <c r="B5" s="785" t="s">
        <v>176</v>
      </c>
      <c r="C5" s="788" t="s">
        <v>217</v>
      </c>
      <c r="D5" s="789"/>
    </row>
    <row r="6" spans="2:7" ht="19.2" customHeight="1">
      <c r="B6" s="786"/>
      <c r="C6" s="790" t="s">
        <v>218</v>
      </c>
      <c r="D6" s="791"/>
      <c r="G6" s="246"/>
    </row>
    <row r="7" spans="2:7" ht="19.95" customHeight="1">
      <c r="B7" s="786"/>
      <c r="C7" s="319" t="s">
        <v>219</v>
      </c>
      <c r="D7" s="320"/>
      <c r="G7" s="246"/>
    </row>
    <row r="8" spans="2:7" ht="19.8" customHeight="1" thickBot="1">
      <c r="B8" s="787"/>
      <c r="C8" s="248" t="s">
        <v>221</v>
      </c>
      <c r="D8" s="247"/>
      <c r="G8" s="246"/>
    </row>
    <row r="9" spans="2:7" ht="34.200000000000003" customHeight="1" thickBot="1">
      <c r="B9" s="120" t="s">
        <v>117</v>
      </c>
      <c r="C9" s="792"/>
      <c r="D9" s="793"/>
    </row>
    <row r="10" spans="2:7" ht="76.8" customHeight="1" thickBot="1">
      <c r="B10" s="121" t="s">
        <v>118</v>
      </c>
      <c r="C10" s="794" t="s">
        <v>410</v>
      </c>
      <c r="D10" s="795"/>
    </row>
    <row r="11" spans="2:7" ht="76.8" customHeight="1" thickBot="1">
      <c r="B11" s="122"/>
      <c r="C11" s="123" t="s">
        <v>409</v>
      </c>
      <c r="D11" s="259" t="s">
        <v>411</v>
      </c>
      <c r="F11" s="318" t="s">
        <v>21</v>
      </c>
    </row>
    <row r="12" spans="2:7" ht="42.6" hidden="1" customHeight="1" thickBot="1">
      <c r="B12" s="120" t="s">
        <v>262</v>
      </c>
      <c r="C12" s="125" t="s">
        <v>261</v>
      </c>
      <c r="D12" s="124"/>
    </row>
    <row r="13" spans="2:7" ht="114.6" customHeight="1" thickBot="1">
      <c r="B13" s="126" t="s">
        <v>119</v>
      </c>
      <c r="C13" s="127" t="s">
        <v>412</v>
      </c>
      <c r="D13" s="215" t="s">
        <v>413</v>
      </c>
      <c r="F13" s="185" t="s">
        <v>29</v>
      </c>
    </row>
    <row r="14" spans="2:7" ht="79.2" customHeight="1" thickBot="1">
      <c r="B14" s="128" t="s">
        <v>120</v>
      </c>
      <c r="C14" s="782" t="s">
        <v>414</v>
      </c>
      <c r="D14" s="783"/>
    </row>
    <row r="15" spans="2:7" ht="17.25" customHeight="1"/>
    <row r="16" spans="2:7" ht="17.25" customHeight="1">
      <c r="C16"/>
      <c r="D16" s="318">
        <v>0</v>
      </c>
    </row>
    <row r="17" spans="2:5">
      <c r="C17" s="318" t="s">
        <v>29</v>
      </c>
    </row>
    <row r="18" spans="2:5">
      <c r="E18" s="318" t="s">
        <v>21</v>
      </c>
    </row>
    <row r="21" spans="2:5">
      <c r="B21" s="116" t="s">
        <v>21</v>
      </c>
    </row>
    <row r="29" spans="2:5">
      <c r="D29" s="318" t="s">
        <v>263</v>
      </c>
    </row>
  </sheetData>
  <mergeCells count="7">
    <mergeCell ref="C14:D14"/>
    <mergeCell ref="D2:E2"/>
    <mergeCell ref="B5:B8"/>
    <mergeCell ref="C5:D5"/>
    <mergeCell ref="C6:D6"/>
    <mergeCell ref="C9:D9"/>
    <mergeCell ref="C10:D10"/>
  </mergeCells>
  <phoneticPr fontId="106"/>
  <hyperlinks>
    <hyperlink ref="C6" r:id="rId1" location="h2_1" xr:uid="{EDBFF39A-9B90-4364-8365-9E4DAFCC0006}"/>
  </hyperlinks>
  <pageMargins left="0.7" right="0.7" top="0.75" bottom="0.75" header="0.3" footer="0.3"/>
  <pageSetup paperSize="9" scale="47" orientation="portrait" horizontalDpi="1200" verticalDpi="1200"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E55B-F011-4DFD-A0D4-821B9D2396C5}">
  <sheetPr>
    <tabColor indexed="46"/>
  </sheetPr>
  <dimension ref="A1:AD38"/>
  <sheetViews>
    <sheetView topLeftCell="A2" zoomScale="94" zoomScaleNormal="94" zoomScaleSheetLayoutView="100" workbookViewId="0">
      <selection activeCell="AE24" sqref="AE24"/>
    </sheetView>
  </sheetViews>
  <sheetFormatPr defaultColWidth="9" defaultRowHeight="13.2"/>
  <cols>
    <col min="1" max="1" width="7.33203125" style="429" customWidth="1"/>
    <col min="2" max="13" width="6.77734375" style="429" customWidth="1"/>
    <col min="14" max="14" width="7.44140625" style="429" customWidth="1"/>
    <col min="15" max="15" width="5.88671875" style="429" customWidth="1"/>
    <col min="16" max="16" width="7.44140625" style="429" customWidth="1"/>
    <col min="17" max="29" width="6.77734375" style="429" customWidth="1"/>
    <col min="30" max="16384" width="9" style="429"/>
  </cols>
  <sheetData>
    <row r="1" spans="1:29" ht="15" customHeight="1">
      <c r="A1" s="798" t="s">
        <v>3</v>
      </c>
      <c r="B1" s="799"/>
      <c r="C1" s="799"/>
      <c r="D1" s="799"/>
      <c r="E1" s="799"/>
      <c r="F1" s="799"/>
      <c r="G1" s="799"/>
      <c r="H1" s="799"/>
      <c r="I1" s="799"/>
      <c r="J1" s="799"/>
      <c r="K1" s="799"/>
      <c r="L1" s="799"/>
      <c r="M1" s="799"/>
      <c r="N1" s="800"/>
      <c r="P1" s="801" t="s">
        <v>4</v>
      </c>
      <c r="Q1" s="802"/>
      <c r="R1" s="802"/>
      <c r="S1" s="802"/>
      <c r="T1" s="802"/>
      <c r="U1" s="802"/>
      <c r="V1" s="802"/>
      <c r="W1" s="802"/>
      <c r="X1" s="802"/>
      <c r="Y1" s="802"/>
      <c r="Z1" s="802"/>
      <c r="AA1" s="802"/>
      <c r="AB1" s="802"/>
      <c r="AC1" s="803"/>
    </row>
    <row r="2" spans="1:29" ht="18" customHeight="1" thickBot="1">
      <c r="A2" s="804" t="s">
        <v>5</v>
      </c>
      <c r="B2" s="805"/>
      <c r="C2" s="805"/>
      <c r="D2" s="805"/>
      <c r="E2" s="805"/>
      <c r="F2" s="805"/>
      <c r="G2" s="805"/>
      <c r="H2" s="805"/>
      <c r="I2" s="805"/>
      <c r="J2" s="805"/>
      <c r="K2" s="805"/>
      <c r="L2" s="805"/>
      <c r="M2" s="805"/>
      <c r="N2" s="806"/>
      <c r="P2" s="807" t="s">
        <v>6</v>
      </c>
      <c r="Q2" s="805"/>
      <c r="R2" s="805"/>
      <c r="S2" s="805"/>
      <c r="T2" s="805"/>
      <c r="U2" s="805"/>
      <c r="V2" s="805"/>
      <c r="W2" s="805"/>
      <c r="X2" s="805"/>
      <c r="Y2" s="805"/>
      <c r="Z2" s="805"/>
      <c r="AA2" s="805"/>
      <c r="AB2" s="805"/>
      <c r="AC2" s="808"/>
    </row>
    <row r="3" spans="1:29" ht="13.8" thickBot="1">
      <c r="A3" s="8"/>
      <c r="B3" s="227" t="s">
        <v>238</v>
      </c>
      <c r="C3" s="227" t="s">
        <v>7</v>
      </c>
      <c r="D3" s="227" t="s">
        <v>8</v>
      </c>
      <c r="E3" s="227" t="s">
        <v>9</v>
      </c>
      <c r="F3" s="227" t="s">
        <v>10</v>
      </c>
      <c r="G3" s="227" t="s">
        <v>11</v>
      </c>
      <c r="H3" s="227" t="s">
        <v>12</v>
      </c>
      <c r="I3" s="217" t="s">
        <v>13</v>
      </c>
      <c r="J3" s="227" t="s">
        <v>14</v>
      </c>
      <c r="K3" s="227" t="s">
        <v>15</v>
      </c>
      <c r="L3" s="227" t="s">
        <v>16</v>
      </c>
      <c r="M3" s="227" t="s">
        <v>17</v>
      </c>
      <c r="N3" s="9" t="s">
        <v>18</v>
      </c>
      <c r="P3" s="10"/>
      <c r="Q3" s="227" t="s">
        <v>238</v>
      </c>
      <c r="R3" s="227" t="s">
        <v>7</v>
      </c>
      <c r="S3" s="227" t="s">
        <v>8</v>
      </c>
      <c r="T3" s="227" t="s">
        <v>9</v>
      </c>
      <c r="U3" s="227" t="s">
        <v>10</v>
      </c>
      <c r="V3" s="227" t="s">
        <v>11</v>
      </c>
      <c r="W3" s="227" t="s">
        <v>12</v>
      </c>
      <c r="X3" s="217" t="s">
        <v>13</v>
      </c>
      <c r="Y3" s="227" t="s">
        <v>14</v>
      </c>
      <c r="Z3" s="227" t="s">
        <v>15</v>
      </c>
      <c r="AA3" s="227" t="s">
        <v>16</v>
      </c>
      <c r="AB3" s="227" t="s">
        <v>17</v>
      </c>
      <c r="AC3" s="11" t="s">
        <v>19</v>
      </c>
    </row>
    <row r="4" spans="1:29" ht="19.8" thickBot="1">
      <c r="A4" s="407" t="s">
        <v>236</v>
      </c>
      <c r="B4" s="369">
        <f>AVERAGE(B8:B17)</f>
        <v>65.400000000000006</v>
      </c>
      <c r="C4" s="369">
        <f t="shared" ref="C4:M4" si="0">AVERAGE(C7:C17)</f>
        <v>55.545454545454547</v>
      </c>
      <c r="D4" s="369">
        <f t="shared" si="0"/>
        <v>64.454545454545453</v>
      </c>
      <c r="E4" s="369">
        <f t="shared" si="0"/>
        <v>102.36363636363636</v>
      </c>
      <c r="F4" s="369">
        <f t="shared" si="0"/>
        <v>184.81818181818181</v>
      </c>
      <c r="G4" s="369">
        <f t="shared" si="0"/>
        <v>404.90909090909093</v>
      </c>
      <c r="H4" s="369">
        <f t="shared" si="0"/>
        <v>613.4545454545455</v>
      </c>
      <c r="I4" s="369">
        <f t="shared" si="0"/>
        <v>857.4545454545455</v>
      </c>
      <c r="J4" s="369">
        <f t="shared" si="0"/>
        <v>563.4</v>
      </c>
      <c r="K4" s="369">
        <f t="shared" si="0"/>
        <v>366.4</v>
      </c>
      <c r="L4" s="369">
        <f t="shared" si="0"/>
        <v>210.8</v>
      </c>
      <c r="M4" s="369">
        <f t="shared" si="0"/>
        <v>131.5</v>
      </c>
      <c r="N4" s="369">
        <f>SUM(B4:M4)</f>
        <v>3620.5000000000005</v>
      </c>
      <c r="O4" s="13"/>
      <c r="P4" s="12" t="str">
        <f>+A4</f>
        <v>12-21年月平均</v>
      </c>
      <c r="Q4" s="369">
        <f t="shared" ref="Q4:AB4" si="1">AVERAGE(Q8:Q17)</f>
        <v>9.6999999999999993</v>
      </c>
      <c r="R4" s="369">
        <f t="shared" si="1"/>
        <v>9.9</v>
      </c>
      <c r="S4" s="369">
        <f t="shared" si="1"/>
        <v>15</v>
      </c>
      <c r="T4" s="369">
        <f t="shared" si="1"/>
        <v>7.5</v>
      </c>
      <c r="U4" s="369">
        <f t="shared" si="1"/>
        <v>10.7</v>
      </c>
      <c r="V4" s="369">
        <f t="shared" si="1"/>
        <v>9.9</v>
      </c>
      <c r="W4" s="369">
        <f t="shared" si="1"/>
        <v>8.9</v>
      </c>
      <c r="X4" s="369">
        <f t="shared" si="1"/>
        <v>12.6</v>
      </c>
      <c r="Y4" s="369">
        <f t="shared" si="1"/>
        <v>10.9</v>
      </c>
      <c r="Z4" s="369">
        <f t="shared" si="1"/>
        <v>21.8</v>
      </c>
      <c r="AA4" s="369">
        <f t="shared" si="1"/>
        <v>12.8</v>
      </c>
      <c r="AB4" s="369">
        <f t="shared" si="1"/>
        <v>12.9</v>
      </c>
      <c r="AC4" s="369">
        <f>SUM(Q4:AB4)</f>
        <v>142.6</v>
      </c>
    </row>
    <row r="5" spans="1:29" ht="13.8" thickBot="1">
      <c r="A5" s="414"/>
      <c r="B5" s="414"/>
      <c r="C5" s="133"/>
      <c r="D5" s="133"/>
      <c r="E5" s="133"/>
      <c r="F5" s="133"/>
      <c r="G5" s="133"/>
      <c r="H5" s="133"/>
      <c r="I5" s="14" t="s">
        <v>20</v>
      </c>
      <c r="J5" s="371"/>
      <c r="K5" s="371"/>
      <c r="L5" s="371"/>
      <c r="M5" s="371"/>
      <c r="N5" s="371"/>
      <c r="O5" s="138"/>
      <c r="P5" s="219"/>
      <c r="Q5" s="219"/>
      <c r="R5" s="133"/>
      <c r="S5" s="133"/>
      <c r="T5" s="133"/>
      <c r="U5" s="133"/>
      <c r="V5" s="133"/>
      <c r="W5" s="133"/>
      <c r="X5" s="14" t="s">
        <v>20</v>
      </c>
      <c r="Y5" s="371"/>
      <c r="Z5" s="371"/>
      <c r="AA5" s="371"/>
      <c r="AB5" s="371"/>
      <c r="AC5" s="371"/>
    </row>
    <row r="6" spans="1:29" ht="13.8" thickBot="1">
      <c r="A6" s="216"/>
      <c r="B6" s="216"/>
      <c r="C6" s="457"/>
      <c r="D6" s="457"/>
      <c r="E6" s="457"/>
      <c r="F6" s="457"/>
      <c r="G6" s="457"/>
      <c r="H6" s="457"/>
      <c r="I6" s="296">
        <v>129</v>
      </c>
      <c r="J6" s="370"/>
      <c r="K6" s="370"/>
      <c r="L6" s="370"/>
      <c r="M6" s="370"/>
      <c r="N6" s="371"/>
      <c r="O6" s="13"/>
      <c r="P6" s="219"/>
      <c r="Q6" s="219"/>
      <c r="R6" s="457"/>
      <c r="S6" s="457"/>
      <c r="T6" s="457"/>
      <c r="U6" s="457"/>
      <c r="V6" s="457"/>
      <c r="W6" s="457"/>
      <c r="X6" s="296">
        <v>1</v>
      </c>
      <c r="Y6" s="133"/>
      <c r="Z6" s="133"/>
      <c r="AA6" s="133"/>
      <c r="AB6" s="133"/>
      <c r="AC6" s="371"/>
    </row>
    <row r="7" spans="1:29" ht="18" customHeight="1" thickBot="1">
      <c r="A7" s="415" t="s">
        <v>237</v>
      </c>
      <c r="B7" s="443">
        <v>81</v>
      </c>
      <c r="C7" s="444">
        <v>39</v>
      </c>
      <c r="D7" s="444">
        <v>72</v>
      </c>
      <c r="E7" s="533">
        <v>88</v>
      </c>
      <c r="F7" s="533">
        <v>258</v>
      </c>
      <c r="G7" s="533">
        <v>412</v>
      </c>
      <c r="H7" s="534">
        <v>538</v>
      </c>
      <c r="I7" s="534">
        <v>373</v>
      </c>
      <c r="J7" s="370"/>
      <c r="K7" s="370"/>
      <c r="L7" s="370"/>
      <c r="M7" s="370"/>
      <c r="N7" s="218">
        <f t="shared" ref="N7:N18" si="2">SUM(B7:M7)</f>
        <v>1861</v>
      </c>
      <c r="O7" s="143" t="s">
        <v>21</v>
      </c>
      <c r="P7" s="415" t="s">
        <v>237</v>
      </c>
      <c r="Q7" s="443">
        <v>0</v>
      </c>
      <c r="R7" s="444">
        <v>5</v>
      </c>
      <c r="S7" s="444">
        <v>4</v>
      </c>
      <c r="T7" s="444">
        <v>1</v>
      </c>
      <c r="U7" s="444">
        <v>1</v>
      </c>
      <c r="V7" s="444">
        <v>1</v>
      </c>
      <c r="W7" s="444">
        <v>1</v>
      </c>
      <c r="X7" s="444">
        <v>1</v>
      </c>
      <c r="Y7" s="370"/>
      <c r="Z7" s="370"/>
      <c r="AA7" s="370"/>
      <c r="AB7" s="370"/>
      <c r="AC7" s="218">
        <f t="shared" ref="AC7:AC18" si="3">SUM(Q7:AB7)</f>
        <v>14</v>
      </c>
    </row>
    <row r="8" spans="1:29" ht="18" customHeight="1" thickBot="1">
      <c r="A8" s="415" t="s">
        <v>204</v>
      </c>
      <c r="B8" s="441">
        <v>81</v>
      </c>
      <c r="C8" s="441">
        <v>48</v>
      </c>
      <c r="D8" s="442">
        <v>71</v>
      </c>
      <c r="E8" s="441">
        <v>128</v>
      </c>
      <c r="F8" s="441">
        <v>171</v>
      </c>
      <c r="G8" s="441">
        <v>350</v>
      </c>
      <c r="H8" s="441">
        <v>569</v>
      </c>
      <c r="I8" s="441">
        <v>553</v>
      </c>
      <c r="J8" s="441">
        <v>458</v>
      </c>
      <c r="K8" s="441">
        <v>306</v>
      </c>
      <c r="L8" s="441">
        <v>220</v>
      </c>
      <c r="M8" s="442">
        <v>229</v>
      </c>
      <c r="N8" s="435">
        <f t="shared" si="2"/>
        <v>3184</v>
      </c>
      <c r="O8" s="413"/>
      <c r="P8" s="416" t="s">
        <v>203</v>
      </c>
      <c r="Q8" s="445">
        <v>1</v>
      </c>
      <c r="R8" s="445">
        <v>2</v>
      </c>
      <c r="S8" s="445">
        <v>1</v>
      </c>
      <c r="T8" s="445">
        <v>0</v>
      </c>
      <c r="U8" s="445">
        <v>0</v>
      </c>
      <c r="V8" s="445">
        <v>0</v>
      </c>
      <c r="W8" s="445">
        <v>1</v>
      </c>
      <c r="X8" s="445">
        <v>1</v>
      </c>
      <c r="Y8" s="445">
        <v>0</v>
      </c>
      <c r="Z8" s="445">
        <v>1</v>
      </c>
      <c r="AA8" s="445">
        <v>0</v>
      </c>
      <c r="AB8" s="445">
        <v>0</v>
      </c>
      <c r="AC8" s="446">
        <f t="shared" si="3"/>
        <v>7</v>
      </c>
    </row>
    <row r="9" spans="1:29" ht="18" customHeight="1" thickBot="1">
      <c r="A9" s="416" t="s">
        <v>136</v>
      </c>
      <c r="B9" s="291">
        <v>112</v>
      </c>
      <c r="C9" s="291">
        <v>85</v>
      </c>
      <c r="D9" s="291">
        <v>60</v>
      </c>
      <c r="E9" s="291">
        <v>97</v>
      </c>
      <c r="F9" s="291">
        <v>95</v>
      </c>
      <c r="G9" s="291">
        <v>305</v>
      </c>
      <c r="H9" s="291">
        <v>544</v>
      </c>
      <c r="I9" s="291">
        <v>449</v>
      </c>
      <c r="J9" s="291">
        <v>475</v>
      </c>
      <c r="K9" s="291">
        <v>505</v>
      </c>
      <c r="L9" s="291">
        <v>219</v>
      </c>
      <c r="M9" s="292">
        <v>98</v>
      </c>
      <c r="N9" s="434">
        <f t="shared" si="2"/>
        <v>3044</v>
      </c>
      <c r="O9" s="143"/>
      <c r="P9" s="416" t="s">
        <v>136</v>
      </c>
      <c r="Q9" s="372">
        <v>16</v>
      </c>
      <c r="R9" s="372">
        <v>1</v>
      </c>
      <c r="S9" s="372">
        <v>19</v>
      </c>
      <c r="T9" s="370">
        <v>3</v>
      </c>
      <c r="U9" s="370">
        <v>13</v>
      </c>
      <c r="V9" s="370">
        <v>1</v>
      </c>
      <c r="W9" s="370">
        <v>2</v>
      </c>
      <c r="X9" s="370">
        <v>2</v>
      </c>
      <c r="Y9" s="370">
        <v>0</v>
      </c>
      <c r="Z9" s="370">
        <v>24</v>
      </c>
      <c r="AA9" s="370">
        <v>4</v>
      </c>
      <c r="AB9" s="370">
        <v>1</v>
      </c>
      <c r="AC9" s="433">
        <f t="shared" si="3"/>
        <v>86</v>
      </c>
    </row>
    <row r="10" spans="1:29" ht="18" customHeight="1" thickBot="1">
      <c r="A10" s="417" t="s">
        <v>30</v>
      </c>
      <c r="B10" s="373">
        <v>84</v>
      </c>
      <c r="C10" s="373">
        <v>100</v>
      </c>
      <c r="D10" s="374">
        <v>77</v>
      </c>
      <c r="E10" s="374">
        <v>80</v>
      </c>
      <c r="F10" s="189">
        <v>236</v>
      </c>
      <c r="G10" s="189">
        <v>438</v>
      </c>
      <c r="H10" s="190">
        <v>631</v>
      </c>
      <c r="I10" s="189">
        <v>752</v>
      </c>
      <c r="J10" s="188">
        <v>523</v>
      </c>
      <c r="K10" s="189">
        <v>427</v>
      </c>
      <c r="L10" s="188">
        <v>253</v>
      </c>
      <c r="M10" s="375">
        <v>136</v>
      </c>
      <c r="N10" s="420">
        <f t="shared" si="2"/>
        <v>3737</v>
      </c>
      <c r="O10" s="143"/>
      <c r="P10" s="418" t="s">
        <v>22</v>
      </c>
      <c r="Q10" s="376">
        <v>7</v>
      </c>
      <c r="R10" s="376">
        <v>7</v>
      </c>
      <c r="S10" s="377">
        <v>13</v>
      </c>
      <c r="T10" s="377">
        <v>3</v>
      </c>
      <c r="U10" s="377">
        <v>8</v>
      </c>
      <c r="V10" s="377">
        <v>11</v>
      </c>
      <c r="W10" s="376">
        <v>5</v>
      </c>
      <c r="X10" s="377">
        <v>11</v>
      </c>
      <c r="Y10" s="377">
        <v>9</v>
      </c>
      <c r="Z10" s="377">
        <v>9</v>
      </c>
      <c r="AA10" s="378">
        <v>20</v>
      </c>
      <c r="AB10" s="378">
        <v>35</v>
      </c>
      <c r="AC10" s="431">
        <f t="shared" si="3"/>
        <v>138</v>
      </c>
    </row>
    <row r="11" spans="1:29" ht="18" customHeight="1" thickBot="1">
      <c r="A11" s="417" t="s">
        <v>31</v>
      </c>
      <c r="B11" s="377">
        <v>41</v>
      </c>
      <c r="C11" s="377">
        <v>44</v>
      </c>
      <c r="D11" s="377">
        <v>67</v>
      </c>
      <c r="E11" s="377">
        <v>103</v>
      </c>
      <c r="F11" s="379">
        <v>311</v>
      </c>
      <c r="G11" s="377">
        <v>415</v>
      </c>
      <c r="H11" s="377">
        <v>539</v>
      </c>
      <c r="I11" s="379">
        <v>1165</v>
      </c>
      <c r="J11" s="377">
        <v>534</v>
      </c>
      <c r="K11" s="377">
        <v>297</v>
      </c>
      <c r="L11" s="376">
        <v>205</v>
      </c>
      <c r="M11" s="380">
        <v>92</v>
      </c>
      <c r="N11" s="421">
        <f t="shared" si="2"/>
        <v>3813</v>
      </c>
      <c r="O11" s="143"/>
      <c r="P11" s="417" t="s">
        <v>31</v>
      </c>
      <c r="Q11" s="377">
        <v>9</v>
      </c>
      <c r="R11" s="377">
        <v>22</v>
      </c>
      <c r="S11" s="376">
        <v>18</v>
      </c>
      <c r="T11" s="377">
        <v>9</v>
      </c>
      <c r="U11" s="381">
        <v>21</v>
      </c>
      <c r="V11" s="377">
        <v>14</v>
      </c>
      <c r="W11" s="377">
        <v>6</v>
      </c>
      <c r="X11" s="377">
        <v>13</v>
      </c>
      <c r="Y11" s="377">
        <v>7</v>
      </c>
      <c r="Z11" s="382">
        <v>81</v>
      </c>
      <c r="AA11" s="381">
        <v>31</v>
      </c>
      <c r="AB11" s="382">
        <v>37</v>
      </c>
      <c r="AC11" s="432">
        <f t="shared" si="3"/>
        <v>268</v>
      </c>
    </row>
    <row r="12" spans="1:29" ht="18" customHeight="1" thickBot="1">
      <c r="A12" s="417" t="s">
        <v>32</v>
      </c>
      <c r="B12" s="377">
        <v>57</v>
      </c>
      <c r="C12" s="376">
        <v>35</v>
      </c>
      <c r="D12" s="377">
        <v>95</v>
      </c>
      <c r="E12" s="376">
        <v>112</v>
      </c>
      <c r="F12" s="377">
        <v>131</v>
      </c>
      <c r="G12" s="17">
        <v>340</v>
      </c>
      <c r="H12" s="17">
        <v>483</v>
      </c>
      <c r="I12" s="18">
        <v>1339</v>
      </c>
      <c r="J12" s="17">
        <v>614</v>
      </c>
      <c r="K12" s="17">
        <v>349</v>
      </c>
      <c r="L12" s="17">
        <v>236</v>
      </c>
      <c r="M12" s="383">
        <v>68</v>
      </c>
      <c r="N12" s="420">
        <f t="shared" si="2"/>
        <v>3859</v>
      </c>
      <c r="O12" s="143"/>
      <c r="P12" s="417" t="s">
        <v>32</v>
      </c>
      <c r="Q12" s="377">
        <v>19</v>
      </c>
      <c r="R12" s="377">
        <v>12</v>
      </c>
      <c r="S12" s="377">
        <v>8</v>
      </c>
      <c r="T12" s="376">
        <v>12</v>
      </c>
      <c r="U12" s="377">
        <v>7</v>
      </c>
      <c r="V12" s="377">
        <v>15</v>
      </c>
      <c r="W12" s="17">
        <v>16</v>
      </c>
      <c r="X12" s="383">
        <v>12</v>
      </c>
      <c r="Y12" s="376">
        <v>16</v>
      </c>
      <c r="Z12" s="377">
        <v>6</v>
      </c>
      <c r="AA12" s="376">
        <v>12</v>
      </c>
      <c r="AB12" s="376">
        <v>6</v>
      </c>
      <c r="AC12" s="431">
        <f t="shared" si="3"/>
        <v>141</v>
      </c>
    </row>
    <row r="13" spans="1:29" ht="18" customHeight="1" thickBot="1">
      <c r="A13" s="417" t="s">
        <v>33</v>
      </c>
      <c r="B13" s="384">
        <v>68</v>
      </c>
      <c r="C13" s="377">
        <v>42</v>
      </c>
      <c r="D13" s="377">
        <v>44</v>
      </c>
      <c r="E13" s="376">
        <v>75</v>
      </c>
      <c r="F13" s="376">
        <v>135</v>
      </c>
      <c r="G13" s="376">
        <v>448</v>
      </c>
      <c r="H13" s="377">
        <v>507</v>
      </c>
      <c r="I13" s="377">
        <v>808</v>
      </c>
      <c r="J13" s="381">
        <v>795</v>
      </c>
      <c r="K13" s="376">
        <v>313</v>
      </c>
      <c r="L13" s="376">
        <v>246</v>
      </c>
      <c r="M13" s="376">
        <v>143</v>
      </c>
      <c r="N13" s="420">
        <f t="shared" si="2"/>
        <v>3624</v>
      </c>
      <c r="O13" s="143"/>
      <c r="P13" s="417" t="s">
        <v>33</v>
      </c>
      <c r="Q13" s="386">
        <v>9</v>
      </c>
      <c r="R13" s="377">
        <v>16</v>
      </c>
      <c r="S13" s="377">
        <v>12</v>
      </c>
      <c r="T13" s="376">
        <v>6</v>
      </c>
      <c r="U13" s="387">
        <v>7</v>
      </c>
      <c r="V13" s="387">
        <v>14</v>
      </c>
      <c r="W13" s="377">
        <v>9</v>
      </c>
      <c r="X13" s="377">
        <v>14</v>
      </c>
      <c r="Y13" s="377">
        <v>9</v>
      </c>
      <c r="Z13" s="377">
        <v>9</v>
      </c>
      <c r="AA13" s="387">
        <v>8</v>
      </c>
      <c r="AB13" s="387">
        <v>7</v>
      </c>
      <c r="AC13" s="431">
        <f t="shared" si="3"/>
        <v>120</v>
      </c>
    </row>
    <row r="14" spans="1:29" ht="18" customHeight="1" thickBot="1">
      <c r="A14" s="16" t="s">
        <v>34</v>
      </c>
      <c r="B14" s="388">
        <v>71</v>
      </c>
      <c r="C14" s="388">
        <v>97</v>
      </c>
      <c r="D14" s="388">
        <v>61</v>
      </c>
      <c r="E14" s="389">
        <v>105</v>
      </c>
      <c r="F14" s="389">
        <v>198</v>
      </c>
      <c r="G14" s="389">
        <v>442</v>
      </c>
      <c r="H14" s="390">
        <v>790</v>
      </c>
      <c r="I14" s="19">
        <v>674</v>
      </c>
      <c r="J14" s="19">
        <v>594</v>
      </c>
      <c r="K14" s="389">
        <v>275</v>
      </c>
      <c r="L14" s="389">
        <v>133</v>
      </c>
      <c r="M14" s="389">
        <v>108</v>
      </c>
      <c r="N14" s="420">
        <f t="shared" si="2"/>
        <v>3548</v>
      </c>
      <c r="O14" s="13"/>
      <c r="P14" s="419" t="s">
        <v>34</v>
      </c>
      <c r="Q14" s="388">
        <v>7</v>
      </c>
      <c r="R14" s="388">
        <v>13</v>
      </c>
      <c r="S14" s="388">
        <v>11</v>
      </c>
      <c r="T14" s="389">
        <v>11</v>
      </c>
      <c r="U14" s="389">
        <v>12</v>
      </c>
      <c r="V14" s="389">
        <v>15</v>
      </c>
      <c r="W14" s="389">
        <v>20</v>
      </c>
      <c r="X14" s="389">
        <v>15</v>
      </c>
      <c r="Y14" s="389">
        <v>15</v>
      </c>
      <c r="Z14" s="389">
        <v>20</v>
      </c>
      <c r="AA14" s="389">
        <v>9</v>
      </c>
      <c r="AB14" s="389">
        <v>7</v>
      </c>
      <c r="AC14" s="430">
        <f t="shared" si="3"/>
        <v>155</v>
      </c>
    </row>
    <row r="15" spans="1:29" ht="13.8" hidden="1" thickBot="1">
      <c r="A15" s="21" t="s">
        <v>35</v>
      </c>
      <c r="B15" s="386">
        <v>38</v>
      </c>
      <c r="C15" s="389">
        <v>19</v>
      </c>
      <c r="D15" s="389">
        <v>38</v>
      </c>
      <c r="E15" s="389">
        <v>203</v>
      </c>
      <c r="F15" s="389">
        <v>146</v>
      </c>
      <c r="G15" s="389">
        <v>439</v>
      </c>
      <c r="H15" s="390">
        <v>964</v>
      </c>
      <c r="I15" s="390">
        <v>1154</v>
      </c>
      <c r="J15" s="389">
        <v>423</v>
      </c>
      <c r="K15" s="389">
        <v>388</v>
      </c>
      <c r="L15" s="389">
        <v>176</v>
      </c>
      <c r="M15" s="389">
        <v>143</v>
      </c>
      <c r="N15" s="391">
        <f t="shared" si="2"/>
        <v>4131</v>
      </c>
      <c r="O15" s="13"/>
      <c r="P15" s="20" t="s">
        <v>35</v>
      </c>
      <c r="Q15" s="389">
        <v>7</v>
      </c>
      <c r="R15" s="389">
        <v>7</v>
      </c>
      <c r="S15" s="389">
        <v>8</v>
      </c>
      <c r="T15" s="389">
        <v>12</v>
      </c>
      <c r="U15" s="389">
        <v>9</v>
      </c>
      <c r="V15" s="389">
        <v>6</v>
      </c>
      <c r="W15" s="389">
        <v>11</v>
      </c>
      <c r="X15" s="389">
        <v>8</v>
      </c>
      <c r="Y15" s="389">
        <v>16</v>
      </c>
      <c r="Z15" s="389">
        <v>40</v>
      </c>
      <c r="AA15" s="389">
        <v>17</v>
      </c>
      <c r="AB15" s="389">
        <v>16</v>
      </c>
      <c r="AC15" s="389">
        <f t="shared" si="3"/>
        <v>157</v>
      </c>
    </row>
    <row r="16" spans="1:29" ht="13.8" hidden="1" thickBot="1">
      <c r="A16" s="392" t="s">
        <v>36</v>
      </c>
      <c r="B16" s="19">
        <v>49</v>
      </c>
      <c r="C16" s="19">
        <v>63</v>
      </c>
      <c r="D16" s="19">
        <v>50</v>
      </c>
      <c r="E16" s="19">
        <v>71</v>
      </c>
      <c r="F16" s="19">
        <v>144</v>
      </c>
      <c r="G16" s="19">
        <v>374</v>
      </c>
      <c r="H16" s="140">
        <v>729</v>
      </c>
      <c r="I16" s="140">
        <v>1097</v>
      </c>
      <c r="J16" s="140">
        <v>650</v>
      </c>
      <c r="K16" s="19">
        <v>397</v>
      </c>
      <c r="L16" s="19">
        <v>192</v>
      </c>
      <c r="M16" s="19">
        <v>217</v>
      </c>
      <c r="N16" s="391">
        <f t="shared" si="2"/>
        <v>4033</v>
      </c>
      <c r="O16" s="13"/>
      <c r="P16" s="22" t="s">
        <v>36</v>
      </c>
      <c r="Q16" s="19">
        <v>10</v>
      </c>
      <c r="R16" s="19">
        <v>6</v>
      </c>
      <c r="S16" s="19">
        <v>14</v>
      </c>
      <c r="T16" s="19">
        <v>10</v>
      </c>
      <c r="U16" s="19">
        <v>10</v>
      </c>
      <c r="V16" s="19">
        <v>19</v>
      </c>
      <c r="W16" s="19">
        <v>11</v>
      </c>
      <c r="X16" s="19">
        <v>20</v>
      </c>
      <c r="Y16" s="19">
        <v>15</v>
      </c>
      <c r="Z16" s="19">
        <v>8</v>
      </c>
      <c r="AA16" s="19">
        <v>11</v>
      </c>
      <c r="AB16" s="19">
        <v>8</v>
      </c>
      <c r="AC16" s="389">
        <f t="shared" si="3"/>
        <v>142</v>
      </c>
    </row>
    <row r="17" spans="1:30" ht="13.8" hidden="1" thickBot="1">
      <c r="A17" s="21" t="s">
        <v>37</v>
      </c>
      <c r="B17" s="19">
        <v>53</v>
      </c>
      <c r="C17" s="19">
        <v>39</v>
      </c>
      <c r="D17" s="19">
        <v>74</v>
      </c>
      <c r="E17" s="19">
        <v>64</v>
      </c>
      <c r="F17" s="19">
        <v>208</v>
      </c>
      <c r="G17" s="19">
        <v>491</v>
      </c>
      <c r="H17" s="19">
        <v>454</v>
      </c>
      <c r="I17" s="140">
        <v>1068</v>
      </c>
      <c r="J17" s="19">
        <v>568</v>
      </c>
      <c r="K17" s="19">
        <v>407</v>
      </c>
      <c r="L17" s="19">
        <v>228</v>
      </c>
      <c r="M17" s="19">
        <v>81</v>
      </c>
      <c r="N17" s="385">
        <f t="shared" si="2"/>
        <v>3735</v>
      </c>
      <c r="O17" s="13"/>
      <c r="P17" s="20" t="s">
        <v>37</v>
      </c>
      <c r="Q17" s="19">
        <v>12</v>
      </c>
      <c r="R17" s="19">
        <v>13</v>
      </c>
      <c r="S17" s="19">
        <v>46</v>
      </c>
      <c r="T17" s="19">
        <v>9</v>
      </c>
      <c r="U17" s="19">
        <v>20</v>
      </c>
      <c r="V17" s="19">
        <v>4</v>
      </c>
      <c r="W17" s="19">
        <v>8</v>
      </c>
      <c r="X17" s="19">
        <v>30</v>
      </c>
      <c r="Y17" s="19">
        <v>22</v>
      </c>
      <c r="Z17" s="19">
        <v>20</v>
      </c>
      <c r="AA17" s="19">
        <v>16</v>
      </c>
      <c r="AB17" s="19">
        <v>12</v>
      </c>
      <c r="AC17" s="393">
        <f t="shared" si="3"/>
        <v>212</v>
      </c>
    </row>
    <row r="18" spans="1:30" ht="13.8" hidden="1" thickBot="1">
      <c r="A18" s="21" t="s">
        <v>23</v>
      </c>
      <c r="B18" s="141">
        <v>67</v>
      </c>
      <c r="C18" s="141">
        <v>62</v>
      </c>
      <c r="D18" s="141">
        <v>57</v>
      </c>
      <c r="E18" s="141">
        <v>77</v>
      </c>
      <c r="F18" s="141">
        <v>473</v>
      </c>
      <c r="G18" s="141">
        <v>468</v>
      </c>
      <c r="H18" s="142">
        <v>659</v>
      </c>
      <c r="I18" s="141">
        <v>851</v>
      </c>
      <c r="J18" s="141">
        <v>542</v>
      </c>
      <c r="K18" s="141">
        <v>270</v>
      </c>
      <c r="L18" s="141">
        <v>208</v>
      </c>
      <c r="M18" s="141">
        <v>174</v>
      </c>
      <c r="N18" s="394">
        <f t="shared" si="2"/>
        <v>3908</v>
      </c>
      <c r="O18" s="13" t="s">
        <v>29</v>
      </c>
      <c r="P18" s="22" t="s">
        <v>23</v>
      </c>
      <c r="Q18" s="19">
        <v>6</v>
      </c>
      <c r="R18" s="19">
        <v>25</v>
      </c>
      <c r="S18" s="19">
        <v>29</v>
      </c>
      <c r="T18" s="19">
        <v>4</v>
      </c>
      <c r="U18" s="19">
        <v>17</v>
      </c>
      <c r="V18" s="19">
        <v>19</v>
      </c>
      <c r="W18" s="19">
        <v>14</v>
      </c>
      <c r="X18" s="19">
        <v>37</v>
      </c>
      <c r="Y18" s="23">
        <v>76</v>
      </c>
      <c r="Z18" s="19">
        <v>34</v>
      </c>
      <c r="AA18" s="19">
        <v>17</v>
      </c>
      <c r="AB18" s="19">
        <v>18</v>
      </c>
      <c r="AC18" s="393">
        <f t="shared" si="3"/>
        <v>296</v>
      </c>
    </row>
    <row r="19" spans="1:30">
      <c r="A19" s="24"/>
      <c r="B19" s="395"/>
      <c r="C19" s="395"/>
      <c r="D19" s="395"/>
      <c r="E19" s="395"/>
      <c r="F19" s="395"/>
      <c r="G19" s="395"/>
      <c r="H19" s="395"/>
      <c r="I19" s="395"/>
      <c r="J19" s="395"/>
      <c r="K19" s="395"/>
      <c r="L19" s="395"/>
      <c r="M19" s="395"/>
      <c r="N19" s="25"/>
      <c r="O19" s="13"/>
      <c r="P19" s="26"/>
      <c r="Q19" s="396"/>
      <c r="R19" s="396"/>
      <c r="S19" s="396"/>
      <c r="T19" s="396"/>
      <c r="U19" s="396"/>
      <c r="V19" s="396"/>
      <c r="W19" s="396"/>
      <c r="X19" s="396"/>
      <c r="Y19" s="396"/>
      <c r="Z19" s="396"/>
      <c r="AA19" s="396"/>
      <c r="AB19" s="396"/>
      <c r="AC19" s="395"/>
    </row>
    <row r="20" spans="1:30" ht="13.5" customHeight="1">
      <c r="A20" s="809" t="s">
        <v>330</v>
      </c>
      <c r="B20" s="810"/>
      <c r="C20" s="810"/>
      <c r="D20" s="810"/>
      <c r="E20" s="810"/>
      <c r="F20" s="810"/>
      <c r="G20" s="810"/>
      <c r="H20" s="810"/>
      <c r="I20" s="810"/>
      <c r="J20" s="810"/>
      <c r="K20" s="810"/>
      <c r="L20" s="810"/>
      <c r="M20" s="810"/>
      <c r="N20" s="811"/>
      <c r="O20" s="13"/>
      <c r="P20" s="809" t="str">
        <f>+A20</f>
        <v>※2022年 第33週（8/15～8/21） 現在</v>
      </c>
      <c r="Q20" s="810"/>
      <c r="R20" s="810"/>
      <c r="S20" s="810"/>
      <c r="T20" s="810"/>
      <c r="U20" s="810"/>
      <c r="V20" s="810"/>
      <c r="W20" s="810"/>
      <c r="X20" s="810"/>
      <c r="Y20" s="810"/>
      <c r="Z20" s="810"/>
      <c r="AA20" s="810"/>
      <c r="AB20" s="810"/>
      <c r="AC20" s="811"/>
    </row>
    <row r="21" spans="1:30" ht="13.8" thickBot="1">
      <c r="A21" s="27"/>
      <c r="B21" s="13"/>
      <c r="C21" s="13"/>
      <c r="D21" s="13"/>
      <c r="E21" s="13"/>
      <c r="F21" s="13"/>
      <c r="G21" s="13" t="s">
        <v>21</v>
      </c>
      <c r="H21" s="13"/>
      <c r="I21" s="13"/>
      <c r="J21" s="13"/>
      <c r="K21" s="13"/>
      <c r="L21" s="13"/>
      <c r="M21" s="13"/>
      <c r="N21" s="28"/>
      <c r="O21" s="13"/>
      <c r="P21" s="240"/>
      <c r="Q21" s="13"/>
      <c r="R21" s="13"/>
      <c r="S21" s="13"/>
      <c r="T21" s="13"/>
      <c r="U21" s="13"/>
      <c r="V21" s="13"/>
      <c r="W21" s="13"/>
      <c r="X21" s="13"/>
      <c r="Y21" s="13"/>
      <c r="Z21" s="13"/>
      <c r="AA21" s="13"/>
      <c r="AB21" s="13"/>
      <c r="AC21" s="30"/>
    </row>
    <row r="22" spans="1:30" ht="17.25" customHeight="1" thickBot="1">
      <c r="A22" s="27"/>
      <c r="B22" s="397" t="s">
        <v>227</v>
      </c>
      <c r="C22" s="13"/>
      <c r="D22" s="31" t="s">
        <v>267</v>
      </c>
      <c r="E22" s="32"/>
      <c r="F22" s="13"/>
      <c r="G22" s="13" t="s">
        <v>21</v>
      </c>
      <c r="H22" s="13"/>
      <c r="I22" s="13"/>
      <c r="J22" s="13"/>
      <c r="K22" s="13"/>
      <c r="L22" s="13"/>
      <c r="M22" s="13"/>
      <c r="N22" s="28"/>
      <c r="O22" s="143" t="s">
        <v>21</v>
      </c>
      <c r="P22" s="241"/>
      <c r="Q22" s="398" t="s">
        <v>228</v>
      </c>
      <c r="R22" s="796" t="s">
        <v>254</v>
      </c>
      <c r="S22" s="797"/>
      <c r="T22" s="13" t="s">
        <v>21</v>
      </c>
      <c r="U22" s="13"/>
      <c r="V22" s="13"/>
      <c r="W22" s="13"/>
      <c r="X22" s="13"/>
      <c r="Y22" s="13"/>
      <c r="Z22" s="13"/>
      <c r="AA22" s="13"/>
      <c r="AB22" s="13"/>
      <c r="AC22" s="30"/>
    </row>
    <row r="23" spans="1:30" ht="15" customHeight="1">
      <c r="A23" s="27"/>
      <c r="B23" s="13"/>
      <c r="C23" s="13"/>
      <c r="D23" s="13" t="s">
        <v>29</v>
      </c>
      <c r="E23" s="13"/>
      <c r="F23" s="13"/>
      <c r="G23" s="13"/>
      <c r="H23" s="13"/>
      <c r="I23" s="13"/>
      <c r="J23" s="13"/>
      <c r="K23" s="13"/>
      <c r="L23" s="13"/>
      <c r="M23" s="13"/>
      <c r="N23" s="28"/>
      <c r="O23" s="143" t="s">
        <v>21</v>
      </c>
      <c r="P23" s="240"/>
      <c r="Q23" s="13"/>
      <c r="R23" s="13"/>
      <c r="S23" s="13"/>
      <c r="T23" s="13"/>
      <c r="U23" s="13"/>
      <c r="V23" s="13"/>
      <c r="W23" s="13"/>
      <c r="X23" s="13"/>
      <c r="Y23" s="13"/>
      <c r="Z23" s="13"/>
      <c r="AA23" s="13"/>
      <c r="AB23" s="13"/>
      <c r="AC23" s="30"/>
    </row>
    <row r="24" spans="1:30" ht="9" customHeight="1">
      <c r="A24" s="27"/>
      <c r="B24" s="13"/>
      <c r="C24" s="13"/>
      <c r="D24" s="13"/>
      <c r="E24" s="13"/>
      <c r="F24" s="13"/>
      <c r="G24" s="13"/>
      <c r="H24" s="13"/>
      <c r="I24" s="13"/>
      <c r="J24" s="13"/>
      <c r="K24" s="13"/>
      <c r="L24" s="13"/>
      <c r="M24" s="13"/>
      <c r="N24" s="28"/>
      <c r="O24" s="143" t="s">
        <v>21</v>
      </c>
      <c r="P24" s="29"/>
      <c r="Q24" s="13"/>
      <c r="R24" s="13"/>
      <c r="S24" s="13"/>
      <c r="T24" s="13"/>
      <c r="U24" s="13"/>
      <c r="V24" s="13"/>
      <c r="W24" s="13"/>
      <c r="X24" s="13"/>
      <c r="Y24" s="13"/>
      <c r="Z24" s="13"/>
      <c r="AA24" s="13"/>
      <c r="AB24" s="13"/>
      <c r="AC24" s="30"/>
    </row>
    <row r="25" spans="1:30">
      <c r="A25" s="27"/>
      <c r="B25" s="13"/>
      <c r="C25" s="13"/>
      <c r="D25" s="13"/>
      <c r="E25" s="13"/>
      <c r="F25" s="13"/>
      <c r="G25" s="13"/>
      <c r="H25" s="13"/>
      <c r="I25" s="13"/>
      <c r="J25" s="13"/>
      <c r="K25" s="13"/>
      <c r="L25" s="13"/>
      <c r="M25" s="13"/>
      <c r="N25" s="28"/>
      <c r="O25" s="13" t="s">
        <v>21</v>
      </c>
      <c r="P25" s="15"/>
      <c r="AC25" s="33"/>
    </row>
    <row r="26" spans="1:30">
      <c r="A26" s="27"/>
      <c r="B26" s="13"/>
      <c r="C26" s="13"/>
      <c r="D26" s="13"/>
      <c r="E26" s="13"/>
      <c r="F26" s="13"/>
      <c r="G26" s="13"/>
      <c r="H26" s="13"/>
      <c r="I26" s="13"/>
      <c r="J26" s="13"/>
      <c r="K26" s="13"/>
      <c r="L26" s="13"/>
      <c r="M26" s="13"/>
      <c r="N26" s="28"/>
      <c r="O26" s="13" t="s">
        <v>21</v>
      </c>
      <c r="P26" s="15"/>
      <c r="AC26" s="33"/>
    </row>
    <row r="27" spans="1:30">
      <c r="A27" s="27"/>
      <c r="B27" s="13"/>
      <c r="C27" s="13"/>
      <c r="D27" s="13"/>
      <c r="E27" s="13"/>
      <c r="F27" s="13"/>
      <c r="G27" s="13"/>
      <c r="H27" s="13"/>
      <c r="I27" s="13"/>
      <c r="J27" s="13"/>
      <c r="K27" s="13"/>
      <c r="L27" s="13"/>
      <c r="M27" s="13"/>
      <c r="N27" s="28"/>
      <c r="O27" s="13" t="s">
        <v>21</v>
      </c>
      <c r="P27" s="15"/>
      <c r="AC27" s="33"/>
      <c r="AD27" s="293"/>
    </row>
    <row r="28" spans="1:30">
      <c r="A28" s="27"/>
      <c r="B28" s="13"/>
      <c r="C28" s="13"/>
      <c r="D28" s="13"/>
      <c r="E28" s="13"/>
      <c r="F28" s="13"/>
      <c r="G28" s="13"/>
      <c r="H28" s="13"/>
      <c r="I28" s="13"/>
      <c r="J28" s="13"/>
      <c r="K28" s="13"/>
      <c r="L28" s="13"/>
      <c r="M28" s="13"/>
      <c r="N28" s="28"/>
      <c r="O28" s="13"/>
      <c r="P28" s="15"/>
      <c r="AC28" s="33"/>
    </row>
    <row r="29" spans="1:30">
      <c r="A29" s="27"/>
      <c r="B29" s="13"/>
      <c r="C29" s="13"/>
      <c r="D29" s="13"/>
      <c r="E29" s="13"/>
      <c r="F29" s="13"/>
      <c r="G29" s="13"/>
      <c r="H29" s="13"/>
      <c r="I29" s="13"/>
      <c r="J29" s="13"/>
      <c r="K29" s="13"/>
      <c r="L29" s="13"/>
      <c r="M29" s="13"/>
      <c r="N29" s="28"/>
      <c r="O29" s="13"/>
      <c r="P29" s="15"/>
      <c r="AC29" s="33"/>
    </row>
    <row r="30" spans="1:30" ht="13.8" thickBot="1">
      <c r="A30" s="34"/>
      <c r="B30" s="35"/>
      <c r="C30" s="35"/>
      <c r="D30" s="35"/>
      <c r="E30" s="35"/>
      <c r="F30" s="35"/>
      <c r="G30" s="35"/>
      <c r="H30" s="35"/>
      <c r="I30" s="35"/>
      <c r="J30" s="35"/>
      <c r="K30" s="35"/>
      <c r="L30" s="35"/>
      <c r="M30" s="35"/>
      <c r="N30" s="36"/>
      <c r="O30" s="13"/>
      <c r="P30" s="37"/>
      <c r="Q30" s="38"/>
      <c r="R30" s="38"/>
      <c r="S30" s="38"/>
      <c r="T30" s="38"/>
      <c r="U30" s="38"/>
      <c r="V30" s="38"/>
      <c r="W30" s="38"/>
      <c r="X30" s="38"/>
      <c r="Y30" s="38"/>
      <c r="Z30" s="38"/>
      <c r="AA30" s="38"/>
      <c r="AB30" s="38"/>
      <c r="AC30" s="39"/>
    </row>
    <row r="31" spans="1:30">
      <c r="A31" s="40"/>
      <c r="C31" s="13"/>
      <c r="D31" s="13"/>
      <c r="E31" s="13"/>
      <c r="F31" s="13"/>
      <c r="G31" s="13"/>
      <c r="H31" s="13"/>
      <c r="I31" s="13"/>
      <c r="J31" s="13"/>
      <c r="K31" s="13"/>
      <c r="L31" s="13"/>
      <c r="M31" s="13"/>
      <c r="N31" s="13"/>
      <c r="O31" s="13"/>
    </row>
    <row r="32" spans="1:30">
      <c r="O32" s="13"/>
    </row>
    <row r="33" spans="1:29">
      <c r="K33" s="399" t="s">
        <v>29</v>
      </c>
      <c r="O33" s="13"/>
    </row>
    <row r="34" spans="1:29">
      <c r="O34" s="13"/>
    </row>
    <row r="35" spans="1:29">
      <c r="O35" s="13"/>
    </row>
    <row r="36" spans="1:29">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row>
    <row r="37" spans="1:29">
      <c r="Q37" s="177" t="s">
        <v>229</v>
      </c>
      <c r="R37" s="177"/>
      <c r="S37" s="177"/>
      <c r="T37" s="177"/>
      <c r="U37" s="177"/>
      <c r="V37" s="177"/>
      <c r="W37" s="177"/>
      <c r="X37" s="177"/>
    </row>
    <row r="38" spans="1:29">
      <c r="Q38" s="177" t="s">
        <v>230</v>
      </c>
      <c r="R38" s="177"/>
      <c r="S38" s="177"/>
      <c r="T38" s="177"/>
      <c r="U38" s="177"/>
      <c r="V38" s="177"/>
      <c r="W38" s="177"/>
      <c r="X38" s="177"/>
    </row>
  </sheetData>
  <mergeCells count="7">
    <mergeCell ref="R22:S22"/>
    <mergeCell ref="A1:N1"/>
    <mergeCell ref="P1:AC1"/>
    <mergeCell ref="A2:N2"/>
    <mergeCell ref="P2:AC2"/>
    <mergeCell ref="A20:N20"/>
    <mergeCell ref="P20:AC20"/>
  </mergeCells>
  <phoneticPr fontId="106"/>
  <pageMargins left="0.75" right="0.75" top="1" bottom="1" header="0.51200000000000001" footer="0.51200000000000001"/>
  <pageSetup paperSize="9" scale="44"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ヘッドライン</vt:lpstr>
      <vt:lpstr>スポンサー広告</vt:lpstr>
      <vt:lpstr>33　ノロウイルス関連情報 </vt:lpstr>
      <vt:lpstr>33  衛生訓話</vt:lpstr>
      <vt:lpstr>33　新型コロナウイルス情報</vt:lpstr>
      <vt:lpstr>33　食中毒記事等 </vt:lpstr>
      <vt:lpstr>33　海外情報</vt:lpstr>
      <vt:lpstr>32　感染症情報</vt:lpstr>
      <vt:lpstr>33　感染症統計</vt:lpstr>
      <vt:lpstr>33 食品回収</vt:lpstr>
      <vt:lpstr>33　食品表示</vt:lpstr>
      <vt:lpstr>33 残留農薬　等 </vt:lpstr>
      <vt:lpstr>'32　感染症情報'!Print_Area</vt:lpstr>
      <vt:lpstr>'33  衛生訓話'!Print_Area</vt:lpstr>
      <vt:lpstr>'33　ノロウイルス関連情報 '!Print_Area</vt:lpstr>
      <vt:lpstr>'33　海外情報'!Print_Area</vt:lpstr>
      <vt:lpstr>'33　感染症統計'!Print_Area</vt:lpstr>
      <vt:lpstr>'33 残留農薬　等 '!Print_Area</vt:lpstr>
      <vt:lpstr>'33　食中毒記事等 '!Print_Area</vt:lpstr>
      <vt:lpstr>'33 食品回収'!Print_Area</vt:lpstr>
      <vt:lpstr>'33　食品表示'!Print_Area</vt:lpstr>
      <vt:lpstr>スポンサー広告!Print_Area</vt:lpstr>
      <vt:lpstr>'33 残留農薬　等 '!Print_Titles</vt:lpstr>
      <vt:lpstr>'33　食中毒記事等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2017-11-10T10:38:10Z</dcterms:created>
  <dcterms:modified xsi:type="dcterms:W3CDTF">2022-08-28T03:51:58Z</dcterms:modified>
</cp:coreProperties>
</file>