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filterPrivacy="1" codeName="ThisWorkbook"/>
  <xr:revisionPtr revIDLastSave="0" documentId="13_ncr:1_{3181D310-7F93-4A3B-84E0-75BAF1525438}" xr6:coauthVersionLast="47" xr6:coauthVersionMax="47" xr10:uidLastSave="{00000000-0000-0000-0000-000000000000}"/>
  <bookViews>
    <workbookView xWindow="-108" yWindow="-108" windowWidth="23256" windowHeight="12576" firstSheet="1" activeTab="2" xr2:uid="{00000000-000D-0000-FFFF-FFFF00000000}"/>
  </bookViews>
  <sheets>
    <sheet name="ヘッドライン" sheetId="78" state="hidden" r:id="rId1"/>
    <sheet name="スポンサー広告" sheetId="95" r:id="rId2"/>
    <sheet name="26　ノロウイルス関連情報 " sheetId="101" r:id="rId3"/>
    <sheet name="26  衛生訓話" sheetId="109" r:id="rId4"/>
    <sheet name="26　新型コロナウイルス情報" sheetId="82" r:id="rId5"/>
    <sheet name="26　食中毒記事等 " sheetId="29" r:id="rId6"/>
    <sheet name="26　海外情報" sheetId="31" r:id="rId7"/>
    <sheet name="25　感染症情報" sheetId="103" r:id="rId8"/>
    <sheet name="26　感染症統計" sheetId="106" r:id="rId9"/>
    <sheet name="26 食品回収" sheetId="60" r:id="rId10"/>
    <sheet name="26　食品表示" sheetId="34" r:id="rId11"/>
    <sheet name="26　 残留農薬　等 " sheetId="35" r:id="rId12"/>
  </sheets>
  <definedNames>
    <definedName name="_xlnm._FilterDatabase" localSheetId="11" hidden="1">'26　 残留農薬　等 '!$A$1:$C$1</definedName>
    <definedName name="_xlnm._FilterDatabase" localSheetId="2" hidden="1">'26　ノロウイルス関連情報 '!$A$22:$G$75</definedName>
    <definedName name="_xlnm._FilterDatabase" localSheetId="5" hidden="1">'26　食中毒記事等 '!$A$1:$D$1</definedName>
    <definedName name="_xlnm.Print_Area" localSheetId="7">'25　感染症情報'!$A$1:$E$21</definedName>
    <definedName name="_xlnm.Print_Area" localSheetId="3">'26  衛生訓話'!$A$1:$M$25</definedName>
    <definedName name="_xlnm.Print_Area" localSheetId="11">'26　 残留農薬　等 '!$A$1:$A$16</definedName>
    <definedName name="_xlnm.Print_Area" localSheetId="2">'26　ノロウイルス関連情報 '!$A$1:$N$84</definedName>
    <definedName name="_xlnm.Print_Area" localSheetId="6">'26　海外情報'!$A$1:$C$38</definedName>
    <definedName name="_xlnm.Print_Area" localSheetId="8">'26　感染症統計'!$A$1:$AC$36</definedName>
    <definedName name="_xlnm.Print_Area" localSheetId="5">'26　食中毒記事等 '!$A$1:$D$37</definedName>
    <definedName name="_xlnm.Print_Area" localSheetId="9">'26 食品回収'!$A$1:$E$48</definedName>
    <definedName name="_xlnm.Print_Area" localSheetId="10">'26　食品表示'!$A$1:$N$20</definedName>
    <definedName name="_xlnm.Print_Area" localSheetId="1">スポンサー広告!$A$1:$M$19</definedName>
    <definedName name="_xlnm.Print_Titles" localSheetId="11">'26　 残留農薬　等 '!$1:$1</definedName>
    <definedName name="_xlnm.Print_Titles" localSheetId="5">'26　食中毒記事等 '!$1:$1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1" i="78" l="1"/>
  <c r="B17" i="78"/>
  <c r="C13" i="78"/>
  <c r="B13" i="78"/>
  <c r="I23" i="82" l="1"/>
  <c r="B42" i="101"/>
  <c r="B43" i="101"/>
  <c r="B44" i="101"/>
  <c r="B12" i="78" l="1"/>
  <c r="P11" i="82" l="1"/>
  <c r="Q8" i="82" l="1"/>
  <c r="G23" i="101"/>
  <c r="G24" i="101"/>
  <c r="B9" i="78" l="1"/>
  <c r="C14" i="78" l="1"/>
  <c r="B14" i="78"/>
  <c r="L30" i="82" l="1"/>
  <c r="K28" i="82"/>
  <c r="K29" i="82"/>
  <c r="K30" i="82"/>
  <c r="I30" i="82"/>
  <c r="L27" i="82"/>
  <c r="B15" i="78" l="1"/>
  <c r="B4" i="106"/>
  <c r="C4" i="106"/>
  <c r="D4" i="106"/>
  <c r="E4" i="106"/>
  <c r="F4" i="106"/>
  <c r="G4" i="106"/>
  <c r="H4" i="106"/>
  <c r="I4" i="106"/>
  <c r="J4" i="106"/>
  <c r="K4" i="106"/>
  <c r="L4" i="106"/>
  <c r="M4" i="106"/>
  <c r="P4" i="106"/>
  <c r="Q4" i="106"/>
  <c r="AC4" i="106" s="1"/>
  <c r="R4" i="106"/>
  <c r="S4" i="106"/>
  <c r="T4" i="106"/>
  <c r="U4" i="106"/>
  <c r="V4" i="106"/>
  <c r="W4" i="106"/>
  <c r="X4" i="106"/>
  <c r="Y4" i="106"/>
  <c r="Z4" i="106"/>
  <c r="AA4" i="106"/>
  <c r="AB4" i="106"/>
  <c r="N7" i="106"/>
  <c r="AC7" i="106"/>
  <c r="N8" i="106"/>
  <c r="AC8" i="106"/>
  <c r="N9" i="106"/>
  <c r="AC9" i="106"/>
  <c r="N10" i="106"/>
  <c r="AC10" i="106"/>
  <c r="N11" i="106"/>
  <c r="AC11" i="106"/>
  <c r="N12" i="106"/>
  <c r="AC12" i="106"/>
  <c r="N13" i="106"/>
  <c r="AC13" i="106"/>
  <c r="N14" i="106"/>
  <c r="AC14" i="106"/>
  <c r="N15" i="106"/>
  <c r="AC15" i="106"/>
  <c r="N16" i="106"/>
  <c r="AC16" i="106"/>
  <c r="N17" i="106"/>
  <c r="AC17" i="106"/>
  <c r="N18" i="106"/>
  <c r="AC18" i="106"/>
  <c r="P20" i="106"/>
  <c r="N4" i="106" l="1"/>
  <c r="I18" i="82"/>
  <c r="N14" i="82" l="1"/>
  <c r="I22" i="82"/>
  <c r="B16" i="78"/>
  <c r="B10" i="78" l="1"/>
  <c r="G75" i="101" l="1"/>
  <c r="F75" i="101" s="1"/>
  <c r="G74" i="101"/>
  <c r="G73" i="101"/>
  <c r="D10" i="78" s="1"/>
  <c r="N71" i="101"/>
  <c r="M71" i="101"/>
  <c r="G70" i="101"/>
  <c r="B70" i="101" s="1"/>
  <c r="G69" i="101"/>
  <c r="B69" i="101" s="1"/>
  <c r="G68" i="101"/>
  <c r="B68" i="101" s="1"/>
  <c r="G67" i="101"/>
  <c r="B67" i="101" s="1"/>
  <c r="G66" i="101"/>
  <c r="B66" i="101" s="1"/>
  <c r="G65" i="101"/>
  <c r="B65" i="101" s="1"/>
  <c r="G64" i="101"/>
  <c r="B64" i="101" s="1"/>
  <c r="G63" i="101"/>
  <c r="B63" i="101" s="1"/>
  <c r="G62" i="101"/>
  <c r="B62" i="101" s="1"/>
  <c r="G61" i="101"/>
  <c r="B61" i="101" s="1"/>
  <c r="G60" i="101"/>
  <c r="B60" i="101" s="1"/>
  <c r="G59" i="101"/>
  <c r="B59" i="101" s="1"/>
  <c r="G58" i="101"/>
  <c r="B58" i="101" s="1"/>
  <c r="G57" i="101"/>
  <c r="B57" i="101" s="1"/>
  <c r="G56" i="101"/>
  <c r="B56" i="101" s="1"/>
  <c r="G55" i="101"/>
  <c r="B55" i="101" s="1"/>
  <c r="G54" i="101"/>
  <c r="B54" i="101" s="1"/>
  <c r="G53" i="101"/>
  <c r="B53" i="101" s="1"/>
  <c r="G52" i="101"/>
  <c r="B52" i="101" s="1"/>
  <c r="G51" i="101"/>
  <c r="B51" i="101" s="1"/>
  <c r="G50" i="101"/>
  <c r="B50" i="101" s="1"/>
  <c r="G49" i="101"/>
  <c r="B49" i="101" s="1"/>
  <c r="G48" i="101"/>
  <c r="B48" i="101" s="1"/>
  <c r="G47" i="101"/>
  <c r="B47" i="101" s="1"/>
  <c r="G46" i="101"/>
  <c r="B46" i="101" s="1"/>
  <c r="G45" i="101"/>
  <c r="B45" i="101" s="1"/>
  <c r="G44" i="101"/>
  <c r="G43" i="101"/>
  <c r="G42" i="101"/>
  <c r="G41" i="101"/>
  <c r="B41" i="101" s="1"/>
  <c r="G40" i="101"/>
  <c r="B40" i="101" s="1"/>
  <c r="G39" i="101"/>
  <c r="B39" i="101" s="1"/>
  <c r="G38" i="101"/>
  <c r="B38" i="101" s="1"/>
  <c r="G37" i="101"/>
  <c r="B37" i="101" s="1"/>
  <c r="G36" i="101"/>
  <c r="B36" i="101" s="1"/>
  <c r="G35" i="101"/>
  <c r="B35" i="101" s="1"/>
  <c r="G34" i="101"/>
  <c r="B34" i="101" s="1"/>
  <c r="G33" i="101"/>
  <c r="B33" i="101" s="1"/>
  <c r="G32" i="101"/>
  <c r="B32" i="101" s="1"/>
  <c r="G31" i="101"/>
  <c r="B31" i="101" s="1"/>
  <c r="G30" i="101"/>
  <c r="B30" i="101" s="1"/>
  <c r="G29" i="101"/>
  <c r="B29" i="101" s="1"/>
  <c r="G28" i="101"/>
  <c r="B28" i="101" s="1"/>
  <c r="G27" i="101"/>
  <c r="B27" i="101" s="1"/>
  <c r="G26" i="101"/>
  <c r="B26" i="101" s="1"/>
  <c r="G25" i="101"/>
  <c r="B25" i="101" s="1"/>
  <c r="B24" i="101"/>
  <c r="B23" i="101"/>
  <c r="I74" i="101" l="1"/>
  <c r="I73" i="101"/>
  <c r="F10" i="78" s="1"/>
  <c r="M75" i="101"/>
  <c r="K75" i="101"/>
  <c r="K23" i="82" l="1"/>
  <c r="I21" i="82"/>
  <c r="K13" i="82" l="1"/>
  <c r="L24" i="82" l="1"/>
  <c r="B18" i="78" l="1"/>
  <c r="K14" i="82" l="1"/>
  <c r="I13" i="82" l="1"/>
  <c r="L26" i="82" l="1"/>
  <c r="K27" i="82" l="1"/>
  <c r="K26" i="82"/>
  <c r="K18" i="82"/>
  <c r="K19" i="82"/>
  <c r="K20" i="82"/>
  <c r="K21" i="82"/>
  <c r="K22" i="82"/>
  <c r="K24" i="82"/>
  <c r="K25" i="82"/>
  <c r="K17" i="82"/>
  <c r="K16" i="82"/>
  <c r="K15" i="82"/>
  <c r="L15" i="82"/>
  <c r="I14" i="82" l="1"/>
  <c r="L13" i="82" l="1"/>
  <c r="L14" i="82"/>
  <c r="I15" i="82"/>
  <c r="I16" i="82"/>
  <c r="I17" i="82"/>
  <c r="I19" i="82"/>
  <c r="I20" i="82"/>
  <c r="I24" i="82"/>
  <c r="I25" i="82"/>
  <c r="I26" i="82"/>
  <c r="I27" i="82"/>
  <c r="I28" i="82"/>
  <c r="I29" i="82"/>
  <c r="L29" i="82"/>
  <c r="L16" i="82"/>
  <c r="L17" i="82"/>
  <c r="L18" i="82"/>
  <c r="L19" i="82"/>
  <c r="L20" i="82"/>
  <c r="L21" i="82"/>
  <c r="L22" i="82"/>
  <c r="L23" i="82"/>
  <c r="L25" i="82"/>
  <c r="L28" i="82"/>
</calcChain>
</file>

<file path=xl/sharedStrings.xml><?xml version="1.0" encoding="utf-8"?>
<sst xmlns="http://schemas.openxmlformats.org/spreadsheetml/2006/main" count="695" uniqueCount="468">
  <si>
    <t>発生</t>
    <rPh sb="0" eb="2">
      <t>ハッセイ</t>
    </rPh>
    <phoneticPr fontId="5"/>
  </si>
  <si>
    <t>ソース</t>
    <phoneticPr fontId="5"/>
  </si>
  <si>
    <t>日付</t>
    <rPh sb="0" eb="2">
      <t>ヒヅケ</t>
    </rPh>
    <phoneticPr fontId="5"/>
  </si>
  <si>
    <t>届出感染症　第三類　腸管出血性大腸菌</t>
    <rPh sb="0" eb="2">
      <t>トドケデ</t>
    </rPh>
    <rPh sb="2" eb="4">
      <t>カンセン</t>
    </rPh>
    <rPh sb="4" eb="5">
      <t>ショウ</t>
    </rPh>
    <rPh sb="6" eb="7">
      <t>ダイ</t>
    </rPh>
    <rPh sb="7" eb="8">
      <t>サン</t>
    </rPh>
    <rPh sb="8" eb="9">
      <t>タグイ</t>
    </rPh>
    <rPh sb="10" eb="12">
      <t>チョウカン</t>
    </rPh>
    <rPh sb="12" eb="15">
      <t>シュッケツセイ</t>
    </rPh>
    <rPh sb="15" eb="18">
      <t>ダイチョウキン</t>
    </rPh>
    <phoneticPr fontId="5"/>
  </si>
  <si>
    <t>届出感染症　第三類　細菌性赤痢菌</t>
    <rPh sb="0" eb="2">
      <t>トドケデ</t>
    </rPh>
    <rPh sb="2" eb="4">
      <t>カンセン</t>
    </rPh>
    <rPh sb="4" eb="5">
      <t>ショウ</t>
    </rPh>
    <rPh sb="6" eb="7">
      <t>ダイ</t>
    </rPh>
    <rPh sb="7" eb="8">
      <t>サン</t>
    </rPh>
    <rPh sb="8" eb="9">
      <t>タグイ</t>
    </rPh>
    <rPh sb="10" eb="13">
      <t>サイキンセイ</t>
    </rPh>
    <rPh sb="13" eb="15">
      <t>セキリ</t>
    </rPh>
    <rPh sb="15" eb="16">
      <t>キン</t>
    </rPh>
    <phoneticPr fontId="5"/>
  </si>
  <si>
    <r>
      <t>全国 報告数推移　　　　　　</t>
    </r>
    <r>
      <rPr>
        <b/>
        <sz val="11"/>
        <rFont val="ＭＳ Ｐゴシック"/>
        <family val="3"/>
        <charset val="128"/>
      </rPr>
      <t>医療機関からの届出数</t>
    </r>
    <rPh sb="14" eb="16">
      <t>イリョウ</t>
    </rPh>
    <rPh sb="16" eb="18">
      <t>キカン</t>
    </rPh>
    <rPh sb="21" eb="23">
      <t>トドケデ</t>
    </rPh>
    <rPh sb="23" eb="24">
      <t>スウ</t>
    </rPh>
    <phoneticPr fontId="5"/>
  </si>
  <si>
    <r>
      <t>全国 報告数推移　　　　　　</t>
    </r>
    <r>
      <rPr>
        <b/>
        <sz val="11"/>
        <rFont val="ＭＳ Ｐゴシック"/>
        <family val="3"/>
        <charset val="128"/>
      </rPr>
      <t>届出患者数（人）</t>
    </r>
    <rPh sb="14" eb="16">
      <t>トドケデ</t>
    </rPh>
    <rPh sb="16" eb="19">
      <t>カンジャスウ</t>
    </rPh>
    <rPh sb="20" eb="21">
      <t>ニン</t>
    </rPh>
    <phoneticPr fontId="5"/>
  </si>
  <si>
    <t>2月</t>
  </si>
  <si>
    <t>3月</t>
  </si>
  <si>
    <t>4月</t>
  </si>
  <si>
    <t>5月</t>
  </si>
  <si>
    <t>6月</t>
  </si>
  <si>
    <t>7月</t>
  </si>
  <si>
    <t>8月</t>
  </si>
  <si>
    <t>9月</t>
  </si>
  <si>
    <t>10月</t>
  </si>
  <si>
    <t>11月</t>
  </si>
  <si>
    <t>12月</t>
  </si>
  <si>
    <t>合計</t>
    <rPh sb="0" eb="2">
      <t>ゴウケイ</t>
    </rPh>
    <phoneticPr fontId="5"/>
  </si>
  <si>
    <t>合計</t>
  </si>
  <si>
    <t>今週</t>
    <rPh sb="0" eb="2">
      <t>コンシュウ</t>
    </rPh>
    <phoneticPr fontId="5"/>
  </si>
  <si>
    <t>　</t>
    <phoneticPr fontId="5"/>
  </si>
  <si>
    <t>2019年</t>
    <rPh sb="4" eb="5">
      <t>ネン</t>
    </rPh>
    <phoneticPr fontId="5"/>
  </si>
  <si>
    <t>2011年</t>
  </si>
  <si>
    <t>国・地域</t>
    <rPh sb="0" eb="1">
      <t>クニ</t>
    </rPh>
    <rPh sb="2" eb="4">
      <t>チイキ</t>
    </rPh>
    <phoneticPr fontId="5"/>
  </si>
  <si>
    <t>発表</t>
    <rPh sb="0" eb="2">
      <t>ハッピョウ</t>
    </rPh>
    <phoneticPr fontId="5"/>
  </si>
  <si>
    <t>掲載日</t>
    <rPh sb="0" eb="3">
      <t>ケイサイビ</t>
    </rPh>
    <phoneticPr fontId="5"/>
  </si>
  <si>
    <t>なお、情報提供ページは提供者側により短期間で削除される場合もあります。予めご了解ください。</t>
    <rPh sb="3" eb="5">
      <t>ジョウホウ</t>
    </rPh>
    <rPh sb="5" eb="7">
      <t>テイキョウ</t>
    </rPh>
    <rPh sb="11" eb="14">
      <t>テイキョウシャ</t>
    </rPh>
    <rPh sb="14" eb="15">
      <t>ガワ</t>
    </rPh>
    <rPh sb="18" eb="21">
      <t>タンキカン</t>
    </rPh>
    <rPh sb="22" eb="24">
      <t>サクジョ</t>
    </rPh>
    <rPh sb="27" eb="29">
      <t>バアイ</t>
    </rPh>
    <rPh sb="35" eb="36">
      <t>アラカジ</t>
    </rPh>
    <rPh sb="38" eb="40">
      <t>リョウカイ</t>
    </rPh>
    <phoneticPr fontId="5"/>
  </si>
  <si>
    <t>注意　食品に関わる記事の一部をご紹介します。詳しくはリンク先のページよりご確認ください。</t>
    <rPh sb="0" eb="2">
      <t>チュウイ</t>
    </rPh>
    <rPh sb="3" eb="5">
      <t>ショクヒン</t>
    </rPh>
    <rPh sb="6" eb="7">
      <t>カカ</t>
    </rPh>
    <rPh sb="9" eb="11">
      <t>キジ</t>
    </rPh>
    <rPh sb="12" eb="14">
      <t>イチブ</t>
    </rPh>
    <rPh sb="16" eb="18">
      <t>ショウカイ</t>
    </rPh>
    <rPh sb="22" eb="23">
      <t>クワ</t>
    </rPh>
    <rPh sb="29" eb="30">
      <t>サキ</t>
    </rPh>
    <rPh sb="37" eb="39">
      <t>カクニン</t>
    </rPh>
    <phoneticPr fontId="5"/>
  </si>
  <si>
    <t xml:space="preserve"> </t>
    <phoneticPr fontId="5"/>
  </si>
  <si>
    <t>2019年</t>
    <phoneticPr fontId="5"/>
  </si>
  <si>
    <t>2018年</t>
    <phoneticPr fontId="5"/>
  </si>
  <si>
    <t>2017年</t>
    <phoneticPr fontId="5"/>
  </si>
  <si>
    <t>2016年</t>
    <phoneticPr fontId="5"/>
  </si>
  <si>
    <t>2015年</t>
    <phoneticPr fontId="5"/>
  </si>
  <si>
    <t>2014年</t>
    <phoneticPr fontId="5"/>
  </si>
  <si>
    <t>2013年</t>
    <phoneticPr fontId="5"/>
  </si>
  <si>
    <t>2012年</t>
    <phoneticPr fontId="5"/>
  </si>
  <si>
    <t>出典:東京都感染症情報センター</t>
    <rPh sb="0" eb="2">
      <t>シュッテン</t>
    </rPh>
    <rPh sb="3" eb="6">
      <t>トウキョウト</t>
    </rPh>
    <rPh sb="6" eb="9">
      <t>カンセンショウ</t>
    </rPh>
    <rPh sb="9" eb="11">
      <t>ジョウホウ</t>
    </rPh>
    <phoneticPr fontId="5"/>
  </si>
  <si>
    <t>（最近５年間の週値の比較）</t>
    <rPh sb="1" eb="3">
      <t>サイキン</t>
    </rPh>
    <rPh sb="3" eb="6">
      <t>ゴネンカン</t>
    </rPh>
    <rPh sb="7" eb="8">
      <t>シュウ</t>
    </rPh>
    <rPh sb="8" eb="9">
      <t>アタイ</t>
    </rPh>
    <rPh sb="10" eb="12">
      <t>ヒカク</t>
    </rPh>
    <phoneticPr fontId="5"/>
  </si>
  <si>
    <t>　　　　レベル5</t>
    <phoneticPr fontId="5"/>
  </si>
  <si>
    <t>　　　　レベル4</t>
    <phoneticPr fontId="5"/>
  </si>
  <si>
    <t>　　　　レベル3</t>
    <phoneticPr fontId="5"/>
  </si>
  <si>
    <t>地方衛生研究所情報</t>
    <rPh sb="0" eb="2">
      <t>チホウ</t>
    </rPh>
    <rPh sb="2" eb="4">
      <t>エイセイ</t>
    </rPh>
    <rPh sb="4" eb="6">
      <t>ケンキュウ</t>
    </rPh>
    <rPh sb="6" eb="7">
      <t>ショ</t>
    </rPh>
    <rPh sb="7" eb="9">
      <t>ジョウホウ</t>
    </rPh>
    <phoneticPr fontId="5"/>
  </si>
  <si>
    <t>傾向</t>
    <rPh sb="0" eb="2">
      <t>ケイコウ</t>
    </rPh>
    <phoneticPr fontId="5"/>
  </si>
  <si>
    <t>出典：地方衛生研究所ネットワーク</t>
    <rPh sb="0" eb="2">
      <t>シュッテン</t>
    </rPh>
    <rPh sb="3" eb="5">
      <t>チホウ</t>
    </rPh>
    <rPh sb="5" eb="7">
      <t>エイセイ</t>
    </rPh>
    <rPh sb="7" eb="9">
      <t>ケンキュウ</t>
    </rPh>
    <rPh sb="9" eb="10">
      <t>ジョ</t>
    </rPh>
    <phoneticPr fontId="5"/>
  </si>
  <si>
    <t>http://idsc.tokyo-eiken.go.jp/diseases/gastro/gastro/</t>
    <phoneticPr fontId="5"/>
  </si>
  <si>
    <t>流行警報</t>
    <rPh sb="0" eb="2">
      <t>リュウコウ</t>
    </rPh>
    <rPh sb="2" eb="4">
      <t>ケイホウ</t>
    </rPh>
    <phoneticPr fontId="5"/>
  </si>
  <si>
    <t>警戒警報</t>
    <rPh sb="0" eb="2">
      <t>ケイカイ</t>
    </rPh>
    <rPh sb="2" eb="4">
      <t>ケイホウ</t>
    </rPh>
    <phoneticPr fontId="5"/>
  </si>
  <si>
    <t>低散発</t>
    <rPh sb="0" eb="1">
      <t>テイ</t>
    </rPh>
    <rPh sb="1" eb="3">
      <t>サンパツ</t>
    </rPh>
    <phoneticPr fontId="5"/>
  </si>
  <si>
    <t>定点観測値</t>
    <rPh sb="0" eb="2">
      <t>テイテン</t>
    </rPh>
    <rPh sb="2" eb="4">
      <t>カンソク</t>
    </rPh>
    <rPh sb="4" eb="5">
      <t>アタイ</t>
    </rPh>
    <phoneticPr fontId="5"/>
  </si>
  <si>
    <t>▲:減少</t>
    <rPh sb="2" eb="4">
      <t>ゲンショウ</t>
    </rPh>
    <phoneticPr fontId="5"/>
  </si>
  <si>
    <t>都道府県名</t>
  </si>
  <si>
    <t>流行　　☆増加　★減少☆★1つで約1ポイント</t>
    <rPh sb="0" eb="2">
      <t>リュウコウ</t>
    </rPh>
    <rPh sb="5" eb="7">
      <t>ゾウカ</t>
    </rPh>
    <rPh sb="9" eb="11">
      <t>ゲンショウ</t>
    </rPh>
    <phoneticPr fontId="5"/>
  </si>
  <si>
    <t>対前週</t>
    <rPh sb="0" eb="1">
      <t>タイ</t>
    </rPh>
    <rPh sb="1" eb="3">
      <t>ゼンシュウ</t>
    </rPh>
    <phoneticPr fontId="5"/>
  </si>
  <si>
    <r>
      <t>大量発症事故（業種／内容）　</t>
    </r>
    <r>
      <rPr>
        <b/>
        <sz val="12"/>
        <color indexed="53"/>
        <rFont val="ＭＳ Ｐゴシック"/>
        <family val="3"/>
        <charset val="128"/>
      </rPr>
      <t xml:space="preserve">今週 , </t>
    </r>
    <r>
      <rPr>
        <b/>
        <sz val="12"/>
        <rFont val="ＭＳ Ｐゴシック"/>
        <family val="3"/>
        <charset val="128"/>
      </rPr>
      <t>色抜き(先週)</t>
    </r>
    <rPh sb="0" eb="2">
      <t>タイリョウ</t>
    </rPh>
    <rPh sb="2" eb="4">
      <t>ハッショウ</t>
    </rPh>
    <rPh sb="4" eb="6">
      <t>ジコ</t>
    </rPh>
    <rPh sb="7" eb="9">
      <t>ギョウシュ</t>
    </rPh>
    <rPh sb="10" eb="12">
      <t>ナイヨウ</t>
    </rPh>
    <rPh sb="14" eb="16">
      <t>コンシュウ</t>
    </rPh>
    <rPh sb="19" eb="20">
      <t>イロ</t>
    </rPh>
    <rPh sb="20" eb="21">
      <t>ヌ</t>
    </rPh>
    <rPh sb="23" eb="25">
      <t>センシュウ</t>
    </rPh>
    <phoneticPr fontId="5"/>
  </si>
  <si>
    <t>ニュースソース</t>
  </si>
  <si>
    <t>日時</t>
    <rPh sb="0" eb="2">
      <t>ニチジ</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</si>
  <si>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</si>
  <si>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</si>
  <si>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</si>
  <si>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</si>
  <si>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</si>
  <si>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</si>
  <si>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</si>
  <si>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</si>
  <si>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</si>
  <si>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</si>
  <si>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</si>
  <si>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</si>
  <si>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</si>
  <si>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</si>
  <si>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</si>
  <si>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</si>
  <si>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</si>
  <si>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</si>
  <si>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</si>
  <si>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</si>
  <si>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</si>
  <si>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</si>
  <si>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</si>
  <si>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</si>
  <si>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</si>
  <si>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</si>
  <si>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</si>
  <si>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</si>
  <si>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</si>
  <si>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</si>
  <si>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</si>
  <si>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</si>
  <si>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</si>
  <si>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</si>
  <si>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</si>
  <si>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</si>
  <si>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</si>
  <si>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</si>
  <si>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</si>
  <si>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</si>
  <si>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</si>
  <si>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</si>
  <si>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</si>
  <si>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</si>
  <si>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</si>
  <si>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</si>
  <si>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</si>
  <si>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全国</t>
  </si>
  <si>
    <t>先週に比べて全国平均は</t>
    <phoneticPr fontId="5"/>
  </si>
  <si>
    <t>　：先週より</t>
    <phoneticPr fontId="5"/>
  </si>
  <si>
    <t>東京都は</t>
  </si>
  <si>
    <t>最高指数は</t>
    <phoneticPr fontId="5"/>
  </si>
  <si>
    <t>全国で10.00を超える都道府県数は</t>
    <rPh sb="0" eb="2">
      <t>ゼンコク</t>
    </rPh>
    <rPh sb="9" eb="10">
      <t>コ</t>
    </rPh>
    <rPh sb="12" eb="16">
      <t>トドウフケン</t>
    </rPh>
    <rPh sb="16" eb="17">
      <t>スウ</t>
    </rPh>
    <phoneticPr fontId="5"/>
  </si>
  <si>
    <t>増減</t>
    <rPh sb="0" eb="2">
      <t>ゾウゲン</t>
    </rPh>
    <phoneticPr fontId="5"/>
  </si>
  <si>
    <t>　　　　　　　　　　　　　　　　　　　　　　　　　　　　　　　　　　　　</t>
    <phoneticPr fontId="5"/>
  </si>
  <si>
    <t xml:space="preserve">                        </t>
    <phoneticPr fontId="5"/>
  </si>
  <si>
    <t>1類感染症</t>
  </si>
  <si>
    <t>報告なし</t>
    <rPh sb="0" eb="2">
      <t>ホウコク</t>
    </rPh>
    <phoneticPr fontId="5"/>
  </si>
  <si>
    <t>2類感染症</t>
    <phoneticPr fontId="5"/>
  </si>
  <si>
    <t xml:space="preserve">3類感染症　
</t>
    <phoneticPr fontId="5"/>
  </si>
  <si>
    <t>腸管出血性大腸菌感染症</t>
    <phoneticPr fontId="5"/>
  </si>
  <si>
    <t>４類感染症</t>
    <phoneticPr fontId="5"/>
  </si>
  <si>
    <t>5類感染症</t>
    <phoneticPr fontId="5"/>
  </si>
  <si>
    <t>その他は割愛</t>
    <phoneticPr fontId="5"/>
  </si>
  <si>
    <t>　　　　◆商業的目的を理由とする無断転用を禁止します</t>
    <phoneticPr fontId="5"/>
  </si>
  <si>
    <t>　　　　◆配信停止・お客様情報の変更◆ 本メールへの返信でご連絡ください</t>
    <phoneticPr fontId="5"/>
  </si>
  <si>
    <t xml:space="preserve">　　週刊情報の概要 </t>
    <phoneticPr fontId="5"/>
  </si>
  <si>
    <t>************************************************************************</t>
    <phoneticPr fontId="5"/>
  </si>
  <si>
    <t xml:space="preserve">1．食中毒情報      　      </t>
    <phoneticPr fontId="5"/>
  </si>
  <si>
    <t xml:space="preserve">2．ノロウイルス　   　     </t>
    <phoneticPr fontId="5"/>
  </si>
  <si>
    <t xml:space="preserve">3．残留農薬等  　　         </t>
    <phoneticPr fontId="5"/>
  </si>
  <si>
    <t>→メモ帳にコピー</t>
    <rPh sb="3" eb="4">
      <t>チョウ</t>
    </rPh>
    <phoneticPr fontId="5"/>
  </si>
  <si>
    <t xml:space="preserve">4．食品表示 　　   　      </t>
    <phoneticPr fontId="5"/>
  </si>
  <si>
    <t>5．海外情報              　</t>
    <phoneticPr fontId="5"/>
  </si>
  <si>
    <t>　　　　　　　　　　　　　=+'44　海外情報'!B18</t>
    <phoneticPr fontId="5"/>
  </si>
  <si>
    <t xml:space="preserve">6．感染症統計        </t>
    <phoneticPr fontId="5"/>
  </si>
  <si>
    <t>7．感染症情報       　    　</t>
    <phoneticPr fontId="5"/>
  </si>
  <si>
    <t>以下に貼り付け</t>
    <rPh sb="0" eb="2">
      <t>イカ</t>
    </rPh>
    <rPh sb="3" eb="4">
      <t>ハ</t>
    </rPh>
    <rPh sb="5" eb="6">
      <t>ツ</t>
    </rPh>
    <phoneticPr fontId="5"/>
  </si>
  <si>
    <r>
      <t xml:space="preserve">       </t>
    </r>
    <r>
      <rPr>
        <sz val="9"/>
        <rFont val="ＭＳ Ｐゴシック"/>
        <family val="3"/>
        <charset val="128"/>
      </rPr>
      <t xml:space="preserve"> レベル1</t>
    </r>
    <phoneticPr fontId="5"/>
  </si>
  <si>
    <t>2020年</t>
    <phoneticPr fontId="5"/>
  </si>
  <si>
    <t xml:space="preserve"> </t>
    <phoneticPr fontId="33"/>
  </si>
  <si>
    <t>9．新型ｺﾛﾅ情報</t>
    <rPh sb="2" eb="4">
      <t>シンガタ</t>
    </rPh>
    <rPh sb="7" eb="9">
      <t>ジョウホウ</t>
    </rPh>
    <phoneticPr fontId="5"/>
  </si>
  <si>
    <t>フェイズ別　対策立案</t>
  </si>
  <si>
    <r>
      <t>1.</t>
    </r>
    <r>
      <rPr>
        <sz val="7"/>
        <color theme="1"/>
        <rFont val="Times New Roman"/>
        <family val="1"/>
      </rPr>
      <t xml:space="preserve">      </t>
    </r>
    <r>
      <rPr>
        <sz val="10.5"/>
        <color theme="1"/>
        <rFont val="游明朝"/>
        <family val="1"/>
        <charset val="128"/>
      </rPr>
      <t>地域的に発生していない段階</t>
    </r>
  </si>
  <si>
    <r>
      <t>2.</t>
    </r>
    <r>
      <rPr>
        <sz val="7"/>
        <color theme="1"/>
        <rFont val="Times New Roman"/>
        <family val="1"/>
      </rPr>
      <t xml:space="preserve">      </t>
    </r>
    <r>
      <rPr>
        <sz val="10.5"/>
        <color theme="1"/>
        <rFont val="游明朝"/>
        <family val="1"/>
        <charset val="128"/>
      </rPr>
      <t>地域、顧客所在地に感染者が確認された段階</t>
    </r>
  </si>
  <si>
    <t>・組織・連絡体制　・社内、社外</t>
  </si>
  <si>
    <t>　　　　緊急連絡網　所轄保健所、公共機関との連帯</t>
  </si>
  <si>
    <t>　　　　現状リスクｺﾐﾆｭケーション、顧客への情報開示</t>
  </si>
  <si>
    <t>・予防体制　消毒材、マスク備品準備、就業前後の除菌　検温と報告</t>
  </si>
  <si>
    <t>・診療体制　もしもの場合の相談医療先の確保、連絡</t>
  </si>
  <si>
    <t>・就業体制の見直対策　感染者の発症時の業務継続対応</t>
  </si>
  <si>
    <t>　　　　病院、介護・老人施設への入室時の対応、営業車両の洗浄</t>
  </si>
  <si>
    <t>フェイズ</t>
  </si>
  <si>
    <t>緊急連絡網</t>
  </si>
  <si>
    <t>消毒材</t>
  </si>
  <si>
    <t>マスク</t>
  </si>
  <si>
    <t>検温</t>
  </si>
  <si>
    <t>37.5℃↑</t>
  </si>
  <si>
    <t>顧客連絡</t>
  </si>
  <si>
    <t>就業　体制</t>
  </si>
  <si>
    <t>従業員ケア</t>
  </si>
  <si>
    <t>〇</t>
  </si>
  <si>
    <t>飲食店で食中毒が発生したらどうなる？実際に起こりうるトラブル</t>
  </si>
  <si>
    <t>トップページ ＞ 食中毒が発生したらどうなる</t>
  </si>
  <si>
    <t>食中毒の危険性はどこでもあるもの</t>
  </si>
  <si>
    <t>食中毒が発生したらどうなるのか</t>
  </si>
  <si>
    <r>
      <t>食中毒を発生させた店舗には一度も経験したことのないような</t>
    </r>
    <r>
      <rPr>
        <b/>
        <sz val="12"/>
        <color rgb="FF333333"/>
        <rFont val="&amp;quot"/>
        <family val="2"/>
      </rPr>
      <t>イレギュラーな業務</t>
    </r>
    <r>
      <rPr>
        <sz val="12"/>
        <color rgb="FF333333"/>
        <rFont val="&amp;quot"/>
        <family val="2"/>
      </rPr>
      <t>が発生します。経営者は</t>
    </r>
    <r>
      <rPr>
        <b/>
        <sz val="12"/>
        <color rgb="FF333333"/>
        <rFont val="&amp;quot"/>
        <family val="2"/>
      </rPr>
      <t>従業員に必要以上の負担をかけない</t>
    </r>
    <r>
      <rPr>
        <sz val="12"/>
        <color rgb="FF333333"/>
        <rFont val="&amp;quot"/>
        <family val="2"/>
      </rPr>
      <t>ためにも、どのような事態が起こりうるかしっかりと確認しておきましょう。</t>
    </r>
  </si>
  <si>
    <t>クレームや質問が大量に押し寄せる</t>
  </si>
  <si>
    <t>保健所の検査が入る</t>
  </si>
  <si>
    <t>営業停止からの店舗閉鎖</t>
  </si>
  <si>
    <r>
      <t>食中毒が起これば飲食店は</t>
    </r>
    <r>
      <rPr>
        <b/>
        <sz val="12"/>
        <color rgb="FFFF0A0A"/>
        <rFont val="&amp;quot"/>
        <family val="2"/>
      </rPr>
      <t>店舗閉鎖</t>
    </r>
    <r>
      <rPr>
        <sz val="12"/>
        <color rgb="FF333333"/>
        <rFont val="&amp;quot"/>
        <family val="2"/>
      </rPr>
      <t>を行うべきとされています。</t>
    </r>
  </si>
  <si>
    <t>原因を知って予防することが重要</t>
  </si>
  <si>
    <r>
      <rPr>
        <sz val="12"/>
        <color rgb="FF333333"/>
        <rFont val="ＭＳ Ｐゴシック"/>
        <family val="3"/>
        <charset val="128"/>
      </rPr>
      <t>飲食店経営者ならば誰でも</t>
    </r>
    <r>
      <rPr>
        <b/>
        <sz val="12"/>
        <color rgb="FFFF0A0A"/>
        <rFont val="ＭＳ Ｐゴシック"/>
        <family val="3"/>
        <charset val="128"/>
      </rPr>
      <t>食中毒</t>
    </r>
    <r>
      <rPr>
        <sz val="12"/>
        <color rgb="FF333333"/>
        <rFont val="ＭＳ Ｐゴシック"/>
        <family val="3"/>
        <charset val="128"/>
      </rPr>
      <t>を危惧しているものです。しかし、生魚、生野菜、生肉以外にも焼き鳥やハンバーガーなど</t>
    </r>
    <r>
      <rPr>
        <sz val="12"/>
        <color rgb="FF333333"/>
        <rFont val="&amp;quot"/>
        <family val="2"/>
      </rPr>
      <t>…</t>
    </r>
    <r>
      <rPr>
        <sz val="12"/>
        <color rgb="FF333333"/>
        <rFont val="ＭＳ Ｐゴシック"/>
        <family val="3"/>
        <charset val="128"/>
      </rPr>
      <t>様々な飲食店から食中毒は散見されます。どのような食材、調理方法でも確実に防げるというわけではない病気であるだけに、</t>
    </r>
    <r>
      <rPr>
        <sz val="12"/>
        <color rgb="FF333333"/>
        <rFont val="&amp;quot"/>
        <family val="2"/>
      </rPr>
      <t>24</t>
    </r>
    <r>
      <rPr>
        <sz val="12"/>
        <color rgb="FF333333"/>
        <rFont val="ＭＳ Ｐゴシック"/>
        <family val="3"/>
        <charset val="128"/>
      </rPr>
      <t>時間</t>
    </r>
    <r>
      <rPr>
        <sz val="12"/>
        <color rgb="FF333333"/>
        <rFont val="&amp;quot"/>
        <family val="2"/>
      </rPr>
      <t>365</t>
    </r>
    <r>
      <rPr>
        <sz val="12"/>
        <color rgb="FF333333"/>
        <rFont val="ＭＳ Ｐゴシック"/>
        <family val="3"/>
        <charset val="128"/>
      </rPr>
      <t>日の間、経営者は常に食中毒に注意を払わなくてはいけないのです。</t>
    </r>
    <phoneticPr fontId="33"/>
  </si>
  <si>
    <t>食中毒が発生したことが公にされれば、該当する飲食店を利用したお客様は自分が食中毒を発生させた料理を口にしてないか心配になります。そのため、店舗に対してお客様の不安を直接反映させた厳しいクレームが多量に押し寄せることになるでしょう。想定外の事態に従業員側の戸惑いも大きいかもしれませんが、冷静に対処できるように想定質問等を考えておくと良いです。</t>
    <phoneticPr fontId="33"/>
  </si>
  <si>
    <r>
      <rPr>
        <sz val="12"/>
        <color rgb="FF333333"/>
        <rFont val="ＭＳ Ｐゴシック"/>
        <family val="3"/>
        <charset val="128"/>
      </rPr>
      <t>保健所は、</t>
    </r>
    <r>
      <rPr>
        <b/>
        <sz val="12"/>
        <color rgb="FF333333"/>
        <rFont val="ＭＳ Ｐゴシック"/>
        <family val="3"/>
        <charset val="128"/>
      </rPr>
      <t>各地域の住民の健康や住まい環境などを快適なものへ</t>
    </r>
    <r>
      <rPr>
        <sz val="12"/>
        <color rgb="FF333333"/>
        <rFont val="ＭＳ Ｐゴシック"/>
        <family val="3"/>
        <charset val="128"/>
      </rPr>
      <t>と推進するために全国に設置された行政機関です。中には疾病の予防や保険・衛生環境について取り扱う業務もあるため、食中毒が発生すれば保健所が飲食店に対して立入検査をすることになります。検査においては資料提出が求められることもあるので、食中毒が発生したらスムーズに検査が行われるように書類を準備しておきましょう。</t>
    </r>
    <phoneticPr fontId="33"/>
  </si>
  <si>
    <r>
      <rPr>
        <sz val="12"/>
        <color rgb="FF333333"/>
        <rFont val="ＭＳ Ｐゴシック"/>
        <family val="3"/>
        <charset val="128"/>
      </rPr>
      <t>チェーン店の場合は同一のマニュアルで調理が実行されることが多いため、原因が究明されるまでは被害の拡大を防ぐ意味でも全国に展開する</t>
    </r>
    <r>
      <rPr>
        <b/>
        <sz val="12"/>
        <color rgb="FF333333"/>
        <rFont val="ＭＳ Ｐゴシック"/>
        <family val="3"/>
        <charset val="128"/>
      </rPr>
      <t>すべての系列店舗が一時休業</t>
    </r>
    <r>
      <rPr>
        <sz val="12"/>
        <color rgb="FF333333"/>
        <rFont val="ＭＳ Ｐゴシック"/>
        <family val="3"/>
        <charset val="128"/>
      </rPr>
      <t>を余儀なくされることも考えられるでしょう。経営者側としてはその間非常に忙しい時期に入ります。店舗を維持するため、そして従業員の休業期間の給与を確保するための対応を行うことが必要になるでしょう。お客様に対して真摯な対応をするとともに、従業員にも配慮を怠らないようにしなくてはいけません。</t>
    </r>
    <phoneticPr fontId="33"/>
  </si>
  <si>
    <t>食中毒は「サルモネラ菌」「腸炎ビブリオ菌」「カンピロバクター」などの、十分に加熱していない食材や生の食材が原因で発生する菌をはじめ、「黄色ブドウ球菌」などの人の皮膚にいる菌が付着して損害を与える場合が考えられます。それらは調理方法を工夫したり、手洗いを徹底したりすることで防げる場合が大多数です。常日頃から食中毒発生防止の意識を従業員に徹底するためにも、調理時や調理前のマニュアルをしっかりと見直して予防策を練っておくことが大切になるのではないでしょうか。</t>
    <phoneticPr fontId="33"/>
  </si>
  <si>
    <t>　</t>
    <phoneticPr fontId="33"/>
  </si>
  <si>
    <t>注意　本件は「リコールプラス」「リコールナビ」のホームページより引用しています。詳細に関してはリンク先ＨＰよりご確認ください。</t>
    <rPh sb="0" eb="2">
      <t>チュウイ</t>
    </rPh>
    <phoneticPr fontId="5"/>
  </si>
  <si>
    <t>指定感染症 新型コロナウイルス感染症</t>
    <phoneticPr fontId="5"/>
  </si>
  <si>
    <t>https://gisanddata.maps.arcgis.com/apps/opsdashboard/index.html#/bda7594740fd40299423467b48e9ecf6</t>
    <phoneticPr fontId="5"/>
  </si>
  <si>
    <t>現在の新型コロナウイルス感染者数</t>
    <rPh sb="0" eb="2">
      <t>ゲンザイ</t>
    </rPh>
    <rPh sb="3" eb="5">
      <t>シンガタ</t>
    </rPh>
    <rPh sb="12" eb="15">
      <t>カンセンシャ</t>
    </rPh>
    <rPh sb="15" eb="16">
      <t>スウ</t>
    </rPh>
    <phoneticPr fontId="5"/>
  </si>
  <si>
    <t>前週</t>
    <rPh sb="0" eb="2">
      <t>ゼンシュウ</t>
    </rPh>
    <phoneticPr fontId="5"/>
  </si>
  <si>
    <t>患者数</t>
    <rPh sb="0" eb="3">
      <t>カンジャスウ</t>
    </rPh>
    <phoneticPr fontId="5"/>
  </si>
  <si>
    <r>
      <rPr>
        <sz val="10"/>
        <color theme="0"/>
        <rFont val="ＭＳ Ｐゴシック"/>
        <family val="3"/>
        <charset val="128"/>
      </rPr>
      <t>対世界比</t>
    </r>
    <r>
      <rPr>
        <sz val="10"/>
        <color theme="0"/>
        <rFont val="Inherit"/>
        <family val="2"/>
      </rPr>
      <t>%</t>
    </r>
    <phoneticPr fontId="5"/>
  </si>
  <si>
    <t>死者数</t>
    <rPh sb="0" eb="2">
      <t>シシャ</t>
    </rPh>
    <rPh sb="2" eb="3">
      <t>スウ</t>
    </rPh>
    <phoneticPr fontId="5"/>
  </si>
  <si>
    <t>致死率</t>
    <rPh sb="0" eb="2">
      <t>チシ</t>
    </rPh>
    <rPh sb="2" eb="3">
      <t>リツ</t>
    </rPh>
    <phoneticPr fontId="5"/>
  </si>
  <si>
    <t>Total</t>
    <phoneticPr fontId="5"/>
  </si>
  <si>
    <t>前週からの増加数</t>
    <rPh sb="0" eb="2">
      <t>ゼンシュウ</t>
    </rPh>
    <rPh sb="5" eb="8">
      <t>ゾウカスウ</t>
    </rPh>
    <phoneticPr fontId="5"/>
  </si>
  <si>
    <t>ｱﾙｾﾞﾝﾁﾝ</t>
    <phoneticPr fontId="5"/>
  </si>
  <si>
    <t>日本の感染症BCPステージ</t>
    <rPh sb="0" eb="2">
      <t>ニホン</t>
    </rPh>
    <rPh sb="3" eb="6">
      <t>カンセンショウ</t>
    </rPh>
    <phoneticPr fontId="5"/>
  </si>
  <si>
    <t>企業内に感染者が発見された場合の対応と手順が具体的に用意されていないとパニックになる。　準備が大勢。ステークホルダーへの告知も当然前提。</t>
    <rPh sb="0" eb="3">
      <t>キギョウナイ</t>
    </rPh>
    <rPh sb="4" eb="7">
      <t>カンセンシャ</t>
    </rPh>
    <rPh sb="8" eb="10">
      <t>ハッケン</t>
    </rPh>
    <rPh sb="13" eb="15">
      <t>バアイ</t>
    </rPh>
    <rPh sb="16" eb="18">
      <t>タイオウ</t>
    </rPh>
    <rPh sb="19" eb="21">
      <t>テジュン</t>
    </rPh>
    <rPh sb="22" eb="25">
      <t>グタイテキ</t>
    </rPh>
    <rPh sb="26" eb="28">
      <t>ヨウイ</t>
    </rPh>
    <rPh sb="44" eb="46">
      <t>ジュンビ</t>
    </rPh>
    <rPh sb="47" eb="49">
      <t>タイセイ</t>
    </rPh>
    <rPh sb="60" eb="62">
      <t>コクチ</t>
    </rPh>
    <rPh sb="63" eb="65">
      <t>トウゼン</t>
    </rPh>
    <rPh sb="65" eb="67">
      <t>ゼンテイ</t>
    </rPh>
    <phoneticPr fontId="5"/>
  </si>
  <si>
    <t>入館チェック</t>
    <phoneticPr fontId="5"/>
  </si>
  <si>
    <t>〇</t>
    <phoneticPr fontId="5"/>
  </si>
  <si>
    <r>
      <t>〇</t>
    </r>
    <r>
      <rPr>
        <sz val="10.5"/>
        <color rgb="FFFF0000"/>
        <rFont val="游明朝"/>
        <family val="1"/>
        <charset val="128"/>
      </rPr>
      <t>*</t>
    </r>
    <phoneticPr fontId="5"/>
  </si>
  <si>
    <t>*テレワーク、隔日出勤</t>
    <rPh sb="7" eb="9">
      <t>カクジツ</t>
    </rPh>
    <rPh sb="9" eb="11">
      <t>シュッキン</t>
    </rPh>
    <phoneticPr fontId="5"/>
  </si>
  <si>
    <t>対策</t>
    <rPh sb="0" eb="2">
      <t>タイサク</t>
    </rPh>
    <phoneticPr fontId="5"/>
  </si>
  <si>
    <t>　　　　フード・セーフティー　http://www7b.biglobe.ne.jp/~food-safty/　　更新2020/10/11</t>
    <phoneticPr fontId="5"/>
  </si>
  <si>
    <t>ドイツ</t>
    <phoneticPr fontId="106"/>
  </si>
  <si>
    <t>対前週増加率</t>
    <rPh sb="0" eb="1">
      <t>タイ</t>
    </rPh>
    <rPh sb="1" eb="3">
      <t>ゼンシュウ</t>
    </rPh>
    <rPh sb="3" eb="5">
      <t>ゾウカ</t>
    </rPh>
    <rPh sb="5" eb="6">
      <t>リツ</t>
    </rPh>
    <phoneticPr fontId="5"/>
  </si>
  <si>
    <t>10．Sponsor㌻</t>
    <phoneticPr fontId="5"/>
  </si>
  <si>
    <r>
      <t>5.</t>
    </r>
    <r>
      <rPr>
        <sz val="7"/>
        <color theme="1"/>
        <rFont val="游明朝"/>
        <family val="1"/>
        <charset val="128"/>
      </rPr>
      <t>     </t>
    </r>
    <r>
      <rPr>
        <sz val="7"/>
        <color theme="1"/>
        <rFont val="Times New Roman"/>
        <family val="1"/>
      </rPr>
      <t xml:space="preserve"> </t>
    </r>
    <r>
      <rPr>
        <sz val="10.5"/>
        <color theme="1"/>
        <rFont val="游明朝"/>
        <family val="1"/>
        <charset val="128"/>
      </rPr>
      <t>3で複数もしくは感染が拡大する段階</t>
    </r>
    <phoneticPr fontId="106"/>
  </si>
  <si>
    <r>
      <t>6.</t>
    </r>
    <r>
      <rPr>
        <sz val="7"/>
        <color theme="1"/>
        <rFont val="游明朝"/>
        <family val="1"/>
        <charset val="128"/>
      </rPr>
      <t>     </t>
    </r>
    <r>
      <rPr>
        <sz val="7"/>
        <color theme="1"/>
        <rFont val="Times New Roman"/>
        <family val="1"/>
      </rPr>
      <t xml:space="preserve"> </t>
    </r>
    <r>
      <rPr>
        <sz val="10.5"/>
        <color theme="1"/>
        <rFont val="游明朝"/>
        <family val="1"/>
        <charset val="128"/>
      </rPr>
      <t>従業員もしくはその家族に感染確認の段階</t>
    </r>
    <phoneticPr fontId="106"/>
  </si>
  <si>
    <r>
      <t>7.</t>
    </r>
    <r>
      <rPr>
        <sz val="7"/>
        <color theme="1"/>
        <rFont val="游明朝"/>
        <family val="1"/>
        <charset val="128"/>
      </rPr>
      <t>     </t>
    </r>
    <r>
      <rPr>
        <sz val="7"/>
        <color theme="1"/>
        <rFont val="Times New Roman"/>
        <family val="1"/>
      </rPr>
      <t xml:space="preserve"> </t>
    </r>
    <r>
      <rPr>
        <sz val="10.5"/>
        <color theme="1"/>
        <rFont val="游明朝"/>
        <family val="1"/>
        <charset val="128"/>
      </rPr>
      <t>5で感染が収まらない段階</t>
    </r>
    <phoneticPr fontId="106"/>
  </si>
  <si>
    <r>
      <t>7.</t>
    </r>
    <r>
      <rPr>
        <sz val="7"/>
        <color theme="1"/>
        <rFont val="游明朝"/>
        <family val="1"/>
        <charset val="128"/>
      </rPr>
      <t>     </t>
    </r>
    <r>
      <rPr>
        <sz val="7"/>
        <color theme="1"/>
        <rFont val="Times New Roman"/>
        <family val="1"/>
      </rPr>
      <t xml:space="preserve"> </t>
    </r>
    <r>
      <rPr>
        <sz val="10.5"/>
        <color theme="1"/>
        <rFont val="游明朝"/>
        <family val="1"/>
        <charset val="128"/>
      </rPr>
      <t>パンデミック(大流行)宣言の段階</t>
    </r>
    <phoneticPr fontId="106"/>
  </si>
  <si>
    <t>3.  地域住民、同居者の参加団体に感染者が確認された段階</t>
    <phoneticPr fontId="106"/>
  </si>
  <si>
    <t>2021年</t>
  </si>
  <si>
    <t>2021年</t>
    <phoneticPr fontId="5"/>
  </si>
  <si>
    <t>日本</t>
    <rPh sb="0" eb="2">
      <t>ニホン</t>
    </rPh>
    <phoneticPr fontId="106"/>
  </si>
  <si>
    <t>・長期間休業に対する対策　従業員のケア</t>
    <phoneticPr fontId="106"/>
  </si>
  <si>
    <t>　</t>
    <phoneticPr fontId="106"/>
  </si>
  <si>
    <t>4   職場で複数の濃厚接触者が判明した段階</t>
    <rPh sb="4" eb="6">
      <t>ショクバ</t>
    </rPh>
    <rPh sb="7" eb="9">
      <t>フクスウ</t>
    </rPh>
    <rPh sb="10" eb="12">
      <t>ノウコウ</t>
    </rPh>
    <rPh sb="12" eb="15">
      <t>セッショクシャ</t>
    </rPh>
    <rPh sb="16" eb="18">
      <t>ハンメイ</t>
    </rPh>
    <rPh sb="20" eb="22">
      <t>ダンカイ</t>
    </rPh>
    <phoneticPr fontId="106"/>
  </si>
  <si>
    <t>PCR検査確認</t>
    <rPh sb="3" eb="5">
      <t>ケンサ</t>
    </rPh>
    <rPh sb="5" eb="7">
      <t>カクニン</t>
    </rPh>
    <phoneticPr fontId="106"/>
  </si>
  <si>
    <t>無症状なら１週間経過と就業制限</t>
    <rPh sb="0" eb="3">
      <t>ムショウジョウ</t>
    </rPh>
    <rPh sb="6" eb="8">
      <t>シュウカン</t>
    </rPh>
    <rPh sb="8" eb="10">
      <t>ケイカ</t>
    </rPh>
    <rPh sb="11" eb="13">
      <t>シュウギョウ</t>
    </rPh>
    <rPh sb="13" eb="15">
      <t>セイゲン</t>
    </rPh>
    <phoneticPr fontId="106"/>
  </si>
  <si>
    <t>★</t>
    <phoneticPr fontId="106"/>
  </si>
  <si>
    <t>★PCR+</t>
    <phoneticPr fontId="106"/>
  </si>
  <si>
    <t>保健所　　       医療機関</t>
    <phoneticPr fontId="106"/>
  </si>
  <si>
    <t>行動履歴整理</t>
    <rPh sb="0" eb="2">
      <t>コウドウ</t>
    </rPh>
    <rPh sb="2" eb="4">
      <t>リレキ</t>
    </rPh>
    <rPh sb="4" eb="6">
      <t>セイリ</t>
    </rPh>
    <phoneticPr fontId="106"/>
  </si>
  <si>
    <t xml:space="preserve"> </t>
    <phoneticPr fontId="16"/>
  </si>
  <si>
    <t xml:space="preserve"> </t>
    <phoneticPr fontId="106"/>
  </si>
  <si>
    <t>厚生労働省：国内の発生状況など
https://www.mhlw.go.jp/stf/covid-19/kokunainohasseijoukyou.html#h2_1
厚生労働省：データからわかる－新型コロナウイルス感染症情報－
https：//covid19.mhlw.go.jp/</t>
    <phoneticPr fontId="106"/>
  </si>
  <si>
    <t>https://www.mhlw.go.jp/stf/covid-19/kokunainohasseijoukyou.html#h2_1</t>
    <phoneticPr fontId="106"/>
  </si>
  <si>
    <t>厚生労働省：データからわかる－新型コロナウイルス感染症情報－</t>
    <phoneticPr fontId="106"/>
  </si>
  <si>
    <t xml:space="preserve">
</t>
    <phoneticPr fontId="106"/>
  </si>
  <si>
    <t>https：//covid19.mhlw.go.jp/</t>
    <phoneticPr fontId="106"/>
  </si>
  <si>
    <t>注意　食品に関わる記事の一部をご紹介します。詳しくはリンク先のページよりご確認ください。</t>
    <phoneticPr fontId="16"/>
  </si>
  <si>
    <t>なお、情報提供ページは提供者側により短期間で削除される場合もあります。予めご了解ください。</t>
    <phoneticPr fontId="16"/>
  </si>
  <si>
    <t>&gt;</t>
    <phoneticPr fontId="106"/>
  </si>
  <si>
    <r>
      <rPr>
        <sz val="10"/>
        <color rgb="FFFFC000"/>
        <rFont val="ＭＳ Ｐゴシック"/>
        <family val="3"/>
        <charset val="128"/>
      </rPr>
      <t>■</t>
    </r>
    <r>
      <rPr>
        <sz val="10"/>
        <rFont val="ＭＳ Ｐゴシック"/>
        <family val="3"/>
        <charset val="128"/>
      </rPr>
      <t>賞味消費期限　　</t>
    </r>
    <r>
      <rPr>
        <sz val="10"/>
        <color indexed="50"/>
        <rFont val="ＭＳ Ｐゴシック"/>
        <family val="3"/>
        <charset val="128"/>
      </rPr>
      <t>■</t>
    </r>
    <r>
      <rPr>
        <sz val="10"/>
        <rFont val="ＭＳ Ｐゴシック"/>
        <family val="3"/>
        <charset val="128"/>
      </rPr>
      <t>アレルギー　</t>
    </r>
    <r>
      <rPr>
        <sz val="10"/>
        <color theme="5" tint="0.39997558519241921"/>
        <rFont val="ＭＳ Ｐゴシック"/>
        <family val="3"/>
        <charset val="128"/>
      </rPr>
      <t>■</t>
    </r>
    <r>
      <rPr>
        <sz val="10"/>
        <rFont val="ＭＳ Ｐゴシック"/>
        <family val="3"/>
        <charset val="128"/>
      </rPr>
      <t>残留添加物・農薬　　</t>
    </r>
    <r>
      <rPr>
        <sz val="10"/>
        <color theme="0" tint="-0.14999847407452621"/>
        <rFont val="ＭＳ Ｐゴシック"/>
        <family val="3"/>
        <charset val="128"/>
      </rPr>
      <t>■</t>
    </r>
    <r>
      <rPr>
        <sz val="10"/>
        <rFont val="ＭＳ Ｐゴシック"/>
        <family val="3"/>
        <charset val="128"/>
      </rPr>
      <t>異物　</t>
    </r>
    <r>
      <rPr>
        <sz val="10"/>
        <color theme="7" tint="0.39997558519241921"/>
        <rFont val="ＭＳ Ｐゴシック"/>
        <family val="3"/>
        <charset val="128"/>
      </rPr>
      <t>　■</t>
    </r>
    <r>
      <rPr>
        <sz val="10"/>
        <rFont val="ＭＳ Ｐゴシック"/>
        <family val="3"/>
        <charset val="128"/>
      </rPr>
      <t>細菌　　</t>
    </r>
    <r>
      <rPr>
        <sz val="10"/>
        <color indexed="40"/>
        <rFont val="ＭＳ Ｐゴシック"/>
        <family val="3"/>
        <charset val="128"/>
      </rPr>
      <t>■</t>
    </r>
    <r>
      <rPr>
        <sz val="10"/>
        <rFont val="ＭＳ Ｐゴシック"/>
        <family val="3"/>
        <charset val="128"/>
      </rPr>
      <t>表示ミス　□</t>
    </r>
    <r>
      <rPr>
        <b/>
        <sz val="10"/>
        <rFont val="ＭＳ Ｐゴシック"/>
        <family val="3"/>
        <charset val="128"/>
      </rPr>
      <t>その他</t>
    </r>
    <phoneticPr fontId="5"/>
  </si>
  <si>
    <t xml:space="preserve">業者
</t>
    <rPh sb="0" eb="2">
      <t>ギョウシャ</t>
    </rPh>
    <phoneticPr fontId="5"/>
  </si>
  <si>
    <t>コロナ・ワクチン接種予定と内容　(菅前首相の最大の功績)</t>
    <rPh sb="8" eb="10">
      <t>セッシュ</t>
    </rPh>
    <rPh sb="10" eb="12">
      <t>ヨテイ</t>
    </rPh>
    <rPh sb="13" eb="15">
      <t>ナイヨウ</t>
    </rPh>
    <rPh sb="17" eb="18">
      <t>スガ</t>
    </rPh>
    <rPh sb="18" eb="21">
      <t>ゼンシュショウ</t>
    </rPh>
    <rPh sb="22" eb="24">
      <t>サイダイ</t>
    </rPh>
    <rPh sb="25" eb="27">
      <t>コウセキ</t>
    </rPh>
    <phoneticPr fontId="106"/>
  </si>
  <si>
    <t>腸管出血性大腸菌</t>
    <rPh sb="0" eb="2">
      <t>チョウカン</t>
    </rPh>
    <rPh sb="2" eb="5">
      <t>シュッケツセイ</t>
    </rPh>
    <rPh sb="5" eb="8">
      <t>ダイチョウキン</t>
    </rPh>
    <phoneticPr fontId="5"/>
  </si>
  <si>
    <t>赤痢</t>
    <rPh sb="0" eb="2">
      <t>セキリ</t>
    </rPh>
    <phoneticPr fontId="5"/>
  </si>
  <si>
    <t>腸管系感染症は新型コロナウイルス予防の手洗い、手指消毒で</t>
    <rPh sb="0" eb="2">
      <t>チョウカン</t>
    </rPh>
    <rPh sb="2" eb="3">
      <t>ケイ</t>
    </rPh>
    <rPh sb="3" eb="6">
      <t>カンセンショウ</t>
    </rPh>
    <rPh sb="7" eb="9">
      <t>シンガタ</t>
    </rPh>
    <rPh sb="16" eb="18">
      <t>ヨボウ</t>
    </rPh>
    <rPh sb="19" eb="21">
      <t>テアラ</t>
    </rPh>
    <rPh sb="23" eb="24">
      <t>テ</t>
    </rPh>
    <rPh sb="24" eb="25">
      <t>ユビ</t>
    </rPh>
    <rPh sb="25" eb="27">
      <t>ショウドク</t>
    </rPh>
    <phoneticPr fontId="5"/>
  </si>
  <si>
    <t>圧倒的に感染防御できている</t>
    <rPh sb="0" eb="3">
      <t>アットウテキ</t>
    </rPh>
    <rPh sb="4" eb="6">
      <t>カンセン</t>
    </rPh>
    <rPh sb="6" eb="8">
      <t>ボウギョ</t>
    </rPh>
    <phoneticPr fontId="5"/>
  </si>
  <si>
    <t xml:space="preserve"> 全国指数</t>
    <phoneticPr fontId="5"/>
  </si>
  <si>
    <t>先週より</t>
    <phoneticPr fontId="5"/>
  </si>
  <si>
    <t>北海道</t>
    <rPh sb="0" eb="3">
      <t>ホッカイドウ</t>
    </rPh>
    <phoneticPr fontId="106"/>
  </si>
  <si>
    <t>　    レベル2</t>
    <phoneticPr fontId="5"/>
  </si>
  <si>
    <t>8．衛生訓話</t>
    <rPh sb="2" eb="4">
      <t>エイセイ</t>
    </rPh>
    <rPh sb="4" eb="6">
      <t>クンワ</t>
    </rPh>
    <phoneticPr fontId="5"/>
  </si>
  <si>
    <t>12-21年月平均</t>
  </si>
  <si>
    <t>2022年</t>
    <phoneticPr fontId="5"/>
  </si>
  <si>
    <t>1月</t>
    <phoneticPr fontId="106"/>
  </si>
  <si>
    <t>ノロウイルスが流行しています</t>
    <rPh sb="7" eb="9">
      <t>リュウコウ</t>
    </rPh>
    <phoneticPr fontId="5"/>
  </si>
  <si>
    <t>9-10月、4月以降　
施設の所在市町村で流行・食中毒が報告される　
定点観測値が5.00前後</t>
    <phoneticPr fontId="5"/>
  </si>
  <si>
    <t>【情報共有】　週間・情報収集/情報は毎週確認する
【常設】　嘔吐物処理セットの配備
【体調管理】従業員の健康状況を徹底し、不良者は調理・加工ラインより外す</t>
    <rPh sb="26" eb="28">
      <t>ジョウセツ</t>
    </rPh>
    <rPh sb="30" eb="32">
      <t>オウト</t>
    </rPh>
    <rPh sb="32" eb="33">
      <t>ブツ</t>
    </rPh>
    <rPh sb="33" eb="35">
      <t>ショリ</t>
    </rPh>
    <rPh sb="39" eb="41">
      <t>ハイビ</t>
    </rPh>
    <phoneticPr fontId="5"/>
  </si>
  <si>
    <t xml:space="preserve">  
</t>
    <phoneticPr fontId="16"/>
  </si>
  <si>
    <t>管理レベル「2」　</t>
    <phoneticPr fontId="5"/>
  </si>
  <si>
    <r>
      <t xml:space="preserve">タイトル </t>
    </r>
    <r>
      <rPr>
        <sz val="14"/>
        <color theme="0"/>
        <rFont val="ＭＳ Ｐゴシック"/>
        <family val="3"/>
        <charset val="128"/>
      </rPr>
      <t>(ラベル表示の記載ミスや抜けが目立ちました!!)</t>
    </r>
    <rPh sb="9" eb="11">
      <t>ヒョウジ</t>
    </rPh>
    <rPh sb="12" eb="14">
      <t>キサイ</t>
    </rPh>
    <rPh sb="17" eb="18">
      <t>ヌ</t>
    </rPh>
    <rPh sb="20" eb="22">
      <t>メダ</t>
    </rPh>
    <phoneticPr fontId="5"/>
  </si>
  <si>
    <t>ノロウイルス指数平年より低いものの散発事故あり</t>
    <rPh sb="6" eb="8">
      <t>シスウ</t>
    </rPh>
    <rPh sb="8" eb="10">
      <t>ヘイネン</t>
    </rPh>
    <rPh sb="12" eb="13">
      <t>ヒク</t>
    </rPh>
    <rPh sb="17" eb="19">
      <t>サンパツ</t>
    </rPh>
    <rPh sb="19" eb="21">
      <t>ジコ</t>
    </rPh>
    <phoneticPr fontId="5"/>
  </si>
  <si>
    <t>カナダ</t>
    <phoneticPr fontId="5"/>
  </si>
  <si>
    <t>フランス</t>
    <phoneticPr fontId="106"/>
  </si>
  <si>
    <r>
      <rPr>
        <b/>
        <sz val="13"/>
        <color theme="0"/>
        <rFont val="ＭＳ Ｐゴシック"/>
        <family val="3"/>
        <charset val="128"/>
      </rPr>
      <t>米国</t>
    </r>
    <rPh sb="0" eb="2">
      <t>ベイコク</t>
    </rPh>
    <phoneticPr fontId="5"/>
  </si>
  <si>
    <r>
      <rPr>
        <b/>
        <sz val="13"/>
        <color theme="0"/>
        <rFont val="ＭＳ Ｐゴシック"/>
        <family val="3"/>
        <charset val="128"/>
      </rPr>
      <t>メキシコ</t>
    </r>
    <phoneticPr fontId="5"/>
  </si>
  <si>
    <r>
      <rPr>
        <b/>
        <sz val="13"/>
        <color theme="0"/>
        <rFont val="ＭＳ Ｐゴシック"/>
        <family val="3"/>
        <charset val="128"/>
      </rPr>
      <t>ブラジル</t>
    </r>
    <phoneticPr fontId="5"/>
  </si>
  <si>
    <r>
      <rPr>
        <b/>
        <sz val="13"/>
        <color theme="0"/>
        <rFont val="ＭＳ Ｐゴシック"/>
        <family val="3"/>
        <charset val="128"/>
      </rPr>
      <t>南アフリカ</t>
    </r>
    <rPh sb="0" eb="1">
      <t>ミナミ</t>
    </rPh>
    <phoneticPr fontId="5"/>
  </si>
  <si>
    <r>
      <rPr>
        <b/>
        <sz val="13"/>
        <color theme="0"/>
        <rFont val="ＭＳ Ｐゴシック"/>
        <family val="3"/>
        <charset val="128"/>
      </rPr>
      <t>トルコ</t>
    </r>
    <phoneticPr fontId="5"/>
  </si>
  <si>
    <r>
      <rPr>
        <b/>
        <sz val="13"/>
        <color theme="0"/>
        <rFont val="ＭＳ Ｐゴシック"/>
        <family val="3"/>
        <charset val="128"/>
      </rPr>
      <t>イラン</t>
    </r>
    <phoneticPr fontId="5"/>
  </si>
  <si>
    <r>
      <rPr>
        <b/>
        <sz val="13"/>
        <color theme="0"/>
        <rFont val="ＭＳ Ｐゴシック"/>
        <family val="3"/>
        <charset val="128"/>
      </rPr>
      <t>インド</t>
    </r>
    <phoneticPr fontId="5"/>
  </si>
  <si>
    <r>
      <rPr>
        <b/>
        <sz val="13"/>
        <color theme="0"/>
        <rFont val="ＭＳ Ｐゴシック"/>
        <family val="3"/>
        <charset val="128"/>
      </rPr>
      <t>パキスタン</t>
    </r>
    <phoneticPr fontId="5"/>
  </si>
  <si>
    <r>
      <rPr>
        <b/>
        <sz val="13"/>
        <color theme="0"/>
        <rFont val="ＭＳ Ｐゴシック"/>
        <family val="3"/>
        <charset val="128"/>
      </rPr>
      <t>ロシア</t>
    </r>
    <phoneticPr fontId="5"/>
  </si>
  <si>
    <r>
      <rPr>
        <b/>
        <sz val="13"/>
        <color theme="0"/>
        <rFont val="Inherit"/>
        <family val="2"/>
      </rPr>
      <t>スペイン</t>
    </r>
    <phoneticPr fontId="106"/>
  </si>
  <si>
    <t>非常に少ない</t>
    <rPh sb="0" eb="2">
      <t>ヒジョウ</t>
    </rPh>
    <rPh sb="3" eb="4">
      <t>スク</t>
    </rPh>
    <phoneticPr fontId="5"/>
  </si>
  <si>
    <t>コロナは既にWITHの時代、時期新興感染に備えて</t>
    <rPh sb="4" eb="5">
      <t>スデ</t>
    </rPh>
    <rPh sb="11" eb="13">
      <t>ジダイ</t>
    </rPh>
    <rPh sb="14" eb="16">
      <t>ジキ</t>
    </rPh>
    <rPh sb="16" eb="20">
      <t>シンコウカンセン</t>
    </rPh>
    <rPh sb="21" eb="22">
      <t>ソナ</t>
    </rPh>
    <phoneticPr fontId="106"/>
  </si>
  <si>
    <t>Food-Safety業務案内</t>
    <rPh sb="11" eb="15">
      <t>ギョウムアンナイ</t>
    </rPh>
    <phoneticPr fontId="33"/>
  </si>
  <si>
    <t>日本の感染状況は、いまだ世界平均の2倍ほど多い。中国は統計値の入力ミスがあって、しはらく逆転現象</t>
    <rPh sb="0" eb="2">
      <t>ニホン</t>
    </rPh>
    <rPh sb="3" eb="5">
      <t>カンセン</t>
    </rPh>
    <rPh sb="5" eb="7">
      <t>ジョウキョウ</t>
    </rPh>
    <rPh sb="12" eb="14">
      <t>セカイ</t>
    </rPh>
    <rPh sb="14" eb="16">
      <t>ヘイキン</t>
    </rPh>
    <rPh sb="18" eb="19">
      <t>バイ</t>
    </rPh>
    <rPh sb="21" eb="22">
      <t>オオ</t>
    </rPh>
    <rPh sb="24" eb="26">
      <t>チュウゴク</t>
    </rPh>
    <rPh sb="27" eb="30">
      <t>トウケイチ</t>
    </rPh>
    <rPh sb="31" eb="33">
      <t>ニュウリョク</t>
    </rPh>
    <rPh sb="44" eb="46">
      <t>ギャクテン</t>
    </rPh>
    <rPh sb="46" eb="48">
      <t>ゲンショウ</t>
    </rPh>
    <phoneticPr fontId="106"/>
  </si>
  <si>
    <r>
      <rPr>
        <sz val="12.55"/>
        <color theme="0"/>
        <rFont val="Inherit"/>
        <family val="2"/>
      </rPr>
      <t>中国</t>
    </r>
    <rPh sb="0" eb="2">
      <t>チュウゴク</t>
    </rPh>
    <phoneticPr fontId="106"/>
  </si>
  <si>
    <t>回収＆返金</t>
  </si>
  <si>
    <t>マックスバリュ西...</t>
  </si>
  <si>
    <t>回収＆返金/交換</t>
  </si>
  <si>
    <t>回収</t>
  </si>
  <si>
    <t>ddf</t>
    <phoneticPr fontId="106"/>
  </si>
  <si>
    <t>イオン</t>
  </si>
  <si>
    <t>アクシアルリテイ...</t>
  </si>
  <si>
    <t>毎週　　ひとつ　　覚えていきましょう</t>
    <phoneticPr fontId="5"/>
  </si>
  <si>
    <t>↓　職場の先輩は以下のことを理解して　わかり易く　指導しましょう　↓</t>
    <phoneticPr fontId="5"/>
  </si>
  <si>
    <t>食中毒情報　(6/27-7/3)</t>
    <rPh sb="0" eb="3">
      <t>ショクチュウドク</t>
    </rPh>
    <rPh sb="3" eb="5">
      <t>ジョウホウ</t>
    </rPh>
    <phoneticPr fontId="5"/>
  </si>
  <si>
    <t>残留農薬　(6/27-7/3)</t>
    <phoneticPr fontId="16"/>
  </si>
  <si>
    <t>和歌山県は２６日、新宮市新宮の新木（しんぼく）保育園（園児７０人、職員１９人）で、ノロウイルスによる集団感染が発生したと発表した。２１～２５日に園児３１人が嘔吐（おうと）や下痢などの胃腸炎症状を訴えたが、全員回復傾向という。
　保育園からの連絡を受けて、新宮保健所が調査。県環境衛生センターが園児６人の便を検査し、全員分からノロウイルスを検出した。</t>
    <phoneticPr fontId="106"/>
  </si>
  <si>
    <t>紀伊民報</t>
    <phoneticPr fontId="106"/>
  </si>
  <si>
    <t>回収＆交換</t>
  </si>
  <si>
    <t>ベルク</t>
  </si>
  <si>
    <t>ヤオコー</t>
  </si>
  <si>
    <r>
      <t xml:space="preserve">世界的にみて感染増加率は前週の0.6%になっています。また感染症の世界的流行以来でも致死率は1.2%、最近のオミクロン株以降ではやはり0.6%以下です。こうなると感染症法の位置づけとしても5類相当が適当となります。
</t>
    </r>
    <r>
      <rPr>
        <b/>
        <sz val="20"/>
        <color rgb="FFFF0000"/>
        <rFont val="ＭＳ Ｐゴシック"/>
        <family val="3"/>
        <charset val="128"/>
        <scheme val="minor"/>
      </rPr>
      <t>第六波はあるのか?</t>
    </r>
    <rPh sb="0" eb="3">
      <t>セカイテキ</t>
    </rPh>
    <rPh sb="6" eb="11">
      <t>カンセンゾウカリツ</t>
    </rPh>
    <rPh sb="12" eb="14">
      <t>ゼンシュウ</t>
    </rPh>
    <rPh sb="29" eb="32">
      <t>カンセンショウ</t>
    </rPh>
    <rPh sb="33" eb="36">
      <t>セカイテキ</t>
    </rPh>
    <rPh sb="36" eb="40">
      <t>リュウコウイライ</t>
    </rPh>
    <rPh sb="42" eb="45">
      <t>チシリツ</t>
    </rPh>
    <rPh sb="51" eb="53">
      <t>サイキン</t>
    </rPh>
    <rPh sb="59" eb="62">
      <t>カブイコウ</t>
    </rPh>
    <rPh sb="71" eb="73">
      <t>イカ</t>
    </rPh>
    <rPh sb="81" eb="85">
      <t>カンセンショウホウ</t>
    </rPh>
    <rPh sb="86" eb="88">
      <t>イチ</t>
    </rPh>
    <rPh sb="95" eb="98">
      <t>ルイソウトウ</t>
    </rPh>
    <rPh sb="99" eb="101">
      <t>テキトウ</t>
    </rPh>
    <rPh sb="109" eb="111">
      <t>ダイロッ</t>
    </rPh>
    <rPh sb="111" eb="112">
      <t>ナミ</t>
    </rPh>
    <phoneticPr fontId="106"/>
  </si>
  <si>
    <t>　</t>
    <phoneticPr fontId="16"/>
  </si>
  <si>
    <t>皆様  週刊情報2022-25を配信いたします</t>
    <phoneticPr fontId="5"/>
  </si>
  <si>
    <t>2022/25週</t>
    <phoneticPr fontId="5"/>
  </si>
  <si>
    <t xml:space="preserve"> GⅡ　26週　0例</t>
    <rPh sb="9" eb="10">
      <t>レイ</t>
    </rPh>
    <phoneticPr fontId="5"/>
  </si>
  <si>
    <t>今週のニュース（Noroｖｉｒｕｓ）　(7/4-7/10)</t>
    <rPh sb="0" eb="2">
      <t>コンシュウ</t>
    </rPh>
    <phoneticPr fontId="5"/>
  </si>
  <si>
    <t>累計感染者数の増加ペース 117</t>
    <rPh sb="0" eb="2">
      <t>ルイケイ</t>
    </rPh>
    <rPh sb="2" eb="5">
      <t>カンセンシャ</t>
    </rPh>
    <rPh sb="5" eb="6">
      <t>スウ</t>
    </rPh>
    <rPh sb="7" eb="9">
      <t>ゾウカ</t>
    </rPh>
    <phoneticPr fontId="5"/>
  </si>
  <si>
    <t>海外情報　(7/4-7/10)</t>
    <rPh sb="0" eb="2">
      <t>カイガイ</t>
    </rPh>
    <rPh sb="2" eb="4">
      <t>ジョウホウ</t>
    </rPh>
    <phoneticPr fontId="5"/>
  </si>
  <si>
    <t>食品リコール・回収情報　　(7/4-7/10)</t>
    <rPh sb="0" eb="2">
      <t>ショクヒン</t>
    </rPh>
    <rPh sb="7" eb="9">
      <t>カイシュウ</t>
    </rPh>
    <rPh sb="9" eb="11">
      <t>ジョウホウ</t>
    </rPh>
    <phoneticPr fontId="5"/>
  </si>
  <si>
    <t>食品表示　(7/4-7/10)</t>
    <rPh sb="0" eb="2">
      <t>ショクヒン</t>
    </rPh>
    <rPh sb="2" eb="4">
      <t>ヒョウジ</t>
    </rPh>
    <phoneticPr fontId="5"/>
  </si>
  <si>
    <t>2022/26週</t>
    <phoneticPr fontId="5"/>
  </si>
  <si>
    <t>※2022年 第26週（6/27～7/3） 現在</t>
    <phoneticPr fontId="5"/>
  </si>
  <si>
    <t>平年並み</t>
    <rPh sb="0" eb="3">
      <t>ヘイネンナ</t>
    </rPh>
    <phoneticPr fontId="106"/>
  </si>
  <si>
    <t>大森屋</t>
  </si>
  <si>
    <t>京王ストア</t>
  </si>
  <si>
    <t>ShinmeiD...</t>
  </si>
  <si>
    <t>喜多村</t>
  </si>
  <si>
    <t>ツルヤ</t>
  </si>
  <si>
    <t>合同会社港屋</t>
  </si>
  <si>
    <t>オーデン</t>
  </si>
  <si>
    <t>三春まちづくり公...</t>
  </si>
  <si>
    <t>ベイシア</t>
  </si>
  <si>
    <t>フーズパレット</t>
  </si>
  <si>
    <t>シジシージャパン...</t>
  </si>
  <si>
    <t>銀のすぷーん</t>
  </si>
  <si>
    <t>相鉄ローゼン</t>
  </si>
  <si>
    <t>オフィスタナカ</t>
  </si>
  <si>
    <t>綿半パートナーズ...</t>
  </si>
  <si>
    <t>長池店 ひらめ(天然) 一部消費期限期限超過販売</t>
  </si>
  <si>
    <t>ゆめマート北九州...</t>
  </si>
  <si>
    <t>昔ながらのエビカツ,牛しぐれ煮コロッケ 一部特定原材料表示欠落</t>
  </si>
  <si>
    <t>伊那店 さば照焼き 特定原材料(小麦)表示欠落</t>
  </si>
  <si>
    <t>バロー</t>
  </si>
  <si>
    <t>金目鯛開干 一部賞味期限誤表示</t>
  </si>
  <si>
    <t>おも・しぇ</t>
  </si>
  <si>
    <t>道の駅うご パン(ベーコンエピ) 一部カビ発生の恐れ</t>
  </si>
  <si>
    <t>寄居店 鹿児島県産 うなぎ長蒲焼 一部期限誤表示</t>
  </si>
  <si>
    <t>マキヤ</t>
  </si>
  <si>
    <t>ファイバーゼリー グレープフルーツ味 一部要冷蔵品を常温販売</t>
  </si>
  <si>
    <t>公園橋店 鹿児島県産 うなぎ長蒲焼 一部期限誤表示</t>
  </si>
  <si>
    <t>タムラ食品</t>
  </si>
  <si>
    <t>つぼ漬昆布 一部アレルゲン(小麦,大豆)表示欠落</t>
  </si>
  <si>
    <t>豊科店 自家製漬魚(粕漬,西京漬) 一部期限超過販売</t>
  </si>
  <si>
    <t>寿産業</t>
  </si>
  <si>
    <t>丸餅 他 計5品目 一部消費期限誤表記</t>
  </si>
  <si>
    <t>海苔弁当(かねふく明太子使用) 一部ラベル誤貼付で表示欠落</t>
  </si>
  <si>
    <t>戸田フーズ</t>
  </si>
  <si>
    <t>手巻 シーチキンマヨネーズ 一部ラベル誤貼付で表示欠落</t>
  </si>
  <si>
    <t>トップバリュたこ焼７個入 一部金属小片混入の恐れ</t>
  </si>
  <si>
    <t>ウオロク</t>
  </si>
  <si>
    <t>本場讃岐うどん弁当 一部特定原材料(えび)表示欠落</t>
  </si>
  <si>
    <t>石屋商事</t>
  </si>
  <si>
    <t>白いロールケーキ 一部消費期限誤記載</t>
  </si>
  <si>
    <t>平和堂</t>
  </si>
  <si>
    <t>とろーりとろとろわらび餅 一部要冷蔵を常温販売</t>
  </si>
  <si>
    <t>兵庫県手延素麵協...</t>
  </si>
  <si>
    <t>詰め合わせ 揖保乃糸 一部賞味期限誤印字</t>
  </si>
  <si>
    <t>美守店 とろける本ねぎとろ(刺身用) 消費期限誤記載</t>
  </si>
  <si>
    <t>マルミヤストア</t>
  </si>
  <si>
    <t>野口店 国産若鶏モモ肉 消費期限表示欠落</t>
  </si>
  <si>
    <t>ジューシー柔らか鶏もも唐揚 一部アレルギー(いか)表示欠落</t>
  </si>
  <si>
    <t>みやぎ仙南農業協...</t>
  </si>
  <si>
    <t>仙南うめ 一部残留農薬基準値超過</t>
  </si>
  <si>
    <t>バリバリ職人 旨口しょうゆ味 一部賞味期限誤印字</t>
  </si>
  <si>
    <t>北海道産きたあかりコロッケ 一部ラベル誤貼付でアレルギー表示欠落</t>
  </si>
  <si>
    <t>京都店 Ksおにぎり しらす野沢菜 一部アレルゲン表示欠落</t>
  </si>
  <si>
    <t>加須久下店 鹿児島県産 うなぎ長蒲焼 一部期限誤表示</t>
  </si>
  <si>
    <t>手延べそうめん、麺つゆ詰合せ一部 賞味期限誤表記</t>
  </si>
  <si>
    <t>小諸店 国産若どりレバー(ハツ付)一部 消費期限誤表示</t>
  </si>
  <si>
    <t>nuti food、number1、STING 邦文の食品一括表示欠落</t>
  </si>
  <si>
    <t>スモークチーズ一部 別商品の原材料名を誤表示</t>
  </si>
  <si>
    <t>ひとくちいかメンチカツ 一部中身違いでアレルゲン表示欠落</t>
  </si>
  <si>
    <t>かにクリームコロッケ 一部ラベル誤貼付で(かに)表示欠落</t>
  </si>
  <si>
    <t>大根甘酢漬け 他 計3品目 一部アレルゲン(小麦)表示欠落</t>
  </si>
  <si>
    <t>上州名物 太田やきそば 一部ソース誤封入でアレルギー表示欠落</t>
  </si>
  <si>
    <t>長いもと豚肉のさっぱり梅だれ炒め 一部アレルギー表示欠落</t>
  </si>
  <si>
    <t>断然お得 大阪たこ焼４０個入 一部金属小片混入の恐れ</t>
  </si>
  <si>
    <t>くるっぱnoたまご？ 10個入 一部賞味期限誤印字</t>
  </si>
  <si>
    <t>寿司(海鮮サラダホッキ貝入サラダ軍艦) 一部表示欠落</t>
  </si>
  <si>
    <t>ジンビビン麺 他 一部日本語表記ラベル欠落</t>
  </si>
  <si>
    <t>機能性表示食7/10現在　5,631品目です　(A18,A89,A178,A217を除く)</t>
    <phoneticPr fontId="16"/>
  </si>
  <si>
    <t>2022年第25週（6月20日〜6月26日）</t>
    <phoneticPr fontId="106"/>
  </si>
  <si>
    <t>細菌性赤痢1例 菌種：S. sonnei（D群）＿感染地域：ホンジュラス</t>
    <phoneticPr fontId="106"/>
  </si>
  <si>
    <t>結核例268</t>
    <phoneticPr fontId="5"/>
  </si>
  <si>
    <t xml:space="preserve">腸管出血性大腸菌感染症80例（有症者55例、うちHUS 1例）
感染地域：国内63例、国内・国外不明17例
国内の感染地域：北海道5例、滋賀県5例、茨城県4例、埼玉県
4例、東京都4例、群馬県3例、神奈川県3例、
新潟県3例、愛知県3例、大阪府3例、岡山県
3例、福岡県3例、富山県2例、広島県2例、青
森県1例、岩手県1例、栃木県1例、千葉県1例、
三重県1例、京都府1例、山口県1例、香川県
1例、長崎県1例、宮崎県1例、沖縄県1例、国
内（都道府県不明）5例
</t>
    <phoneticPr fontId="106"/>
  </si>
  <si>
    <t>年齢群：0歳（1例）、2歳（4例）、3歳（1例）、4歳（2例）、5歳（2例）、6歳（2例）、  7歳（4例）、9歳（2例）、10代（12例）、20代（14例）、30代（11例）
40代（7例）、50代（8例）、60代（2例）、70代（5例）、80代（3例）</t>
    <phoneticPr fontId="106"/>
  </si>
  <si>
    <t>血清群・毒素型：‌O157 VT1・VT2（26例）、O26 VT1（15例）、O157 VT2（13例）、O103 VT1（4例）、               O128VT1・VT2（2例）、O157 VT1（2例）、O121VT2（2例）、O111 VT1・VT2（1例）、O91VT1（1例）、
O111 VT1（1例）、その他・不明（13例）
累積報告数：840例（有症者505例、うちHUS 9例．死亡なし）</t>
    <phoneticPr fontId="106"/>
  </si>
  <si>
    <t>パラチフス1例 感染地域：ネパール</t>
    <phoneticPr fontId="106"/>
  </si>
  <si>
    <t xml:space="preserve">パラチフス
</t>
    <phoneticPr fontId="5"/>
  </si>
  <si>
    <t>E型肝炎8例 感染地域（感染源）：‌千葉県2例（羊肉1例、不明1例）、茨城県1例
（レバー）、東京都1例（不明）、鹿児島県1例（不明）、国内（都道府県不明）1例（豚肉/馬刺し）、国内・国外不明2例（不明2例）
A型肝炎2例 感染地域：千葉県1例、パキスタン1例例</t>
    <phoneticPr fontId="106"/>
  </si>
  <si>
    <t>レジオネラ症48例（肺炎型43例、ポンティアック型5例）
感染地域：兵庫県5例、新潟県4例、福島県2例、茨城県2例、群馬県2例、神奈川県2例、長野県2例、　　　　　　岐阜県2例、愛知県2例、奈良県2例、岡山県2例、広島県2例、埼玉県1例、東京都1例、静岡県1例、滋賀県1例、京都府1例、山口県1例、徳島県1例、福岡県1例、佐賀県1例、大分県1例、国内（都道府県不明）1例、　　国内・国外不明8例
年齢群：‌20代（1例）、40代（1例）、50代（5例）、60代（10例）、70代（18例）、80代（12例）、90代以上（1例）
累積報告数：774例</t>
    <phoneticPr fontId="106"/>
  </si>
  <si>
    <t>アメーバ赤痢6例（腸管アメーバ症6例）
感染地域：東京都1例、神奈川県1例、兵庫県1例、国内（都道府県不明）1例、国内・国外不明2例
感染経路：性的接触1例（異性間）、不明5例</t>
    <phoneticPr fontId="106"/>
  </si>
  <si>
    <t xml:space="preserve"> GⅡ　25週　10例</t>
    <rPh sb="6" eb="7">
      <t>シュウ</t>
    </rPh>
    <phoneticPr fontId="5"/>
  </si>
  <si>
    <t>AKB本田仁美、感染症胃腸炎だった「病院にて安静に過ごさせていただいていました」現在は回復</t>
    <phoneticPr fontId="16"/>
  </si>
  <si>
    <t>AKB48本田仁美（20）が、カンピロバクターによる感染症胃腸炎を患い、すでに回復したことを9日、インスタグラムのストーリーズで明かした。本田は「ここ数日間体調を崩しており、SNSの更新ができず皆さんにご心配をお掛けして申し訳ございません」としつつ「カンピロバクターによる感染症胃腸炎にかかってしまい、しばらく病院にて安静に過ごさせていただいていました」と明かした。現在は体調も回復し、元気だといい「今後はさらに体調管理の徹底に努めてまいります。このたびはご迷惑をおかけしました」とした。
カンピロバクターは、健康なトリ、牛、豚などの腸内に常在する菌で、食肉に付着するケースから、食中毒として下痢、腹痛、発熱、悪心などの症状が出ることが多い。</t>
    <phoneticPr fontId="16"/>
  </si>
  <si>
    <t>https://www.nikkansports.com/entertainment/akb48/news/202207090000539.html</t>
    <phoneticPr fontId="16"/>
  </si>
  <si>
    <t>日刊スポーツ</t>
    <rPh sb="0" eb="2">
      <t>ニッカン</t>
    </rPh>
    <phoneticPr fontId="16"/>
  </si>
  <si>
    <t xml:space="preserve">園児と職員、１０８人食中毒 船橋の保育所 給食からサルモネラ菌 | 千葉日報オンライン </t>
    <phoneticPr fontId="16"/>
  </si>
  <si>
    <t>船橋市保健所は６日、市内の私立保育所で施設内調理された給食を食べた１０８人（園児８６人、職員２２人）に下痢や血便などの症状が出て、便からサルモネラ菌を検出したと発表した。保存してあった給食からも同菌が検出され、給食を介した集団食中毒と断定した。発症した園児は１～６歳で、うち６人は一時入院した。　同保健所によると、６月２７日に市内医療機関から「同じ保育所の園児１０人が発熱や腹痛で受診した」と届け出があった。同菌は給食メニューのうち、６月２３、２４日に提供された計３品（サンドイッチとサラダ）から検出したことから、この２日間の給食で広がったと判断した。食べた園児と職員計１５７人のうち約７割で発症。多くは既に回復したという。
　同保育所は２７日に給食施設の使用を自粛し、翌２８日からは臨時休園。７月６日に保育を再開したが、給食は健康確認や再発防止策が整うまで見合わせる。</t>
    <phoneticPr fontId="16"/>
  </si>
  <si>
    <t>https://www.chibanippo.co.jp/news/national/954062</t>
    <phoneticPr fontId="16"/>
  </si>
  <si>
    <t>船橋市</t>
    <rPh sb="0" eb="3">
      <t>フナバシシ</t>
    </rPh>
    <phoneticPr fontId="16"/>
  </si>
  <si>
    <t>千葉日報</t>
    <rPh sb="0" eb="4">
      <t>チバニッポウ</t>
    </rPh>
    <phoneticPr fontId="16"/>
  </si>
  <si>
    <t>カンピロバクター食中毒、熊本県内で増加中　鶏肉は「十分に加熱を」　神経障害起こす恐れも</t>
    <phoneticPr fontId="16"/>
  </si>
  <si>
    <t>鶏肉などに含まれる「カンピロバクター」を原因とする食中毒が熊本県内で増えている。昨年は過去10年間で最多の8件。今年も6月末時点で既に5件が発生しており最多ペースで推移。神経障害を発症する可能性もあり、関係者らは「鶏肉は十分加熱して」と注意を呼びかける。
　カンピロバクターによる食中毒は年間を通して発生する。原因は、生肉か加熱不足の鶏肉、生肉に触れた手で扱った別の食品を食べた場合がほとんど。食後1～7日で腹痛や下痢、発熱、嘔吐［おうと］の食中毒の症状が出る。1週間ほどで治るが、乳幼児や高齢者では重症化する恐れもあり、手足のしびれや呼吸困難を引き起こす神経障害「ギラン・バレー症候群」を発症する可能性もある。
　厚生労働省によると、発生件数は全国的には減少傾向。2019年まで年300件前後（患者数2千～3千人）発生していたが、新型コロナウイルス禍で外出が減ったことで、直近2年は100件台（同700～900人）にまで減った。
　一方、県健康危機管理課と市保健所によると県内では12年から20年まで年0～5件で推移していたが、昨年は8件（同23人）。今年も1月から随時発生している状況で、同課は「（件数増の）背景は分からないが、原因のほとんどが加熱不足」と話す。発生した店舗は保健所から2～3日間の営業停止処分を受けるが、鶏肉の生食提供への法規制はなく、厚労省や保健所も十分な加熱を呼びかけるしかない状況だ。
　県立大環境共生学部の阿南弥寿美准教授（食品衛生学）は、「肉の新鮮さは関係なく、ほとんどの鶏肉にカンピロバクターがいると考えていい」と指摘。重症化する危険性を挙げ、「日常生活に支障をきたす場合もあり、軽症で済むとは考えないでほしい。加熱不十分な鶏肉を提供している飲食店は意識を変えるべき」と強調する。</t>
    <phoneticPr fontId="16"/>
  </si>
  <si>
    <t>https://kumanichi.com/articles/715955</t>
    <phoneticPr fontId="16"/>
  </si>
  <si>
    <t>熊本県</t>
    <rPh sb="0" eb="3">
      <t>クマモトケン</t>
    </rPh>
    <phoneticPr fontId="16"/>
  </si>
  <si>
    <t>熊本日日新聞</t>
    <rPh sb="0" eb="2">
      <t>クマモト</t>
    </rPh>
    <rPh sb="2" eb="6">
      <t>ニチニチシンブン</t>
    </rPh>
    <phoneticPr fontId="16"/>
  </si>
  <si>
    <t>ジビエ料理「シカ肉の刺身」紹介し、TBSが謝罪…食中毒発生したら店の責任どうなる？</t>
    <phoneticPr fontId="16"/>
  </si>
  <si>
    <t xml:space="preserve">7月3日放送の『坂上＆指原のつぶれない店』（TBS系）で紹介されたジビエ（野生鳥獣の肉）料理がSNSなどで波紋を呼んでいる。
番組では、駅ナカや駅ビルにある人気の店舗を特集するコーナーで、4軒目として大阪駅地下街にある居酒屋を紹介。その居酒屋で提供しているメニューの1つとして取り上げたのが「シカもも肉の刺身」だった。
番組内では、鳥取の漁師から直接仕入れた新鮮な鹿肉で、表面を湯がいたレアなもも刺しと紹介。店舗を訪ねた出演者は醤油だれにつけて、「うまい」「クセない」と舌鼓を打ちながら食べていた。
しかし、シカ肉の刺身をTV番組で紹介したことについて、SNSでは、「ジビエを発信してくれるのはいいけど、刺身はあかん」「ジビエの刺身なんて自殺行為」「またテレビでジビエの刺身を紹介??? そんな恐ろしいことをよくやりますね」など批判の声が多くあがった。
</t>
    <phoneticPr fontId="16"/>
  </si>
  <si>
    <t>https://news.biglobe.ne.jp/trend/0707/bdc_220707_5860296597.html</t>
    <phoneticPr fontId="16"/>
  </si>
  <si>
    <t>BIGLOBEニュース</t>
    <phoneticPr fontId="16"/>
  </si>
  <si>
    <t>大阪府</t>
    <rPh sb="0" eb="3">
      <t>オオサカフ</t>
    </rPh>
    <phoneticPr fontId="16"/>
  </si>
  <si>
    <t>工場で炊飯された米飯による食中毒リスクの調査　梅田 薫  , 松林 雄一, 中村 寛海, 松浦 義治, 吉岡 馨子, 奥原 潤</t>
    <phoneticPr fontId="16"/>
  </si>
  <si>
    <t>抄録
In recent years, the consumption of cooked rice produced in rice cooking factory has been increasing. To clarify the risk of food poisoning associated with cooked rice, we investigated the bacterial contamination in rice cooking factories, bacterial proliferation in cooked rice during storage tests, and the growth and enterotoxin production of Staphylococcus aureus spiked into cooked rice. Cooked rice was less contaminated during production, but the viable cell count increased remarkable with the storage test at 35℃. In the S. aureus spiked tests, high growth of S. aureus was observed and a sufficient amount of enterotoxin was produced after 24 to 48 hr at 35℃ storage. It suggests that staphylococcal food poisoning can be caused by improperly contaminated or stored cooked rice. The pH adjusters added to the cooked rice were shown to be insufficient bacteriostatic activity under the conditions of storage tests and S. aureus spiked tests in this study. These results indicate that mishandling of cooked rice can lead to a major food poisoning outbreak with or without pH adjusters.
近年、精米所で生産される炊飯米の消費量が増加しています。調理米に伴う食中毒のリスクを明らかにするために、米調理工場での細菌汚染、貯蔵試験中の調理米での細菌増殖、調理米にスパイクされたStaphylococcusaureusの成長とエンテロトキシン産生を調査しました。調理済み米は製造時の汚染は少なかったが、35℃での保存試験により生細胞数が著しく増加した。 S. aureusスパイク試験では、S。aureusの高い成長が観察され、35℃の保管で24〜48時間後に十分な量のエンテロトキシンが生成されました。これは、ブドウ球菌性食品中毒は、不適切に汚染された、または保存された調理済み米によって引き起こされる可能性があることを示唆しています。この研究では、調理済み米に添加されたpH調整剤は、貯蔵試験およびS.aureusスパイク試験の条件下で不十分な静菌活性を示すことが示されました。これらの結果は、調理済み米の取り扱いを誤ると、pH調整剤の有無にかかわらず大規模な食品中毒の発生につながる可能性があることを示しています。</t>
    <phoneticPr fontId="16"/>
  </si>
  <si>
    <t>日本食品微生物学会雑誌</t>
    <phoneticPr fontId="16"/>
  </si>
  <si>
    <t>39 巻 (2022) 2 号</t>
    <phoneticPr fontId="16"/>
  </si>
  <si>
    <t>https://www.jstage.jst.go.jp/article/jsfm/39/2/39_70/_article/-char/ja</t>
    <phoneticPr fontId="16"/>
  </si>
  <si>
    <t>世界最大のチョコレート工場でサルモネラ菌検出、生産停止に</t>
    <phoneticPr fontId="16"/>
  </si>
  <si>
    <t>スイスの大手チョコレート会社バリーカレボー（Barry Callebaut）は6月30日、世界最大のチョコレート工場として知られるベルギーのヴィーゼ工場でサルモネラ菌が検出され、生産を停止したと発表した。今年4月には、イタリアの菓子大手フェレロ（Ferrero）のチョコレート工場でもサルモネラ菌の混入が疑われる食中毒が発生し、世界中で300人以上が体調を崩していた。
バリーカレボーの声明によると、同社は27日にヴィース工場の生産ロットからサルモネラ菌が検出されたことを受けて、生産を停止した。同社は、ベルギーの食品当局（FAVV）にこの件を報告し、27日以降に製造されたすべての製品の出荷を停止したという。
バリーカレボーはまた、問題の製品を購入した可能性のある顧客に連絡を取っていると声明で述べている。同社の専門家チームは、すべてのチョコレート製造に使用されている添加物のレシチンが汚染源であることを突き止めており、調査が完了し、製造ラインが洗浄・消毒された後に生産を再開する予定だと述べている。
チューリッヒのスイス証券取引所に上場しているバリー・カレボーの株価は、30日午後の取引で2.67％下落した。
バリーカレボーのウェブサイトによると、同社のチョコレートは、食品・飲料メーカーやベーカリー、ホテル、レストランなどで使用されている。同社は昨年、米国のチョコレートメーカーのハーシーとの供給契約の延長を発表したが、ヴィース工場がハーシーの製品を製造していたかどうかは明らかになっていない。
今年4月には、ベルギーのフェレロの工場で製造されたキンダーチョコレートエッグを食べた16カ国の369人（ほとんどが子供）がサルモネラ菌に感染していた。フェレロはその後、ベルギー当局に工場の閉鎖を命じられていた。
同社はその後、キンダー社の一部の製品を米国市場から回収すると発表していた。アルロンにあるフェレロの工場は、今月初めに、原材料と製品が食品安全基準を満たしているかどうかを綿密に監視するなどの厳しい条件のもとで、再開が許可された。</t>
    <phoneticPr fontId="16"/>
  </si>
  <si>
    <t>スイス</t>
    <phoneticPr fontId="16"/>
  </si>
  <si>
    <t>FORBES</t>
    <phoneticPr fontId="16"/>
  </si>
  <si>
    <t>https://forbesjapan.com/articles/detail/48637?n=2&amp;e=48602</t>
    <phoneticPr fontId="16"/>
  </si>
  <si>
    <t>++</t>
    <phoneticPr fontId="16"/>
  </si>
  <si>
    <t>+</t>
    <phoneticPr fontId="16"/>
  </si>
  <si>
    <t>https://news.yahoo.co.jp/articles/957a9922f2858d00a6ee11a2c0f8643d88bc0146</t>
    <phoneticPr fontId="16"/>
  </si>
  <si>
    <t>https://www.cnn.co.jp/business/35189607.html</t>
    <phoneticPr fontId="16"/>
  </si>
  <si>
    <t>https://www.jetro.go.jp/biznews/2022/06/18236cb58047fe78.html</t>
    <phoneticPr fontId="16"/>
  </si>
  <si>
    <t>https://www.jetro.go.jp/biznews/2022/06/4c674207b4de32d4.html</t>
    <phoneticPr fontId="16"/>
  </si>
  <si>
    <t>https://jp.reuters.com/article/worldNews/idJPKBN2OF030</t>
    <phoneticPr fontId="16"/>
  </si>
  <si>
    <t>https://hongkong.keizai.biz/headline/1880/</t>
    <phoneticPr fontId="16"/>
  </si>
  <si>
    <t>http://www.chosunonline.com/site/data/html_dir/2022/07/05/2022070580005.html</t>
    <phoneticPr fontId="16"/>
  </si>
  <si>
    <t>https://www.nna.jp/news/show/2360570</t>
    <phoneticPr fontId="16"/>
  </si>
  <si>
    <t>https://www.jetro.go.jp/biznews/2022/07/65286581672b3abe.html</t>
    <phoneticPr fontId="16"/>
  </si>
  <si>
    <t>カナダ保健省、包装済み食品に対する新栄養表示規制を発表(カナダ) - ジェトロ</t>
  </si>
  <si>
    <t>供給制限、外食大手に波及 チキン商品不足、一部店舗で - NNA ASIA・フィリピン・サービス</t>
  </si>
  <si>
    <t>６月の消費者物価６．０％上昇 ２３年７カ月ぶり高水準＝韓国</t>
  </si>
  <si>
    <t>インド、ストローなど使い捨てプラ禁止、最大の公害要因に対策 ｜ ロイター</t>
  </si>
  <si>
    <t>シティースーパーが初のレストラン「味蔵」 銅鑼湾のビクトリアパーク近くに - 香港経済新聞</t>
  </si>
  <si>
    <t xml:space="preserve">CNN.co.jp ： 「経験したことのない痛み」　食品試食のインフルエンサーに健康被害続出、胆嚢摘出も - (1/2) </t>
  </si>
  <si>
    <t>米ケロッグ、本社をイリノイ州シカゴに移転、事業の3分割でスナック事業に注力(米国)  - ジェトロ</t>
  </si>
  <si>
    <t>バイデン米政権、世界の食料危機に27億6,000万ドルを拠出(米国) ｜ ビジネス短信 - ジェトロ</t>
  </si>
  <si>
    <t>巨大チョコレート工場が製造中止、サルモネラ検出で　ベルギー（CNN.co.jp） - Yahoo!ニュース</t>
  </si>
  <si>
    <t>カナダのジャンイブ・デュクロ保健相は6月30日、包装済み食品に対する新たな栄養表示規制を7月20日から施行することを発表外部サイトへ、新しいウィンドウで開きますした。消費者が十分な情報を得た上で食品を選択できるようにすることを目的としたもので、この規制により、飽和脂肪や糖分、ナトリウムを多く含む食品のパッケージ前面に新しいシンボルマークを表示することが義務付けられる。製造業者は2026年1月1日までに新要件に適合させる必要がある。
シンボルマークは、消費者が包装済み食品を購入する際に注意を引くよう、虫眼鏡のイラストと「飽和脂肪を多く含有」などの文字で構成されており、パッケージ裏面に表示が義務付けられている栄養成分表を補完するものとなっている。シンボルマークの表示が義務付けられる食品は以下のとおりとしている。
一般的な包装済み食品：1日当たり推奨摂取量の15％以上に相当する飽和脂肪、糖分、ナトリウムを含むもの。例えば、スライスされたハム・ソーセージなどの肉類、冷凍デザートやスープなど。基準量が少ない（30グラムまたはミリリットル以下）包装済み食品：飽和脂肪、糖分、またはナトリウムの1日当たり推奨摂取量の10％を超えるもの。例えば、ピクルス、サラダドレッシング、クッキー、朝食用シリアルなど。
包装済みの基準量200グラム以上の主菜となる食品：飽和脂肪、糖分、ナトリウムの1日当たり推奨摂取量の30％以上を満たすもの。例えば、冷凍ラザニアやミートパイ、ピザなど。カナダでは、成人の5人に2人が心臓病や2型糖尿病などの慢性疾患に罹患（りかん）しているといわれている。保健省ではこうした状況を改善すべく、2016年に「健康な食事戦略」を策定し、食環境の改善や、消費者が十分な情報を得た上で食品を選択することを容易にすること、食事に関連する慢性疾患のリスクを低減することを目標として掲げてきた。今回の発表はその戦略の一環で、2016年の提案後、2018年のパブコメ募集を経て議論が重ねられてきた。その間、飽和脂肪、糖分、ナトリウムの過剰摂取が慢性疾患のリスクを高めるという研究結果が蓄積され、保健省では同制度の導入を決めた。
デュクロ保健相は会見で、チリで同様の表示制度を導入後、シンボルマークを表示する必要のある商品の割合が大幅に減少し、企業が糖分、脂肪、塩分を減らすために製造方法を変更したことが示唆されたことを例に挙げた。併せて「政府が2026年まで企業に変更を実施する機会を与えるのは、企業が包装見直しによるコストを管理し、食品の製造方法を見直して、この規制の対象外となる可能性を探ることを支援するためだ」と述べた</t>
    <phoneticPr fontId="16"/>
  </si>
  <si>
    <t xml:space="preserve">欧米で感染が広がるサル痘 厚生労働省がワクチンや治療薬の臨床研究に着手 </t>
    <phoneticPr fontId="16"/>
  </si>
  <si>
    <t>欧米で拡大している「サル痘」が国内で発生した場合に備え、厚生労働省は２９日、専門家部会を開き、患者と接触する可能性のある医療従事者らに天然痘のワクチンを接種する検討を始めた。　患者の家族ら濃厚接触者向けに準備していた臨床研究の対象を広げることになる。　天然痘ワクチンは、海外ではサル痘の発症予防にも使われている。国内で患者が見つかった場合、国立国際医療研究センターで濃厚接触者に接種することになっている。今後は、医師や看護師、保健所職員など患者と接触するリスクが高い人に、事前に接種することも検討する。
　また、治療薬についても投与できる体制を整える。欧州連合（ＥＵ）でサル痘用にも承認された天然痘の飲み薬「テコビリマット」を、臨床研究として患者に投与し、２週間後に皮膚のウイルス量が減るかを調べる。　このほか、国立感染症研究所のチームは、既存薬から有望な薬を探す研究に着手した。抗ウイルス薬や抗炎症薬など１０００種類以上を調べる。　サル痘ウイルスに感染すると、天然痘に似た発疹のほか、発熱や頭痛などが出る。主にアフリカで報告されていたが、５月以降は欧米で拡大。米疾病対策センター（ＣＤＣ）によると２８日現在、患者は４９か国・地域で４７６９人に上る。国内では見つかっていない。</t>
    <phoneticPr fontId="16"/>
  </si>
  <si>
    <t>https://news.livedoor.com/article/detail/22419116/</t>
    <phoneticPr fontId="16"/>
  </si>
  <si>
    <t>世界的な供給制約がフィリピンの外食チェーン大手にも波及してきた。最大手ジョリビー・フーズ（ＪＦＣ）は一部店舗で主力のチキン商品が不足しているほか、ほかのファストフードチェーンでもサプライチェーン（供給網）の確保に苦慮している。鶏肉の価格が上昇するとともに、新型…
関連国・地域： フィリピン
関連業種： 食品・飲料／農林・水産／サービス…その他</t>
    <phoneticPr fontId="16"/>
  </si>
  <si>
    <t>韓国の統計庁が５日発表した消費者物価動向によると、６月の消費者物価指数は前年同月比６．０％上昇した。上昇率はアジア通貨危機の影響を受けた１９９８年１１月（６．８％）以来、２３年７カ月ぶりの高水準となった。　世界的な供給網（サプライチェーン）の混乱と新型コロナウイルスからの日常の回復によりエネルギー・原材料価格のほか外食などサービス価格も上昇を続けるなか、農畜水産物価格の上昇傾向にも拍車がかかり、前月（５．４％）に比べ上昇幅が広がった。
　消費者物価の上昇率は昨年４月から９月までの半年間は２％台だったが、昨年１０月（３．２％）に３％台に上昇した。今年３月（４．１％）と４月（４．８％）は４％台、５月（５．４％）は５％台を記録。６月には６％台へと急激に上昇した。　６月は工業製品とサービスの価格が物価上昇をけん引した。
　石油類（３９．６％）や加工食品（７．９％）をはじめとする工業製品は前年同月比９．３％上昇した。　農畜水産物は畜産物（１０．３％）と野菜類（６．０％）を中心に４．８％上昇し、前月（４．２％）から上昇幅が拡大した。　電気・ガス・水道も、４～５月に電気・ガス料金が値上げされた影響で９．６％上昇した。
　個人向けサービスは外食（８．０％）と外食以外（４．２％）がそろって上昇し、５．８％上がった。公共サービスの上昇率は０．７％。
　生活実感に近い生活物価指数は７．４％上昇し、上昇幅は９８年１１月（１０．４％）以来の高水準だった。　変動の大きい農産物と石油類を除いたコア物価は４．４％上昇した。０９年３月（４．５％）以来の大きな上げ幅となった。</t>
    <phoneticPr fontId="16"/>
  </si>
  <si>
    <t>インドは１日、ストローからタバコ容器まで広範囲な製品について使い捨てプラスチックの使用を禁止した。公害悪化への対策を講じた形で、規制繰り延べを求めた食品・飲料・消費在業者の訴えを退けた。
世界第２の人口を抱えるインドでは、急速な経済成長でストローや食器など使い捨てのプラスチック製品に対する需要が加速。年間のプラスチック使用料は約１４００万トンに達するが、プラスチックゴミを管理するシステムがないため通りにゴミが散乱する事態が発生している。排水溝や河川、海などで目詰まりを引き起こしたり、動物の死因となったりと重大な公害要因となっている。政府の声明によると、今回使用が禁止されるのはストロー、食器、イヤホン、包装用フィルム、風船やキャンディー、アイスクリームに使用する棒、タバコ容器など。</t>
    <phoneticPr fontId="16"/>
  </si>
  <si>
    <t>インスタグラムなどのＳＮＳを通じて食事の宅配サービスを展開している米デイリー・ハーベストが、商品の自主回収をめぐって非難の的になっている。問題の食品を試食した後、原因不明の激しい腹痛などの症状を訴えて病院に運ばれるインフルエンサーが続出し、胆嚢（たんのう）摘出の手術を受けたという利用者も相次いでいる。
デイリー・ハーベストはこれまで、インフルエンサーに商品を紹介してもらう手法で業績を伸ばしてきた。しかし今回、同社の食品で具合が悪くなったという複数のインフルエンサーは、同社の対応に不手際があったため、利用者に注意を促す責任が自分たちに押し付けられたと訴えている。「この会社はインフルエンサーのおかげで成り立っている」と語るコリー・シルバースタインさんは５月中旬、ＰＲパッケージの一環として、「フランス産レンズ豆とネギのクランブル」という商品を受け取った。
シルバースタインさんはＣＮＮ Ｂｕｓｉｎｅｓｓの取材に対し、「同社の宣伝は全てインフルエンサーが担っていた」「現時点で、この商品を食べたら病院行きになるかもしれないと一般の人に警告しているのもインフルエンサーだ」と話している。問題の商品を試食した後の症状についてシルバースタインさんは、「あんな痛みは経験したことがなかった」と振り返る。
デイリー・ハーベストは自主回収に関する最新情報をウェブサイトに掲載し、「今回の事態を非常に深刻に受け止め、原因究明に全力を挙げています」と説明。「これまでに行った病原菌検査や毒物検査の結果は全て陰性でした。引き続き検査に力を入れ、最新情報をお伝えします」としている。
２３日夕の更新情報によると、健康問題に関する報告は約４７０件寄せられており、原因については今も調査を継続中。自主回収の対象となった商品約２万８０００点は、米国で４月２８日～６月１７日に配送されていた。同社は今月１７日になって初めて、購入者宛てに電子メールを送り、この食品を食べた後に「少数のお客様が腸の不快感を訴えている」と説明。まだ残っている場合は破棄するよう促した。同食品を食べないよう呼びかける告知を初めて掲載したのは１９日だった。</t>
    <phoneticPr fontId="16"/>
  </si>
  <si>
    <t>米国食品大手のケロッグ（本社：ミシガン州バトルクリーク）は6月21日、本社をイリノイ州シカゴに移し、同社をシリアル、スナック、植物性食品の各業務に特化した3社に分割すると発表した。ケロッグ自体は売り上げの大部分を占めるスナック事業に注力し、シリアル、植物性食品を扱う2社については、2023年末までに名称を決定し、分離独立させるとの考えを示した。
ケロッグの2021年の純売上高142億ドルのうち、スナック部門は114億ドルと約8割を占める稼ぎ頭だが、続くシリアル部門は24億ドル、植物性食品部門は約3億4,000万ドルと、スナック部門に比べるとかなり小さい。米国では、エナジーバーなどの携帯用食品の普及により、シリアルの売り上げが伸び悩んでいるほか、植物肉などの植物性食品についても、ここ数年で急成長を遂げたものの、直近の数カ月の成長は鈍化している。
今回の分割について、スティーブ・ケヒレーン最高経営責任者（CEO）は「これらの事業はいずれも単独で大きな可能性を持っている。焦点を絞ることで、各部門が戦略的な優先事項に対し、より効率的に資源を投下することができるだろう」とコメントした。
分社後にスナック事業を中心に扱うことになる新生ケロッグの本社はミシガン州からイリノイ州シカゴに移転されるが、ミシガン州の拠点は引き続き維持するという。シリアル、植物性食品を扱う各社については、本社機能をミシガン州に置く予定だ。今回の発表が行われた日、同社の株価は8％上昇した。
なお、シカゴ市では、ボーイングやキャタピラーがグローバル本社の機能を他州に移転することを相次いで発表しており（2022年5月9日記事、2022年6月28日記事参照）、ケロッグ本社のシカゴ移転は、同市にとっては久しぶりの朗報といえる。</t>
    <phoneticPr fontId="16"/>
  </si>
  <si>
    <t>米国ホワイトハウスは6月28日、ドイツ・エルマウで開催されたG7サミットによる共同声明を受けて、食料安全保障に関するファクトシート外部サイトへ、新しいウィンドウで開きますを公表した。ファクトシートでは、G7が世界の食料安全保障に対処するため、途上国への食料の安定供給など人道支援に45億ドル以上を拠出すると発表したことについて（2022年6月30日記事参照）、米国がその半分以上に当たる27億6,000万ドルを拠出すると明らかにした。このうち、20億ドルは人命救助に向けた緊急介入に、7億6,000万ドルは食料、肥料のほか、エネルギー価格の高騰の影響を受けた国・地域における貧困や飢餓、栄養不良を軽減するための短期的な食料支援に充てられる予定としている。
今回の食料危機の原因はロシアのウクライナ侵攻によるものとして、食料と農業生産の停滞、農業関連施設の破壊、穀物と農業機械の略奪、黒海に面する輸出港の封鎖などを通じて、ロシアのプーチン大統領が食料を戦争の武器として使用していると非難した。また、その結果、紛争地帯から遠く離れた場所に住む人々が、貧困、飢餓、栄養失調のリスクに直面しているとして、2022年には最大で4,000万人以上が新たに貧困と食料不足に追い込まれる可能性があると指摘した。併せて、世界全体がロシアのウクライナ侵攻によって大きな影響を受ける中、特にソマリアなど「アフリカの角」地域において記録的な干ばつによる飢饉（ききん）が発生していると警鐘を鳴らした。
アントニー・ブリンケン国務長官は6月24日、ドイツ・ベルリンで開催された「グローバルな食料安全保障に向けた結束のためのベルリン閣僚会合」において、「世界中のどこへ行っても、食料不足に対する深い懸念を耳にする。1年前には世界で1億6,000万人が食料不足に直面していたが、ロシアのウクライナへの侵略により、今ではさらに4,000万～5,000万人が食料不足に直面しようとしている」と説明した。また、「気候変動、新型コロナ、ロシアによるウクライナ侵攻が組み合わさって、食料不安の危機をさらに大きくしている」として、食料やエネルギー価格の高騰について米国や西側諸国の禁輸措置など経済制裁によるものと非難する声もある中で、「明確にしよう。このような事態になっている唯一の理由は、ロシアのウクライナ侵攻と、ロシアによるウクライナからの穀物やそのほかの食料の輸出を阻止する封鎖だ」と強調した。
また、米国務省経済商務局のラミン・トルイ次官補はメディアの取材に応じ、「われわれは、食料安全保障に対するハイレベルな外交的関与を維持し、それに対応するための資源を動員する」「米国は食料の輸出大国で、米国の農家がこの世界的な食料安全保障の危機を解決する一翼を担える」と、米国産品の輸出拡大の可能性を指摘した（アルアハラム・オンライン6月25日）。食料と同様に、世界で調達競争が激化するエネルギーについても、米国の輸出はここ数カ月で大きく伸びており、液化天然ガス（LNG）では2022年1～5月に米国が世界最大のLNG輸出国となっている</t>
    <phoneticPr fontId="16"/>
  </si>
  <si>
    <t xml:space="preserve"> スイスのチョコレートメーカー、バリーカレボーは６月３０日、ベルギーのウィーゼにあるチョコレート工場で生産ラインからサルモネラ菌が発見され、２７日から製造を中止していることを明らかにした。政府の観光情報サイトによると、ウィーゼの工場は世界最大のチョコレート工場。
バリーカレボーは「我々の確実な食品安全プログラムのおかげで、レシチンが感染源だったことが迅速に突き止められた」と強調し、ベルギーの食品局にも連絡を取ったと言い添えた。レシチンはチョコレートの成分を結合させるために使われる脂肪成分。同社は安全を期すために、検査時以降に製造された製品を全て自主回収するなどの措置を講じている。ウィーゼ工場は追って通知するまで製造を中止するとした。影響を受ける製品については、受け取った可能性のある全顧客に連絡を取っているという。
同社の２０２０～２１年度の売り上げは約８０億ドル。大手や中小を含めて多数のメーカーにチョコレートを供給しているが、顧客の社名は公表していない。今後はベルギー食品局と連絡を取りながら根本原因の究明にあたり、それが済んだ後に生産ラインの洗浄や消毒を行って、製造を再開するとしている。</t>
    <phoneticPr fontId="16"/>
  </si>
  <si>
    <t>１０１兆円規模の復興計画公表</t>
    <phoneticPr fontId="16"/>
  </si>
  <si>
    <t>ウクライナの復興支援をめぐる国際会議が４日、スイス南部ルガノで開幕し、ウクライナのシュミハリ首相（写真）は７５００億ドル（約１０１兆６５００億円）規模の復興計画を公表した＝スイス外務省提供　</t>
    <phoneticPr fontId="16"/>
  </si>
  <si>
    <t>Reported 7/10　 6:20 (前週より615万人) 　　世界は感染　第四波は終息中、アジアでは一部拡大傾向</t>
    <rPh sb="21" eb="23">
      <t>ゼンシュウ</t>
    </rPh>
    <rPh sb="22" eb="23">
      <t>シュウ</t>
    </rPh>
    <rPh sb="23" eb="24">
      <t>ゼンシュウ</t>
    </rPh>
    <rPh sb="28" eb="30">
      <t>マンニン</t>
    </rPh>
    <rPh sb="34" eb="36">
      <t>セカイ</t>
    </rPh>
    <rPh sb="37" eb="39">
      <t>カンセン</t>
    </rPh>
    <rPh sb="40" eb="42">
      <t>ダイヨン</t>
    </rPh>
    <rPh sb="42" eb="43">
      <t>ナミ</t>
    </rPh>
    <rPh sb="44" eb="46">
      <t>シュウソク</t>
    </rPh>
    <rPh sb="46" eb="47">
      <t>チュウ</t>
    </rPh>
    <rPh sb="53" eb="55">
      <t>イチブ</t>
    </rPh>
    <rPh sb="55" eb="59">
      <t>カクダイケイコウ</t>
    </rPh>
    <phoneticPr fontId="5"/>
  </si>
  <si>
    <t>今週の新型コロナ 新規感染者数　世界で615万人(対前週の増加に対して65万人増加)</t>
    <rPh sb="0" eb="2">
      <t>コンシュウ</t>
    </rPh>
    <rPh sb="9" eb="15">
      <t>シンキカンセンシャスウ</t>
    </rPh>
    <rPh sb="23" eb="24">
      <t>ニン</t>
    </rPh>
    <rPh sb="24" eb="25">
      <t>タイ</t>
    </rPh>
    <rPh sb="25" eb="27">
      <t>ゼンシュウ</t>
    </rPh>
    <rPh sb="28" eb="30">
      <t>ゾウカ</t>
    </rPh>
    <rPh sb="31" eb="32">
      <t>タイ</t>
    </rPh>
    <rPh sb="34" eb="35">
      <t>サラ</t>
    </rPh>
    <rPh sb="37" eb="39">
      <t>マンニン</t>
    </rPh>
    <rPh sb="39" eb="41">
      <t>ゾウカ</t>
    </rPh>
    <phoneticPr fontId="5"/>
  </si>
  <si>
    <t xml:space="preserve">
世界の新規感染者数: 615万人で感染拡大 　世界は第4波が確実にピークアウト
北半球は春から夏に向かう。</t>
    <rPh sb="1" eb="3">
      <t>セカイ</t>
    </rPh>
    <rPh sb="4" eb="6">
      <t>シンキ</t>
    </rPh>
    <rPh sb="6" eb="10">
      <t>カンセンシャスウ</t>
    </rPh>
    <rPh sb="15" eb="17">
      <t>マンニン</t>
    </rPh>
    <rPh sb="18" eb="22">
      <t>カンセンカクダイ</t>
    </rPh>
    <rPh sb="24" eb="26">
      <t>セカイ</t>
    </rPh>
    <rPh sb="27" eb="28">
      <t>ダイ</t>
    </rPh>
    <rPh sb="29" eb="30">
      <t>ハ</t>
    </rPh>
    <rPh sb="31" eb="33">
      <t>カクジツ</t>
    </rPh>
    <rPh sb="41" eb="44">
      <t>キタハンキュウ</t>
    </rPh>
    <rPh sb="45" eb="46">
      <t>ハル</t>
    </rPh>
    <rPh sb="48" eb="49">
      <t>ナツ</t>
    </rPh>
    <rPh sb="50" eb="51">
      <t>ム</t>
    </rPh>
    <phoneticPr fontId="5"/>
  </si>
  <si>
    <r>
      <rPr>
        <sz val="13"/>
        <color theme="0"/>
        <rFont val="ＭＳ Ｐゴシック"/>
        <family val="3"/>
        <charset val="128"/>
      </rPr>
      <t>チリ</t>
    </r>
    <phoneticPr fontId="5"/>
  </si>
  <si>
    <t>今週のお題(段ボールを食品製造・加工現場に入れないこと)</t>
    <rPh sb="6" eb="7">
      <t>ダン</t>
    </rPh>
    <rPh sb="11" eb="13">
      <t>ショクヒン</t>
    </rPh>
    <rPh sb="13" eb="15">
      <t>セイゾウ</t>
    </rPh>
    <rPh sb="16" eb="18">
      <t>カコウ</t>
    </rPh>
    <rPh sb="18" eb="20">
      <t>ゲンバ</t>
    </rPh>
    <rPh sb="21" eb="22">
      <t>イ</t>
    </rPh>
    <phoneticPr fontId="5"/>
  </si>
  <si>
    <t>なぜ　段ボールを入れてはいけないのかな?</t>
    <rPh sb="3" eb="4">
      <t>ダン</t>
    </rPh>
    <rPh sb="8" eb="9">
      <t>イ</t>
    </rPh>
    <phoneticPr fontId="5"/>
  </si>
  <si>
    <t>★段ボールは、中身を保護する物で外側は汚れている。
★熱を逃がしにくいので虫が集まる。
★ゴキブリが卵を産むのに最適である。
★シロアリは、発泡スチロールやプラスチック、ダンボールなどの人工物でさえエサにしてしまうことがある。
★倉庫や通路に直置きされることがあるので、埃や泥やカビなどが付着している可能性がある。</t>
    <rPh sb="1" eb="2">
      <t>ダン</t>
    </rPh>
    <rPh sb="7" eb="9">
      <t>ナカミ</t>
    </rPh>
    <rPh sb="10" eb="12">
      <t>ホゴ</t>
    </rPh>
    <rPh sb="14" eb="15">
      <t>モノ</t>
    </rPh>
    <rPh sb="16" eb="18">
      <t>ソトガワ</t>
    </rPh>
    <rPh sb="19" eb="20">
      <t>ヨゴ</t>
    </rPh>
    <rPh sb="27" eb="28">
      <t>ネツ</t>
    </rPh>
    <rPh sb="29" eb="30">
      <t>ニ</t>
    </rPh>
    <rPh sb="37" eb="38">
      <t>ムシ</t>
    </rPh>
    <rPh sb="39" eb="40">
      <t>アツ</t>
    </rPh>
    <rPh sb="50" eb="51">
      <t>タマゴ</t>
    </rPh>
    <rPh sb="52" eb="53">
      <t>ウ</t>
    </rPh>
    <rPh sb="56" eb="58">
      <t>サイテキ</t>
    </rPh>
    <rPh sb="115" eb="117">
      <t>ソウコ</t>
    </rPh>
    <rPh sb="118" eb="120">
      <t>ツウロ</t>
    </rPh>
    <rPh sb="121" eb="122">
      <t>ジカ</t>
    </rPh>
    <rPh sb="122" eb="123">
      <t>オ</t>
    </rPh>
    <rPh sb="135" eb="136">
      <t>ホコリ</t>
    </rPh>
    <rPh sb="137" eb="138">
      <t>ドロ</t>
    </rPh>
    <rPh sb="144" eb="146">
      <t>フチャク</t>
    </rPh>
    <rPh sb="150" eb="153">
      <t>カノウセイ</t>
    </rPh>
    <phoneticPr fontId="5"/>
  </si>
  <si>
    <r>
      <t>見た目綺麗な段ボールなら食品収納容器として、冷蔵庫内や食品製造場所で使える。</t>
    </r>
    <r>
      <rPr>
        <b/>
        <sz val="12"/>
        <rFont val="ＭＳ Ｐゴシック"/>
        <family val="3"/>
        <charset val="128"/>
      </rPr>
      <t xml:space="preserve">
</t>
    </r>
    <r>
      <rPr>
        <b/>
        <i/>
        <u/>
        <sz val="12"/>
        <rFont val="ＭＳ Ｐゴシック"/>
        <family val="3"/>
        <charset val="128"/>
      </rPr>
      <t xml:space="preserve">この理屈は    </t>
    </r>
    <r>
      <rPr>
        <b/>
        <sz val="12"/>
        <rFont val="ＭＳ Ｐゴシック"/>
        <family val="3"/>
        <charset val="128"/>
      </rPr>
      <t>食品取り扱い施設では通用しません。決して使わないでください。
食品工場や調理場に段ボールを持ち込んで食品保管は勿論、調理器具や什器の下敷きにもしてはいけません。
これまで述べた通り、外部で梱包資材として使用されている段ボールは清潔ではありません。
段ボール内のものは、清潔な容器に移し替えてから清潔区域に持ち込みます。</t>
    </r>
    <rPh sb="0" eb="1">
      <t>ミ</t>
    </rPh>
    <rPh sb="2" eb="3">
      <t>メ</t>
    </rPh>
    <rPh sb="3" eb="5">
      <t>キレイ</t>
    </rPh>
    <rPh sb="6" eb="7">
      <t>ダン</t>
    </rPh>
    <rPh sb="12" eb="14">
      <t>ショクヒン</t>
    </rPh>
    <rPh sb="14" eb="16">
      <t>シュウノウ</t>
    </rPh>
    <rPh sb="16" eb="18">
      <t>ヨウキ</t>
    </rPh>
    <rPh sb="22" eb="25">
      <t>レイゾウコ</t>
    </rPh>
    <rPh sb="25" eb="26">
      <t>ナイ</t>
    </rPh>
    <rPh sb="27" eb="29">
      <t>ショクヒン</t>
    </rPh>
    <rPh sb="29" eb="31">
      <t>セイゾウ</t>
    </rPh>
    <rPh sb="31" eb="33">
      <t>バショ</t>
    </rPh>
    <rPh sb="34" eb="35">
      <t>ツカ</t>
    </rPh>
    <rPh sb="42" eb="44">
      <t>リクツ</t>
    </rPh>
    <rPh sb="49" eb="51">
      <t>ショクヒン</t>
    </rPh>
    <rPh sb="51" eb="52">
      <t>ト</t>
    </rPh>
    <rPh sb="53" eb="54">
      <t>アツカ</t>
    </rPh>
    <rPh sb="55" eb="57">
      <t>シセツ</t>
    </rPh>
    <rPh sb="59" eb="61">
      <t>ツウヨウ</t>
    </rPh>
    <rPh sb="66" eb="67">
      <t>ケッ</t>
    </rPh>
    <rPh sb="69" eb="70">
      <t>ツカ</t>
    </rPh>
    <rPh sb="81" eb="83">
      <t>ショクヒン</t>
    </rPh>
    <rPh sb="83" eb="85">
      <t>コウジョウ</t>
    </rPh>
    <rPh sb="86" eb="88">
      <t>チョウリ</t>
    </rPh>
    <rPh sb="88" eb="89">
      <t>バ</t>
    </rPh>
    <rPh sb="90" eb="91">
      <t>ダン</t>
    </rPh>
    <rPh sb="95" eb="96">
      <t>モ</t>
    </rPh>
    <rPh sb="97" eb="98">
      <t>コ</t>
    </rPh>
    <rPh sb="100" eb="102">
      <t>ショクヒン</t>
    </rPh>
    <rPh sb="102" eb="104">
      <t>ホカン</t>
    </rPh>
    <rPh sb="105" eb="107">
      <t>モチロン</t>
    </rPh>
    <rPh sb="108" eb="110">
      <t>チョウリ</t>
    </rPh>
    <rPh sb="110" eb="112">
      <t>キグ</t>
    </rPh>
    <rPh sb="113" eb="115">
      <t>ジュウキ</t>
    </rPh>
    <rPh sb="116" eb="118">
      <t>シタジ</t>
    </rPh>
    <rPh sb="135" eb="136">
      <t>ノ</t>
    </rPh>
    <rPh sb="138" eb="139">
      <t>トオ</t>
    </rPh>
    <rPh sb="141" eb="143">
      <t>ガイブ</t>
    </rPh>
    <rPh sb="144" eb="146">
      <t>コンポウ</t>
    </rPh>
    <rPh sb="146" eb="148">
      <t>シザイ</t>
    </rPh>
    <rPh sb="151" eb="153">
      <t>シヨウ</t>
    </rPh>
    <rPh sb="158" eb="159">
      <t>ダン</t>
    </rPh>
    <rPh sb="163" eb="165">
      <t>セイケツ</t>
    </rPh>
    <rPh sb="174" eb="175">
      <t>ダン</t>
    </rPh>
    <rPh sb="178" eb="179">
      <t>ナイ</t>
    </rPh>
    <rPh sb="187" eb="189">
      <t>ヨウキ</t>
    </rPh>
    <rPh sb="190" eb="191">
      <t>ウツ</t>
    </rPh>
    <rPh sb="192" eb="193">
      <t>カ</t>
    </rPh>
    <rPh sb="197" eb="199">
      <t>セイケツ</t>
    </rPh>
    <rPh sb="199" eb="201">
      <t>クイキ</t>
    </rPh>
    <rPh sb="202" eb="203">
      <t>モ</t>
    </rPh>
    <rPh sb="204" eb="205">
      <t>コ</t>
    </rPh>
    <phoneticPr fontId="5"/>
  </si>
  <si>
    <t>フィリピン</t>
    <phoneticPr fontId="16"/>
  </si>
  <si>
    <t>ウクライナ</t>
    <phoneticPr fontId="16"/>
  </si>
  <si>
    <t>韓国</t>
    <rPh sb="0" eb="2">
      <t>カンコク</t>
    </rPh>
    <phoneticPr fontId="16"/>
  </si>
  <si>
    <t>インド</t>
    <phoneticPr fontId="16"/>
  </si>
  <si>
    <t>香港でスーパーマーケット展開をするcity’super(シティースーパー)は6月17日、同社初の日本食レストラン「味蔵」（3/F sugar+, 31 Sugar Street, Causeway Bay TEL 2219 0738）を銅鑼湾の新ランドマーク「sugar+」にオープンした。
［広告］　スーパー内のフードコートとしてではなく、離れた場所で独立した店として展開する。多くの和食店が乱立する中、同レストランはcity’superで取り扱う食材を使って展開することで、「その場で楽しんでもらうことに加え、食材へのイメージやアイデアを提供して、レストランにとどまらずまたスーパーマーケットでも購入してもらう」などスーパーマーケットとの相乗効果を目指してコンセプトが作られたという。　伝統的な日本建築とインテリアの景観要素をミックスしたモダンな空間に仕上げた同店。木製の柱や梁（はり）は、日本の伝統的な豆腐工場でよく見られる木製の足場をイメージし、カジュアルな和のスタイルに仕上げた。床から天井まで広がる大きなガラス窓からはビクトリアパークの緑が一望でき、喧騒（けんそう）を離れてリラックスできる空間を用意する。
　蒸し料理（488香港ドル～798香港ドル）で提供する、30カ月以上飼育された日本の山形産A5等級「乙女牛」（798香港ドル）を看板メニューに掲げた。四角の木製のせいろに野菜を敷き、その上にさしが入った和牛のスライスを並べ、蒸気で蒸す。牛肉をシメジやマイタケなど日本の野菜と一緒に蒸し上げ、薬味を添え、和風のだしをベースにしたたれも用意する。メインの肉は「アメリカ産リブアイ」「北海道産豚ロース」(以上488香港ドル)も注文できる。肉を追加する場合はそれぞれ200香港ドル引きとなる。
　佐々木孝男さんが毎日香港で作る新鮮な豆乳を使った「博多屋豆乳しゃぶしゃぶ」（798香港ドル）も同じく山形牛を味わうことができるメニュー。鍋の種類はほかにも、「鶏白湯」「自家製トマトスープ」「茅乃舎のかつおだし」などから選べる。これに博多屋の豆腐や、シメジ、シイタケ、白菜などを一緒に提供する。
　「きんぴらごぼうサラダ」（88香港ドル）はサラダブランド「RF1」の人気メニューの一つで、製造の各段階でRF1が監修に入り、見た目にもこだわったという。「ちらし丼（6種）」（248香港ドル）はガラスの小さな器を6つ並べ、トロ、イクラ、タコなど旬の刺し身6種と新潟にあるcity’superの専用農場で採れた米を組み合わせている。
　「和田萬黒胡麻（ごま）プリン」（42香港ドル）は、1883（明治16）年創業の老舗「和田萬」の黒ゴマペーストを使ったプリンで、できたての博多屋豆乳を添えるなど、デザートも同スーパーで販売する商品色を濃く出した展開で統一する。
　city'superはかねてサプライヤーとしても多くの日本酒を取り扱うが、同店では4つの日本酒ブランドと日本酒シリーズを紹介する。今後は日本全国から取り寄せた70種類以上の日本酒を用意する予定。9月までに、日本酒のラインアップを充実させる。　メニューに記載されたQRコードを読み込むと、市内のスーパー「E-shop」でメニューに掲載されている日本の食材を購入できるようにもした。</t>
    <phoneticPr fontId="16"/>
  </si>
  <si>
    <t>香港</t>
    <rPh sb="0" eb="2">
      <t>ホンコン</t>
    </rPh>
    <phoneticPr fontId="16"/>
  </si>
  <si>
    <t>米国</t>
    <rPh sb="0" eb="2">
      <t>ベイコク</t>
    </rPh>
    <phoneticPr fontId="16"/>
  </si>
  <si>
    <t>カナダ</t>
    <phoneticPr fontId="16"/>
  </si>
  <si>
    <t>欧米</t>
    <rPh sb="0" eb="2">
      <t>オウベイ</t>
    </rPh>
    <phoneticPr fontId="16"/>
  </si>
  <si>
    <t xml:space="preserve">カナダ保健省、包装済み食品に対する新栄養表示規制を発表(カナダ) | ビジネス短信 - ジェトロ </t>
    <phoneticPr fontId="16"/>
  </si>
  <si>
    <t>カナダのジャンイブ・デュクロ保健相は6月30日、包装済み食品に対する新たな栄養表示規制を7月20日から施行することを発表外部サイトへ、新しいウィンドウで開きますした。消費者が十分な情報を得た上で食品を選択できるようにすることを目的としたもので、この規制により、飽和脂肪や糖分、ナトリウムを多く含む食品のパッケージ前面に新しいシンボルマークを表示することが義務付けられる。製造業者は2026年1月1日までに新要件に適合させる必要がある。
シンボルマークは、消費者が包装済み食品を購入する際に注意を引くよう、虫眼鏡のイラストと「飽和脂肪を多く含有」などの文字で構成されており、パッケージ裏面に表示が義務付けられている栄養成分表を補完するものとなっている。
シンボルマークの表示が義務付けられる食品は以下のとおりとしている。
一般的な包装済み食品：1日当たり推奨摂取量の15％以上に相当する飽和脂肪、糖分、ナトリウムを含むもの。例えば、スライスされたハム・ソーセージなどの肉類、冷凍デザートやスープなど。
基準量が少ない（30グラムまたはミリリットル以下）包装済み食品：飽和脂肪、糖分、またはナトリウムの1日当たり推奨摂取量の10％を超えるもの。例えば、ピクルス、サラダドレッシング、クッキー、朝食用シリアルなど。
包装済みの基準量200グラム以上の主菜となる食品：飽和脂肪、糖分、ナトリウムの1日当たり推奨摂取量の30％以上を満たすもの。例えば、冷凍ラザニアやミートパイ、ピザなど。
カナダでは、成人の5人に2人が心臓病や2型糖尿病などの慢性疾患に罹患（りかん）しているといわれている。保健省ではこうした状況を改善すべく、2016年に「健康な食事戦略」を策定し、食環境の改善や、消費者が十分な情報を得た上で食品を選択することを容易にすること、食事に関連する慢性疾患のリスクを低減することを目標として掲げてきた。今回の発表はその戦略の一環で、2016年の提案後、2018年のパブコメ募集を経て議論が重ねられてきた。その間、飽和脂肪、糖分、ナトリウムの過剰摂取が慢性疾患のリスクを高めるという研究結果が蓄積され、保健省では同制度の導入を決めた。
デュクロ保健相は会見で、チリで同様の表示制度を導入後、シンボルマークを表示する必要のある商品の割合が大幅に減少し、企業が糖分、脂肪、塩分を減らすために製造方法を変更したことが示唆されたことを例に挙げた。併せて「政府が2026年まで企業に変更を実施する機会を与えるのは、企業が包装見直しによるコストを管理し、食品の製造方法を見直して、この規制の対象外となる可能性を探ることを支援するためだ」と述べた。</t>
    <phoneticPr fontId="16"/>
  </si>
  <si>
    <t xml:space="preserve">キリン、「キリン一番搾り 糖質ゼロ」を刷新して発売 　　マイライフニュース </t>
    <phoneticPr fontId="16"/>
  </si>
  <si>
    <t>キリンビールは、国内で初めて（ビールで糖質ゼロを実現した国内で初めての缶商品（Mintel GNPDを用いた当社調べ））ビールカテゴリーで「糖質ゼロ（食品表示基準による）」を実現した「キリン一番搾り 糖質ゼロ（以下、「一番搾り 糖質ゼロ」）」を中味・パッケージともに刷新し、7月製造品から順次切り替える。
　2020年の酒税改正によるビールの減税を追い風に、ビールカテゴリーは伸長を続けている。中でも、消費者の健康意識の高まりがコロナ禍で加速したことを背景に、全年代において機能系ビールの飲用意向が伸長しており、特に若年層の伸長が顕著（同社調べ）だという。また近年、機能系ビール類の飲用者はビール類飲用者全体の約4割を占めるまでに成長（インテージSCI調べ（2021年1月～12月））した。今後さらにその傾向が強まることも寄与し、同社は機能系ビール市場が2027年までに2021年比2倍以上に伸長（同社推計）すると予測している。　同社が2020年10月に新発売した「一番搾り 糖質ゼロ」は機能系ビールの先駆けとして、「おいしさ」と「糖質ゼロ」を両立した商品で幅広い層から支持を得て、5月末時点で発売からの販売数量が累計3億本（350ml缶換算）を突破した。一方で、一部の消費者からは「飲みごたえは『キリン一番搾り生ビール』には劣る」「機能系ビールはおいしくない」という声があり、「一番搾り 糖質ゼロ」は「一番搾り」ブランドとしての“おいしさ”の実現に課題があった。　今回、同社は“おいしさ”の進化に注力したことで、同社ビール商品の過去10年におけるリニューアルで最高の味覚進化を実現した。「一番搾り製法（麦汁ろ過工程において最初に流れ出る一番搾り麦汁を使う製法）」はそのままに、「糖質カット製法」に磨きをかけるとともに、麦芽を増量し、ホップ配合を見直すことで、一口目に感じるビールの飲みごたえを向上させ、後味はすっきりと澄んだ味わいを実現した。
　その結果、発売前の消費者調査では、味覚評価が現行品から約1.4倍（同社ビール商品のリニューアルにおける味覚向上率は平均で1.1倍程度）向上し、「キリン一番搾り生ビール」に匹敵する高い味覚評価を得ている。
　「一番搾り 糖質ゼロ」は、今後も消費者がビールカテゴリーに最も期待する「おいしさ」を提供し、「機能」へのニーズに対応する「一番搾り」ブランド商品として、ビールカテゴリーを活性化していく考え。　中味は、雑味のない澄んだ麦のうまみが感じられる、飲みやすく、飲み飽きない味わいとなっている。「一番搾り製法」をベースに、磨きをかけた「新・糖質カット製法」と、麦芽増量、ホップ配合の見直し、アルコール度数5％への変更によって、“飲みごたえ”を強化し、“ビールのおいしさ”を実現した。
　パッケージ・「一番搾り」ブランドとしての「おいしさ」「品質感」と、「糖質ゼロ」であることが伝わるデザインとなっている。「しずくマーク」を大きく配し、おいしそうに表現することで、「おいしい」「高品質」イメージをさらに高めた。</t>
    <phoneticPr fontId="16"/>
  </si>
  <si>
    <t>台湾の食品薬物管理署（ＦＤＡ）は５日、インドネシアの即席麺「ミー・スダップ」が基準値を上回る残留農薬を含んでいるとして同商品の輸入を禁止した。日本とフィリピンの一部即席麺も規制対象となった。地元メディアが報じた。
　各国の船舶計７隻が積んだ即席麺約４４００キロが台湾税関に通関を拒否された。そのうちミー・スダップは約４０７０キロと最も多かった。
　ミー・スダップを製造するウィングス・フードのマーケティング・マネージャー、カトリア氏は７日、「ミー・スダップは残留農薬を含んでいない。商品の輸入が禁止されたのは台湾とインドネシアの残留農薬の考え方が違うからだ」と説明した。ミー・スダップはマレーシアなど約30カ国に輸出されている。</t>
    <phoneticPr fontId="16"/>
  </si>
  <si>
    <t>https://www.jakartashimbun.com/free/detail/59841.html</t>
    <phoneticPr fontId="16"/>
  </si>
  <si>
    <t xml:space="preserve">津波で種掘り起こされ再生か 仙台・大沼で半世紀ぶりハス開花 （河北新報） - Yahoo!ニュース </t>
    <phoneticPr fontId="16"/>
  </si>
  <si>
    <t>仙台市若林区荒井の大沼でハスの花が見頃を迎えた。高度経済成長期の農薬禍で一度は全滅したが、東日本大震災の津波で沼底の泥の中の種が掘り起こされ、再生したとみられる。３日ごろから桃色の花が開き始め、訪れる人の目を楽しませている。　地元の郷土史研究者松木達雄さん（７６）によると、湿地帯の大沼周辺はかつてレンコン栽培が盛んで、ハスの花が夏の水辺を彩った。開発が進み水田が増えていく中で農薬が使用された結果、１９６０年ごろに姿を消した。
　２０１３年、市民が大沼でハスの花を目撃した。一帯は津波で広範囲に浸水。この時に沼底が津波でえぐられ、種が表出して復活した可能性が高いという。　国内では１９５２年、千葉市の古代遺跡から発掘された約２０００年前のハスの実が芽を出し、花を咲かせた例もある。松木さんは「津波がもたらした神秘的な現象だ。今度はハスの花が失われないように願う」と話す。８月半ばごろまで楽しめるという。</t>
    <phoneticPr fontId="16"/>
  </si>
  <si>
    <t>https://news.yahoo.co.jp/articles/0b130dc9565478ed9ddce279e4ce3d3405a3bcd0</t>
    <phoneticPr fontId="16"/>
  </si>
  <si>
    <t>贅沢な夏限定の美味しさをあの人へ。完熟マンゴーの最高峰“太陽のタマゴ”のフルーツポンチ</t>
    <phoneticPr fontId="16"/>
  </si>
  <si>
    <r>
      <t xml:space="preserve">東京・目黒区の八百屋「Chef’s Marche（シェフズマルシェ）」では、1日4,000個の販売実績のある「フルーツポンチ」シリーズが人気。7月より、宮崎県産マンゴーの最高峰“太陽のタマゴ”を使った贅沢なフルーツポンチを期間限定で販売中。
1玉6,000円の太陽のタマゴを贅沢に使用！この夏味わいたい逸品
宮崎県産の“太陽のタマゴ”は、完熟マンゴーの中でも糖度15度を超える逸品で、トロピカルフルーツの女王と言われる最高級のマンゴー。JA宮崎経済連が定めた、厳しい商品ブランド認定基準をクリアした完熟マンゴーのみに“太陽のタマゴ”の称号が与えられる。基準は、「自然に落果するまで樹上で完熟させた、特に食味・外観の優れた果実」であること、また品位は「青秀」以上、階級「2L」以上、さらに糖度は「15度」以上という県統一基準を満たす果実であること。そして、出荷期間中に月2検体以上の残留農薬検査の実施をする。
</t>
    </r>
    <r>
      <rPr>
        <b/>
        <u/>
        <sz val="14"/>
        <rFont val="游ゴシック"/>
        <family val="3"/>
        <charset val="128"/>
      </rPr>
      <t>そんな基準を満たした“太陽のタマゴ”は、完熟マンゴーの収穫高の中で15%程度しかない。</t>
    </r>
    <phoneticPr fontId="16"/>
  </si>
  <si>
    <t>https://ignite.jp/2022/07/417589/</t>
    <phoneticPr fontId="16"/>
  </si>
  <si>
    <t xml:space="preserve">上回る残留農薬の基準値 インドネシア即席麺輸入禁止 台湾ＦＤＡ | じゃかるた新聞 </t>
    <phoneticPr fontId="16"/>
  </si>
  <si>
    <t xml:space="preserve">「ゼロカロリー」なのにカロリーあり？！食品表示の事実 - エキサイト </t>
    <phoneticPr fontId="16"/>
  </si>
  <si>
    <r>
      <t>最近は、「ノンカロリー」「カロリーゼロ」「カロリーオフ」といった炭酸飲料水、スポーツ飲料など多く見かけるようになりました。しかし、これらの食品は実際にカロリーが「ゼロ」でなく微量に含む場合があります。　</t>
    </r>
    <r>
      <rPr>
        <sz val="16"/>
        <color rgb="FFFF0000"/>
        <rFont val="ＭＳ Ｐゴシック"/>
        <family val="3"/>
        <charset val="128"/>
      </rPr>
      <t>それではなぜ「0kcal」と表示しているかというと、食品に関する法律に関係してきます。</t>
    </r>
    <r>
      <rPr>
        <sz val="16"/>
        <rFont val="ＭＳ Ｐゴシック"/>
        <family val="3"/>
        <charset val="128"/>
      </rPr>
      <t xml:space="preserve"> 食品衛生法、JAS法、薬事法、健康増進法などがあり、それぞれの法律に基づいてさまざまな規制があります。
エネルギー量に関する表示のルール
　エネルギー量は、以下のように表示できることになっています。
「カロリーゼロ」と表示できる基準
■100ml当たり5kcal未満
　その他にも「ノンカロリー」が当てはまります。</t>
    </r>
    <r>
      <rPr>
        <sz val="16"/>
        <color rgb="FFFF0000"/>
        <rFont val="ＭＳ Ｐゴシック"/>
        <family val="3"/>
        <charset val="128"/>
      </rPr>
      <t>「カロリーオフ」と表示できる基準</t>
    </r>
    <r>
      <rPr>
        <sz val="16"/>
        <rFont val="ＭＳ Ｐゴシック"/>
        <family val="3"/>
        <charset val="128"/>
      </rPr>
      <t xml:space="preserve">
■100ml当たり20kcal未満
　その他にも「低カロリー」「カロリー控えめ」「ダイエット」が当てはまります。
　栄養成分の内容量が一定基準を下回っていれば、「無」「ゼロ」「ノン」「レス」と表示できます。例えば、500ml当たりのカロリーが24.9kcalの飲料水でも「0kcal」と表示できるのです。これはスティックシュガー2本分（1本3g）のカロリーに相当します。</t>
    </r>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</si>
</sst>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0_ "/>
    <numFmt numFmtId="178" formatCode="yyyy&quot;年&quot;m&quot;月&quot;d&quot;日&quot;;@"/>
    <numFmt numFmtId="179" formatCode="m&quot;月&quot;d&quot;日&quot;;@"/>
    <numFmt numFmtId="180" formatCode="0.00;&quot;▲ &quot;0.00"/>
    <numFmt numFmtId="181" formatCode="0&quot;ヶ&quot;&quot;所&quot;"/>
    <numFmt numFmtId="182" formatCode="0;&quot;▲ &quot;0"/>
    <numFmt numFmtId="183" formatCode="&quot;+&quot;\ #,##0.00;&quot;-&quot;\ #,##0.00"/>
    <numFmt numFmtId="184" formatCode="0.0%"/>
    <numFmt numFmtId="185" formatCode="0_);[Red]\(0\)"/>
  </numFmts>
  <fonts count="225">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b/>
      <sz val="14"/>
      <color indexed="10"/>
      <name val="ＭＳ Ｐゴシック"/>
      <family val="3"/>
      <charset val="128"/>
    </font>
    <font>
      <u/>
      <sz val="11"/>
      <color indexed="12"/>
      <name val="ＭＳ Ｐゴシック"/>
      <family val="3"/>
      <charset val="128"/>
    </font>
    <font>
      <sz val="9"/>
      <name val="ＭＳ Ｐゴシック"/>
      <family val="3"/>
      <charset val="128"/>
    </font>
    <font>
      <sz val="12"/>
      <name val="ＭＳ Ｐゴシック"/>
      <family val="3"/>
      <charset val="128"/>
    </font>
    <font>
      <sz val="14"/>
      <color indexed="8"/>
      <name val="ＭＳ Ｐゴシック"/>
      <family val="3"/>
      <charset val="128"/>
    </font>
    <font>
      <sz val="8"/>
      <name val="ＭＳ Ｐゴシック"/>
      <family val="3"/>
      <charset val="128"/>
    </font>
    <font>
      <b/>
      <sz val="12"/>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indexed="9"/>
      <name val="ＭＳ Ｐゴシック"/>
      <family val="3"/>
      <charset val="128"/>
    </font>
    <font>
      <b/>
      <sz val="20"/>
      <name val="ＭＳ Ｐゴシック"/>
      <family val="3"/>
      <charset val="128"/>
    </font>
    <font>
      <sz val="16"/>
      <color indexed="18"/>
      <name val="ＭＳ Ｐゴシック"/>
      <family val="3"/>
      <charset val="128"/>
    </font>
    <font>
      <sz val="16"/>
      <color indexed="8"/>
      <name val="ＭＳ Ｐゴシック"/>
      <family val="3"/>
      <charset val="128"/>
    </font>
    <font>
      <sz val="16"/>
      <name val="ＭＳ Ｐゴシック"/>
      <family val="3"/>
      <charset val="128"/>
    </font>
    <font>
      <b/>
      <sz val="14.3"/>
      <color indexed="30"/>
      <name val="ＭＳ Ｐゴシック"/>
      <family val="3"/>
      <charset val="128"/>
    </font>
    <font>
      <b/>
      <sz val="11"/>
      <name val="ＭＳ Ｐゴシック"/>
      <family val="3"/>
      <charset val="128"/>
    </font>
    <font>
      <b/>
      <sz val="8"/>
      <name val="ＭＳ Ｐゴシック"/>
      <family val="3"/>
      <charset val="128"/>
    </font>
    <font>
      <sz val="14"/>
      <name val="ＭＳ Ｐゴシック"/>
      <family val="3"/>
      <charset val="128"/>
    </font>
    <font>
      <sz val="10"/>
      <name val="ＭＳ Ｐゴシック"/>
      <family val="3"/>
      <charset val="128"/>
    </font>
    <font>
      <sz val="18"/>
      <name val="ＭＳ Ｐゴシック"/>
      <family val="3"/>
      <charset val="128"/>
    </font>
    <font>
      <b/>
      <sz val="20"/>
      <color indexed="8"/>
      <name val="ＭＳ Ｐゴシック"/>
      <family val="3"/>
      <charset val="128"/>
    </font>
    <font>
      <b/>
      <u/>
      <sz val="16"/>
      <color indexed="18"/>
      <name val="ＭＳ Ｐゴシック"/>
      <family val="3"/>
      <charset val="128"/>
    </font>
    <font>
      <sz val="6"/>
      <name val="ＭＳ Ｐゴシック"/>
      <family val="3"/>
      <charset val="128"/>
    </font>
    <font>
      <sz val="9"/>
      <color indexed="8"/>
      <name val="Meiryo"/>
      <family val="3"/>
      <charset val="128"/>
    </font>
    <font>
      <b/>
      <sz val="18"/>
      <name val="ＭＳ Ｐゴシック"/>
      <family val="3"/>
      <charset val="128"/>
    </font>
    <font>
      <sz val="6"/>
      <name val="ＭＳ Ｐゴシック"/>
      <family val="3"/>
      <charset val="128"/>
    </font>
    <font>
      <b/>
      <sz val="14"/>
      <color indexed="9"/>
      <name val="ＭＳ Ｐゴシック"/>
      <family val="3"/>
      <charset val="128"/>
    </font>
    <font>
      <b/>
      <sz val="14"/>
      <name val="ＭＳ Ｐゴシック"/>
      <family val="3"/>
      <charset val="128"/>
    </font>
    <font>
      <sz val="10.75"/>
      <color indexed="63"/>
      <name val="ＭＳ ゴシック"/>
      <family val="3"/>
      <charset val="128"/>
    </font>
    <font>
      <b/>
      <sz val="12"/>
      <color indexed="8"/>
      <name val="ＭＳ Ｐゴシック"/>
      <family val="3"/>
      <charset val="128"/>
    </font>
    <font>
      <sz val="8"/>
      <color indexed="8"/>
      <name val="ＭＳ Ｐゴシック"/>
      <family val="3"/>
      <charset val="128"/>
    </font>
    <font>
      <sz val="11"/>
      <name val="メイリオ"/>
      <family val="3"/>
      <charset val="128"/>
    </font>
    <font>
      <sz val="10.1"/>
      <color indexed="22"/>
      <name val="メイリオ"/>
      <family val="3"/>
      <charset val="128"/>
    </font>
    <font>
      <sz val="11"/>
      <color indexed="23"/>
      <name val="ＭＳ Ｐゴシック"/>
      <family val="3"/>
      <charset val="128"/>
    </font>
    <font>
      <sz val="10.75"/>
      <color indexed="63"/>
      <name val="メイリオ"/>
      <family val="3"/>
      <charset val="128"/>
    </font>
    <font>
      <b/>
      <sz val="10"/>
      <color indexed="8"/>
      <name val="ＭＳ Ｐゴシック"/>
      <family val="3"/>
      <charset val="128"/>
    </font>
    <font>
      <sz val="9"/>
      <name val="Arial"/>
      <family val="2"/>
    </font>
    <font>
      <sz val="11"/>
      <name val="Arial"/>
      <family val="2"/>
    </font>
    <font>
      <sz val="11"/>
      <color indexed="22"/>
      <name val="ＭＳ Ｐゴシック"/>
      <family val="3"/>
      <charset val="128"/>
    </font>
    <font>
      <sz val="8"/>
      <color indexed="8"/>
      <name val="メイリオ"/>
      <family val="3"/>
      <charset val="128"/>
    </font>
    <font>
      <sz val="9"/>
      <color indexed="8"/>
      <name val="ＭＳ Ｐゴシック"/>
      <family val="3"/>
      <charset val="128"/>
    </font>
    <font>
      <sz val="9"/>
      <color indexed="10"/>
      <name val="ＭＳ Ｐゴシック"/>
      <family val="3"/>
      <charset val="128"/>
    </font>
    <font>
      <sz val="12"/>
      <color indexed="8"/>
      <name val="ＭＳ Ｐゴシック"/>
      <family val="3"/>
      <charset val="128"/>
    </font>
    <font>
      <b/>
      <sz val="12"/>
      <color indexed="9"/>
      <name val="ＭＳ Ｐゴシック"/>
      <family val="3"/>
      <charset val="128"/>
    </font>
    <font>
      <sz val="9"/>
      <color indexed="53"/>
      <name val="ＭＳ Ｐゴシック"/>
      <family val="3"/>
      <charset val="128"/>
    </font>
    <font>
      <sz val="9"/>
      <color indexed="60"/>
      <name val="ＭＳ Ｐゴシック"/>
      <family val="3"/>
      <charset val="128"/>
    </font>
    <font>
      <sz val="11"/>
      <color indexed="8"/>
      <name val="メイリオ"/>
      <family val="3"/>
      <charset val="128"/>
    </font>
    <font>
      <sz val="10"/>
      <color indexed="8"/>
      <name val="ＭＳ Ｐゴシック"/>
      <family val="3"/>
      <charset val="128"/>
    </font>
    <font>
      <b/>
      <sz val="12"/>
      <color indexed="53"/>
      <name val="ＭＳ Ｐゴシック"/>
      <family val="3"/>
      <charset val="128"/>
    </font>
    <font>
      <b/>
      <sz val="14"/>
      <color indexed="13"/>
      <name val="ＭＳ Ｐゴシック"/>
      <family val="3"/>
      <charset val="128"/>
    </font>
    <font>
      <b/>
      <sz val="20"/>
      <color indexed="10"/>
      <name val="ＭＳ Ｐゴシック"/>
      <family val="3"/>
      <charset val="128"/>
    </font>
    <font>
      <b/>
      <sz val="14"/>
      <color indexed="22"/>
      <name val="ＭＳ Ｐゴシック"/>
      <family val="3"/>
      <charset val="128"/>
    </font>
    <font>
      <b/>
      <sz val="18"/>
      <color indexed="10"/>
      <name val="ＭＳ Ｐゴシック"/>
      <family val="3"/>
      <charset val="128"/>
    </font>
    <font>
      <sz val="18"/>
      <color indexed="8"/>
      <name val="ＭＳ Ｐゴシック"/>
      <family val="3"/>
      <charset val="128"/>
    </font>
    <font>
      <b/>
      <sz val="18"/>
      <color indexed="16"/>
      <name val="ＭＳ Ｐゴシック"/>
      <family val="3"/>
      <charset val="128"/>
    </font>
    <font>
      <sz val="11"/>
      <color indexed="16"/>
      <name val="ＭＳ Ｐゴシック"/>
      <family val="3"/>
      <charset val="128"/>
    </font>
    <font>
      <b/>
      <sz val="16"/>
      <color indexed="16"/>
      <name val="ＭＳ Ｐゴシック"/>
      <family val="3"/>
      <charset val="128"/>
    </font>
    <font>
      <b/>
      <sz val="11"/>
      <color indexed="16"/>
      <name val="ＭＳ Ｐゴシック"/>
      <family val="3"/>
      <charset val="128"/>
    </font>
    <font>
      <b/>
      <sz val="18"/>
      <color indexed="60"/>
      <name val="ＭＳ Ｐゴシック"/>
      <family val="3"/>
      <charset val="128"/>
    </font>
    <font>
      <sz val="72"/>
      <color indexed="10"/>
      <name val="ＭＳ Ｐゴシック"/>
      <family val="3"/>
      <charset val="128"/>
    </font>
    <font>
      <b/>
      <sz val="16"/>
      <color indexed="10"/>
      <name val="ＭＳ Ｐゴシック"/>
      <family val="3"/>
      <charset val="128"/>
    </font>
    <font>
      <b/>
      <u/>
      <sz val="11"/>
      <color indexed="12"/>
      <name val="ＭＳ Ｐゴシック"/>
      <family val="3"/>
      <charset val="128"/>
    </font>
    <font>
      <sz val="11"/>
      <color theme="1"/>
      <name val="ＭＳ Ｐゴシック"/>
      <family val="3"/>
      <charset val="128"/>
      <scheme val="minor"/>
    </font>
    <font>
      <sz val="12.55"/>
      <color theme="1"/>
      <name val="Inherit"/>
      <family val="2"/>
    </font>
    <font>
      <sz val="12.55"/>
      <color theme="0"/>
      <name val="Inherit"/>
      <family val="2"/>
    </font>
    <font>
      <sz val="12.55"/>
      <color theme="0"/>
      <name val="ＭＳ Ｐゴシック"/>
      <family val="3"/>
      <charset val="128"/>
    </font>
    <font>
      <b/>
      <sz val="11"/>
      <color rgb="FFFF0000"/>
      <name val="ＭＳ Ｐゴシック"/>
      <family val="3"/>
      <charset val="128"/>
      <scheme val="minor"/>
    </font>
    <font>
      <b/>
      <sz val="12"/>
      <color rgb="FF222222"/>
      <name val="游ゴシック"/>
      <family val="3"/>
      <charset val="128"/>
    </font>
    <font>
      <b/>
      <sz val="11"/>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font>
    <font>
      <sz val="10.5"/>
      <color theme="1"/>
      <name val="游明朝"/>
      <family val="1"/>
      <charset val="128"/>
    </font>
    <font>
      <sz val="7"/>
      <color theme="1"/>
      <name val="Times New Roman"/>
      <family val="1"/>
    </font>
    <font>
      <sz val="9"/>
      <color theme="1"/>
      <name val="游明朝"/>
      <family val="1"/>
      <charset val="128"/>
    </font>
    <font>
      <sz val="8"/>
      <color theme="1"/>
      <name val="游明朝"/>
      <family val="1"/>
      <charset val="128"/>
    </font>
    <font>
      <b/>
      <sz val="20"/>
      <color rgb="FFFFFFFF"/>
      <name val="&amp;quot"/>
      <family val="2"/>
    </font>
    <font>
      <sz val="12"/>
      <color rgb="FF333333"/>
      <name val="&amp;quot"/>
      <family val="2"/>
    </font>
    <font>
      <b/>
      <sz val="13.5"/>
      <color rgb="FF333333"/>
      <name val="&amp;quot"/>
      <family val="2"/>
    </font>
    <font>
      <b/>
      <sz val="12"/>
      <color rgb="FFFF0A0A"/>
      <name val="&amp;quot"/>
      <family val="2"/>
    </font>
    <font>
      <b/>
      <sz val="12"/>
      <color rgb="FF333333"/>
      <name val="&amp;quot"/>
      <family val="2"/>
    </font>
    <font>
      <sz val="12"/>
      <color rgb="FF333333"/>
      <name val="ＭＳ Ｐゴシック"/>
      <family val="3"/>
      <charset val="128"/>
    </font>
    <font>
      <b/>
      <sz val="12"/>
      <color rgb="FF333333"/>
      <name val="ＭＳ Ｐゴシック"/>
      <family val="3"/>
      <charset val="128"/>
    </font>
    <font>
      <b/>
      <sz val="12"/>
      <color rgb="FFFF0A0A"/>
      <name val="ＭＳ Ｐゴシック"/>
      <family val="3"/>
      <charset val="128"/>
    </font>
    <font>
      <b/>
      <sz val="11"/>
      <color rgb="FFFF0000"/>
      <name val="ＭＳ Ｐゴシック"/>
      <family val="3"/>
      <charset val="128"/>
    </font>
    <font>
      <sz val="10.5"/>
      <color rgb="FFFF0000"/>
      <name val="游明朝"/>
      <family val="1"/>
      <charset val="128"/>
    </font>
    <font>
      <b/>
      <sz val="12"/>
      <color rgb="FFFF0000"/>
      <name val="メイリオ"/>
      <family val="3"/>
      <charset val="128"/>
    </font>
    <font>
      <sz val="11"/>
      <color theme="1"/>
      <name val="Inherit"/>
      <family val="2"/>
    </font>
    <font>
      <sz val="11"/>
      <color theme="0"/>
      <name val="Inherit"/>
      <family val="2"/>
    </font>
    <font>
      <sz val="11"/>
      <color theme="0"/>
      <name val="ＭＳ Ｐゴシック"/>
      <family val="3"/>
      <charset val="128"/>
    </font>
    <font>
      <sz val="11"/>
      <color theme="1"/>
      <name val="游明朝"/>
      <family val="1"/>
      <charset val="128"/>
    </font>
    <font>
      <sz val="10"/>
      <color theme="0"/>
      <name val="Inherit"/>
      <family val="3"/>
      <charset val="128"/>
    </font>
    <font>
      <sz val="10"/>
      <color theme="0"/>
      <name val="ＭＳ Ｐゴシック"/>
      <family val="3"/>
      <charset val="128"/>
    </font>
    <font>
      <sz val="10"/>
      <color theme="0"/>
      <name val="Inherit"/>
      <family val="2"/>
    </font>
    <font>
      <sz val="11"/>
      <color rgb="FFFF0000"/>
      <name val="ＭＳ Ｐゴシック"/>
      <family val="3"/>
      <charset val="128"/>
    </font>
    <font>
      <b/>
      <sz val="14"/>
      <color theme="4"/>
      <name val="ＭＳ Ｐゴシック"/>
      <family val="3"/>
      <charset val="128"/>
    </font>
    <font>
      <sz val="11"/>
      <color theme="1"/>
      <name val="Meiryo"/>
      <family val="3"/>
      <charset val="128"/>
    </font>
    <font>
      <b/>
      <sz val="20"/>
      <name val="游ゴシック"/>
      <family val="3"/>
      <charset val="128"/>
    </font>
    <font>
      <b/>
      <sz val="16"/>
      <color theme="0"/>
      <name val="ＭＳ Ｐゴシック"/>
      <family val="3"/>
      <charset val="128"/>
    </font>
    <font>
      <sz val="6"/>
      <name val="ＭＳ Ｐゴシック"/>
      <family val="3"/>
      <charset val="128"/>
      <scheme val="minor"/>
    </font>
    <font>
      <b/>
      <sz val="16"/>
      <color theme="1"/>
      <name val="游明朝"/>
      <family val="1"/>
      <charset val="128"/>
    </font>
    <font>
      <b/>
      <sz val="16"/>
      <name val="ＭＳ Ｐゴシック"/>
      <family val="3"/>
      <charset val="128"/>
    </font>
    <font>
      <sz val="20"/>
      <name val="ＭＳ Ｐゴシック"/>
      <family val="3"/>
      <charset val="128"/>
    </font>
    <font>
      <b/>
      <sz val="22"/>
      <name val="ＭＳ Ｐゴシック"/>
      <family val="3"/>
      <charset val="128"/>
    </font>
    <font>
      <sz val="11"/>
      <name val="ＭＳ Ｐゴシック"/>
      <family val="3"/>
      <charset val="128"/>
      <scheme val="minor"/>
    </font>
    <font>
      <b/>
      <sz val="10"/>
      <name val="ＭＳ Ｐゴシック"/>
      <family val="3"/>
      <charset val="128"/>
    </font>
    <font>
      <b/>
      <sz val="16"/>
      <color indexed="18"/>
      <name val="ＭＳ Ｐゴシック"/>
      <family val="3"/>
      <charset val="128"/>
    </font>
    <font>
      <b/>
      <sz val="14"/>
      <color indexed="18"/>
      <name val="ＭＳ Ｐゴシック"/>
      <family val="3"/>
      <charset val="128"/>
    </font>
    <font>
      <b/>
      <sz val="11"/>
      <color indexed="8"/>
      <name val="ＭＳ Ｐゴシック"/>
      <family val="3"/>
      <charset val="128"/>
    </font>
    <font>
      <b/>
      <sz val="20"/>
      <color theme="0"/>
      <name val="ＭＳ Ｐゴシック"/>
      <family val="3"/>
      <charset val="128"/>
    </font>
    <font>
      <sz val="7"/>
      <color theme="1"/>
      <name val="游明朝"/>
      <family val="1"/>
      <charset val="128"/>
    </font>
    <font>
      <b/>
      <sz val="16"/>
      <color rgb="FFFF0000"/>
      <name val="游明朝"/>
      <family val="1"/>
      <charset val="128"/>
    </font>
    <font>
      <b/>
      <sz val="9"/>
      <color rgb="FF222222"/>
      <name val="Meiryo"/>
      <family val="3"/>
      <charset val="128"/>
    </font>
    <font>
      <b/>
      <sz val="11"/>
      <color indexed="63"/>
      <name val="ＭＳ Ｐゴシック"/>
      <family val="3"/>
      <charset val="128"/>
    </font>
    <font>
      <b/>
      <sz val="11.5"/>
      <name val="ＭＳ Ｐゴシック"/>
      <family val="3"/>
      <charset val="128"/>
    </font>
    <font>
      <b/>
      <sz val="12"/>
      <color theme="0"/>
      <name val="ＭＳ Ｐゴシック"/>
      <family val="3"/>
      <charset val="128"/>
    </font>
    <font>
      <sz val="10"/>
      <color rgb="FFFFC000"/>
      <name val="ＭＳ Ｐゴシック"/>
      <family val="3"/>
      <charset val="128"/>
    </font>
    <font>
      <sz val="10"/>
      <color indexed="50"/>
      <name val="ＭＳ Ｐゴシック"/>
      <family val="3"/>
      <charset val="128"/>
    </font>
    <font>
      <sz val="10"/>
      <color theme="7" tint="0.39997558519241921"/>
      <name val="ＭＳ Ｐゴシック"/>
      <family val="3"/>
      <charset val="128"/>
    </font>
    <font>
      <sz val="10"/>
      <color indexed="40"/>
      <name val="ＭＳ Ｐゴシック"/>
      <family val="3"/>
      <charset val="128"/>
    </font>
    <font>
      <b/>
      <sz val="16"/>
      <color theme="1"/>
      <name val="ＭＳ Ｐゴシック"/>
      <family val="3"/>
      <charset val="128"/>
      <scheme val="minor"/>
    </font>
    <font>
      <b/>
      <sz val="10"/>
      <color theme="0"/>
      <name val="ＭＳ Ｐゴシック"/>
      <family val="3"/>
      <charset val="128"/>
    </font>
    <font>
      <b/>
      <u/>
      <sz val="12"/>
      <color theme="0"/>
      <name val="ＭＳ Ｐゴシック"/>
      <family val="3"/>
      <charset val="128"/>
    </font>
    <font>
      <b/>
      <u/>
      <sz val="13"/>
      <color rgb="FFFFFF00"/>
      <name val="Inherit"/>
    </font>
    <font>
      <b/>
      <sz val="18"/>
      <color rgb="FFFFFF00"/>
      <name val="ＭＳ Ｐゴシック"/>
      <family val="3"/>
      <charset val="128"/>
    </font>
    <font>
      <b/>
      <sz val="12"/>
      <color rgb="FFFFFF00"/>
      <name val="ＭＳ Ｐゴシック"/>
      <family val="3"/>
      <charset val="128"/>
    </font>
    <font>
      <b/>
      <sz val="11"/>
      <color rgb="FFFFFF00"/>
      <name val="ＭＳ Ｐゴシック"/>
      <family val="3"/>
      <charset val="128"/>
    </font>
    <font>
      <sz val="11"/>
      <color rgb="FFFFFF00"/>
      <name val="ＭＳ Ｐゴシック"/>
      <family val="3"/>
      <charset val="128"/>
      <scheme val="minor"/>
    </font>
    <font>
      <b/>
      <sz val="16"/>
      <name val="Arial"/>
      <family val="2"/>
      <charset val="128"/>
    </font>
    <font>
      <b/>
      <sz val="18"/>
      <color rgb="FFFF0000"/>
      <name val="Arial"/>
      <family val="2"/>
    </font>
    <font>
      <sz val="13"/>
      <color theme="0"/>
      <name val="Inherit"/>
      <family val="2"/>
    </font>
    <font>
      <sz val="13"/>
      <color theme="0"/>
      <name val="Inherit"/>
    </font>
    <font>
      <b/>
      <sz val="16"/>
      <color rgb="FFFF0000"/>
      <name val="ＭＳ Ｐゴシック"/>
      <family val="3"/>
      <charset val="128"/>
      <scheme val="minor"/>
    </font>
    <font>
      <b/>
      <u/>
      <sz val="16"/>
      <color indexed="12"/>
      <name val="ＭＳ Ｐゴシック"/>
      <family val="3"/>
      <charset val="128"/>
    </font>
    <font>
      <sz val="10"/>
      <color theme="0" tint="-0.14999847407452621"/>
      <name val="ＭＳ Ｐゴシック"/>
      <family val="3"/>
      <charset val="128"/>
    </font>
    <font>
      <sz val="13"/>
      <color theme="0"/>
      <name val="Arial"/>
      <family val="2"/>
    </font>
    <font>
      <b/>
      <sz val="18"/>
      <color indexed="8"/>
      <name val="ＭＳ Ｐゴシック"/>
      <family val="3"/>
      <charset val="128"/>
    </font>
    <font>
      <b/>
      <sz val="12"/>
      <name val="Arial"/>
      <family val="2"/>
    </font>
    <font>
      <sz val="20"/>
      <color rgb="FF000000"/>
      <name val="ＭＳ Ｐゴシック"/>
      <family val="3"/>
      <charset val="128"/>
    </font>
    <font>
      <b/>
      <sz val="12"/>
      <name val="ＭＳ Ｐゴシック"/>
      <family val="3"/>
      <charset val="128"/>
      <scheme val="minor"/>
    </font>
    <font>
      <sz val="12"/>
      <name val="Arial"/>
      <family val="2"/>
    </font>
    <font>
      <b/>
      <sz val="11"/>
      <color theme="1"/>
      <name val="ＭＳ Ｐゴシック"/>
      <family val="3"/>
      <charset val="128"/>
    </font>
    <font>
      <b/>
      <sz val="20"/>
      <color theme="1"/>
      <name val="ＭＳ Ｐゴシック"/>
      <family val="3"/>
      <charset val="128"/>
      <scheme val="minor"/>
    </font>
    <font>
      <sz val="11"/>
      <color rgb="FF000000"/>
      <name val="ＭＳ Ｐゴシック"/>
      <family val="3"/>
      <charset val="128"/>
    </font>
    <font>
      <b/>
      <sz val="13"/>
      <color theme="0"/>
      <name val="Arial"/>
      <family val="2"/>
    </font>
    <font>
      <b/>
      <sz val="20"/>
      <color rgb="FF000000"/>
      <name val="メイリオ"/>
      <family val="3"/>
      <charset val="128"/>
    </font>
    <font>
      <b/>
      <sz val="20"/>
      <name val="メイリオ"/>
      <family val="3"/>
      <charset val="128"/>
    </font>
    <font>
      <b/>
      <sz val="20"/>
      <color indexed="8"/>
      <name val="メイリオ"/>
      <family val="3"/>
      <charset val="128"/>
    </font>
    <font>
      <b/>
      <sz val="14"/>
      <name val="Arial"/>
      <family val="2"/>
    </font>
    <font>
      <sz val="14"/>
      <name val="Arial"/>
      <family val="2"/>
    </font>
    <font>
      <b/>
      <sz val="14"/>
      <color theme="0"/>
      <name val="ＭＳ Ｐゴシック"/>
      <family val="3"/>
      <charset val="128"/>
    </font>
    <font>
      <sz val="13"/>
      <color theme="0"/>
      <name val="9,776"/>
    </font>
    <font>
      <sz val="10"/>
      <color theme="5" tint="0.39997558519241921"/>
      <name val="ＭＳ Ｐゴシック"/>
      <family val="3"/>
      <charset val="128"/>
    </font>
    <font>
      <sz val="11"/>
      <color theme="1"/>
      <name val="ＭＳ Ｐゴシック"/>
      <family val="3"/>
      <charset val="128"/>
      <scheme val="major"/>
    </font>
    <font>
      <sz val="11"/>
      <name val="ＭＳ Ｐゴシック"/>
      <family val="3"/>
      <charset val="128"/>
      <scheme val="major"/>
    </font>
    <font>
      <sz val="13"/>
      <color theme="0"/>
      <name val="游ゴシック"/>
      <family val="2"/>
      <charset val="128"/>
    </font>
    <font>
      <b/>
      <sz val="13"/>
      <color rgb="FFFFFF00"/>
      <name val="Inherit"/>
    </font>
    <font>
      <b/>
      <sz val="18"/>
      <color theme="1"/>
      <name val="ＭＳ Ｐゴシック"/>
      <family val="3"/>
      <charset val="128"/>
      <scheme val="minor"/>
    </font>
    <font>
      <b/>
      <sz val="14"/>
      <color theme="1"/>
      <name val="BIZ UDPゴシック"/>
      <family val="3"/>
      <charset val="128"/>
    </font>
    <font>
      <b/>
      <sz val="24"/>
      <color theme="1"/>
      <name val="BIZ UDPゴシック"/>
      <family val="3"/>
      <charset val="128"/>
    </font>
    <font>
      <b/>
      <sz val="20"/>
      <color rgb="FFFF0000"/>
      <name val="BIZ UDPゴシック"/>
      <family val="3"/>
      <charset val="128"/>
    </font>
    <font>
      <b/>
      <sz val="14"/>
      <color rgb="FF2B2B2B"/>
      <name val="Arial"/>
      <family val="3"/>
      <charset val="128"/>
    </font>
    <font>
      <b/>
      <sz val="14"/>
      <color rgb="FF2B2B2B"/>
      <name val="Arial"/>
      <family val="2"/>
    </font>
    <font>
      <u/>
      <sz val="10"/>
      <color rgb="FF24890D"/>
      <name val="Inherit"/>
      <family val="2"/>
    </font>
    <font>
      <b/>
      <sz val="11"/>
      <name val="游ゴシック"/>
      <family val="3"/>
      <charset val="128"/>
    </font>
    <font>
      <b/>
      <sz val="11"/>
      <color theme="1"/>
      <name val="游ゴシック"/>
      <family val="3"/>
      <charset val="128"/>
    </font>
    <font>
      <sz val="19"/>
      <name val="ＭＳ Ｐゴシック"/>
      <family val="3"/>
      <charset val="128"/>
    </font>
    <font>
      <sz val="16"/>
      <name val="Microsoft YaHei"/>
      <family val="3"/>
      <charset val="128"/>
    </font>
    <font>
      <b/>
      <sz val="9"/>
      <color rgb="FFFF0000"/>
      <name val="ＭＳ Ｐゴシック"/>
      <family val="3"/>
      <charset val="128"/>
    </font>
    <font>
      <b/>
      <sz val="13"/>
      <color theme="0"/>
      <name val="Inherit"/>
      <family val="2"/>
    </font>
    <font>
      <b/>
      <sz val="16"/>
      <color theme="1"/>
      <name val="ＭＳ Ｐゴシック"/>
      <family val="3"/>
      <charset val="128"/>
    </font>
    <font>
      <b/>
      <sz val="14"/>
      <color theme="1"/>
      <name val="ＭＳ Ｐゴシック"/>
      <family val="3"/>
      <charset val="128"/>
      <scheme val="minor"/>
    </font>
    <font>
      <b/>
      <sz val="18"/>
      <color theme="1"/>
      <name val="BIZ UDPゴシック"/>
      <family val="3"/>
      <charset val="128"/>
    </font>
    <font>
      <b/>
      <sz val="18"/>
      <color rgb="FFFF0000"/>
      <name val="BIZ UDPゴシック"/>
      <family val="3"/>
      <charset val="128"/>
    </font>
    <font>
      <sz val="16"/>
      <color theme="0"/>
      <name val="ＭＳ Ｐゴシック"/>
      <family val="3"/>
      <charset val="128"/>
    </font>
    <font>
      <sz val="14"/>
      <color theme="0"/>
      <name val="ＭＳ Ｐゴシック"/>
      <family val="3"/>
      <charset val="128"/>
    </font>
    <font>
      <b/>
      <sz val="12"/>
      <color rgb="FF000000"/>
      <name val="ＭＳ Ｐゴシック"/>
      <family val="3"/>
      <charset val="128"/>
    </font>
    <font>
      <sz val="11"/>
      <color theme="1"/>
      <name val="ＭＳ Ｐゴシック"/>
      <family val="2"/>
      <scheme val="minor"/>
    </font>
    <font>
      <u/>
      <sz val="11"/>
      <color theme="10"/>
      <name val="ＭＳ Ｐゴシック"/>
      <family val="2"/>
      <scheme val="minor"/>
    </font>
    <font>
      <b/>
      <sz val="11"/>
      <name val="Meiryo UI"/>
      <family val="3"/>
      <charset val="128"/>
    </font>
    <font>
      <sz val="11"/>
      <name val="ＪＳＰゴシック"/>
      <family val="3"/>
      <charset val="128"/>
    </font>
    <font>
      <sz val="12"/>
      <name val="ＪＳＰゴシック"/>
      <family val="3"/>
      <charset val="128"/>
    </font>
    <font>
      <b/>
      <sz val="14"/>
      <name val="游ゴシック"/>
      <family val="3"/>
      <charset val="128"/>
    </font>
    <font>
      <b/>
      <sz val="20"/>
      <color rgb="FF222222"/>
      <name val="ＭＳ ゴシック"/>
      <family val="3"/>
      <charset val="128"/>
    </font>
    <font>
      <b/>
      <sz val="16"/>
      <name val="Arial"/>
      <family val="2"/>
    </font>
    <font>
      <sz val="14"/>
      <name val="ＭＳ Ｐゴシック"/>
      <family val="3"/>
      <charset val="128"/>
      <scheme val="minor"/>
    </font>
    <font>
      <b/>
      <sz val="13"/>
      <color theme="0"/>
      <name val="Inherit"/>
    </font>
    <font>
      <b/>
      <sz val="9"/>
      <name val="ＭＳ Ｐゴシック"/>
      <family val="3"/>
      <charset val="128"/>
    </font>
    <font>
      <b/>
      <sz val="13"/>
      <color theme="0"/>
      <name val="ＭＳ Ｐゴシック"/>
      <family val="3"/>
      <charset val="128"/>
    </font>
    <font>
      <b/>
      <sz val="13"/>
      <color theme="0"/>
      <name val="ＭＳ ゴシック"/>
      <family val="3"/>
      <charset val="128"/>
    </font>
    <font>
      <b/>
      <sz val="20"/>
      <color theme="1"/>
      <name val="ＭＳ Ｐゴシック"/>
      <family val="3"/>
      <charset val="128"/>
    </font>
    <font>
      <b/>
      <sz val="10"/>
      <color theme="1"/>
      <name val="ＭＳ Ｐゴシック"/>
      <family val="3"/>
      <charset val="128"/>
    </font>
    <font>
      <sz val="12.55"/>
      <name val="ＭＳ Ｐゴシック"/>
      <family val="3"/>
      <charset val="128"/>
    </font>
    <font>
      <sz val="12.55"/>
      <name val="Inherit"/>
      <family val="2"/>
    </font>
    <font>
      <b/>
      <sz val="20"/>
      <name val="ＭＳ Ｐゴシック"/>
      <family val="3"/>
      <charset val="128"/>
      <scheme val="minor"/>
    </font>
    <font>
      <sz val="20"/>
      <name val="ＭＳ Ｐゴシック"/>
      <family val="3"/>
      <charset val="128"/>
      <scheme val="minor"/>
    </font>
    <font>
      <sz val="13"/>
      <color theme="0"/>
      <name val="ＭＳ Ｐゴシック"/>
      <family val="3"/>
      <charset val="128"/>
      <scheme val="minor"/>
    </font>
    <font>
      <b/>
      <sz val="11"/>
      <name val="ＭＳ Ｐゴシック"/>
      <family val="3"/>
      <charset val="128"/>
      <scheme val="minor"/>
    </font>
    <font>
      <sz val="12.55"/>
      <color rgb="FFFFFF00"/>
      <name val="ＭＳ Ｐゴシック"/>
      <family val="3"/>
      <charset val="128"/>
    </font>
    <font>
      <sz val="12.55"/>
      <color theme="0"/>
      <name val="Inherit"/>
    </font>
    <font>
      <b/>
      <sz val="11"/>
      <color theme="1"/>
      <name val="Meiryo"/>
      <family val="3"/>
      <charset val="128"/>
    </font>
    <font>
      <sz val="16"/>
      <name val="Microsoft YaHei"/>
      <family val="2"/>
      <charset val="134"/>
    </font>
    <font>
      <sz val="20"/>
      <color indexed="9"/>
      <name val="ＭＳ Ｐゴシック"/>
      <family val="3"/>
      <charset val="128"/>
    </font>
    <font>
      <sz val="14"/>
      <color indexed="63"/>
      <name val="Arial"/>
      <family val="2"/>
    </font>
    <font>
      <b/>
      <sz val="14"/>
      <color indexed="53"/>
      <name val="ＭＳ Ｐゴシック"/>
      <family val="3"/>
      <charset val="128"/>
    </font>
    <font>
      <b/>
      <sz val="10"/>
      <color indexed="62"/>
      <name val="ＭＳ Ｐゴシック"/>
      <family val="3"/>
      <charset val="128"/>
    </font>
    <font>
      <sz val="10"/>
      <color indexed="62"/>
      <name val="ＭＳ Ｐゴシック"/>
      <family val="3"/>
      <charset val="128"/>
    </font>
    <font>
      <sz val="12"/>
      <color indexed="9"/>
      <name val="ＭＳ Ｐゴシック"/>
      <family val="3"/>
      <charset val="128"/>
    </font>
    <font>
      <b/>
      <sz val="14"/>
      <color indexed="12"/>
      <name val="ＭＳ Ｐゴシック"/>
      <family val="3"/>
      <charset val="128"/>
    </font>
    <font>
      <sz val="14"/>
      <color indexed="63"/>
      <name val="ＭＳ Ｐゴシック"/>
      <family val="3"/>
      <charset val="128"/>
    </font>
    <font>
      <b/>
      <sz val="20"/>
      <color rgb="FFFF0000"/>
      <name val="ＭＳ Ｐゴシック"/>
      <family val="3"/>
      <charset val="128"/>
      <scheme val="minor"/>
    </font>
    <font>
      <sz val="13"/>
      <color theme="0"/>
      <name val="ＭＳ Ｐゴシック"/>
      <family val="3"/>
      <charset val="128"/>
    </font>
    <font>
      <sz val="8.8000000000000007"/>
      <color indexed="23"/>
      <name val="ＭＳ Ｐゴシック"/>
      <family val="3"/>
      <charset val="128"/>
    </font>
    <font>
      <sz val="10"/>
      <name val="Arial"/>
      <family val="2"/>
    </font>
    <font>
      <b/>
      <i/>
      <u/>
      <sz val="12"/>
      <color indexed="12"/>
      <name val="ＭＳ Ｐゴシック"/>
      <family val="3"/>
      <charset val="128"/>
    </font>
    <font>
      <b/>
      <i/>
      <u/>
      <sz val="12"/>
      <name val="ＭＳ Ｐゴシック"/>
      <family val="3"/>
      <charset val="128"/>
    </font>
    <font>
      <b/>
      <u/>
      <sz val="14"/>
      <name val="游ゴシック"/>
      <family val="3"/>
      <charset val="128"/>
    </font>
    <font>
      <sz val="16"/>
      <color rgb="FFFF0000"/>
      <name val="ＭＳ Ｐゴシック"/>
      <family val="3"/>
      <charset val="128"/>
    </font>
  </fonts>
  <fills count="57">
    <fill>
      <patternFill patternType="none"/>
    </fill>
    <fill>
      <patternFill patternType="gray125"/>
    </fill>
    <fill>
      <patternFill patternType="solid">
        <fgColor indexed="13"/>
        <bgColor indexed="64"/>
      </patternFill>
    </fill>
    <fill>
      <patternFill patternType="solid">
        <fgColor indexed="51"/>
        <bgColor indexed="64"/>
      </patternFill>
    </fill>
    <fill>
      <patternFill patternType="solid">
        <fgColor indexed="24"/>
        <bgColor indexed="64"/>
      </patternFill>
    </fill>
    <fill>
      <patternFill patternType="solid">
        <fgColor indexed="46"/>
        <bgColor indexed="64"/>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26"/>
        <bgColor indexed="64"/>
      </patternFill>
    </fill>
    <fill>
      <patternFill patternType="solid">
        <fgColor indexed="53"/>
        <bgColor indexed="64"/>
      </patternFill>
    </fill>
    <fill>
      <patternFill patternType="solid">
        <fgColor indexed="41"/>
        <bgColor indexed="64"/>
      </patternFill>
    </fill>
    <fill>
      <patternFill patternType="solid">
        <fgColor indexed="52"/>
        <bgColor indexed="64"/>
      </patternFill>
    </fill>
    <fill>
      <patternFill patternType="solid">
        <fgColor indexed="49"/>
        <bgColor indexed="64"/>
      </patternFill>
    </fill>
    <fill>
      <patternFill patternType="solid">
        <fgColor indexed="47"/>
        <bgColor indexed="64"/>
      </patternFill>
    </fill>
    <fill>
      <patternFill patternType="solid">
        <fgColor indexed="42"/>
        <bgColor indexed="64"/>
      </patternFill>
    </fill>
    <fill>
      <patternFill patternType="solid">
        <fgColor indexed="15"/>
        <bgColor indexed="64"/>
      </patternFill>
    </fill>
    <fill>
      <patternFill patternType="solid">
        <fgColor indexed="11"/>
        <bgColor indexed="64"/>
      </patternFill>
    </fill>
    <fill>
      <patternFill patternType="solid">
        <fgColor indexed="44"/>
        <bgColor indexed="64"/>
      </patternFill>
    </fill>
    <fill>
      <patternFill patternType="solid">
        <fgColor indexed="10"/>
        <bgColor indexed="64"/>
      </patternFill>
    </fill>
    <fill>
      <patternFill patternType="solid">
        <fgColor indexed="31"/>
        <bgColor indexed="64"/>
      </patternFill>
    </fill>
    <fill>
      <patternFill patternType="solid">
        <fgColor indexed="40"/>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rgb="FFFFFF66"/>
        <bgColor indexed="64"/>
      </patternFill>
    </fill>
    <fill>
      <patternFill patternType="solid">
        <fgColor rgb="FFFFFF00"/>
        <bgColor indexed="64"/>
      </patternFill>
    </fill>
    <fill>
      <patternFill patternType="solid">
        <fgColor theme="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AEAAAA"/>
        <bgColor indexed="64"/>
      </patternFill>
    </fill>
    <fill>
      <patternFill patternType="solid">
        <fgColor theme="8" tint="0.39997558519241921"/>
        <bgColor indexed="64"/>
      </patternFill>
    </fill>
    <fill>
      <patternFill patternType="solid">
        <fgColor rgb="FFC00000"/>
        <bgColor indexed="64"/>
      </patternFill>
    </fill>
    <fill>
      <patternFill patternType="solid">
        <fgColor theme="9" tint="-0.249977111117893"/>
        <bgColor indexed="64"/>
      </patternFill>
    </fill>
    <fill>
      <patternFill patternType="solid">
        <fgColor theme="9"/>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CC99"/>
        <bgColor indexed="64"/>
      </patternFill>
    </fill>
    <fill>
      <patternFill patternType="solid">
        <fgColor rgb="FF6EF729"/>
        <bgColor indexed="64"/>
      </patternFill>
    </fill>
    <fill>
      <patternFill patternType="solid">
        <fgColor theme="4"/>
        <bgColor indexed="64"/>
      </patternFill>
    </fill>
    <fill>
      <patternFill patternType="solid">
        <fgColor theme="0" tint="-4.9989318521683403E-2"/>
        <bgColor indexed="64"/>
      </patternFill>
    </fill>
    <fill>
      <patternFill patternType="solid">
        <fgColor rgb="FF3399FF"/>
        <bgColor indexed="64"/>
      </patternFill>
    </fill>
    <fill>
      <patternFill patternType="solid">
        <fgColor theme="9" tint="0.79998168889431442"/>
        <bgColor indexed="64"/>
      </patternFill>
    </fill>
    <fill>
      <patternFill patternType="solid">
        <fgColor rgb="FF66CCFF"/>
        <bgColor indexed="64"/>
      </patternFill>
    </fill>
    <fill>
      <patternFill patternType="solid">
        <fgColor rgb="FF92D050"/>
        <bgColor indexed="64"/>
      </patternFill>
    </fill>
    <fill>
      <patternFill patternType="solid">
        <fgColor rgb="FF6DDDF7"/>
        <bgColor indexed="64"/>
      </patternFill>
    </fill>
    <fill>
      <patternFill patternType="solid">
        <fgColor indexed="12"/>
        <bgColor indexed="64"/>
      </patternFill>
    </fill>
    <fill>
      <patternFill patternType="solid">
        <fgColor theme="6" tint="-0.499984740745262"/>
        <bgColor indexed="64"/>
      </patternFill>
    </fill>
    <fill>
      <patternFill patternType="solid">
        <fgColor theme="5" tint="0.59999389629810485"/>
        <bgColor indexed="64"/>
      </patternFill>
    </fill>
    <fill>
      <patternFill patternType="solid">
        <fgColor indexed="48"/>
        <bgColor indexed="64"/>
      </patternFill>
    </fill>
    <fill>
      <patternFill patternType="solid">
        <fgColor theme="1" tint="0.34998626667073579"/>
        <bgColor indexed="64"/>
      </patternFill>
    </fill>
    <fill>
      <patternFill patternType="solid">
        <fgColor theme="7" tint="0.79998168889431442"/>
        <bgColor indexed="64"/>
      </patternFill>
    </fill>
    <fill>
      <patternFill patternType="solid">
        <fgColor theme="7" tint="-0.249977111117893"/>
        <bgColor indexed="64"/>
      </patternFill>
    </fill>
    <fill>
      <patternFill patternType="solid">
        <fgColor theme="5" tint="0.79998168889431442"/>
        <bgColor indexed="64"/>
      </patternFill>
    </fill>
  </fills>
  <borders count="229">
    <border>
      <left/>
      <right/>
      <top/>
      <bottom/>
      <diagonal/>
    </border>
    <border>
      <left style="medium">
        <color indexed="12"/>
      </left>
      <right style="medium">
        <color indexed="12"/>
      </right>
      <top/>
      <bottom/>
      <diagonal/>
    </border>
    <border>
      <left style="medium">
        <color indexed="12"/>
      </left>
      <right style="medium">
        <color indexed="12"/>
      </right>
      <top/>
      <bottom style="medium">
        <color indexed="12"/>
      </bottom>
      <diagonal/>
    </border>
    <border>
      <left style="medium">
        <color indexed="48"/>
      </left>
      <right style="medium">
        <color indexed="23"/>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12"/>
      </left>
      <right style="medium">
        <color indexed="23"/>
      </right>
      <top style="medium">
        <color indexed="23"/>
      </top>
      <bottom style="medium">
        <color indexed="23"/>
      </bottom>
      <diagonal/>
    </border>
    <border>
      <left/>
      <right style="medium">
        <color indexed="36"/>
      </right>
      <top style="medium">
        <color indexed="23"/>
      </top>
      <bottom style="medium">
        <color indexed="23"/>
      </bottom>
      <diagonal/>
    </border>
    <border>
      <left style="medium">
        <color indexed="48"/>
      </left>
      <right style="medium">
        <color indexed="23"/>
      </right>
      <top/>
      <bottom style="medium">
        <color indexed="23"/>
      </bottom>
      <diagonal/>
    </border>
    <border>
      <left style="medium">
        <color indexed="23"/>
      </left>
      <right style="medium">
        <color indexed="23"/>
      </right>
      <top style="medium">
        <color indexed="23"/>
      </top>
      <bottom style="medium">
        <color indexed="23"/>
      </bottom>
      <diagonal/>
    </border>
    <border>
      <left style="medium">
        <color indexed="12"/>
      </left>
      <right/>
      <top/>
      <bottom/>
      <diagonal/>
    </border>
    <border>
      <left style="medium">
        <color indexed="23"/>
      </left>
      <right style="medium">
        <color indexed="23"/>
      </right>
      <top/>
      <bottom style="medium">
        <color indexed="23"/>
      </bottom>
      <diagonal/>
    </border>
    <border>
      <left style="medium">
        <color indexed="48"/>
      </left>
      <right/>
      <top style="medium">
        <color indexed="23"/>
      </top>
      <bottom style="medium">
        <color indexed="23"/>
      </bottom>
      <diagonal/>
    </border>
    <border>
      <left style="medium">
        <color indexed="23"/>
      </left>
      <right style="medium">
        <color indexed="23"/>
      </right>
      <top/>
      <bottom/>
      <diagonal/>
    </border>
    <border>
      <left style="medium">
        <color indexed="12"/>
      </left>
      <right style="medium">
        <color indexed="23"/>
      </right>
      <top/>
      <bottom style="medium">
        <color indexed="23"/>
      </bottom>
      <diagonal/>
    </border>
    <border>
      <left style="medium">
        <color indexed="55"/>
      </left>
      <right style="medium">
        <color indexed="55"/>
      </right>
      <top style="medium">
        <color indexed="55"/>
      </top>
      <bottom style="medium">
        <color indexed="55"/>
      </bottom>
      <diagonal/>
    </border>
    <border>
      <left style="medium">
        <color indexed="48"/>
      </left>
      <right/>
      <top/>
      <bottom/>
      <diagonal/>
    </border>
    <border>
      <left/>
      <right style="medium">
        <color indexed="48"/>
      </right>
      <top/>
      <bottom/>
      <diagonal/>
    </border>
    <border>
      <left/>
      <right style="medium">
        <color indexed="36"/>
      </right>
      <top/>
      <bottom/>
      <diagonal/>
    </border>
    <border>
      <left style="medium">
        <color indexed="23"/>
      </left>
      <right/>
      <top style="medium">
        <color indexed="23"/>
      </top>
      <bottom style="medium">
        <color indexed="23"/>
      </bottom>
      <diagonal/>
    </border>
    <border>
      <left style="medium">
        <color indexed="48"/>
      </left>
      <right/>
      <top/>
      <bottom style="medium">
        <color indexed="48"/>
      </bottom>
      <diagonal/>
    </border>
    <border>
      <left/>
      <right/>
      <top/>
      <bottom style="medium">
        <color indexed="48"/>
      </bottom>
      <diagonal/>
    </border>
    <border>
      <left/>
      <right style="medium">
        <color indexed="48"/>
      </right>
      <top/>
      <bottom style="medium">
        <color indexed="48"/>
      </bottom>
      <diagonal/>
    </border>
    <border>
      <left style="medium">
        <color indexed="12"/>
      </left>
      <right/>
      <top/>
      <bottom style="medium">
        <color indexed="36"/>
      </bottom>
      <diagonal/>
    </border>
    <border>
      <left/>
      <right/>
      <top/>
      <bottom style="medium">
        <color indexed="36"/>
      </bottom>
      <diagonal/>
    </border>
    <border>
      <left/>
      <right style="medium">
        <color indexed="36"/>
      </right>
      <top/>
      <bottom style="medium">
        <color indexed="36"/>
      </bottom>
      <diagonal/>
    </border>
    <border>
      <left/>
      <right/>
      <top style="medium">
        <color indexed="48"/>
      </top>
      <bottom/>
      <diagonal/>
    </border>
    <border>
      <left style="medium">
        <color indexed="12"/>
      </left>
      <right style="thin">
        <color indexed="12"/>
      </right>
      <top style="medium">
        <color indexed="12"/>
      </top>
      <bottom style="medium">
        <color indexed="12"/>
      </bottom>
      <diagonal/>
    </border>
    <border>
      <left style="thin">
        <color indexed="12"/>
      </left>
      <right/>
      <top style="medium">
        <color indexed="12"/>
      </top>
      <bottom style="medium">
        <color indexed="12"/>
      </bottom>
      <diagonal/>
    </border>
    <border>
      <left/>
      <right style="medium">
        <color indexed="12"/>
      </right>
      <top style="medium">
        <color indexed="12"/>
      </top>
      <bottom/>
      <diagonal/>
    </border>
    <border>
      <left/>
      <right/>
      <top style="medium">
        <color indexed="64"/>
      </top>
      <bottom style="thin">
        <color indexed="64"/>
      </bottom>
      <diagonal/>
    </border>
    <border>
      <left/>
      <right style="medium">
        <color indexed="64"/>
      </right>
      <top/>
      <bottom/>
      <diagonal/>
    </border>
    <border>
      <left style="medium">
        <color indexed="12"/>
      </left>
      <right style="medium">
        <color indexed="12"/>
      </right>
      <top style="thin">
        <color indexed="12"/>
      </top>
      <bottom/>
      <diagonal/>
    </border>
    <border>
      <left style="medium">
        <color indexed="12"/>
      </left>
      <right/>
      <top style="thin">
        <color indexed="12"/>
      </top>
      <bottom style="medium">
        <color indexed="12"/>
      </bottom>
      <diagonal/>
    </border>
    <border>
      <left style="medium">
        <color indexed="12"/>
      </left>
      <right/>
      <top style="medium">
        <color indexed="12"/>
      </top>
      <bottom style="medium">
        <color indexed="12"/>
      </bottom>
      <diagonal/>
    </border>
    <border>
      <left style="thin">
        <color indexed="12"/>
      </left>
      <right style="thin">
        <color indexed="12"/>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23"/>
      </right>
      <top/>
      <bottom style="medium">
        <color indexed="23"/>
      </bottom>
      <diagonal/>
    </border>
    <border>
      <left/>
      <right style="medium">
        <color indexed="12"/>
      </right>
      <top/>
      <bottom style="thin">
        <color indexed="12"/>
      </bottom>
      <diagonal/>
    </border>
    <border>
      <left style="medium">
        <color indexed="12"/>
      </left>
      <right/>
      <top/>
      <bottom style="medium">
        <color indexed="12"/>
      </bottom>
      <diagonal/>
    </border>
    <border>
      <left style="medium">
        <color indexed="12"/>
      </left>
      <right style="medium">
        <color indexed="12"/>
      </right>
      <top style="medium">
        <color indexed="12"/>
      </top>
      <bottom/>
      <diagonal/>
    </border>
    <border>
      <left style="medium">
        <color indexed="12"/>
      </left>
      <right/>
      <top style="medium">
        <color indexed="12"/>
      </top>
      <bottom/>
      <diagonal/>
    </border>
    <border>
      <left style="medium">
        <color indexed="12"/>
      </left>
      <right/>
      <top style="thin">
        <color indexed="12"/>
      </top>
      <bottom style="thin">
        <color indexed="12"/>
      </bottom>
      <diagonal/>
    </border>
    <border>
      <left style="medium">
        <color indexed="12"/>
      </left>
      <right/>
      <top style="medium">
        <color indexed="12"/>
      </top>
      <bottom style="thin">
        <color indexed="12"/>
      </bottom>
      <diagonal/>
    </border>
    <border>
      <left style="medium">
        <color indexed="10"/>
      </left>
      <right/>
      <top style="thick">
        <color indexed="10"/>
      </top>
      <bottom/>
      <diagonal/>
    </border>
    <border>
      <left/>
      <right/>
      <top style="thick">
        <color indexed="10"/>
      </top>
      <bottom/>
      <diagonal/>
    </border>
    <border>
      <left/>
      <right style="medium">
        <color indexed="10"/>
      </right>
      <top style="thick">
        <color indexed="10"/>
      </top>
      <bottom/>
      <diagonal/>
    </border>
    <border>
      <left style="medium">
        <color indexed="10"/>
      </left>
      <right/>
      <top/>
      <bottom/>
      <diagonal/>
    </border>
    <border>
      <left/>
      <right style="medium">
        <color indexed="10"/>
      </right>
      <top/>
      <bottom/>
      <diagonal/>
    </border>
    <border>
      <left style="medium">
        <color indexed="10"/>
      </left>
      <right/>
      <top/>
      <bottom style="thick">
        <color indexed="10"/>
      </bottom>
      <diagonal/>
    </border>
    <border>
      <left/>
      <right/>
      <top/>
      <bottom style="thick">
        <color indexed="10"/>
      </bottom>
      <diagonal/>
    </border>
    <border>
      <left/>
      <right style="medium">
        <color indexed="10"/>
      </right>
      <top/>
      <bottom style="thick">
        <color indexed="10"/>
      </bottom>
      <diagonal/>
    </border>
    <border>
      <left style="thin">
        <color indexed="64"/>
      </left>
      <right style="thin">
        <color indexed="64"/>
      </right>
      <top/>
      <bottom style="thin">
        <color indexed="64"/>
      </bottom>
      <diagonal/>
    </border>
    <border>
      <left style="medium">
        <color indexed="23"/>
      </left>
      <right/>
      <top style="medium">
        <color indexed="23"/>
      </top>
      <bottom/>
      <diagonal/>
    </border>
    <border>
      <left style="medium">
        <color indexed="23"/>
      </left>
      <right style="medium">
        <color indexed="23"/>
      </right>
      <top style="medium">
        <color indexed="23"/>
      </top>
      <bottom/>
      <diagonal/>
    </border>
    <border>
      <left style="medium">
        <color indexed="55"/>
      </left>
      <right/>
      <top style="medium">
        <color indexed="55"/>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16"/>
      </left>
      <right style="medium">
        <color indexed="16"/>
      </right>
      <top style="medium">
        <color indexed="16"/>
      </top>
      <bottom/>
      <diagonal/>
    </border>
    <border>
      <left style="medium">
        <color indexed="16"/>
      </left>
      <right style="medium">
        <color indexed="16"/>
      </right>
      <top style="medium">
        <color indexed="16"/>
      </top>
      <bottom style="medium">
        <color indexed="16"/>
      </bottom>
      <diagonal/>
    </border>
    <border>
      <left style="medium">
        <color indexed="16"/>
      </left>
      <right/>
      <top style="medium">
        <color indexed="16"/>
      </top>
      <bottom style="medium">
        <color indexed="16"/>
      </bottom>
      <diagonal/>
    </border>
    <border>
      <left/>
      <right style="medium">
        <color indexed="16"/>
      </right>
      <top style="medium">
        <color indexed="16"/>
      </top>
      <bottom style="medium">
        <color indexed="16"/>
      </bottom>
      <diagonal/>
    </border>
    <border>
      <left/>
      <right style="medium">
        <color indexed="55"/>
      </right>
      <top style="medium">
        <color indexed="55"/>
      </top>
      <bottom style="medium">
        <color indexed="55"/>
      </bottom>
      <diagonal/>
    </border>
    <border>
      <left style="medium">
        <color indexed="55"/>
      </left>
      <right style="medium">
        <color indexed="55"/>
      </right>
      <top style="medium">
        <color indexed="55"/>
      </top>
      <bottom/>
      <diagonal/>
    </border>
    <border>
      <left style="medium">
        <color indexed="55"/>
      </left>
      <right style="medium">
        <color indexed="55"/>
      </right>
      <top/>
      <bottom/>
      <diagonal/>
    </border>
    <border>
      <left/>
      <right style="medium">
        <color indexed="55"/>
      </right>
      <top style="medium">
        <color indexed="55"/>
      </top>
      <bottom/>
      <diagonal/>
    </border>
    <border>
      <left/>
      <right/>
      <top style="medium">
        <color indexed="55"/>
      </top>
      <bottom style="medium">
        <color indexed="55"/>
      </bottom>
      <diagonal/>
    </border>
    <border>
      <left style="thick">
        <color indexed="10"/>
      </left>
      <right/>
      <top style="thick">
        <color indexed="10"/>
      </top>
      <bottom/>
      <diagonal/>
    </border>
    <border>
      <left style="thick">
        <color indexed="10"/>
      </left>
      <right/>
      <top/>
      <bottom/>
      <diagonal/>
    </border>
    <border>
      <left style="thick">
        <color indexed="10"/>
      </left>
      <right/>
      <top/>
      <bottom style="thick">
        <color indexed="10"/>
      </bottom>
      <diagonal/>
    </border>
    <border>
      <left/>
      <right style="thick">
        <color indexed="10"/>
      </right>
      <top/>
      <bottom/>
      <diagonal/>
    </border>
    <border>
      <left style="medium">
        <color indexed="55"/>
      </left>
      <right/>
      <top style="medium">
        <color indexed="55"/>
      </top>
      <bottom style="medium">
        <color indexed="55"/>
      </bottom>
      <diagonal/>
    </border>
    <border>
      <left/>
      <right/>
      <top style="medium">
        <color indexed="64"/>
      </top>
      <bottom style="medium">
        <color indexed="12"/>
      </bottom>
      <diagonal/>
    </border>
    <border>
      <left style="medium">
        <color indexed="12"/>
      </left>
      <right/>
      <top style="medium">
        <color indexed="12"/>
      </top>
      <bottom style="medium">
        <color indexed="16"/>
      </bottom>
      <diagonal/>
    </border>
    <border>
      <left/>
      <right/>
      <top style="medium">
        <color indexed="12"/>
      </top>
      <bottom style="medium">
        <color indexed="16"/>
      </bottom>
      <diagonal/>
    </border>
    <border>
      <left/>
      <right style="medium">
        <color indexed="12"/>
      </right>
      <top style="medium">
        <color indexed="12"/>
      </top>
      <bottom style="medium">
        <color indexed="16"/>
      </bottom>
      <diagonal/>
    </border>
    <border>
      <left style="thin">
        <color indexed="64"/>
      </left>
      <right/>
      <top style="thick">
        <color indexed="10"/>
      </top>
      <bottom style="thin">
        <color indexed="64"/>
      </bottom>
      <diagonal/>
    </border>
    <border>
      <left/>
      <right/>
      <top style="thick">
        <color indexed="10"/>
      </top>
      <bottom style="thin">
        <color indexed="64"/>
      </bottom>
      <diagonal/>
    </border>
    <border>
      <left/>
      <right style="thin">
        <color indexed="64"/>
      </right>
      <top style="thick">
        <color indexed="10"/>
      </top>
      <bottom style="thin">
        <color indexed="64"/>
      </bottom>
      <diagonal/>
    </border>
    <border>
      <left style="thin">
        <color indexed="64"/>
      </left>
      <right/>
      <top style="thick">
        <color indexed="10"/>
      </top>
      <bottom/>
      <diagonal/>
    </border>
    <border>
      <left style="thin">
        <color indexed="64"/>
      </left>
      <right/>
      <top style="thin">
        <color indexed="64"/>
      </top>
      <bottom style="medium">
        <color indexed="23"/>
      </bottom>
      <diagonal/>
    </border>
    <border>
      <left/>
      <right style="thin">
        <color indexed="64"/>
      </right>
      <top style="thin">
        <color indexed="64"/>
      </top>
      <bottom style="medium">
        <color indexed="23"/>
      </bottom>
      <diagonal/>
    </border>
    <border>
      <left style="thin">
        <color indexed="64"/>
      </left>
      <right/>
      <top/>
      <bottom style="medium">
        <color indexed="23"/>
      </bottom>
      <diagonal/>
    </border>
    <border>
      <left/>
      <right/>
      <top/>
      <bottom style="medium">
        <color indexed="23"/>
      </bottom>
      <diagonal/>
    </border>
    <border>
      <left style="thin">
        <color indexed="64"/>
      </left>
      <right/>
      <top/>
      <bottom style="thick">
        <color indexed="23"/>
      </bottom>
      <diagonal/>
    </border>
    <border>
      <left/>
      <right/>
      <top/>
      <bottom style="thick">
        <color indexed="23"/>
      </bottom>
      <diagonal/>
    </border>
    <border>
      <left style="medium">
        <color indexed="48"/>
      </left>
      <right/>
      <top style="medium">
        <color indexed="48"/>
      </top>
      <bottom/>
      <diagonal/>
    </border>
    <border>
      <left/>
      <right style="medium">
        <color indexed="48"/>
      </right>
      <top style="medium">
        <color indexed="48"/>
      </top>
      <bottom/>
      <diagonal/>
    </border>
    <border>
      <left style="medium">
        <color indexed="12"/>
      </left>
      <right/>
      <top style="medium">
        <color indexed="20"/>
      </top>
      <bottom/>
      <diagonal/>
    </border>
    <border>
      <left/>
      <right/>
      <top style="medium">
        <color indexed="36"/>
      </top>
      <bottom/>
      <diagonal/>
    </border>
    <border>
      <left/>
      <right style="medium">
        <color indexed="36"/>
      </right>
      <top style="medium">
        <color indexed="36"/>
      </top>
      <bottom/>
      <diagonal/>
    </border>
    <border>
      <left style="medium">
        <color indexed="48"/>
      </left>
      <right/>
      <top/>
      <bottom style="medium">
        <color indexed="23"/>
      </bottom>
      <diagonal/>
    </border>
    <border>
      <left/>
      <right style="medium">
        <color indexed="48"/>
      </right>
      <top/>
      <bottom style="medium">
        <color indexed="23"/>
      </bottom>
      <diagonal/>
    </border>
    <border>
      <left style="medium">
        <color indexed="12"/>
      </left>
      <right/>
      <top/>
      <bottom style="medium">
        <color indexed="23"/>
      </bottom>
      <diagonal/>
    </border>
    <border>
      <left/>
      <right style="medium">
        <color indexed="36"/>
      </right>
      <top/>
      <bottom style="medium">
        <color indexed="23"/>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medium">
        <color indexed="12"/>
      </right>
      <top/>
      <bottom/>
      <diagonal/>
    </border>
    <border>
      <left style="medium">
        <color indexed="23"/>
      </left>
      <right style="medium">
        <color indexed="12"/>
      </right>
      <top style="medium">
        <color indexed="23"/>
      </top>
      <bottom style="medium">
        <color indexed="23"/>
      </bottom>
      <diagonal/>
    </border>
    <border>
      <left style="medium">
        <color indexed="23"/>
      </left>
      <right style="medium">
        <color indexed="23"/>
      </right>
      <top style="medium">
        <color indexed="23"/>
      </top>
      <bottom style="medium">
        <color indexed="55"/>
      </bottom>
      <diagonal/>
    </border>
    <border>
      <left style="medium">
        <color indexed="23"/>
      </left>
      <right style="medium">
        <color indexed="12"/>
      </right>
      <top style="medium">
        <color indexed="23"/>
      </top>
      <bottom style="medium">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ck">
        <color theme="6" tint="-0.499984740745262"/>
      </left>
      <right style="thin">
        <color indexed="64"/>
      </right>
      <top style="thick">
        <color theme="6" tint="-0.499984740745262"/>
      </top>
      <bottom/>
      <diagonal/>
    </border>
    <border>
      <left style="thin">
        <color indexed="64"/>
      </left>
      <right/>
      <top style="thick">
        <color theme="6" tint="-0.499984740745262"/>
      </top>
      <bottom/>
      <diagonal/>
    </border>
    <border>
      <left/>
      <right/>
      <top style="thick">
        <color theme="6" tint="-0.499984740745262"/>
      </top>
      <bottom/>
      <diagonal/>
    </border>
    <border>
      <left/>
      <right style="thin">
        <color indexed="64"/>
      </right>
      <top style="thick">
        <color theme="6" tint="-0.499984740745262"/>
      </top>
      <bottom/>
      <diagonal/>
    </border>
    <border>
      <left/>
      <right style="thick">
        <color theme="6" tint="-0.499984740745262"/>
      </right>
      <top style="thick">
        <color theme="6" tint="-0.499984740745262"/>
      </top>
      <bottom/>
      <diagonal/>
    </border>
    <border>
      <left style="thick">
        <color theme="6" tint="-0.499984740745262"/>
      </left>
      <right style="thin">
        <color indexed="64"/>
      </right>
      <top/>
      <bottom/>
      <diagonal/>
    </border>
    <border>
      <left/>
      <right style="thick">
        <color theme="6" tint="-0.499984740745262"/>
      </right>
      <top/>
      <bottom/>
      <diagonal/>
    </border>
    <border>
      <left style="thick">
        <color theme="6" tint="-0.499984740745262"/>
      </left>
      <right style="thin">
        <color indexed="64"/>
      </right>
      <top/>
      <bottom style="thick">
        <color theme="6" tint="-0.499984740745262"/>
      </bottom>
      <diagonal/>
    </border>
    <border>
      <left style="thin">
        <color indexed="64"/>
      </left>
      <right/>
      <top/>
      <bottom style="thick">
        <color theme="6" tint="-0.499984740745262"/>
      </bottom>
      <diagonal/>
    </border>
    <border>
      <left/>
      <right/>
      <top/>
      <bottom style="thick">
        <color theme="6" tint="-0.499984740745262"/>
      </bottom>
      <diagonal/>
    </border>
    <border>
      <left/>
      <right style="thin">
        <color indexed="64"/>
      </right>
      <top/>
      <bottom style="thick">
        <color theme="6" tint="-0.499984740745262"/>
      </bottom>
      <diagonal/>
    </border>
    <border>
      <left/>
      <right style="thick">
        <color theme="6" tint="-0.499984740745262"/>
      </right>
      <top/>
      <bottom style="thick">
        <color theme="6" tint="-0.499984740745262"/>
      </bottom>
      <diagonal/>
    </border>
    <border>
      <left/>
      <right/>
      <top style="thin">
        <color indexed="12"/>
      </top>
      <bottom style="medium">
        <color indexed="64"/>
      </bottom>
      <diagonal/>
    </border>
    <border>
      <left/>
      <right style="medium">
        <color rgb="FF888888"/>
      </right>
      <top/>
      <bottom style="medium">
        <color rgb="FF888888"/>
      </bottom>
      <diagonal/>
    </border>
    <border>
      <left style="medium">
        <color indexed="12"/>
      </left>
      <right/>
      <top style="thin">
        <color indexed="12"/>
      </top>
      <bottom/>
      <diagonal/>
    </border>
    <border>
      <left style="thin">
        <color indexed="64"/>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55"/>
      </left>
      <right/>
      <top/>
      <bottom/>
      <diagonal/>
    </border>
    <border>
      <left style="thick">
        <color indexed="23"/>
      </left>
      <right/>
      <top style="thick">
        <color indexed="23"/>
      </top>
      <bottom/>
      <diagonal/>
    </border>
    <border>
      <left/>
      <right/>
      <top style="thick">
        <color indexed="23"/>
      </top>
      <bottom/>
      <diagonal/>
    </border>
    <border>
      <left/>
      <right style="thin">
        <color indexed="23"/>
      </right>
      <top style="thick">
        <color indexed="23"/>
      </top>
      <bottom/>
      <diagonal/>
    </border>
    <border>
      <left style="thin">
        <color indexed="23"/>
      </left>
      <right style="thin">
        <color indexed="23"/>
      </right>
      <top style="thick">
        <color indexed="23"/>
      </top>
      <bottom/>
      <diagonal/>
    </border>
    <border>
      <left style="thin">
        <color indexed="23"/>
      </left>
      <right style="thick">
        <color indexed="23"/>
      </right>
      <top style="thick">
        <color indexed="23"/>
      </top>
      <bottom/>
      <diagonal/>
    </border>
    <border>
      <left style="thin">
        <color auto="1"/>
      </left>
      <right style="thin">
        <color auto="1"/>
      </right>
      <top style="medium">
        <color theme="0" tint="-0.24994659260841701"/>
      </top>
      <bottom style="medium">
        <color theme="0" tint="-0.24994659260841701"/>
      </bottom>
      <diagonal/>
    </border>
    <border>
      <left style="thin">
        <color auto="1"/>
      </left>
      <right/>
      <top style="medium">
        <color theme="0" tint="-0.24994659260841701"/>
      </top>
      <bottom style="medium">
        <color theme="0" tint="-0.24994659260841701"/>
      </bottom>
      <diagonal/>
    </border>
    <border>
      <left style="medium">
        <color indexed="23"/>
      </left>
      <right/>
      <top/>
      <bottom style="medium">
        <color indexed="55"/>
      </bottom>
      <diagonal/>
    </border>
    <border>
      <left style="medium">
        <color theme="0" tint="-0.24994659260841701"/>
      </left>
      <right style="thin">
        <color auto="1"/>
      </right>
      <top style="medium">
        <color theme="0" tint="-0.24994659260841701"/>
      </top>
      <bottom style="medium">
        <color theme="0" tint="-0.24994659260841701"/>
      </bottom>
      <diagonal/>
    </border>
    <border>
      <left style="thin">
        <color auto="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indexed="23"/>
      </bottom>
      <diagonal/>
    </border>
    <border>
      <left style="thin">
        <color indexed="23"/>
      </left>
      <right style="thin">
        <color indexed="23"/>
      </right>
      <top style="thin">
        <color indexed="23"/>
      </top>
      <bottom style="medium">
        <color indexed="23"/>
      </bottom>
      <diagonal/>
    </border>
    <border>
      <left style="thin">
        <color indexed="23"/>
      </left>
      <right style="thin">
        <color indexed="23"/>
      </right>
      <top style="thin">
        <color indexed="23"/>
      </top>
      <bottom style="thin">
        <color indexed="23"/>
      </bottom>
      <diagonal/>
    </border>
    <border>
      <left style="thin">
        <color indexed="23"/>
      </left>
      <right style="thick">
        <color indexed="23"/>
      </right>
      <top style="thin">
        <color indexed="23"/>
      </top>
      <bottom style="thin">
        <color indexed="23"/>
      </bottom>
      <diagonal/>
    </border>
    <border>
      <left style="medium">
        <color rgb="FF002060"/>
      </left>
      <right/>
      <top/>
      <bottom/>
      <diagonal/>
    </border>
    <border>
      <left/>
      <right style="medium">
        <color rgb="FF888888"/>
      </right>
      <top/>
      <bottom style="medium">
        <color rgb="FFD0D0D0"/>
      </bottom>
      <diagonal/>
    </border>
    <border>
      <left style="medium">
        <color indexed="12"/>
      </left>
      <right style="medium">
        <color indexed="12"/>
      </right>
      <top/>
      <bottom style="thick">
        <color indexed="12"/>
      </bottom>
      <diagonal/>
    </border>
    <border>
      <left style="thick">
        <color indexed="12"/>
      </left>
      <right/>
      <top/>
      <bottom/>
      <diagonal/>
    </border>
    <border>
      <left style="thick">
        <color indexed="12"/>
      </left>
      <right/>
      <top/>
      <bottom style="thick">
        <color indexed="12"/>
      </bottom>
      <diagonal/>
    </border>
    <border>
      <left style="thick">
        <color indexed="12"/>
      </left>
      <right/>
      <top style="medium">
        <color indexed="12"/>
      </top>
      <bottom/>
      <diagonal/>
    </border>
    <border>
      <left style="thick">
        <color indexed="12"/>
      </left>
      <right style="medium">
        <color indexed="12"/>
      </right>
      <top style="medium">
        <color indexed="12"/>
      </top>
      <bottom/>
      <diagonal/>
    </border>
    <border>
      <left style="thick">
        <color indexed="12"/>
      </left>
      <right style="medium">
        <color indexed="12"/>
      </right>
      <top/>
      <bottom style="medium">
        <color indexed="12"/>
      </bottom>
      <diagonal/>
    </border>
    <border>
      <left style="thick">
        <color indexed="12"/>
      </left>
      <right style="medium">
        <color indexed="12"/>
      </right>
      <top/>
      <bottom/>
      <diagonal/>
    </border>
    <border>
      <left/>
      <right style="medium">
        <color indexed="55"/>
      </right>
      <top/>
      <bottom/>
      <diagonal/>
    </border>
    <border>
      <left style="medium">
        <color indexed="55"/>
      </left>
      <right/>
      <top/>
      <bottom style="medium">
        <color indexed="55"/>
      </bottom>
      <diagonal/>
    </border>
    <border>
      <left/>
      <right style="medium">
        <color indexed="55"/>
      </right>
      <top/>
      <bottom style="medium">
        <color indexed="5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12"/>
      </top>
      <bottom/>
      <diagonal/>
    </border>
    <border>
      <left style="medium">
        <color auto="1"/>
      </left>
      <right/>
      <top/>
      <bottom/>
      <diagonal/>
    </border>
    <border>
      <left style="medium">
        <color auto="1"/>
      </left>
      <right/>
      <top style="medium">
        <color auto="1"/>
      </top>
      <bottom/>
      <diagonal/>
    </border>
    <border>
      <left style="thin">
        <color indexed="12"/>
      </left>
      <right style="thin">
        <color indexed="12"/>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indexed="12"/>
      </top>
      <bottom style="thin">
        <color indexed="12"/>
      </bottom>
      <diagonal/>
    </border>
    <border>
      <left style="medium">
        <color indexed="12"/>
      </left>
      <right style="medium">
        <color auto="1"/>
      </right>
      <top style="medium">
        <color indexed="12"/>
      </top>
      <bottom style="medium">
        <color indexed="12"/>
      </bottom>
      <diagonal/>
    </border>
    <border>
      <left style="medium">
        <color auto="1"/>
      </left>
      <right/>
      <top style="thin">
        <color indexed="12"/>
      </top>
      <bottom style="thin">
        <color indexed="12"/>
      </bottom>
      <diagonal/>
    </border>
    <border>
      <left style="medium">
        <color auto="1"/>
      </left>
      <right/>
      <top style="thin">
        <color indexed="12"/>
      </top>
      <bottom style="medium">
        <color indexed="12"/>
      </bottom>
      <diagonal/>
    </border>
    <border>
      <left style="medium">
        <color auto="1"/>
      </left>
      <right/>
      <top style="thick">
        <color indexed="12"/>
      </top>
      <bottom/>
      <diagonal/>
    </border>
    <border>
      <left style="medium">
        <color auto="1"/>
      </left>
      <right/>
      <top/>
      <bottom style="thick">
        <color indexed="12"/>
      </bottom>
      <diagonal/>
    </border>
    <border>
      <left style="medium">
        <color indexed="12"/>
      </left>
      <right style="medium">
        <color auto="1"/>
      </right>
      <top style="medium">
        <color indexed="12"/>
      </top>
      <bottom style="thick">
        <color indexed="12"/>
      </bottom>
      <diagonal/>
    </border>
    <border>
      <left style="medium">
        <color auto="1"/>
      </left>
      <right/>
      <top style="thick">
        <color indexed="12"/>
      </top>
      <bottom style="thin">
        <color indexed="12"/>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D0D0D0"/>
      </right>
      <top/>
      <bottom style="medium">
        <color rgb="FFD0D0D0"/>
      </bottom>
      <diagonal/>
    </border>
    <border>
      <left style="medium">
        <color rgb="FF888888"/>
      </left>
      <right/>
      <top/>
      <bottom style="medium">
        <color rgb="FF888888"/>
      </bottom>
      <diagonal/>
    </border>
    <border>
      <left style="thick">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style="thick">
        <color indexed="12"/>
      </right>
      <top style="thin">
        <color indexed="12"/>
      </top>
      <bottom style="thick">
        <color indexed="12"/>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theme="1" tint="4.9989318521683403E-2"/>
      </left>
      <right style="medium">
        <color theme="1" tint="4.9989318521683403E-2"/>
      </right>
      <top style="medium">
        <color indexed="23"/>
      </top>
      <bottom style="medium">
        <color indexed="23"/>
      </bottom>
      <diagonal/>
    </border>
    <border>
      <left style="medium">
        <color indexed="23"/>
      </left>
      <right/>
      <top style="medium">
        <color indexed="55"/>
      </top>
      <bottom style="medium">
        <color indexed="55"/>
      </bottom>
      <diagonal/>
    </border>
    <border>
      <left style="medium">
        <color indexed="23"/>
      </left>
      <right/>
      <top style="medium">
        <color indexed="55"/>
      </top>
      <bottom/>
      <diagonal/>
    </border>
    <border>
      <left style="medium">
        <color indexed="23"/>
      </left>
      <right/>
      <top style="medium">
        <color indexed="23"/>
      </top>
      <bottom style="thin">
        <color indexed="23"/>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12"/>
      </top>
      <bottom style="thick">
        <color indexed="12"/>
      </bottom>
      <diagonal/>
    </border>
    <border>
      <left/>
      <right/>
      <top style="thin">
        <color indexed="12"/>
      </top>
      <bottom/>
      <diagonal/>
    </border>
    <border>
      <left style="medium">
        <color indexed="12"/>
      </left>
      <right/>
      <top style="thin">
        <color indexed="12"/>
      </top>
      <bottom style="medium">
        <color indexed="12"/>
      </bottom>
      <diagonal/>
    </border>
    <border>
      <left style="medium">
        <color indexed="12"/>
      </left>
      <right style="medium">
        <color indexed="12"/>
      </right>
      <top/>
      <bottom style="medium">
        <color rgb="FF002060"/>
      </bottom>
      <diagonal/>
    </border>
    <border>
      <left style="medium">
        <color indexed="12"/>
      </left>
      <right/>
      <top style="thin">
        <color indexed="12"/>
      </top>
      <bottom style="thick">
        <color indexed="12"/>
      </bottom>
      <diagonal/>
    </border>
    <border>
      <left style="medium">
        <color indexed="12"/>
      </left>
      <right/>
      <top/>
      <bottom style="thin">
        <color indexed="12"/>
      </bottom>
      <diagonal/>
    </border>
    <border>
      <left style="thick">
        <color indexed="12"/>
      </left>
      <right style="medium">
        <color auto="1"/>
      </right>
      <top style="thick">
        <color indexed="12"/>
      </top>
      <bottom/>
      <diagonal/>
    </border>
    <border>
      <left style="thick">
        <color indexed="12"/>
      </left>
      <right style="medium">
        <color auto="1"/>
      </right>
      <top/>
      <bottom/>
      <diagonal/>
    </border>
    <border>
      <left style="thick">
        <color indexed="12"/>
      </left>
      <right style="medium">
        <color auto="1"/>
      </right>
      <top/>
      <bottom style="medium">
        <color indexed="12"/>
      </bottom>
      <diagonal/>
    </border>
    <border>
      <left style="medium">
        <color indexed="12"/>
      </left>
      <right style="medium">
        <color auto="1"/>
      </right>
      <top style="medium">
        <color indexed="12"/>
      </top>
      <bottom/>
      <diagonal/>
    </border>
    <border>
      <left style="medium">
        <color indexed="12"/>
      </left>
      <right style="medium">
        <color auto="1"/>
      </right>
      <top/>
      <bottom/>
      <diagonal/>
    </border>
    <border>
      <left style="medium">
        <color indexed="12"/>
      </left>
      <right style="medium">
        <color auto="1"/>
      </right>
      <top/>
      <bottom style="medium">
        <color indexed="12"/>
      </bottom>
      <diagonal/>
    </border>
    <border>
      <left style="medium">
        <color auto="1"/>
      </left>
      <right style="thick">
        <color indexed="12"/>
      </right>
      <top style="thin">
        <color indexed="12"/>
      </top>
      <bottom/>
      <diagonal/>
    </border>
    <border>
      <left style="medium">
        <color auto="1"/>
      </left>
      <right style="thick">
        <color indexed="12"/>
      </right>
      <top/>
      <bottom/>
      <diagonal/>
    </border>
    <border>
      <left style="medium">
        <color auto="1"/>
      </left>
      <right style="thick">
        <color indexed="12"/>
      </right>
      <top style="thin">
        <color auto="1"/>
      </top>
      <bottom style="thick">
        <color indexed="12"/>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25">
    <xf numFmtId="0" fontId="0" fillId="0" borderId="0">
      <alignment vertical="center"/>
    </xf>
    <xf numFmtId="0" fontId="8" fillId="0" borderId="0" applyNumberFormat="0" applyFill="0" applyBorder="0" applyAlignment="0" applyProtection="0">
      <alignment vertical="top"/>
      <protection locked="0"/>
    </xf>
    <xf numFmtId="0" fontId="6" fillId="0" borderId="0">
      <alignment vertical="center"/>
    </xf>
    <xf numFmtId="0" fontId="70" fillId="0" borderId="0">
      <alignment vertical="center"/>
    </xf>
    <xf numFmtId="0" fontId="6" fillId="0" borderId="0"/>
    <xf numFmtId="0" fontId="70" fillId="0" borderId="0">
      <alignment vertical="center"/>
    </xf>
    <xf numFmtId="0" fontId="6" fillId="0" borderId="0"/>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3" fillId="0" borderId="0">
      <alignment vertical="center"/>
    </xf>
    <xf numFmtId="0" fontId="4" fillId="0" borderId="0">
      <alignment vertical="center"/>
    </xf>
    <xf numFmtId="0" fontId="7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6" fillId="0" borderId="0">
      <alignment vertical="center"/>
    </xf>
    <xf numFmtId="0" fontId="1" fillId="0" borderId="0">
      <alignment vertical="center"/>
    </xf>
    <xf numFmtId="0" fontId="184" fillId="0" borderId="0"/>
    <xf numFmtId="0" fontId="185" fillId="0" borderId="0" applyNumberFormat="0" applyFill="0" applyBorder="0" applyAlignment="0" applyProtection="0"/>
    <xf numFmtId="0" fontId="184" fillId="0" borderId="0"/>
  </cellStyleXfs>
  <cellXfs count="877">
    <xf numFmtId="0" fontId="0" fillId="0" borderId="0" xfId="0">
      <alignment vertical="center"/>
    </xf>
    <xf numFmtId="0" fontId="6" fillId="0" borderId="0" xfId="2">
      <alignment vertical="center"/>
    </xf>
    <xf numFmtId="14" fontId="19" fillId="3" borderId="1" xfId="2" applyNumberFormat="1" applyFont="1" applyFill="1" applyBorder="1" applyAlignment="1">
      <alignment horizontal="center" vertical="center" shrinkToFit="1"/>
    </xf>
    <xf numFmtId="0" fontId="10" fillId="0" borderId="0" xfId="2" applyFont="1" applyFill="1" applyBorder="1" applyAlignment="1">
      <alignment horizontal="center" vertical="center"/>
    </xf>
    <xf numFmtId="14" fontId="10" fillId="0" borderId="0" xfId="2" applyNumberFormat="1" applyFont="1" applyFill="1" applyBorder="1" applyAlignment="1">
      <alignment horizontal="center" vertical="center"/>
    </xf>
    <xf numFmtId="0" fontId="10" fillId="0" borderId="0" xfId="2" applyFont="1" applyFill="1" applyBorder="1" applyAlignment="1">
      <alignment vertical="top" wrapText="1"/>
    </xf>
    <xf numFmtId="0" fontId="6" fillId="0" borderId="0" xfId="2" applyFill="1" applyBorder="1">
      <alignment vertical="center"/>
    </xf>
    <xf numFmtId="0" fontId="6" fillId="0" borderId="0" xfId="2" applyFont="1" applyFill="1" applyBorder="1" applyAlignment="1">
      <alignment vertical="center"/>
    </xf>
    <xf numFmtId="0" fontId="23" fillId="4" borderId="3" xfId="2" applyFont="1" applyFill="1" applyBorder="1" applyAlignment="1">
      <alignment horizontal="center" vertical="center" wrapText="1"/>
    </xf>
    <xf numFmtId="0" fontId="23" fillId="4" borderId="4" xfId="2" applyFont="1" applyFill="1" applyBorder="1" applyAlignment="1">
      <alignment horizontal="center" vertical="center" wrapText="1"/>
    </xf>
    <xf numFmtId="0" fontId="23" fillId="4" borderId="5" xfId="2" applyFont="1" applyFill="1" applyBorder="1" applyAlignment="1">
      <alignment horizontal="center" vertical="center" wrapText="1"/>
    </xf>
    <xf numFmtId="0" fontId="23" fillId="4" borderId="6" xfId="2" applyFont="1" applyFill="1" applyBorder="1" applyAlignment="1">
      <alignment horizontal="center" vertical="center" wrapText="1"/>
    </xf>
    <xf numFmtId="0" fontId="24" fillId="5" borderId="7" xfId="2" applyFont="1" applyFill="1" applyBorder="1" applyAlignment="1">
      <alignment horizontal="center" vertical="center" wrapText="1"/>
    </xf>
    <xf numFmtId="0" fontId="6" fillId="6" borderId="0" xfId="2" applyFill="1">
      <alignment vertical="center"/>
    </xf>
    <xf numFmtId="177" fontId="12" fillId="3" borderId="8" xfId="2" applyNumberFormat="1" applyFont="1" applyFill="1" applyBorder="1" applyAlignment="1">
      <alignment horizontal="center" vertical="center" shrinkToFit="1"/>
    </xf>
    <xf numFmtId="0" fontId="6" fillId="0" borderId="9" xfId="2" applyBorder="1">
      <alignment vertical="center"/>
    </xf>
    <xf numFmtId="0" fontId="23" fillId="6" borderId="11" xfId="2" applyFont="1" applyFill="1" applyBorder="1" applyAlignment="1">
      <alignment horizontal="center" vertical="center"/>
    </xf>
    <xf numFmtId="0" fontId="0" fillId="0" borderId="8" xfId="0" applyBorder="1" applyAlignment="1">
      <alignment horizontal="center" vertical="center" wrapText="1"/>
    </xf>
    <xf numFmtId="0" fontId="0" fillId="2" borderId="8" xfId="0" applyFill="1" applyBorder="1" applyAlignment="1">
      <alignment horizontal="center" vertical="center" wrapText="1"/>
    </xf>
    <xf numFmtId="0" fontId="6" fillId="0" borderId="8" xfId="2" applyBorder="1" applyAlignment="1">
      <alignment horizontal="center" vertical="center" wrapText="1"/>
    </xf>
    <xf numFmtId="0" fontId="23" fillId="6" borderId="13" xfId="2" applyFont="1" applyFill="1" applyBorder="1" applyAlignment="1">
      <alignment horizontal="center" vertical="center"/>
    </xf>
    <xf numFmtId="0" fontId="23" fillId="6" borderId="7" xfId="2" applyFont="1" applyFill="1" applyBorder="1" applyAlignment="1">
      <alignment horizontal="center" vertical="center"/>
    </xf>
    <xf numFmtId="0" fontId="23" fillId="0" borderId="13" xfId="2" applyFont="1" applyBorder="1" applyAlignment="1">
      <alignment horizontal="center" vertical="center"/>
    </xf>
    <xf numFmtId="0" fontId="6" fillId="2" borderId="8" xfId="2" applyFill="1" applyBorder="1" applyAlignment="1">
      <alignment horizontal="center" vertical="center" wrapText="1"/>
    </xf>
    <xf numFmtId="0" fontId="23" fillId="6" borderId="15" xfId="2" applyFont="1" applyFill="1" applyBorder="1" applyAlignment="1">
      <alignment horizontal="center" vertical="center"/>
    </xf>
    <xf numFmtId="177" fontId="17" fillId="6" borderId="16" xfId="2" applyNumberFormat="1" applyFont="1" applyFill="1" applyBorder="1" applyAlignment="1">
      <alignment horizontal="center" vertical="center" wrapText="1"/>
    </xf>
    <xf numFmtId="0" fontId="23" fillId="6" borderId="9" xfId="2" applyFont="1" applyFill="1" applyBorder="1" applyAlignment="1">
      <alignment horizontal="center" vertical="center"/>
    </xf>
    <xf numFmtId="0" fontId="6" fillId="6" borderId="15" xfId="2" applyFill="1" applyBorder="1">
      <alignment vertical="center"/>
    </xf>
    <xf numFmtId="0" fontId="6" fillId="6" borderId="16" xfId="2" applyFill="1" applyBorder="1">
      <alignment vertical="center"/>
    </xf>
    <xf numFmtId="0" fontId="6" fillId="6" borderId="9" xfId="2" applyFill="1" applyBorder="1">
      <alignment vertical="center"/>
    </xf>
    <xf numFmtId="0" fontId="6" fillId="6" borderId="17" xfId="2" applyFill="1" applyBorder="1">
      <alignment vertical="center"/>
    </xf>
    <xf numFmtId="0" fontId="14" fillId="6" borderId="18" xfId="2" applyFont="1" applyFill="1" applyBorder="1">
      <alignment vertical="center"/>
    </xf>
    <xf numFmtId="0" fontId="6" fillId="6" borderId="4" xfId="2" applyFill="1" applyBorder="1">
      <alignment vertical="center"/>
    </xf>
    <xf numFmtId="0" fontId="6" fillId="0" borderId="17" xfId="2" applyBorder="1">
      <alignment vertical="center"/>
    </xf>
    <xf numFmtId="0" fontId="6" fillId="6" borderId="19" xfId="2" applyFill="1" applyBorder="1">
      <alignment vertical="center"/>
    </xf>
    <xf numFmtId="0" fontId="6" fillId="6" borderId="20" xfId="2" applyFill="1" applyBorder="1">
      <alignment vertical="center"/>
    </xf>
    <xf numFmtId="0" fontId="6" fillId="6" borderId="21" xfId="2" applyFill="1" applyBorder="1">
      <alignment vertical="center"/>
    </xf>
    <xf numFmtId="0" fontId="6" fillId="0" borderId="22" xfId="2" applyBorder="1">
      <alignment vertical="center"/>
    </xf>
    <xf numFmtId="0" fontId="6" fillId="0" borderId="23" xfId="2" applyBorder="1">
      <alignment vertical="center"/>
    </xf>
    <xf numFmtId="0" fontId="6" fillId="0" borderId="24" xfId="2" applyBorder="1">
      <alignment vertical="center"/>
    </xf>
    <xf numFmtId="0" fontId="6" fillId="0" borderId="25" xfId="2" applyBorder="1">
      <alignment vertical="center"/>
    </xf>
    <xf numFmtId="0" fontId="18" fillId="3" borderId="26" xfId="2" applyFont="1" applyFill="1" applyBorder="1" applyAlignment="1">
      <alignment horizontal="center" vertical="center" wrapText="1"/>
    </xf>
    <xf numFmtId="0" fontId="25" fillId="0" borderId="0" xfId="2" applyFont="1" applyFill="1" applyBorder="1" applyAlignment="1">
      <alignment vertical="center"/>
    </xf>
    <xf numFmtId="0" fontId="6" fillId="0" borderId="0" xfId="2" applyFont="1">
      <alignment vertical="center"/>
    </xf>
    <xf numFmtId="0" fontId="9" fillId="6" borderId="0" xfId="2" applyFont="1" applyFill="1" applyBorder="1" applyAlignment="1">
      <alignment horizontal="center" vertical="center" wrapText="1"/>
    </xf>
    <xf numFmtId="14" fontId="9" fillId="6" borderId="0" xfId="2" applyNumberFormat="1" applyFont="1" applyFill="1" applyBorder="1" applyAlignment="1">
      <alignment horizontal="center" vertical="center"/>
    </xf>
    <xf numFmtId="14" fontId="26" fillId="6" borderId="0" xfId="2" applyNumberFormat="1" applyFont="1" applyFill="1" applyBorder="1" applyAlignment="1">
      <alignment horizontal="center" vertical="center"/>
    </xf>
    <xf numFmtId="0" fontId="6" fillId="0" borderId="0" xfId="2" applyFont="1" applyAlignment="1">
      <alignment vertical="center"/>
    </xf>
    <xf numFmtId="0" fontId="6" fillId="0" borderId="0" xfId="2" applyFont="1" applyAlignment="1">
      <alignment horizontal="center" vertical="center"/>
    </xf>
    <xf numFmtId="0" fontId="26" fillId="0" borderId="0" xfId="2" applyFont="1" applyAlignment="1">
      <alignment horizontal="center" vertical="center"/>
    </xf>
    <xf numFmtId="0" fontId="8" fillId="6" borderId="0" xfId="1" applyFill="1" applyAlignment="1" applyProtection="1">
      <alignment vertical="center" wrapText="1"/>
    </xf>
    <xf numFmtId="0" fontId="6" fillId="0" borderId="0" xfId="2" applyFill="1">
      <alignment vertical="center"/>
    </xf>
    <xf numFmtId="0" fontId="6" fillId="6" borderId="0" xfId="2" applyFont="1" applyFill="1" applyAlignment="1">
      <alignment vertical="center"/>
    </xf>
    <xf numFmtId="0" fontId="10" fillId="2" borderId="34" xfId="2" applyFont="1" applyFill="1" applyBorder="1" applyAlignment="1">
      <alignment horizontal="center" vertical="center"/>
    </xf>
    <xf numFmtId="14" fontId="10" fillId="2" borderId="35" xfId="2" applyNumberFormat="1" applyFont="1" applyFill="1" applyBorder="1" applyAlignment="1">
      <alignment horizontal="center" vertical="center"/>
    </xf>
    <xf numFmtId="0" fontId="6" fillId="0" borderId="0" xfId="2" applyFill="1" applyBorder="1" applyAlignment="1">
      <alignment horizontal="center" vertical="center"/>
    </xf>
    <xf numFmtId="0" fontId="6" fillId="6" borderId="0" xfId="2" applyFill="1" applyAlignment="1">
      <alignment vertical="center" wrapText="1"/>
    </xf>
    <xf numFmtId="0" fontId="15" fillId="6" borderId="37" xfId="2" applyFont="1" applyFill="1" applyBorder="1" applyAlignment="1">
      <alignment vertical="center" wrapText="1"/>
    </xf>
    <xf numFmtId="0" fontId="6" fillId="6" borderId="38" xfId="2" applyFill="1" applyBorder="1" applyAlignment="1">
      <alignment vertical="center" wrapText="1"/>
    </xf>
    <xf numFmtId="0" fontId="6" fillId="6" borderId="39" xfId="2" applyFill="1" applyBorder="1" applyAlignment="1">
      <alignment vertical="center" wrapText="1"/>
    </xf>
    <xf numFmtId="0" fontId="26" fillId="0" borderId="0" xfId="19" applyFont="1" applyFill="1" applyBorder="1" applyAlignment="1">
      <alignment horizontal="center" vertical="center"/>
    </xf>
    <xf numFmtId="0" fontId="26" fillId="0" borderId="0" xfId="19" applyFont="1" applyFill="1" applyBorder="1" applyAlignment="1">
      <alignment horizontal="center" vertical="center" wrapText="1"/>
    </xf>
    <xf numFmtId="0" fontId="10" fillId="6" borderId="0" xfId="2" applyFont="1" applyFill="1">
      <alignment vertical="center"/>
    </xf>
    <xf numFmtId="14" fontId="27" fillId="3" borderId="1" xfId="1" applyNumberFormat="1" applyFont="1" applyFill="1" applyBorder="1" applyAlignment="1" applyProtection="1">
      <alignment horizontal="center" vertical="center" wrapText="1" shrinkToFit="1"/>
    </xf>
    <xf numFmtId="0" fontId="34" fillId="10" borderId="47" xfId="17" applyFont="1" applyFill="1" applyBorder="1" applyAlignment="1">
      <alignment horizontal="left" vertical="center"/>
    </xf>
    <xf numFmtId="0" fontId="34" fillId="10" borderId="48" xfId="17" applyFont="1" applyFill="1" applyBorder="1" applyAlignment="1">
      <alignment horizontal="center" vertical="center"/>
    </xf>
    <xf numFmtId="0" fontId="34" fillId="10" borderId="48" xfId="2" applyFont="1" applyFill="1" applyBorder="1" applyAlignment="1">
      <alignment horizontal="center" vertical="center"/>
    </xf>
    <xf numFmtId="0" fontId="35" fillId="10" borderId="48" xfId="2" applyFont="1" applyFill="1" applyBorder="1" applyAlignment="1">
      <alignment horizontal="center" vertical="center"/>
    </xf>
    <xf numFmtId="0" fontId="35" fillId="10" borderId="49" xfId="2" applyFont="1" applyFill="1" applyBorder="1" applyAlignment="1">
      <alignment horizontal="center" vertical="center"/>
    </xf>
    <xf numFmtId="0" fontId="36" fillId="0" borderId="0" xfId="2" applyFont="1">
      <alignment vertical="center"/>
    </xf>
    <xf numFmtId="0" fontId="39" fillId="0" borderId="0" xfId="2" applyFont="1" applyAlignment="1">
      <alignment horizontal="center" vertical="center"/>
    </xf>
    <xf numFmtId="0" fontId="40" fillId="0" borderId="0" xfId="2" applyFont="1" applyAlignment="1">
      <alignment vertical="center" wrapText="1"/>
    </xf>
    <xf numFmtId="0" fontId="1" fillId="0" borderId="0" xfId="17">
      <alignment vertical="center"/>
    </xf>
    <xf numFmtId="0" fontId="41" fillId="0" borderId="0" xfId="17" applyFont="1">
      <alignment vertical="center"/>
    </xf>
    <xf numFmtId="0" fontId="35" fillId="10" borderId="50" xfId="2" applyFont="1" applyFill="1" applyBorder="1" applyAlignment="1">
      <alignment horizontal="center" vertical="center"/>
    </xf>
    <xf numFmtId="0" fontId="35" fillId="10" borderId="51" xfId="2" applyFont="1" applyFill="1" applyBorder="1" applyAlignment="1">
      <alignment horizontal="center" vertical="center"/>
    </xf>
    <xf numFmtId="0" fontId="42" fillId="0" borderId="0" xfId="2" applyFont="1" applyAlignment="1">
      <alignment vertical="center" wrapText="1"/>
    </xf>
    <xf numFmtId="0" fontId="44" fillId="0" borderId="0" xfId="2" applyFont="1">
      <alignment vertical="center"/>
    </xf>
    <xf numFmtId="0" fontId="45" fillId="0" borderId="0" xfId="2" applyFont="1" applyAlignment="1">
      <alignment horizontal="center" vertical="center"/>
    </xf>
    <xf numFmtId="0" fontId="1" fillId="11" borderId="51" xfId="17" applyFill="1" applyBorder="1">
      <alignment vertical="center"/>
    </xf>
    <xf numFmtId="0" fontId="38" fillId="0" borderId="0" xfId="17" applyFont="1" applyAlignment="1">
      <alignment horizontal="center" vertical="center"/>
    </xf>
    <xf numFmtId="0" fontId="46" fillId="0" borderId="0" xfId="2" applyFont="1" applyAlignment="1">
      <alignment vertical="center" wrapText="1"/>
    </xf>
    <xf numFmtId="0" fontId="8" fillId="0" borderId="50" xfId="1" applyFill="1" applyBorder="1" applyAlignment="1" applyProtection="1">
      <alignment vertical="center"/>
    </xf>
    <xf numFmtId="0" fontId="1" fillId="11" borderId="51" xfId="17" applyFill="1" applyBorder="1" applyAlignment="1">
      <alignment horizontal="center" vertical="center"/>
    </xf>
    <xf numFmtId="0" fontId="42" fillId="0" borderId="0" xfId="2" applyFont="1">
      <alignment vertical="center"/>
    </xf>
    <xf numFmtId="0" fontId="8" fillId="11" borderId="0" xfId="1" applyFill="1" applyBorder="1" applyAlignment="1" applyProtection="1">
      <alignment vertical="center" wrapText="1"/>
    </xf>
    <xf numFmtId="0" fontId="6" fillId="11" borderId="51" xfId="2" applyFill="1" applyBorder="1" applyAlignment="1">
      <alignment vertical="center" wrapText="1"/>
    </xf>
    <xf numFmtId="0" fontId="46" fillId="0" borderId="0" xfId="17" applyFont="1" applyAlignment="1">
      <alignment vertical="center" wrapText="1"/>
    </xf>
    <xf numFmtId="0" fontId="48" fillId="0" borderId="0" xfId="17" applyFont="1" applyAlignment="1">
      <alignment horizontal="left" vertical="center"/>
    </xf>
    <xf numFmtId="0" fontId="38" fillId="0" borderId="0" xfId="17" applyFont="1" applyAlignment="1">
      <alignment vertical="top" wrapText="1"/>
    </xf>
    <xf numFmtId="0" fontId="8" fillId="0" borderId="0" xfId="1" applyFill="1" applyAlignment="1" applyProtection="1">
      <alignment horizontal="center" vertical="center"/>
    </xf>
    <xf numFmtId="0" fontId="0" fillId="12" borderId="0" xfId="0" applyFill="1" applyAlignment="1">
      <alignment vertical="center" wrapText="1"/>
    </xf>
    <xf numFmtId="0" fontId="1" fillId="12" borderId="0" xfId="17" applyFill="1">
      <alignment vertical="center"/>
    </xf>
    <xf numFmtId="0" fontId="50" fillId="13" borderId="57" xfId="17" applyFont="1" applyFill="1" applyBorder="1" applyAlignment="1">
      <alignment horizontal="center" vertical="center"/>
    </xf>
    <xf numFmtId="180" fontId="50" fillId="13" borderId="58" xfId="17" applyNumberFormat="1" applyFont="1" applyFill="1" applyBorder="1" applyAlignment="1">
      <alignment horizontal="center" vertical="center"/>
    </xf>
    <xf numFmtId="0" fontId="57" fillId="3" borderId="59" xfId="17" applyFont="1" applyFill="1" applyBorder="1" applyAlignment="1">
      <alignment horizontal="center" vertical="center" wrapText="1"/>
    </xf>
    <xf numFmtId="0" fontId="7" fillId="3" borderId="60" xfId="17" applyFont="1" applyFill="1" applyBorder="1" applyAlignment="1">
      <alignment horizontal="center" vertical="center" wrapText="1"/>
    </xf>
    <xf numFmtId="0" fontId="14" fillId="3" borderId="60" xfId="17" applyFont="1" applyFill="1" applyBorder="1" applyAlignment="1">
      <alignment horizontal="center" vertical="center" wrapText="1"/>
    </xf>
    <xf numFmtId="0" fontId="59" fillId="3" borderId="60" xfId="17" applyFont="1" applyFill="1" applyBorder="1" applyAlignment="1">
      <alignment horizontal="center" vertical="center" wrapText="1"/>
    </xf>
    <xf numFmtId="0" fontId="7" fillId="3" borderId="61" xfId="17" applyFont="1" applyFill="1" applyBorder="1" applyAlignment="1">
      <alignment horizontal="center" vertical="center" wrapText="1"/>
    </xf>
    <xf numFmtId="0" fontId="7" fillId="3" borderId="36" xfId="17" applyFont="1" applyFill="1" applyBorder="1" applyAlignment="1">
      <alignment horizontal="center" vertical="center" wrapText="1"/>
    </xf>
    <xf numFmtId="176" fontId="60" fillId="3" borderId="43" xfId="17" applyNumberFormat="1" applyFont="1" applyFill="1" applyBorder="1" applyAlignment="1">
      <alignment horizontal="center" vertical="center" wrapText="1"/>
    </xf>
    <xf numFmtId="0" fontId="60" fillId="3" borderId="43" xfId="17" applyFont="1" applyFill="1" applyBorder="1" applyAlignment="1">
      <alignment horizontal="left" vertical="center" wrapText="1"/>
    </xf>
    <xf numFmtId="0" fontId="7" fillId="3" borderId="30" xfId="17" applyFont="1" applyFill="1" applyBorder="1" applyAlignment="1">
      <alignment horizontal="center" vertical="center" wrapText="1"/>
    </xf>
    <xf numFmtId="176" fontId="60" fillId="14" borderId="62" xfId="17" applyNumberFormat="1" applyFont="1" applyFill="1" applyBorder="1" applyAlignment="1">
      <alignment horizontal="center" vertical="center" wrapText="1"/>
    </xf>
    <xf numFmtId="0" fontId="60" fillId="14" borderId="62" xfId="17" applyFont="1" applyFill="1" applyBorder="1" applyAlignment="1">
      <alignment horizontal="left" vertical="center" wrapText="1"/>
    </xf>
    <xf numFmtId="0" fontId="64" fillId="15" borderId="63" xfId="17" applyFont="1" applyFill="1" applyBorder="1" applyAlignment="1">
      <alignment horizontal="center" vertical="center" wrapText="1"/>
    </xf>
    <xf numFmtId="176" fontId="62" fillId="15" borderId="63" xfId="17" applyNumberFormat="1" applyFont="1" applyFill="1" applyBorder="1" applyAlignment="1">
      <alignment horizontal="center" vertical="center" wrapText="1"/>
    </xf>
    <xf numFmtId="181" fontId="64" fillId="11" borderId="63" xfId="0" applyNumberFormat="1" applyFont="1" applyFill="1" applyBorder="1" applyAlignment="1">
      <alignment horizontal="center" vertical="center"/>
    </xf>
    <xf numFmtId="0" fontId="64" fillId="15" borderId="64" xfId="17" applyFont="1" applyFill="1" applyBorder="1" applyAlignment="1">
      <alignment horizontal="center" vertical="center" wrapText="1"/>
    </xf>
    <xf numFmtId="182" fontId="66" fillId="15" borderId="65" xfId="17" applyNumberFormat="1" applyFont="1" applyFill="1" applyBorder="1" applyAlignment="1">
      <alignment horizontal="center" vertical="center" wrapText="1"/>
    </xf>
    <xf numFmtId="0" fontId="7" fillId="3" borderId="37" xfId="17" applyFont="1" applyFill="1" applyBorder="1" applyAlignment="1">
      <alignment horizontal="center" vertical="center" wrapText="1"/>
    </xf>
    <xf numFmtId="0" fontId="7" fillId="3" borderId="38" xfId="17" applyFont="1" applyFill="1" applyBorder="1" applyAlignment="1">
      <alignment horizontal="center" vertical="center" wrapText="1"/>
    </xf>
    <xf numFmtId="0" fontId="14" fillId="3" borderId="38" xfId="17" applyFont="1" applyFill="1" applyBorder="1" applyAlignment="1">
      <alignment horizontal="center" vertical="center" wrapText="1"/>
    </xf>
    <xf numFmtId="0" fontId="59" fillId="3" borderId="38" xfId="17" applyFont="1" applyFill="1" applyBorder="1" applyAlignment="1">
      <alignment horizontal="center" vertical="center" wrapText="1"/>
    </xf>
    <xf numFmtId="0" fontId="7" fillId="3" borderId="39" xfId="17" applyFont="1" applyFill="1" applyBorder="1" applyAlignment="1">
      <alignment horizontal="center" vertical="center" wrapText="1"/>
    </xf>
    <xf numFmtId="0" fontId="1" fillId="0" borderId="0" xfId="17" applyAlignment="1">
      <alignment horizontal="center" vertical="center"/>
    </xf>
    <xf numFmtId="0" fontId="6" fillId="0" borderId="0" xfId="2" applyAlignment="1">
      <alignment vertical="top" wrapText="1"/>
    </xf>
    <xf numFmtId="0" fontId="6" fillId="0" borderId="14" xfId="2" applyBorder="1" applyAlignment="1">
      <alignment vertical="top" wrapText="1"/>
    </xf>
    <xf numFmtId="0" fontId="6" fillId="16" borderId="14" xfId="2" applyFill="1" applyBorder="1" applyAlignment="1">
      <alignment vertical="top" wrapText="1"/>
    </xf>
    <xf numFmtId="0" fontId="23" fillId="0" borderId="0" xfId="2" applyFont="1" applyAlignment="1">
      <alignment vertical="top" wrapText="1"/>
    </xf>
    <xf numFmtId="0" fontId="6" fillId="2" borderId="14" xfId="2" applyFill="1" applyBorder="1" applyAlignment="1">
      <alignment vertical="top" wrapText="1"/>
    </xf>
    <xf numFmtId="0" fontId="6" fillId="2" borderId="67" xfId="2" applyFill="1" applyBorder="1" applyAlignment="1">
      <alignment vertical="top" wrapText="1"/>
    </xf>
    <xf numFmtId="0" fontId="6" fillId="2" borderId="68" xfId="2" applyFill="1" applyBorder="1" applyAlignment="1">
      <alignment vertical="top" wrapText="1"/>
    </xf>
    <xf numFmtId="0" fontId="1" fillId="2" borderId="69" xfId="2" applyFont="1" applyFill="1" applyBorder="1" applyAlignment="1">
      <alignment vertical="top" wrapText="1"/>
    </xf>
    <xf numFmtId="0" fontId="1" fillId="2" borderId="67" xfId="2" applyFont="1" applyFill="1" applyBorder="1" applyAlignment="1">
      <alignment vertical="top" wrapText="1"/>
    </xf>
    <xf numFmtId="0" fontId="1" fillId="2" borderId="66" xfId="2" applyFont="1" applyFill="1" applyBorder="1" applyAlignment="1">
      <alignment vertical="top" wrapText="1"/>
    </xf>
    <xf numFmtId="0" fontId="6" fillId="3" borderId="14" xfId="2" applyFill="1" applyBorder="1">
      <alignment vertical="center"/>
    </xf>
    <xf numFmtId="0" fontId="1" fillId="3" borderId="70" xfId="2" applyFont="1" applyFill="1" applyBorder="1" applyAlignment="1">
      <alignment vertical="top" wrapText="1"/>
    </xf>
    <xf numFmtId="0" fontId="6" fillId="17" borderId="14" xfId="2" applyFill="1" applyBorder="1">
      <alignment vertical="center"/>
    </xf>
    <xf numFmtId="0" fontId="0" fillId="0" borderId="72" xfId="0" applyBorder="1">
      <alignment vertical="center"/>
    </xf>
    <xf numFmtId="0" fontId="15" fillId="0" borderId="72" xfId="0" applyFont="1" applyBorder="1">
      <alignment vertical="center"/>
    </xf>
    <xf numFmtId="0" fontId="0" fillId="0" borderId="73" xfId="0" applyBorder="1">
      <alignment vertical="center"/>
    </xf>
    <xf numFmtId="0" fontId="0" fillId="0" borderId="53" xfId="0" applyBorder="1">
      <alignment vertical="center"/>
    </xf>
    <xf numFmtId="177" fontId="12" fillId="22" borderId="8" xfId="2" applyNumberFormat="1" applyFont="1" applyFill="1" applyBorder="1" applyAlignment="1">
      <alignment horizontal="center" vertical="center" shrinkToFit="1"/>
    </xf>
    <xf numFmtId="0" fontId="25" fillId="22" borderId="0" xfId="1" applyFont="1" applyFill="1" applyBorder="1" applyAlignment="1" applyProtection="1">
      <alignment vertical="top" wrapText="1"/>
    </xf>
    <xf numFmtId="0" fontId="25" fillId="22" borderId="0" xfId="2" applyFont="1" applyFill="1" applyBorder="1" applyAlignment="1">
      <alignment vertical="top" wrapText="1"/>
    </xf>
    <xf numFmtId="0" fontId="25" fillId="22" borderId="30" xfId="2" applyFont="1" applyFill="1" applyBorder="1" applyAlignment="1">
      <alignment vertical="top" wrapText="1"/>
    </xf>
    <xf numFmtId="0" fontId="8" fillId="22" borderId="0" xfId="1" applyFill="1" applyAlignment="1" applyProtection="1">
      <alignment vertical="center" wrapText="1"/>
    </xf>
    <xf numFmtId="0" fontId="6" fillId="22" borderId="0" xfId="2" applyFill="1">
      <alignment vertical="center"/>
    </xf>
    <xf numFmtId="0" fontId="0" fillId="22" borderId="0" xfId="0" applyFill="1">
      <alignment vertical="center"/>
    </xf>
    <xf numFmtId="0" fontId="6" fillId="7" borderId="8" xfId="2" applyFill="1" applyBorder="1" applyAlignment="1">
      <alignment horizontal="center" vertical="center" wrapText="1"/>
    </xf>
    <xf numFmtId="0" fontId="6" fillId="0" borderId="108" xfId="2" applyBorder="1" applyAlignment="1">
      <alignment horizontal="center" vertical="center" wrapText="1"/>
    </xf>
    <xf numFmtId="0" fontId="6" fillId="7" borderId="108" xfId="2" applyFill="1" applyBorder="1" applyAlignment="1">
      <alignment horizontal="center" vertical="center" wrapText="1"/>
    </xf>
    <xf numFmtId="0" fontId="1" fillId="6" borderId="0" xfId="2" applyFont="1" applyFill="1">
      <alignment vertical="center"/>
    </xf>
    <xf numFmtId="0" fontId="8" fillId="22" borderId="0" xfId="1" applyFill="1" applyAlignment="1" applyProtection="1">
      <alignment vertical="center"/>
    </xf>
    <xf numFmtId="3" fontId="0" fillId="28" borderId="0" xfId="0" applyNumberFormat="1" applyFill="1">
      <alignment vertical="center"/>
    </xf>
    <xf numFmtId="0" fontId="0" fillId="26" borderId="0" xfId="0" applyFill="1">
      <alignment vertical="center"/>
    </xf>
    <xf numFmtId="0" fontId="0" fillId="0" borderId="72" xfId="0" applyBorder="1" applyAlignment="1">
      <alignment vertical="top"/>
    </xf>
    <xf numFmtId="0" fontId="0" fillId="0" borderId="0" xfId="0" applyAlignment="1">
      <alignment vertical="top"/>
    </xf>
    <xf numFmtId="0" fontId="76" fillId="22" borderId="0" xfId="0" applyFont="1" applyFill="1">
      <alignment vertical="center"/>
    </xf>
    <xf numFmtId="0" fontId="75" fillId="22" borderId="0" xfId="0" applyFont="1" applyFill="1">
      <alignment vertical="center"/>
    </xf>
    <xf numFmtId="0" fontId="1" fillId="16" borderId="69" xfId="2" applyFont="1" applyFill="1" applyBorder="1" applyAlignment="1">
      <alignment vertical="top" wrapText="1"/>
    </xf>
    <xf numFmtId="0" fontId="79" fillId="0" borderId="0" xfId="0" applyFont="1" applyAlignment="1">
      <alignment horizontal="justify" vertical="center"/>
    </xf>
    <xf numFmtId="0" fontId="82" fillId="0" borderId="61" xfId="0" applyFont="1" applyBorder="1" applyAlignment="1">
      <alignment horizontal="justify" vertical="center" wrapText="1"/>
    </xf>
    <xf numFmtId="0" fontId="82" fillId="0" borderId="39" xfId="0" applyFont="1" applyBorder="1" applyAlignment="1">
      <alignment horizontal="justify" vertical="center" wrapText="1"/>
    </xf>
    <xf numFmtId="0" fontId="79" fillId="0" borderId="114" xfId="0" applyFont="1" applyBorder="1" applyAlignment="1">
      <alignment horizontal="center" vertical="center" wrapText="1"/>
    </xf>
    <xf numFmtId="0" fontId="79" fillId="0" borderId="39" xfId="0" applyFont="1" applyBorder="1" applyAlignment="1">
      <alignment horizontal="center" vertical="center" wrapText="1"/>
    </xf>
    <xf numFmtId="0" fontId="79" fillId="30" borderId="39" xfId="0" applyFont="1" applyFill="1" applyBorder="1" applyAlignment="1">
      <alignment horizontal="justify" vertical="center" wrapText="1"/>
    </xf>
    <xf numFmtId="0" fontId="79" fillId="0" borderId="39" xfId="0" applyFont="1" applyBorder="1" applyAlignment="1">
      <alignment horizontal="justify" vertical="center" wrapText="1"/>
    </xf>
    <xf numFmtId="0" fontId="7" fillId="31" borderId="60" xfId="17" applyFont="1" applyFill="1" applyBorder="1" applyAlignment="1">
      <alignment horizontal="center" vertical="center" wrapText="1"/>
    </xf>
    <xf numFmtId="0" fontId="0" fillId="0" borderId="0" xfId="0" applyAlignment="1">
      <alignment horizontal="left" vertical="center"/>
    </xf>
    <xf numFmtId="0" fontId="83" fillId="0" borderId="0" xfId="0" applyFont="1" applyAlignment="1">
      <alignment horizontal="left" vertical="center"/>
    </xf>
    <xf numFmtId="0" fontId="84" fillId="0" borderId="0" xfId="0" applyFont="1" applyAlignment="1">
      <alignment horizontal="center" vertical="center" wrapText="1"/>
    </xf>
    <xf numFmtId="0" fontId="84" fillId="0" borderId="0" xfId="0" applyFont="1" applyAlignment="1">
      <alignment horizontal="left" vertical="center" wrapText="1"/>
    </xf>
    <xf numFmtId="0" fontId="79" fillId="26" borderId="114" xfId="0" applyFont="1" applyFill="1" applyBorder="1" applyAlignment="1">
      <alignment horizontal="center" vertical="center" wrapText="1"/>
    </xf>
    <xf numFmtId="0" fontId="79" fillId="26" borderId="39" xfId="0" applyFont="1" applyFill="1" applyBorder="1" applyAlignment="1">
      <alignment horizontal="center" vertical="center" wrapText="1"/>
    </xf>
    <xf numFmtId="0" fontId="79" fillId="26" borderId="39" xfId="0" applyFont="1" applyFill="1" applyBorder="1" applyAlignment="1">
      <alignment horizontal="justify" vertical="center" wrapText="1"/>
    </xf>
    <xf numFmtId="0" fontId="74" fillId="22" borderId="0" xfId="0" applyFont="1" applyFill="1" applyAlignment="1">
      <alignment horizontal="center" vertical="center"/>
    </xf>
    <xf numFmtId="0" fontId="79" fillId="22" borderId="114" xfId="0" applyFont="1" applyFill="1" applyBorder="1" applyAlignment="1">
      <alignment horizontal="center" vertical="center" wrapText="1"/>
    </xf>
    <xf numFmtId="0" fontId="79" fillId="22" borderId="39" xfId="0" applyFont="1" applyFill="1" applyBorder="1" applyAlignment="1">
      <alignment horizontal="center" vertical="center" wrapText="1"/>
    </xf>
    <xf numFmtId="0" fontId="79" fillId="22" borderId="39" xfId="0" applyFont="1" applyFill="1" applyBorder="1" applyAlignment="1">
      <alignment horizontal="justify" vertical="center" wrapText="1"/>
    </xf>
    <xf numFmtId="0" fontId="71" fillId="26" borderId="0" xfId="0" applyFont="1" applyFill="1" applyAlignment="1">
      <alignment vertical="top" wrapText="1"/>
    </xf>
    <xf numFmtId="0" fontId="8" fillId="0" borderId="137" xfId="1" applyFill="1" applyBorder="1" applyAlignment="1" applyProtection="1">
      <alignment vertical="center" wrapText="1"/>
    </xf>
    <xf numFmtId="0" fontId="97" fillId="0" borderId="61" xfId="0" applyFont="1" applyBorder="1" applyAlignment="1">
      <alignment horizontal="justify" vertical="center" wrapText="1"/>
    </xf>
    <xf numFmtId="0" fontId="97" fillId="0" borderId="39" xfId="0" applyFont="1" applyBorder="1" applyAlignment="1">
      <alignment horizontal="justify" vertical="center" wrapText="1"/>
    </xf>
    <xf numFmtId="0" fontId="97" fillId="30" borderId="39" xfId="0" applyFont="1" applyFill="1" applyBorder="1" applyAlignment="1">
      <alignment horizontal="justify" vertical="center" wrapText="1"/>
    </xf>
    <xf numFmtId="0" fontId="102" fillId="0" borderId="0" xfId="17" applyFont="1">
      <alignment vertical="center"/>
    </xf>
    <xf numFmtId="0" fontId="101" fillId="0" borderId="0" xfId="2" applyFont="1">
      <alignment vertical="center"/>
    </xf>
    <xf numFmtId="0" fontId="103" fillId="23" borderId="138" xfId="0" applyFont="1" applyFill="1" applyBorder="1" applyAlignment="1">
      <alignment horizontal="center" vertical="center" wrapText="1"/>
    </xf>
    <xf numFmtId="0" fontId="0" fillId="27" borderId="0" xfId="0" applyFill="1">
      <alignment vertical="center"/>
    </xf>
    <xf numFmtId="0" fontId="79" fillId="22" borderId="0" xfId="0" applyFont="1" applyFill="1" applyAlignment="1">
      <alignment horizontal="justify" vertical="center"/>
    </xf>
    <xf numFmtId="0" fontId="6" fillId="22" borderId="0" xfId="2" applyFont="1" applyFill="1">
      <alignment vertical="center"/>
    </xf>
    <xf numFmtId="14" fontId="6" fillId="0" borderId="0" xfId="2" applyNumberFormat="1" applyFont="1" applyAlignment="1">
      <alignment vertical="center"/>
    </xf>
    <xf numFmtId="0" fontId="26" fillId="0" borderId="0" xfId="19" applyFont="1">
      <alignment vertical="center"/>
    </xf>
    <xf numFmtId="0" fontId="6" fillId="0" borderId="0" xfId="2">
      <alignment vertical="center"/>
    </xf>
    <xf numFmtId="0" fontId="0" fillId="0" borderId="0" xfId="0">
      <alignment vertical="center"/>
    </xf>
    <xf numFmtId="0" fontId="6" fillId="0" borderId="0" xfId="2" applyFill="1" applyBorder="1" applyAlignment="1">
      <alignment horizontal="center" vertical="center"/>
    </xf>
    <xf numFmtId="0" fontId="18" fillId="2" borderId="46" xfId="2" applyFont="1" applyFill="1" applyBorder="1" applyAlignment="1">
      <alignment horizontal="center" vertical="center" wrapText="1"/>
    </xf>
    <xf numFmtId="0" fontId="1" fillId="0" borderId="10" xfId="0" applyFont="1" applyBorder="1" applyAlignment="1">
      <alignment horizontal="center" vertical="center" wrapText="1"/>
    </xf>
    <xf numFmtId="0" fontId="0" fillId="0" borderId="10" xfId="0" applyBorder="1" applyAlignment="1">
      <alignment horizontal="center" vertical="center" wrapText="1"/>
    </xf>
    <xf numFmtId="0" fontId="31" fillId="0" borderId="10" xfId="0" applyFont="1" applyBorder="1" applyAlignment="1">
      <alignment horizontal="center" vertical="center" wrapText="1"/>
    </xf>
    <xf numFmtId="0" fontId="94" fillId="26" borderId="0" xfId="0" applyFont="1" applyFill="1" applyAlignment="1">
      <alignment vertical="top" wrapText="1"/>
    </xf>
    <xf numFmtId="0" fontId="72" fillId="27" borderId="0" xfId="0" applyFont="1" applyFill="1" applyAlignment="1">
      <alignment vertical="top" wrapText="1"/>
    </xf>
    <xf numFmtId="0" fontId="95" fillId="27" borderId="0" xfId="0" applyFont="1" applyFill="1" applyAlignment="1">
      <alignment vertical="top" wrapText="1"/>
    </xf>
    <xf numFmtId="0" fontId="73" fillId="27" borderId="0" xfId="0" applyFont="1" applyFill="1" applyAlignment="1">
      <alignment vertical="top" wrapText="1"/>
    </xf>
    <xf numFmtId="0" fontId="96" fillId="27" borderId="0" xfId="0" applyFont="1" applyFill="1" applyAlignment="1">
      <alignment horizontal="center" vertical="center" wrapText="1"/>
    </xf>
    <xf numFmtId="0" fontId="96" fillId="27" borderId="0" xfId="0" applyFont="1" applyFill="1" applyAlignment="1">
      <alignment horizontal="center" vertical="top" wrapText="1"/>
    </xf>
    <xf numFmtId="0" fontId="98" fillId="27" borderId="0" xfId="0" applyFont="1" applyFill="1" applyAlignment="1">
      <alignment horizontal="center" vertical="top" wrapText="1"/>
    </xf>
    <xf numFmtId="0" fontId="96" fillId="27" borderId="0" xfId="0" applyFont="1" applyFill="1" applyAlignment="1">
      <alignment vertical="top" wrapText="1"/>
    </xf>
    <xf numFmtId="0" fontId="28" fillId="28" borderId="0" xfId="0" applyFont="1" applyFill="1" applyAlignment="1">
      <alignment vertical="center"/>
    </xf>
    <xf numFmtId="0" fontId="28" fillId="24" borderId="41" xfId="0" applyFont="1" applyFill="1" applyBorder="1" applyAlignment="1">
      <alignment horizontal="center" vertical="center" wrapText="1"/>
    </xf>
    <xf numFmtId="0" fontId="110" fillId="24" borderId="33" xfId="2" applyFont="1" applyFill="1" applyBorder="1" applyAlignment="1">
      <alignment horizontal="center" vertical="center" wrapText="1"/>
    </xf>
    <xf numFmtId="0" fontId="113" fillId="3" borderId="44" xfId="2" applyFont="1" applyFill="1" applyBorder="1" applyAlignment="1">
      <alignment horizontal="center" vertical="center"/>
    </xf>
    <xf numFmtId="14" fontId="113" fillId="3" borderId="43" xfId="2" applyNumberFormat="1" applyFont="1" applyFill="1" applyBorder="1" applyAlignment="1">
      <alignment horizontal="center" vertical="center"/>
    </xf>
    <xf numFmtId="14" fontId="113" fillId="3" borderId="1" xfId="2" applyNumberFormat="1" applyFont="1" applyFill="1" applyBorder="1" applyAlignment="1">
      <alignment horizontal="center" vertical="center"/>
    </xf>
    <xf numFmtId="0" fontId="113" fillId="3" borderId="42" xfId="2" applyFont="1" applyFill="1" applyBorder="1" applyAlignment="1">
      <alignment horizontal="center" vertical="center"/>
    </xf>
    <xf numFmtId="14" fontId="113" fillId="3" borderId="2" xfId="2" applyNumberFormat="1" applyFont="1" applyFill="1" applyBorder="1" applyAlignment="1">
      <alignment horizontal="center" vertical="center"/>
    </xf>
    <xf numFmtId="0" fontId="113" fillId="3" borderId="9" xfId="2" applyFont="1" applyFill="1" applyBorder="1" applyAlignment="1">
      <alignment horizontal="center" vertical="center"/>
    </xf>
    <xf numFmtId="0" fontId="113" fillId="22" borderId="0" xfId="2" applyFont="1" applyFill="1" applyBorder="1" applyAlignment="1">
      <alignment horizontal="center" vertical="center"/>
    </xf>
    <xf numFmtId="14" fontId="113" fillId="22" borderId="0" xfId="2" applyNumberFormat="1" applyFont="1" applyFill="1" applyBorder="1" applyAlignment="1">
      <alignment horizontal="center" vertical="center"/>
    </xf>
    <xf numFmtId="0" fontId="114" fillId="0" borderId="0" xfId="2" applyFont="1" applyFill="1" applyBorder="1" applyAlignment="1">
      <alignment horizontal="center" vertical="center"/>
    </xf>
    <xf numFmtId="14" fontId="113" fillId="0" borderId="0" xfId="2" applyNumberFormat="1" applyFont="1" applyFill="1" applyBorder="1" applyAlignment="1">
      <alignment horizontal="center" vertical="center"/>
    </xf>
    <xf numFmtId="0" fontId="107" fillId="26" borderId="117" xfId="0" applyFont="1" applyFill="1" applyBorder="1" applyAlignment="1">
      <alignment horizontal="left" vertical="center"/>
    </xf>
    <xf numFmtId="0" fontId="107" fillId="26" borderId="118" xfId="0" applyFont="1" applyFill="1" applyBorder="1" applyAlignment="1">
      <alignment horizontal="left" vertical="center"/>
    </xf>
    <xf numFmtId="0" fontId="118" fillId="26" borderId="116" xfId="0" applyFont="1" applyFill="1" applyBorder="1" applyAlignment="1">
      <alignment horizontal="left" vertical="center"/>
    </xf>
    <xf numFmtId="0" fontId="0" fillId="0" borderId="14" xfId="0" applyBorder="1" applyAlignment="1">
      <alignment vertical="top" wrapText="1"/>
    </xf>
    <xf numFmtId="0" fontId="24" fillId="22" borderId="40" xfId="2" applyFont="1" applyFill="1" applyBorder="1" applyAlignment="1">
      <alignment horizontal="center" vertical="center" wrapText="1"/>
    </xf>
    <xf numFmtId="0" fontId="23" fillId="24" borderId="3" xfId="2" applyFont="1" applyFill="1" applyBorder="1" applyAlignment="1">
      <alignment horizontal="center" vertical="center" wrapText="1"/>
    </xf>
    <xf numFmtId="177" fontId="10" fillId="22" borderId="107" xfId="2" applyNumberFormat="1" applyFont="1" applyFill="1" applyBorder="1" applyAlignment="1">
      <alignment horizontal="center" vertical="center" wrapText="1"/>
    </xf>
    <xf numFmtId="0" fontId="24" fillId="22" borderId="8" xfId="2" applyFont="1" applyFill="1" applyBorder="1" applyAlignment="1">
      <alignment horizontal="center" vertical="center" wrapText="1"/>
    </xf>
    <xf numFmtId="180" fontId="50" fillId="13" borderId="143" xfId="17" applyNumberFormat="1" applyFont="1" applyFill="1" applyBorder="1" applyAlignment="1">
      <alignment horizontal="center" vertical="center"/>
    </xf>
    <xf numFmtId="0" fontId="8" fillId="0" borderId="0" xfId="1" applyAlignment="1" applyProtection="1">
      <alignment vertical="center" wrapText="1"/>
    </xf>
    <xf numFmtId="0" fontId="0" fillId="37" borderId="0" xfId="0" applyFill="1">
      <alignment vertical="center"/>
    </xf>
    <xf numFmtId="0" fontId="131" fillId="37" borderId="0" xfId="0" applyFont="1" applyFill="1">
      <alignment vertical="center"/>
    </xf>
    <xf numFmtId="0" fontId="132" fillId="37" borderId="0" xfId="0" applyFont="1" applyFill="1">
      <alignment vertical="center"/>
    </xf>
    <xf numFmtId="0" fontId="133" fillId="37" borderId="0" xfId="0" applyFont="1" applyFill="1">
      <alignment vertical="center"/>
    </xf>
    <xf numFmtId="0" fontId="134" fillId="37" borderId="0" xfId="0" applyFont="1" applyFill="1">
      <alignment vertical="center"/>
    </xf>
    <xf numFmtId="0" fontId="77" fillId="37" borderId="0" xfId="0" applyFont="1" applyFill="1">
      <alignment vertical="center"/>
    </xf>
    <xf numFmtId="0" fontId="23" fillId="35" borderId="5" xfId="2" applyFont="1" applyFill="1" applyBorder="1" applyAlignment="1">
      <alignment horizontal="center" vertical="center" wrapText="1"/>
    </xf>
    <xf numFmtId="0" fontId="23" fillId="35" borderId="3" xfId="2" applyFont="1" applyFill="1" applyBorder="1" applyAlignment="1">
      <alignment horizontal="center" vertical="center" wrapText="1"/>
    </xf>
    <xf numFmtId="184" fontId="137" fillId="27" borderId="0" xfId="0" applyNumberFormat="1" applyFont="1" applyFill="1" applyAlignment="1">
      <alignment vertical="center" wrapText="1"/>
    </xf>
    <xf numFmtId="0" fontId="127" fillId="26" borderId="0" xfId="0" applyFont="1" applyFill="1">
      <alignment vertical="center"/>
    </xf>
    <xf numFmtId="180" fontId="50" fillId="13" borderId="149" xfId="17" applyNumberFormat="1" applyFont="1" applyFill="1" applyBorder="1" applyAlignment="1">
      <alignment horizontal="center" vertical="center"/>
    </xf>
    <xf numFmtId="177" fontId="137" fillId="27" borderId="0" xfId="0" applyNumberFormat="1" applyFont="1" applyFill="1" applyBorder="1" applyAlignment="1">
      <alignment horizontal="right" vertical="center" wrapText="1"/>
    </xf>
    <xf numFmtId="0" fontId="138" fillId="27" borderId="0" xfId="0" applyFont="1" applyFill="1" applyAlignment="1">
      <alignment vertical="center" wrapText="1"/>
    </xf>
    <xf numFmtId="0" fontId="6" fillId="0" borderId="71" xfId="0" applyFont="1" applyBorder="1">
      <alignment vertical="center"/>
    </xf>
    <xf numFmtId="0" fontId="6" fillId="0" borderId="48" xfId="0" applyFont="1" applyBorder="1">
      <alignment vertical="center"/>
    </xf>
    <xf numFmtId="0" fontId="6" fillId="0" borderId="72" xfId="0" applyFont="1" applyBorder="1">
      <alignment vertical="center"/>
    </xf>
    <xf numFmtId="0" fontId="6" fillId="0" borderId="0" xfId="0" applyFont="1">
      <alignment vertical="center"/>
    </xf>
    <xf numFmtId="0" fontId="111" fillId="0" borderId="72" xfId="0" applyFont="1" applyBorder="1">
      <alignment vertical="center"/>
    </xf>
    <xf numFmtId="0" fontId="111" fillId="0" borderId="0" xfId="0" applyFont="1">
      <alignment vertical="center"/>
    </xf>
    <xf numFmtId="0" fontId="111" fillId="6" borderId="72" xfId="0" applyFont="1" applyFill="1" applyBorder="1">
      <alignment vertical="center"/>
    </xf>
    <xf numFmtId="0" fontId="111" fillId="6" borderId="0" xfId="0" applyFont="1" applyFill="1">
      <alignment vertical="center"/>
    </xf>
    <xf numFmtId="180" fontId="50" fillId="13" borderId="154" xfId="17" applyNumberFormat="1" applyFont="1" applyFill="1" applyBorder="1" applyAlignment="1">
      <alignment horizontal="center" vertical="center"/>
    </xf>
    <xf numFmtId="0" fontId="6" fillId="6" borderId="158" xfId="2" applyFill="1" applyBorder="1">
      <alignment vertical="center"/>
    </xf>
    <xf numFmtId="0" fontId="6" fillId="0" borderId="158" xfId="2" applyBorder="1">
      <alignment vertical="center"/>
    </xf>
    <xf numFmtId="3" fontId="144" fillId="22" borderId="0" xfId="0" applyNumberFormat="1" applyFont="1" applyFill="1" applyAlignment="1">
      <alignment vertical="center" wrapText="1"/>
    </xf>
    <xf numFmtId="0" fontId="115" fillId="22" borderId="156" xfId="17" applyFont="1" applyFill="1" applyBorder="1" applyAlignment="1">
      <alignment horizontal="center" vertical="center" wrapText="1"/>
    </xf>
    <xf numFmtId="14" fontId="115" fillId="22" borderId="157" xfId="17" applyNumberFormat="1" applyFont="1" applyFill="1" applyBorder="1" applyAlignment="1">
      <alignment horizontal="center" vertical="center"/>
    </xf>
    <xf numFmtId="185" fontId="144" fillId="22" borderId="0" xfId="0" applyNumberFormat="1" applyFont="1" applyFill="1" applyAlignment="1">
      <alignment horizontal="right" vertical="center" wrapText="1"/>
    </xf>
    <xf numFmtId="0" fontId="6" fillId="0" borderId="0" xfId="2" applyAlignment="1">
      <alignment horizontal="left" vertical="top"/>
    </xf>
    <xf numFmtId="0" fontId="6" fillId="38" borderId="169" xfId="2" applyFill="1" applyBorder="1" applyAlignment="1">
      <alignment horizontal="left" vertical="top"/>
    </xf>
    <xf numFmtId="0" fontId="8" fillId="38" borderId="168" xfId="1" applyFill="1" applyBorder="1" applyAlignment="1" applyProtection="1">
      <alignment horizontal="left" vertical="top"/>
    </xf>
    <xf numFmtId="14" fontId="19" fillId="3" borderId="106" xfId="2" applyNumberFormat="1" applyFont="1" applyFill="1" applyBorder="1" applyAlignment="1">
      <alignment horizontal="center" vertical="center" shrinkToFit="1"/>
    </xf>
    <xf numFmtId="14" fontId="27" fillId="3" borderId="106" xfId="1" applyNumberFormat="1" applyFont="1" applyFill="1" applyBorder="1" applyAlignment="1" applyProtection="1">
      <alignment horizontal="center" vertical="center" wrapText="1" shrinkToFit="1"/>
    </xf>
    <xf numFmtId="0" fontId="8" fillId="0" borderId="114" xfId="1" applyFill="1" applyBorder="1" applyAlignment="1" applyProtection="1">
      <alignment vertical="center" wrapText="1"/>
    </xf>
    <xf numFmtId="0" fontId="102" fillId="0" borderId="0" xfId="17" applyFont="1" applyAlignment="1">
      <alignment horizontal="left" vertical="center"/>
    </xf>
    <xf numFmtId="0" fontId="71" fillId="27" borderId="0" xfId="0" applyFont="1" applyFill="1" applyAlignment="1">
      <alignment vertical="top" wrapText="1"/>
    </xf>
    <xf numFmtId="185" fontId="146" fillId="22" borderId="0" xfId="0" applyNumberFormat="1" applyFont="1" applyFill="1" applyAlignment="1">
      <alignment horizontal="right" vertical="center"/>
    </xf>
    <xf numFmtId="185" fontId="146" fillId="0" borderId="0" xfId="0" applyNumberFormat="1" applyFont="1" applyAlignment="1">
      <alignment horizontal="right" vertical="center"/>
    </xf>
    <xf numFmtId="184" fontId="138" fillId="27" borderId="0" xfId="0" applyNumberFormat="1" applyFont="1" applyFill="1" applyBorder="1" applyAlignment="1">
      <alignment horizontal="center" vertical="center" wrapText="1"/>
    </xf>
    <xf numFmtId="184" fontId="138" fillId="27" borderId="0" xfId="0" applyNumberFormat="1" applyFont="1" applyFill="1" applyAlignment="1">
      <alignment vertical="center" wrapText="1"/>
    </xf>
    <xf numFmtId="177" fontId="137" fillId="27" borderId="0" xfId="0" applyNumberFormat="1" applyFont="1" applyFill="1" applyAlignment="1">
      <alignment horizontal="right" vertical="center" wrapText="1"/>
    </xf>
    <xf numFmtId="0" fontId="150" fillId="2" borderId="67" xfId="2" applyFont="1" applyFill="1" applyBorder="1" applyAlignment="1">
      <alignment vertical="top" wrapText="1"/>
    </xf>
    <xf numFmtId="0" fontId="113" fillId="24" borderId="44" xfId="2" applyFont="1" applyFill="1" applyBorder="1" applyAlignment="1">
      <alignment horizontal="center" vertical="center"/>
    </xf>
    <xf numFmtId="0" fontId="113" fillId="24" borderId="9" xfId="2" applyFont="1" applyFill="1" applyBorder="1" applyAlignment="1">
      <alignment horizontal="center" vertical="center" wrapText="1"/>
    </xf>
    <xf numFmtId="0" fontId="113" fillId="24" borderId="42" xfId="2" applyFont="1" applyFill="1" applyBorder="1" applyAlignment="1">
      <alignment horizontal="center" vertical="center"/>
    </xf>
    <xf numFmtId="3" fontId="151" fillId="27" borderId="0" xfId="0" applyNumberFormat="1" applyFont="1" applyFill="1">
      <alignment vertical="center"/>
    </xf>
    <xf numFmtId="0" fontId="9" fillId="6" borderId="0" xfId="2" applyFont="1" applyFill="1" applyAlignment="1">
      <alignment horizontal="center" vertical="center" wrapText="1"/>
    </xf>
    <xf numFmtId="14" fontId="9" fillId="6" borderId="0" xfId="2" applyNumberFormat="1" applyFont="1" applyFill="1" applyAlignment="1">
      <alignment horizontal="center" vertical="center"/>
    </xf>
    <xf numFmtId="14" fontId="26" fillId="6" borderId="0" xfId="2" applyNumberFormat="1" applyFont="1" applyFill="1" applyAlignment="1">
      <alignment horizontal="center" vertical="center"/>
    </xf>
    <xf numFmtId="0" fontId="8" fillId="0" borderId="0" xfId="1" applyFill="1" applyBorder="1" applyAlignment="1" applyProtection="1">
      <alignment vertical="center" wrapText="1"/>
    </xf>
    <xf numFmtId="0" fontId="13" fillId="22" borderId="0" xfId="2" applyFont="1" applyFill="1" applyBorder="1" applyAlignment="1">
      <alignment horizontal="center" vertical="center" wrapText="1"/>
    </xf>
    <xf numFmtId="14" fontId="13" fillId="22" borderId="0" xfId="2" applyNumberFormat="1" applyFont="1" applyFill="1" applyBorder="1" applyAlignment="1">
      <alignment horizontal="center" vertical="center"/>
    </xf>
    <xf numFmtId="14" fontId="13" fillId="22" borderId="0" xfId="2" applyNumberFormat="1" applyFont="1" applyFill="1" applyBorder="1" applyAlignment="1">
      <alignment horizontal="left" vertical="center"/>
    </xf>
    <xf numFmtId="0" fontId="18" fillId="24" borderId="179" xfId="2" applyFont="1" applyFill="1" applyBorder="1" applyAlignment="1">
      <alignment horizontal="center" vertical="center" wrapText="1"/>
    </xf>
    <xf numFmtId="0" fontId="8" fillId="0" borderId="182" xfId="1" applyFill="1" applyBorder="1" applyAlignment="1" applyProtection="1">
      <alignment vertical="center" wrapText="1"/>
    </xf>
    <xf numFmtId="0" fontId="18" fillId="24" borderId="183" xfId="2" applyFont="1" applyFill="1" applyBorder="1" applyAlignment="1">
      <alignment horizontal="center" vertical="center" wrapText="1"/>
    </xf>
    <xf numFmtId="0" fontId="18" fillId="24" borderId="183" xfId="1" applyFont="1" applyFill="1" applyBorder="1" applyAlignment="1" applyProtection="1">
      <alignment horizontal="center" vertical="center" wrapText="1"/>
    </xf>
    <xf numFmtId="0" fontId="8" fillId="0" borderId="184" xfId="1" applyBorder="1" applyAlignment="1" applyProtection="1">
      <alignment vertical="center" wrapText="1"/>
    </xf>
    <xf numFmtId="0" fontId="108" fillId="0" borderId="174" xfId="0" applyFont="1" applyBorder="1" applyAlignment="1">
      <alignment horizontal="left" vertical="top" wrapText="1"/>
    </xf>
    <xf numFmtId="0" fontId="147" fillId="22" borderId="0" xfId="0" applyFont="1" applyFill="1" applyAlignment="1">
      <alignment vertical="center" wrapText="1"/>
    </xf>
    <xf numFmtId="0" fontId="144" fillId="22" borderId="0" xfId="0" applyFont="1" applyFill="1" applyAlignment="1">
      <alignment vertical="center" wrapText="1"/>
    </xf>
    <xf numFmtId="0" fontId="109" fillId="0" borderId="29" xfId="2" applyFont="1" applyBorder="1" applyAlignment="1">
      <alignment vertical="center" shrinkToFit="1"/>
    </xf>
    <xf numFmtId="0" fontId="109" fillId="0" borderId="103" xfId="2" applyFont="1" applyBorder="1" applyAlignment="1">
      <alignment vertical="center" shrinkToFit="1"/>
    </xf>
    <xf numFmtId="0" fontId="154" fillId="26" borderId="102" xfId="2" applyFont="1" applyFill="1" applyBorder="1" applyAlignment="1">
      <alignment horizontal="center" vertical="center" wrapText="1" shrinkToFit="1"/>
    </xf>
    <xf numFmtId="0" fontId="155" fillId="0" borderId="0" xfId="0" applyFont="1" applyAlignment="1">
      <alignment vertical="center" wrapText="1"/>
    </xf>
    <xf numFmtId="0" fontId="156" fillId="0" borderId="0" xfId="0" applyFont="1" applyAlignment="1">
      <alignment vertical="center" wrapText="1"/>
    </xf>
    <xf numFmtId="3" fontId="142" fillId="27" borderId="0" xfId="0" applyNumberFormat="1" applyFont="1" applyFill="1">
      <alignment vertical="center"/>
    </xf>
    <xf numFmtId="3" fontId="137" fillId="27" borderId="0" xfId="0" applyNumberFormat="1" applyFont="1" applyFill="1" applyBorder="1" applyAlignment="1">
      <alignment horizontal="right" vertical="center" wrapText="1"/>
    </xf>
    <xf numFmtId="177" fontId="138" fillId="27" borderId="0" xfId="0" applyNumberFormat="1" applyFont="1" applyFill="1" applyBorder="1" applyAlignment="1">
      <alignment horizontal="right" vertical="center" wrapText="1"/>
    </xf>
    <xf numFmtId="0" fontId="27" fillId="0" borderId="99" xfId="1" applyFont="1" applyBorder="1" applyAlignment="1" applyProtection="1">
      <alignment vertical="top" wrapText="1"/>
    </xf>
    <xf numFmtId="0" fontId="27" fillId="0" borderId="100" xfId="2" applyFont="1" applyBorder="1" applyAlignment="1">
      <alignment vertical="top" wrapText="1"/>
    </xf>
    <xf numFmtId="0" fontId="27" fillId="0" borderId="101" xfId="2" applyFont="1" applyBorder="1" applyAlignment="1">
      <alignment vertical="top" wrapText="1"/>
    </xf>
    <xf numFmtId="0" fontId="18" fillId="26" borderId="175" xfId="2" applyFont="1" applyFill="1" applyBorder="1" applyAlignment="1">
      <alignment horizontal="center" vertical="center" wrapText="1"/>
    </xf>
    <xf numFmtId="0" fontId="108" fillId="26" borderId="176" xfId="2" applyFont="1" applyFill="1" applyBorder="1" applyAlignment="1">
      <alignment horizontal="center" vertical="center"/>
    </xf>
    <xf numFmtId="0" fontId="108" fillId="26" borderId="177" xfId="2" applyFont="1" applyFill="1" applyBorder="1" applyAlignment="1">
      <alignment horizontal="center" vertical="center"/>
    </xf>
    <xf numFmtId="0" fontId="160" fillId="22" borderId="8" xfId="0" applyFont="1" applyFill="1" applyBorder="1" applyAlignment="1">
      <alignment horizontal="center" vertical="center" wrapText="1"/>
    </xf>
    <xf numFmtId="177" fontId="161" fillId="22" borderId="8" xfId="2" applyNumberFormat="1" applyFont="1" applyFill="1" applyBorder="1" applyAlignment="1">
      <alignment horizontal="center" vertical="center" shrinkToFit="1"/>
    </xf>
    <xf numFmtId="0" fontId="6" fillId="0" borderId="0" xfId="2" applyAlignment="1">
      <alignment horizontal="left" vertical="center"/>
    </xf>
    <xf numFmtId="0" fontId="6" fillId="0" borderId="0" xfId="2">
      <alignment vertical="center"/>
    </xf>
    <xf numFmtId="3" fontId="162" fillId="27" borderId="0" xfId="0" applyNumberFormat="1" applyFont="1" applyFill="1" applyAlignment="1">
      <alignment vertical="center" wrapText="1"/>
    </xf>
    <xf numFmtId="177" fontId="23" fillId="24" borderId="8" xfId="2" applyNumberFormat="1" applyFont="1" applyFill="1" applyBorder="1" applyAlignment="1">
      <alignment horizontal="center" vertical="center" shrinkToFit="1"/>
    </xf>
    <xf numFmtId="0" fontId="165" fillId="39" borderId="0" xfId="0" applyFont="1" applyFill="1" applyAlignment="1">
      <alignment vertical="top" wrapText="1"/>
    </xf>
    <xf numFmtId="0" fontId="0" fillId="39" borderId="0" xfId="0" applyFill="1">
      <alignment vertical="center"/>
    </xf>
    <xf numFmtId="0" fontId="167" fillId="39" borderId="0" xfId="0" applyFont="1" applyFill="1" applyAlignment="1">
      <alignment vertical="center" wrapText="1"/>
    </xf>
    <xf numFmtId="0" fontId="0" fillId="39" borderId="0" xfId="0" applyFill="1" applyAlignment="1">
      <alignment vertical="top" wrapText="1"/>
    </xf>
    <xf numFmtId="0" fontId="76" fillId="39" borderId="0" xfId="0" applyFont="1" applyFill="1" applyAlignment="1">
      <alignment vertical="top" wrapText="1"/>
    </xf>
    <xf numFmtId="0" fontId="168" fillId="39" borderId="0" xfId="0" applyFont="1" applyFill="1" applyAlignment="1">
      <alignment vertical="center" wrapText="1"/>
    </xf>
    <xf numFmtId="0" fontId="169" fillId="39" borderId="0" xfId="0" applyFont="1" applyFill="1" applyAlignment="1">
      <alignment vertical="center" wrapText="1"/>
    </xf>
    <xf numFmtId="0" fontId="170" fillId="39" borderId="0" xfId="0" applyFont="1" applyFill="1" applyAlignment="1">
      <alignment vertical="center" wrapText="1"/>
    </xf>
    <xf numFmtId="0" fontId="76" fillId="0" borderId="0" xfId="0" applyFont="1" applyAlignment="1">
      <alignment vertical="top" wrapText="1"/>
    </xf>
    <xf numFmtId="0" fontId="171" fillId="6" borderId="72" xfId="0" applyFont="1" applyFill="1" applyBorder="1">
      <alignment vertical="center"/>
    </xf>
    <xf numFmtId="0" fontId="171" fillId="6" borderId="0" xfId="0" applyFont="1" applyFill="1" applyAlignment="1">
      <alignment horizontal="left" vertical="center"/>
    </xf>
    <xf numFmtId="0" fontId="171" fillId="6" borderId="0" xfId="0" applyFont="1" applyFill="1">
      <alignment vertical="center"/>
    </xf>
    <xf numFmtId="176" fontId="171" fillId="6" borderId="0" xfId="0" applyNumberFormat="1" applyFont="1" applyFill="1" applyAlignment="1">
      <alignment horizontal="left" vertical="center"/>
    </xf>
    <xf numFmtId="183" fontId="171" fillId="6" borderId="0" xfId="0" applyNumberFormat="1" applyFont="1" applyFill="1" applyAlignment="1">
      <alignment horizontal="center" vertical="center"/>
    </xf>
    <xf numFmtId="0" fontId="171" fillId="6" borderId="72" xfId="0" applyFont="1" applyFill="1" applyBorder="1" applyAlignment="1">
      <alignment vertical="top"/>
    </xf>
    <xf numFmtId="0" fontId="171" fillId="6" borderId="0" xfId="0" applyFont="1" applyFill="1" applyAlignment="1">
      <alignment vertical="top"/>
    </xf>
    <xf numFmtId="14" fontId="171" fillId="6" borderId="0" xfId="0" applyNumberFormat="1" applyFont="1" applyFill="1" applyAlignment="1">
      <alignment horizontal="left" vertical="center"/>
    </xf>
    <xf numFmtId="14" fontId="171" fillId="0" borderId="0" xfId="0" applyNumberFormat="1" applyFont="1">
      <alignment vertical="center"/>
    </xf>
    <xf numFmtId="0" fontId="172" fillId="0" borderId="0" xfId="0" applyFont="1">
      <alignment vertical="center"/>
    </xf>
    <xf numFmtId="180" fontId="50" fillId="13" borderId="190" xfId="17" applyNumberFormat="1" applyFont="1" applyFill="1" applyBorder="1" applyAlignment="1">
      <alignment horizontal="center" vertical="center"/>
    </xf>
    <xf numFmtId="0" fontId="8" fillId="0" borderId="194" xfId="1" applyBorder="1" applyAlignment="1" applyProtection="1">
      <alignment vertical="center"/>
    </xf>
    <xf numFmtId="0" fontId="6" fillId="0" borderId="66" xfId="2" applyBorder="1" applyAlignment="1">
      <alignment vertical="top" wrapText="1"/>
    </xf>
    <xf numFmtId="0" fontId="6" fillId="0" borderId="0" xfId="2">
      <alignment vertical="center"/>
    </xf>
    <xf numFmtId="0" fontId="8" fillId="38" borderId="143" xfId="1" applyFill="1" applyBorder="1" applyAlignment="1" applyProtection="1">
      <alignment horizontal="left" vertical="top"/>
    </xf>
    <xf numFmtId="0" fontId="6" fillId="38" borderId="167" xfId="2" applyFill="1" applyBorder="1" applyAlignment="1">
      <alignment horizontal="left" vertical="top"/>
    </xf>
    <xf numFmtId="0" fontId="37" fillId="0" borderId="0" xfId="17" applyFont="1">
      <alignment vertical="center"/>
    </xf>
    <xf numFmtId="0" fontId="93" fillId="0" borderId="0" xfId="17" applyFont="1" applyAlignment="1">
      <alignment horizontal="left" vertical="center"/>
    </xf>
    <xf numFmtId="0" fontId="35" fillId="10" borderId="0" xfId="2" applyFont="1" applyFill="1" applyAlignment="1">
      <alignment horizontal="center" vertical="center"/>
    </xf>
    <xf numFmtId="0" fontId="43" fillId="0" borderId="0" xfId="17" applyFont="1">
      <alignment vertical="center"/>
    </xf>
    <xf numFmtId="0" fontId="14" fillId="0" borderId="0" xfId="17" applyFont="1" applyAlignment="1">
      <alignment horizontal="center" vertical="center"/>
    </xf>
    <xf numFmtId="14" fontId="1" fillId="0" borderId="50" xfId="17" applyNumberFormat="1" applyBorder="1" applyAlignment="1">
      <alignment horizontal="center" vertical="center"/>
    </xf>
    <xf numFmtId="14" fontId="1" fillId="0" borderId="0" xfId="17" applyNumberFormat="1" applyAlignment="1">
      <alignment horizontal="center" vertical="center"/>
    </xf>
    <xf numFmtId="0" fontId="1" fillId="11" borderId="0" xfId="17" applyFill="1">
      <alignment vertical="center"/>
    </xf>
    <xf numFmtId="0" fontId="43" fillId="0" borderId="0" xfId="17" applyFont="1" applyAlignment="1">
      <alignment vertical="top" wrapText="1"/>
    </xf>
    <xf numFmtId="0" fontId="1" fillId="11" borderId="0" xfId="17" applyFill="1" applyAlignment="1">
      <alignment horizontal="center" vertical="center"/>
    </xf>
    <xf numFmtId="0" fontId="1" fillId="0" borderId="50" xfId="17" applyBorder="1">
      <alignment vertical="center"/>
    </xf>
    <xf numFmtId="0" fontId="6" fillId="11" borderId="0" xfId="2" applyFill="1" applyAlignment="1">
      <alignment vertical="center" wrapText="1"/>
    </xf>
    <xf numFmtId="0" fontId="38" fillId="0" borderId="0" xfId="17" applyFont="1">
      <alignment vertical="center"/>
    </xf>
    <xf numFmtId="0" fontId="47" fillId="0" borderId="0" xfId="17" applyFont="1" applyAlignment="1">
      <alignment horizontal="center" vertical="center" wrapText="1"/>
    </xf>
    <xf numFmtId="0" fontId="48" fillId="0" borderId="0" xfId="17" applyFont="1">
      <alignment vertical="center"/>
    </xf>
    <xf numFmtId="0" fontId="6" fillId="0" borderId="0" xfId="2" applyAlignment="1">
      <alignment horizontal="center" vertical="center"/>
    </xf>
    <xf numFmtId="0" fontId="9" fillId="0" borderId="0" xfId="17" applyFont="1" applyAlignment="1">
      <alignment horizontal="left" vertical="center"/>
    </xf>
    <xf numFmtId="0" fontId="49" fillId="0" borderId="0" xfId="17" applyFont="1" applyAlignment="1">
      <alignment horizontal="left" vertical="center"/>
    </xf>
    <xf numFmtId="0" fontId="50" fillId="0" borderId="53" xfId="17" applyFont="1" applyBorder="1">
      <alignment vertical="center"/>
    </xf>
    <xf numFmtId="0" fontId="50" fillId="0" borderId="53" xfId="17" applyFont="1" applyBorder="1" applyAlignment="1">
      <alignment horizontal="right" vertical="center"/>
    </xf>
    <xf numFmtId="0" fontId="38" fillId="0" borderId="55" xfId="17" applyFont="1" applyBorder="1" applyAlignment="1">
      <alignment horizontal="center" vertical="center"/>
    </xf>
    <xf numFmtId="0" fontId="38" fillId="0" borderId="195" xfId="17" applyFont="1" applyBorder="1" applyAlignment="1">
      <alignment horizontal="center" vertical="center" wrapText="1"/>
    </xf>
    <xf numFmtId="0" fontId="51" fillId="0" borderId="0" xfId="17" applyFont="1" applyAlignment="1">
      <alignment horizontal="center" vertical="center"/>
    </xf>
    <xf numFmtId="0" fontId="52" fillId="0" borderId="0" xfId="17" applyFont="1" applyAlignment="1">
      <alignment horizontal="center" vertical="center"/>
    </xf>
    <xf numFmtId="0" fontId="53" fillId="0" borderId="0" xfId="17" applyFont="1" applyAlignment="1">
      <alignment horizontal="center" vertical="center" wrapText="1"/>
    </xf>
    <xf numFmtId="0" fontId="54" fillId="0" borderId="0" xfId="17" applyFont="1" applyAlignment="1">
      <alignment horizontal="center" vertical="center"/>
    </xf>
    <xf numFmtId="0" fontId="1" fillId="0" borderId="0" xfId="17" applyAlignment="1">
      <alignment vertical="center" shrinkToFit="1"/>
    </xf>
    <xf numFmtId="0" fontId="12" fillId="0" borderId="196" xfId="17" applyFont="1" applyBorder="1" applyAlignment="1">
      <alignment horizontal="center" vertical="center" shrinkToFit="1"/>
    </xf>
    <xf numFmtId="0" fontId="50" fillId="0" borderId="56" xfId="17" applyFont="1" applyBorder="1" applyAlignment="1">
      <alignment vertical="center" shrinkToFit="1"/>
    </xf>
    <xf numFmtId="0" fontId="50" fillId="0" borderId="56" xfId="17" applyFont="1" applyBorder="1" applyAlignment="1">
      <alignment horizontal="center" vertical="center"/>
    </xf>
    <xf numFmtId="0" fontId="1" fillId="0" borderId="147" xfId="17" applyBorder="1" applyAlignment="1">
      <alignment horizontal="center" vertical="center" wrapText="1"/>
    </xf>
    <xf numFmtId="0" fontId="1" fillId="0" borderId="148" xfId="17" applyBorder="1" applyAlignment="1">
      <alignment horizontal="center" vertical="center"/>
    </xf>
    <xf numFmtId="0" fontId="13" fillId="0" borderId="150" xfId="2" applyFont="1" applyBorder="1" applyAlignment="1">
      <alignment horizontal="center" vertical="center" wrapText="1"/>
    </xf>
    <xf numFmtId="0" fontId="13" fillId="0" borderId="151" xfId="2" applyFont="1" applyBorder="1" applyAlignment="1">
      <alignment horizontal="center" vertical="center" wrapText="1"/>
    </xf>
    <xf numFmtId="0" fontId="13" fillId="0" borderId="18" xfId="2" applyFont="1" applyBorder="1" applyAlignment="1">
      <alignment horizontal="center" vertical="center" wrapText="1"/>
    </xf>
    <xf numFmtId="0" fontId="1" fillId="22" borderId="155" xfId="17" applyFill="1" applyBorder="1" applyAlignment="1">
      <alignment horizontal="center" vertical="center" wrapText="1"/>
    </xf>
    <xf numFmtId="0" fontId="7" fillId="6" borderId="0" xfId="17" applyFont="1" applyFill="1" applyAlignment="1">
      <alignment horizontal="center" vertical="center" wrapText="1"/>
    </xf>
    <xf numFmtId="0" fontId="7" fillId="3" borderId="0" xfId="17" applyFont="1" applyFill="1" applyAlignment="1">
      <alignment horizontal="center" vertical="center" wrapText="1"/>
    </xf>
    <xf numFmtId="0" fontId="14" fillId="3" borderId="0" xfId="17" applyFont="1" applyFill="1" applyAlignment="1">
      <alignment horizontal="center" vertical="center" wrapText="1"/>
    </xf>
    <xf numFmtId="0" fontId="59" fillId="3" borderId="0" xfId="17" applyFont="1" applyFill="1" applyAlignment="1">
      <alignment horizontal="center" vertical="center" wrapText="1"/>
    </xf>
    <xf numFmtId="0" fontId="1" fillId="6" borderId="0" xfId="2" applyFont="1" applyFill="1" applyAlignment="1">
      <alignment horizontal="center" vertical="center"/>
    </xf>
    <xf numFmtId="0" fontId="46" fillId="6" borderId="0" xfId="0" applyFont="1" applyFill="1" applyAlignment="1">
      <alignment horizontal="center" vertical="center" wrapText="1"/>
    </xf>
    <xf numFmtId="180" fontId="50" fillId="6" borderId="0" xfId="17" applyNumberFormat="1" applyFont="1" applyFill="1" applyAlignment="1">
      <alignment horizontal="center" vertical="center"/>
    </xf>
    <xf numFmtId="0" fontId="1" fillId="6" borderId="0" xfId="17" applyFill="1">
      <alignment vertical="center"/>
    </xf>
    <xf numFmtId="0" fontId="1" fillId="6" borderId="0" xfId="17" applyFill="1" applyAlignment="1">
      <alignment horizontal="center" vertical="center"/>
    </xf>
    <xf numFmtId="0" fontId="46" fillId="6" borderId="0" xfId="17" applyFont="1" applyFill="1">
      <alignment vertical="center"/>
    </xf>
    <xf numFmtId="0" fontId="50" fillId="0" borderId="0" xfId="16" applyFont="1">
      <alignment vertical="center"/>
    </xf>
    <xf numFmtId="0" fontId="10" fillId="0" borderId="0" xfId="16" applyFont="1">
      <alignment vertical="center"/>
    </xf>
    <xf numFmtId="177" fontId="1" fillId="5" borderId="40" xfId="2" applyNumberFormat="1" applyFont="1" applyFill="1" applyBorder="1" applyAlignment="1">
      <alignment horizontal="center" vertical="center" wrapText="1"/>
    </xf>
    <xf numFmtId="177" fontId="6" fillId="22" borderId="8" xfId="2" applyNumberFormat="1" applyFill="1" applyBorder="1" applyAlignment="1">
      <alignment horizontal="center" vertical="center" shrinkToFit="1"/>
    </xf>
    <xf numFmtId="177" fontId="1" fillId="22" borderId="40" xfId="2" applyNumberFormat="1" applyFont="1" applyFill="1" applyBorder="1" applyAlignment="1">
      <alignment horizontal="center" vertical="center" wrapText="1"/>
    </xf>
    <xf numFmtId="177" fontId="6" fillId="22" borderId="12" xfId="2" applyNumberFormat="1" applyFill="1" applyBorder="1" applyAlignment="1">
      <alignment horizontal="center" vertical="center" shrinkToFit="1"/>
    </xf>
    <xf numFmtId="177" fontId="6" fillId="7" borderId="10" xfId="2" applyNumberFormat="1" applyFill="1" applyBorder="1" applyAlignment="1">
      <alignment horizontal="center" vertical="center" shrinkToFit="1"/>
    </xf>
    <xf numFmtId="177" fontId="6" fillId="6" borderId="10" xfId="2" applyNumberFormat="1" applyFill="1" applyBorder="1" applyAlignment="1">
      <alignment horizontal="center" vertical="center" shrinkToFit="1"/>
    </xf>
    <xf numFmtId="177" fontId="6" fillId="0" borderId="10" xfId="2" applyNumberFormat="1" applyBorder="1" applyAlignment="1">
      <alignment horizontal="center" vertical="center" shrinkToFit="1"/>
    </xf>
    <xf numFmtId="177" fontId="6" fillId="0" borderId="8" xfId="2" applyNumberFormat="1" applyBorder="1" applyAlignment="1">
      <alignment horizontal="center" vertical="center" shrinkToFit="1"/>
    </xf>
    <xf numFmtId="177" fontId="6" fillId="6" borderId="8" xfId="2" applyNumberFormat="1" applyFill="1" applyBorder="1" applyAlignment="1">
      <alignment horizontal="center" vertical="center" shrinkToFit="1"/>
    </xf>
    <xf numFmtId="177" fontId="6" fillId="25" borderId="8" xfId="2" applyNumberFormat="1" applyFill="1" applyBorder="1" applyAlignment="1">
      <alignment horizontal="center" vertical="center" shrinkToFit="1"/>
    </xf>
    <xf numFmtId="177" fontId="6" fillId="9" borderId="8" xfId="2" applyNumberFormat="1" applyFill="1" applyBorder="1" applyAlignment="1">
      <alignment horizontal="center" vertical="center" shrinkToFit="1"/>
    </xf>
    <xf numFmtId="177" fontId="10" fillId="0" borderId="8" xfId="2" applyNumberFormat="1" applyFont="1" applyBorder="1" applyAlignment="1">
      <alignment horizontal="center" vertical="center" shrinkToFit="1"/>
    </xf>
    <xf numFmtId="177" fontId="6" fillId="7" borderId="8" xfId="2" applyNumberFormat="1" applyFill="1" applyBorder="1" applyAlignment="1">
      <alignment horizontal="center" vertical="center" shrinkToFit="1"/>
    </xf>
    <xf numFmtId="177" fontId="6" fillId="2" borderId="8" xfId="2" applyNumberFormat="1" applyFill="1" applyBorder="1" applyAlignment="1">
      <alignment horizontal="center" vertical="center" shrinkToFit="1"/>
    </xf>
    <xf numFmtId="0" fontId="1" fillId="0" borderId="8" xfId="0" applyFont="1" applyBorder="1" applyAlignment="1">
      <alignment horizontal="center" vertical="center" wrapText="1"/>
    </xf>
    <xf numFmtId="0" fontId="6" fillId="6" borderId="8" xfId="2" applyFill="1" applyBorder="1" applyAlignment="1">
      <alignment horizontal="center" vertical="center" wrapText="1"/>
    </xf>
    <xf numFmtId="177" fontId="6" fillId="0" borderId="107" xfId="2" applyNumberFormat="1" applyBorder="1" applyAlignment="1">
      <alignment horizontal="center" vertical="center" wrapText="1"/>
    </xf>
    <xf numFmtId="0" fontId="6" fillId="0" borderId="8" xfId="2" applyBorder="1" applyAlignment="1">
      <alignment horizontal="center" vertical="center"/>
    </xf>
    <xf numFmtId="177" fontId="1" fillId="0" borderId="8" xfId="2" applyNumberFormat="1" applyFont="1" applyBorder="1" applyAlignment="1">
      <alignment horizontal="center" vertical="center" shrinkToFit="1"/>
    </xf>
    <xf numFmtId="177" fontId="6" fillId="6" borderId="8" xfId="2" applyNumberFormat="1" applyFill="1" applyBorder="1" applyAlignment="1">
      <alignment horizontal="center" vertical="center" wrapText="1"/>
    </xf>
    <xf numFmtId="177" fontId="6" fillId="0" borderId="8" xfId="2" applyNumberFormat="1" applyBorder="1" applyAlignment="1">
      <alignment horizontal="center" vertical="center" wrapText="1"/>
    </xf>
    <xf numFmtId="177" fontId="6" fillId="7" borderId="8" xfId="2" applyNumberFormat="1" applyFill="1" applyBorder="1" applyAlignment="1">
      <alignment horizontal="center" vertical="center" wrapText="1"/>
    </xf>
    <xf numFmtId="177" fontId="6" fillId="8" borderId="107" xfId="2" applyNumberFormat="1" applyFill="1" applyBorder="1" applyAlignment="1">
      <alignment horizontal="center" vertical="center" wrapText="1"/>
    </xf>
    <xf numFmtId="0" fontId="23" fillId="0" borderId="7" xfId="2" applyFont="1" applyBorder="1" applyAlignment="1">
      <alignment horizontal="center" vertical="center"/>
    </xf>
    <xf numFmtId="177" fontId="6" fillId="8" borderId="8" xfId="2" applyNumberFormat="1" applyFill="1" applyBorder="1" applyAlignment="1">
      <alignment horizontal="center" vertical="center" wrapText="1"/>
    </xf>
    <xf numFmtId="177" fontId="6" fillId="0" borderId="109" xfId="2" applyNumberFormat="1" applyBorder="1" applyAlignment="1">
      <alignment horizontal="center" vertical="center" wrapText="1"/>
    </xf>
    <xf numFmtId="177" fontId="6" fillId="6" borderId="0" xfId="2" applyNumberFormat="1" applyFill="1" applyAlignment="1">
      <alignment horizontal="center" vertical="center" wrapText="1"/>
    </xf>
    <xf numFmtId="0" fontId="6" fillId="6" borderId="0" xfId="2" applyFill="1" applyAlignment="1">
      <alignment horizontal="center" vertical="center" wrapText="1"/>
    </xf>
    <xf numFmtId="0" fontId="91" fillId="6" borderId="0" xfId="2" applyFont="1" applyFill="1" applyAlignment="1">
      <alignment horizontal="center" vertical="center"/>
    </xf>
    <xf numFmtId="0" fontId="78" fillId="6" borderId="0" xfId="2" applyFont="1" applyFill="1" applyAlignment="1">
      <alignment horizontal="left" vertical="center"/>
    </xf>
    <xf numFmtId="0" fontId="1" fillId="0" borderId="0" xfId="2" applyFont="1">
      <alignment vertical="center"/>
    </xf>
    <xf numFmtId="0" fontId="171" fillId="6" borderId="0" xfId="0" applyFont="1" applyFill="1" applyAlignment="1">
      <alignment horizontal="left" vertical="center"/>
    </xf>
    <xf numFmtId="0" fontId="50" fillId="22" borderId="196" xfId="16" applyFont="1" applyFill="1" applyBorder="1">
      <alignment vertical="center"/>
    </xf>
    <xf numFmtId="0" fontId="50" fillId="22" borderId="197" xfId="16" applyFont="1" applyFill="1" applyBorder="1">
      <alignment vertical="center"/>
    </xf>
    <xf numFmtId="0" fontId="10" fillId="22" borderId="197" xfId="16" applyFont="1" applyFill="1" applyBorder="1">
      <alignment vertical="center"/>
    </xf>
    <xf numFmtId="0" fontId="37" fillId="0" borderId="0" xfId="17" applyFont="1" applyAlignment="1">
      <alignment horizontal="left" vertical="center" indent="2"/>
    </xf>
    <xf numFmtId="0" fontId="143" fillId="28" borderId="0" xfId="0" applyFont="1" applyFill="1" applyAlignment="1">
      <alignment vertical="center"/>
    </xf>
    <xf numFmtId="0" fontId="175" fillId="0" borderId="0" xfId="17" applyFont="1" applyAlignment="1">
      <alignment vertical="center"/>
    </xf>
    <xf numFmtId="3" fontId="142" fillId="27" borderId="0" xfId="0" applyNumberFormat="1" applyFont="1" applyFill="1" applyBorder="1" applyAlignment="1">
      <alignment horizontal="right" vertical="center"/>
    </xf>
    <xf numFmtId="0" fontId="177" fillId="0" borderId="0" xfId="1" applyFont="1" applyAlignment="1" applyProtection="1">
      <alignment horizontal="left" vertical="top" wrapText="1"/>
    </xf>
    <xf numFmtId="0" fontId="24" fillId="5" borderId="7" xfId="2" applyFont="1" applyFill="1" applyBorder="1" applyAlignment="1">
      <alignment horizontal="center" vertical="top" wrapText="1"/>
    </xf>
    <xf numFmtId="10" fontId="138" fillId="27" borderId="0" xfId="0" applyNumberFormat="1" applyFont="1" applyFill="1" applyAlignment="1">
      <alignment horizontal="center" vertical="center" wrapText="1"/>
    </xf>
    <xf numFmtId="3" fontId="137" fillId="27" borderId="0" xfId="0" applyNumberFormat="1" applyFont="1" applyFill="1" applyBorder="1" applyAlignment="1">
      <alignment vertical="center" wrapText="1"/>
    </xf>
    <xf numFmtId="184" fontId="163" fillId="42" borderId="0" xfId="0" applyNumberFormat="1" applyFont="1" applyFill="1" applyBorder="1" applyAlignment="1">
      <alignment horizontal="center" vertical="center" wrapText="1"/>
    </xf>
    <xf numFmtId="184" fontId="130" fillId="42" borderId="0" xfId="0" applyNumberFormat="1" applyFont="1" applyFill="1" applyBorder="1" applyAlignment="1">
      <alignment horizontal="center" vertical="center" wrapText="1"/>
    </xf>
    <xf numFmtId="0" fontId="179" fillId="39" borderId="0" xfId="0" applyFont="1" applyFill="1" applyAlignment="1">
      <alignment vertical="top" wrapText="1"/>
    </xf>
    <xf numFmtId="0" fontId="180" fillId="39" borderId="0" xfId="0" applyFont="1" applyFill="1" applyAlignment="1">
      <alignment vertical="center" wrapText="1"/>
    </xf>
    <xf numFmtId="0" fontId="164" fillId="39" borderId="0" xfId="0" applyFont="1" applyFill="1" applyAlignment="1">
      <alignment vertical="top" wrapText="1"/>
    </xf>
    <xf numFmtId="0" fontId="1" fillId="22" borderId="0" xfId="2" applyFont="1" applyFill="1">
      <alignment vertical="center"/>
    </xf>
    <xf numFmtId="0" fontId="24" fillId="22" borderId="40" xfId="2" applyFont="1" applyFill="1" applyBorder="1" applyAlignment="1">
      <alignment horizontal="center" vertical="top" wrapText="1"/>
    </xf>
    <xf numFmtId="0" fontId="23" fillId="22" borderId="198" xfId="2" applyFont="1" applyFill="1" applyBorder="1" applyAlignment="1">
      <alignment horizontal="left" vertical="center"/>
    </xf>
    <xf numFmtId="0" fontId="23" fillId="22" borderId="11" xfId="2" applyFont="1" applyFill="1" applyBorder="1" applyAlignment="1">
      <alignment horizontal="left" vertical="center"/>
    </xf>
    <xf numFmtId="0" fontId="23" fillId="6" borderId="11" xfId="2" applyFont="1" applyFill="1" applyBorder="1" applyAlignment="1">
      <alignment horizontal="left" vertical="center"/>
    </xf>
    <xf numFmtId="0" fontId="23" fillId="0" borderId="9" xfId="2" applyFont="1" applyBorder="1" applyAlignment="1">
      <alignment horizontal="left" vertical="center"/>
    </xf>
    <xf numFmtId="0" fontId="23" fillId="6" borderId="13" xfId="2" applyFont="1" applyFill="1" applyBorder="1" applyAlignment="1">
      <alignment horizontal="left" vertical="center"/>
    </xf>
    <xf numFmtId="177" fontId="13" fillId="43" borderId="107" xfId="2" applyNumberFormat="1" applyFont="1" applyFill="1" applyBorder="1" applyAlignment="1">
      <alignment horizontal="center" vertical="center" wrapText="1"/>
    </xf>
    <xf numFmtId="177" fontId="13" fillId="43" borderId="8" xfId="2" applyNumberFormat="1" applyFont="1" applyFill="1" applyBorder="1" applyAlignment="1">
      <alignment horizontal="center" vertical="center" shrinkToFit="1"/>
    </xf>
    <xf numFmtId="184" fontId="138" fillId="27" borderId="0" xfId="0" applyNumberFormat="1" applyFont="1" applyFill="1" applyAlignment="1">
      <alignment horizontal="center" vertical="center" wrapText="1"/>
    </xf>
    <xf numFmtId="14" fontId="26" fillId="22" borderId="0" xfId="2" applyNumberFormat="1" applyFont="1" applyFill="1" applyAlignment="1">
      <alignment horizontal="left" vertical="center"/>
    </xf>
    <xf numFmtId="14" fontId="26" fillId="22" borderId="0" xfId="2" applyNumberFormat="1" applyFont="1" applyFill="1" applyBorder="1" applyAlignment="1">
      <alignment horizontal="left" vertical="center"/>
    </xf>
    <xf numFmtId="0" fontId="26" fillId="22" borderId="0" xfId="19" applyFont="1" applyFill="1">
      <alignment vertical="center"/>
    </xf>
    <xf numFmtId="0" fontId="26" fillId="22" borderId="0" xfId="2" applyFont="1" applyFill="1" applyAlignment="1">
      <alignment horizontal="left" vertical="center"/>
    </xf>
    <xf numFmtId="0" fontId="41" fillId="22" borderId="0" xfId="17" applyFont="1" applyFill="1">
      <alignment vertical="center"/>
    </xf>
    <xf numFmtId="3" fontId="137" fillId="27" borderId="0" xfId="0" applyNumberFormat="1" applyFont="1" applyFill="1">
      <alignment vertical="center"/>
    </xf>
    <xf numFmtId="0" fontId="6" fillId="0" borderId="0" xfId="2">
      <alignment vertical="center"/>
    </xf>
    <xf numFmtId="177" fontId="13" fillId="0" borderId="8" xfId="2" applyNumberFormat="1" applyFont="1" applyBorder="1" applyAlignment="1">
      <alignment horizontal="center" vertical="center" wrapText="1"/>
    </xf>
    <xf numFmtId="177" fontId="13" fillId="0" borderId="8" xfId="2" applyNumberFormat="1" applyFont="1" applyBorder="1" applyAlignment="1">
      <alignment horizontal="center" vertical="center" shrinkToFit="1"/>
    </xf>
    <xf numFmtId="177" fontId="13" fillId="8" borderId="8" xfId="2" applyNumberFormat="1" applyFont="1" applyFill="1" applyBorder="1" applyAlignment="1">
      <alignment horizontal="center" vertical="center" shrinkToFit="1"/>
    </xf>
    <xf numFmtId="177" fontId="13" fillId="22" borderId="8" xfId="2" applyNumberFormat="1" applyFont="1" applyFill="1" applyBorder="1" applyAlignment="1">
      <alignment horizontal="center" vertical="center" shrinkToFit="1"/>
    </xf>
    <xf numFmtId="177" fontId="13" fillId="22" borderId="106" xfId="2" applyNumberFormat="1" applyFont="1" applyFill="1" applyBorder="1" applyAlignment="1">
      <alignment horizontal="center" vertical="center" wrapText="1"/>
    </xf>
    <xf numFmtId="177" fontId="13" fillId="22" borderId="107" xfId="2" applyNumberFormat="1" applyFont="1" applyFill="1" applyBorder="1" applyAlignment="1">
      <alignment horizontal="center" vertical="center" wrapText="1"/>
    </xf>
    <xf numFmtId="0" fontId="13" fillId="0" borderId="199" xfId="2" applyFont="1" applyBorder="1" applyAlignment="1">
      <alignment horizontal="center" vertical="center" wrapText="1"/>
    </xf>
    <xf numFmtId="0" fontId="13" fillId="0" borderId="200" xfId="2" applyFont="1" applyBorder="1" applyAlignment="1">
      <alignment horizontal="center" vertical="center" wrapText="1"/>
    </xf>
    <xf numFmtId="0" fontId="13" fillId="0" borderId="201" xfId="2" applyFont="1" applyBorder="1" applyAlignment="1">
      <alignment horizontal="center" vertical="center" wrapText="1"/>
    </xf>
    <xf numFmtId="0" fontId="13" fillId="0" borderId="199" xfId="2" applyFont="1" applyBorder="1" applyAlignment="1">
      <alignment horizontal="center" vertical="center"/>
    </xf>
    <xf numFmtId="0" fontId="13" fillId="6" borderId="199" xfId="2" applyFont="1" applyFill="1" applyBorder="1" applyAlignment="1">
      <alignment horizontal="center" vertical="center" wrapText="1"/>
    </xf>
    <xf numFmtId="0" fontId="160" fillId="22" borderId="159" xfId="0" applyFont="1" applyFill="1" applyBorder="1" applyAlignment="1">
      <alignment horizontal="center" vertical="center" wrapText="1"/>
    </xf>
    <xf numFmtId="0" fontId="160" fillId="22" borderId="189" xfId="0" applyFont="1" applyFill="1" applyBorder="1" applyAlignment="1">
      <alignment horizontal="center" vertical="center" wrapText="1"/>
    </xf>
    <xf numFmtId="0" fontId="186" fillId="22" borderId="198" xfId="2" applyFont="1" applyFill="1" applyBorder="1" applyAlignment="1">
      <alignment horizontal="center" vertical="center"/>
    </xf>
    <xf numFmtId="177" fontId="186" fillId="22" borderId="8" xfId="2" applyNumberFormat="1" applyFont="1" applyFill="1" applyBorder="1" applyAlignment="1">
      <alignment horizontal="center" vertical="center" shrinkToFit="1"/>
    </xf>
    <xf numFmtId="177" fontId="187" fillId="22" borderId="10" xfId="2" applyNumberFormat="1" applyFont="1" applyFill="1" applyBorder="1" applyAlignment="1">
      <alignment horizontal="center" vertical="center" shrinkToFit="1"/>
    </xf>
    <xf numFmtId="177" fontId="188" fillId="22" borderId="106" xfId="2" applyNumberFormat="1" applyFont="1" applyFill="1" applyBorder="1" applyAlignment="1">
      <alignment horizontal="center" vertical="center" wrapText="1"/>
    </xf>
    <xf numFmtId="0" fontId="189" fillId="0" borderId="173" xfId="1" applyFont="1" applyBorder="1" applyAlignment="1" applyProtection="1">
      <alignment horizontal="left" vertical="top" wrapText="1"/>
    </xf>
    <xf numFmtId="0" fontId="35" fillId="0" borderId="31" xfId="1" applyFont="1" applyBorder="1" applyAlignment="1" applyProtection="1">
      <alignment horizontal="left" vertical="top" wrapText="1"/>
    </xf>
    <xf numFmtId="0" fontId="178" fillId="0" borderId="0" xfId="0" applyFont="1" applyAlignment="1">
      <alignment vertical="top" wrapText="1"/>
    </xf>
    <xf numFmtId="0" fontId="128" fillId="34" borderId="202" xfId="2" applyFont="1" applyFill="1" applyBorder="1" applyAlignment="1">
      <alignment horizontal="center" vertical="center" wrapText="1"/>
    </xf>
    <xf numFmtId="0" fontId="129" fillId="34" borderId="203" xfId="2" applyFont="1" applyFill="1" applyBorder="1" applyAlignment="1">
      <alignment horizontal="center" vertical="center" wrapText="1"/>
    </xf>
    <xf numFmtId="0" fontId="181" fillId="34" borderId="203" xfId="2" applyFont="1" applyFill="1" applyBorder="1" applyAlignment="1">
      <alignment horizontal="left" vertical="center"/>
    </xf>
    <xf numFmtId="0" fontId="122" fillId="34" borderId="203" xfId="2" applyFont="1" applyFill="1" applyBorder="1" applyAlignment="1">
      <alignment horizontal="center" vertical="center"/>
    </xf>
    <xf numFmtId="0" fontId="122" fillId="34" borderId="204" xfId="2" applyFont="1" applyFill="1" applyBorder="1" applyAlignment="1">
      <alignment horizontal="center" vertical="center"/>
    </xf>
    <xf numFmtId="0" fontId="76" fillId="22" borderId="205" xfId="0" applyFont="1" applyFill="1" applyBorder="1" applyAlignment="1">
      <alignment horizontal="left" vertical="center"/>
    </xf>
    <xf numFmtId="14" fontId="76" fillId="22" borderId="205" xfId="0" applyNumberFormat="1" applyFont="1" applyFill="1" applyBorder="1" applyAlignment="1">
      <alignment horizontal="left" vertical="center"/>
    </xf>
    <xf numFmtId="0" fontId="103" fillId="40" borderId="138" xfId="0" applyFont="1" applyFill="1" applyBorder="1" applyAlignment="1">
      <alignment horizontal="center" vertical="center" wrapText="1"/>
    </xf>
    <xf numFmtId="0" fontId="103" fillId="0" borderId="138" xfId="0" applyFont="1" applyBorder="1" applyAlignment="1">
      <alignment horizontal="center" vertical="center" wrapText="1"/>
    </xf>
    <xf numFmtId="0" fontId="103" fillId="0" borderId="159" xfId="0" applyFont="1" applyBorder="1" applyAlignment="1">
      <alignment horizontal="center" vertical="center" wrapText="1"/>
    </xf>
    <xf numFmtId="184" fontId="163" fillId="44" borderId="0" xfId="0" applyNumberFormat="1" applyFont="1" applyFill="1" applyBorder="1" applyAlignment="1">
      <alignment horizontal="center" vertical="center" wrapText="1"/>
    </xf>
    <xf numFmtId="177" fontId="23" fillId="22" borderId="8" xfId="2" applyNumberFormat="1" applyFont="1" applyFill="1" applyBorder="1" applyAlignment="1">
      <alignment horizontal="center" vertical="center" shrinkToFit="1"/>
    </xf>
    <xf numFmtId="0" fontId="153" fillId="45" borderId="0" xfId="0" applyFont="1" applyFill="1" applyAlignment="1">
      <alignment horizontal="center" vertical="center" wrapText="1"/>
    </xf>
    <xf numFmtId="0" fontId="152" fillId="45" borderId="113" xfId="0" applyFont="1" applyFill="1" applyBorder="1" applyAlignment="1">
      <alignment horizontal="center" vertical="center" wrapText="1"/>
    </xf>
    <xf numFmtId="0" fontId="113" fillId="24" borderId="27" xfId="2" applyFont="1" applyFill="1" applyBorder="1" applyAlignment="1">
      <alignment horizontal="center" vertical="center"/>
    </xf>
    <xf numFmtId="14" fontId="113" fillId="24" borderId="28" xfId="2" applyNumberFormat="1" applyFont="1" applyFill="1" applyBorder="1" applyAlignment="1">
      <alignment horizontal="center" vertical="center"/>
    </xf>
    <xf numFmtId="0" fontId="21" fillId="24" borderId="9" xfId="1" applyFont="1" applyFill="1" applyBorder="1" applyAlignment="1" applyProtection="1">
      <alignment horizontal="center" vertical="center" wrapText="1"/>
    </xf>
    <xf numFmtId="14" fontId="113" fillId="24" borderId="1" xfId="2" applyNumberFormat="1" applyFont="1" applyFill="1" applyBorder="1" applyAlignment="1">
      <alignment horizontal="center" vertical="center" wrapText="1"/>
    </xf>
    <xf numFmtId="0" fontId="113" fillId="24" borderId="2" xfId="2" applyFont="1" applyFill="1" applyBorder="1" applyAlignment="1">
      <alignment horizontal="center" vertical="center" shrinkToFit="1"/>
    </xf>
    <xf numFmtId="0" fontId="18" fillId="26" borderId="46" xfId="2" applyFont="1" applyFill="1" applyBorder="1" applyAlignment="1">
      <alignment horizontal="center" vertical="center" wrapText="1"/>
    </xf>
    <xf numFmtId="0" fontId="190" fillId="45" borderId="0" xfId="0" applyFont="1" applyFill="1" applyAlignment="1">
      <alignment horizontal="center" vertical="center" wrapText="1"/>
    </xf>
    <xf numFmtId="0" fontId="191" fillId="0" borderId="0" xfId="0" applyFont="1" applyAlignment="1">
      <alignment vertical="center" wrapText="1"/>
    </xf>
    <xf numFmtId="0" fontId="6" fillId="22" borderId="0" xfId="2" applyFill="1" applyAlignment="1">
      <alignment vertical="center" wrapText="1"/>
    </xf>
    <xf numFmtId="0" fontId="0" fillId="27" borderId="0" xfId="0" applyFill="1" applyAlignment="1">
      <alignment horizontal="left" vertical="top"/>
    </xf>
    <xf numFmtId="14" fontId="115" fillId="0" borderId="157" xfId="17" applyNumberFormat="1" applyFont="1" applyFill="1" applyBorder="1" applyAlignment="1">
      <alignment horizontal="center" vertical="center"/>
    </xf>
    <xf numFmtId="0" fontId="1" fillId="0" borderId="156" xfId="17" applyFill="1" applyBorder="1" applyAlignment="1">
      <alignment horizontal="center" vertical="center" wrapText="1"/>
    </xf>
    <xf numFmtId="0" fontId="149" fillId="22" borderId="0" xfId="0" applyFont="1" applyFill="1" applyAlignment="1">
      <alignment vertical="top" wrapText="1"/>
    </xf>
    <xf numFmtId="0" fontId="108" fillId="0" borderId="181" xfId="1" applyFont="1" applyFill="1" applyBorder="1" applyAlignment="1" applyProtection="1">
      <alignment vertical="top" wrapText="1"/>
    </xf>
    <xf numFmtId="0" fontId="108" fillId="0" borderId="181" xfId="2" applyFont="1" applyFill="1" applyBorder="1" applyAlignment="1">
      <alignment vertical="top" wrapText="1"/>
    </xf>
    <xf numFmtId="0" fontId="108" fillId="0" borderId="174" xfId="1" applyFont="1" applyBorder="1" applyAlignment="1" applyProtection="1">
      <alignment horizontal="left" vertical="top" wrapText="1"/>
    </xf>
    <xf numFmtId="0" fontId="146" fillId="22" borderId="0" xfId="0" applyFont="1" applyFill="1" applyAlignment="1">
      <alignment horizontal="center" vertical="center" wrapText="1"/>
    </xf>
    <xf numFmtId="14" fontId="37" fillId="22" borderId="157" xfId="17" applyNumberFormat="1" applyFont="1" applyFill="1" applyBorder="1" applyAlignment="1">
      <alignment horizontal="center" vertical="center" wrapText="1"/>
    </xf>
    <xf numFmtId="0" fontId="13" fillId="22" borderId="156" xfId="17" applyFont="1" applyFill="1" applyBorder="1" applyAlignment="1">
      <alignment horizontal="center" vertical="center" wrapText="1"/>
    </xf>
    <xf numFmtId="14" fontId="13" fillId="22" borderId="157" xfId="17" applyNumberFormat="1" applyFont="1" applyFill="1" applyBorder="1" applyAlignment="1">
      <alignment horizontal="center" vertical="center"/>
    </xf>
    <xf numFmtId="0" fontId="37" fillId="22" borderId="156" xfId="17" applyFont="1" applyFill="1" applyBorder="1" applyAlignment="1">
      <alignment horizontal="center" vertical="center" wrapText="1"/>
    </xf>
    <xf numFmtId="14" fontId="37" fillId="22" borderId="157" xfId="17" applyNumberFormat="1" applyFont="1" applyFill="1" applyBorder="1" applyAlignment="1">
      <alignment horizontal="center" vertical="center"/>
    </xf>
    <xf numFmtId="0" fontId="1" fillId="22" borderId="156" xfId="17" applyFill="1" applyBorder="1" applyAlignment="1">
      <alignment horizontal="center" vertical="center" wrapText="1"/>
    </xf>
    <xf numFmtId="14" fontId="1" fillId="22" borderId="157" xfId="17" applyNumberFormat="1" applyFill="1" applyBorder="1" applyAlignment="1">
      <alignment horizontal="center" vertical="center"/>
    </xf>
    <xf numFmtId="3" fontId="13" fillId="22" borderId="0" xfId="0" applyNumberFormat="1" applyFont="1" applyFill="1" applyAlignment="1">
      <alignment horizontal="center" vertical="center"/>
    </xf>
    <xf numFmtId="14" fontId="108" fillId="26" borderId="178" xfId="2" applyNumberFormat="1" applyFont="1" applyFill="1" applyBorder="1" applyAlignment="1">
      <alignment horizontal="center" vertical="center"/>
    </xf>
    <xf numFmtId="0" fontId="108" fillId="0" borderId="0" xfId="0" applyFont="1" applyBorder="1" applyAlignment="1">
      <alignment horizontal="left" vertical="top" wrapText="1"/>
    </xf>
    <xf numFmtId="0" fontId="13" fillId="0" borderId="0" xfId="2" applyFont="1" applyFill="1" applyBorder="1" applyAlignment="1">
      <alignment horizontal="center" vertical="center"/>
    </xf>
    <xf numFmtId="14" fontId="108" fillId="0" borderId="0" xfId="2" applyNumberFormat="1" applyFont="1" applyFill="1" applyBorder="1" applyAlignment="1">
      <alignment horizontal="center" vertical="center"/>
    </xf>
    <xf numFmtId="0" fontId="13" fillId="0" borderId="0" xfId="2" applyFont="1" applyFill="1" applyBorder="1" applyAlignment="1">
      <alignment vertical="top" wrapText="1"/>
    </xf>
    <xf numFmtId="14" fontId="115" fillId="22" borderId="157" xfId="17" applyNumberFormat="1" applyFont="1" applyFill="1" applyBorder="1" applyAlignment="1">
      <alignment horizontal="center" vertical="center" wrapText="1"/>
    </xf>
    <xf numFmtId="0" fontId="119" fillId="22" borderId="0" xfId="0" applyFont="1" applyFill="1" applyAlignment="1">
      <alignment horizontal="center" vertical="center"/>
    </xf>
    <xf numFmtId="0" fontId="76" fillId="22" borderId="0" xfId="0" applyFont="1" applyFill="1" applyAlignment="1">
      <alignment horizontal="center" vertical="center" wrapText="1"/>
    </xf>
    <xf numFmtId="0" fontId="178" fillId="0" borderId="0" xfId="0" applyFont="1">
      <alignment vertical="center"/>
    </xf>
    <xf numFmtId="14" fontId="29" fillId="24" borderId="1" xfId="2" applyNumberFormat="1" applyFont="1" applyFill="1" applyBorder="1" applyAlignment="1">
      <alignment horizontal="center" vertical="center" shrinkToFit="1"/>
    </xf>
    <xf numFmtId="0" fontId="192" fillId="0" borderId="0" xfId="0" applyFont="1" applyAlignment="1">
      <alignment vertical="center" wrapText="1"/>
    </xf>
    <xf numFmtId="3" fontId="142" fillId="27" borderId="0" xfId="0" applyNumberFormat="1" applyFont="1" applyFill="1" applyBorder="1" applyAlignment="1">
      <alignment vertical="center"/>
    </xf>
    <xf numFmtId="184" fontId="193" fillId="27" borderId="0" xfId="0" applyNumberFormat="1" applyFont="1" applyFill="1" applyAlignment="1">
      <alignment vertical="center" wrapText="1"/>
    </xf>
    <xf numFmtId="0" fontId="8" fillId="0" borderId="206" xfId="1" applyBorder="1" applyAlignment="1" applyProtection="1">
      <alignment vertical="center"/>
    </xf>
    <xf numFmtId="0" fontId="108" fillId="24" borderId="1" xfId="2" applyFont="1" applyFill="1" applyBorder="1" applyAlignment="1">
      <alignment vertical="center"/>
    </xf>
    <xf numFmtId="14" fontId="108" fillId="24" borderId="1" xfId="1" applyNumberFormat="1" applyFont="1" applyFill="1" applyBorder="1" applyAlignment="1" applyProtection="1">
      <alignment vertical="center" wrapText="1"/>
    </xf>
    <xf numFmtId="14" fontId="108" fillId="24" borderId="209" xfId="1" applyNumberFormat="1" applyFont="1" applyFill="1" applyBorder="1" applyAlignment="1" applyProtection="1">
      <alignment vertical="center" wrapText="1"/>
    </xf>
    <xf numFmtId="0" fontId="8" fillId="0" borderId="210" xfId="1" applyFill="1" applyBorder="1" applyAlignment="1" applyProtection="1">
      <alignment vertical="center"/>
    </xf>
    <xf numFmtId="14" fontId="108" fillId="24" borderId="160" xfId="1" applyNumberFormat="1" applyFont="1" applyFill="1" applyBorder="1" applyAlignment="1" applyProtection="1">
      <alignment vertical="center" wrapText="1"/>
    </xf>
    <xf numFmtId="0" fontId="41" fillId="0" borderId="0" xfId="17" applyFont="1" applyAlignment="1">
      <alignment horizontal="center" vertical="center"/>
    </xf>
    <xf numFmtId="0" fontId="171" fillId="6" borderId="0" xfId="0" applyFont="1" applyFill="1" applyAlignment="1">
      <alignment horizontal="left" vertical="top"/>
    </xf>
    <xf numFmtId="0" fontId="76" fillId="22" borderId="0" xfId="0" applyFont="1" applyFill="1" applyAlignment="1">
      <alignment horizontal="center" vertical="center"/>
    </xf>
    <xf numFmtId="0" fontId="120" fillId="22" borderId="0" xfId="0" applyFont="1" applyFill="1" applyAlignment="1">
      <alignment vertical="center" wrapText="1"/>
    </xf>
    <xf numFmtId="0" fontId="176" fillId="27" borderId="0" xfId="0" applyFont="1" applyFill="1" applyBorder="1" applyAlignment="1">
      <alignment horizontal="left" vertical="center" wrapText="1"/>
    </xf>
    <xf numFmtId="0" fontId="195" fillId="27" borderId="0" xfId="0" applyFont="1" applyFill="1" applyBorder="1" applyAlignment="1">
      <alignment horizontal="left" vertical="center" wrapText="1"/>
    </xf>
    <xf numFmtId="0" fontId="176" fillId="44" borderId="0" xfId="0" applyFont="1" applyFill="1" applyBorder="1" applyAlignment="1">
      <alignment horizontal="left" vertical="center" wrapText="1"/>
    </xf>
    <xf numFmtId="0" fontId="176" fillId="44" borderId="0" xfId="0" applyFont="1" applyFill="1" applyAlignment="1">
      <alignment horizontal="left" vertical="center" wrapText="1"/>
    </xf>
    <xf numFmtId="0" fontId="176" fillId="44" borderId="0" xfId="0" applyFont="1" applyFill="1" applyAlignment="1">
      <alignment horizontal="left" vertical="center" shrinkToFit="1"/>
    </xf>
    <xf numFmtId="0" fontId="176" fillId="44" borderId="0" xfId="0" applyFont="1" applyFill="1" applyBorder="1" applyAlignment="1">
      <alignment horizontal="left" vertical="center" shrinkToFit="1"/>
    </xf>
    <xf numFmtId="0" fontId="196" fillId="27" borderId="0" xfId="0" applyFont="1" applyFill="1" applyBorder="1" applyAlignment="1">
      <alignment horizontal="left" vertical="center" shrinkToFit="1"/>
    </xf>
    <xf numFmtId="0" fontId="197" fillId="24" borderId="186" xfId="1" applyFont="1" applyFill="1" applyBorder="1" applyAlignment="1" applyProtection="1">
      <alignment horizontal="center" vertical="center" wrapText="1"/>
    </xf>
    <xf numFmtId="0" fontId="18" fillId="2" borderId="211" xfId="2" applyFont="1" applyFill="1" applyBorder="1" applyAlignment="1">
      <alignment horizontal="center" vertical="center" wrapText="1"/>
    </xf>
    <xf numFmtId="0" fontId="198" fillId="22" borderId="205" xfId="0" applyFont="1" applyFill="1" applyBorder="1" applyAlignment="1">
      <alignment horizontal="left" vertical="center"/>
    </xf>
    <xf numFmtId="0" fontId="194" fillId="22" borderId="0" xfId="17" applyFont="1" applyFill="1" applyAlignment="1">
      <alignment horizontal="left" vertical="center"/>
    </xf>
    <xf numFmtId="3" fontId="142" fillId="27" borderId="0" xfId="0" applyNumberFormat="1" applyFont="1" applyFill="1" applyAlignment="1">
      <alignment vertical="center" wrapText="1"/>
    </xf>
    <xf numFmtId="3" fontId="155" fillId="0" borderId="0" xfId="0" applyNumberFormat="1" applyFont="1" applyAlignment="1">
      <alignment vertical="center" wrapText="1"/>
    </xf>
    <xf numFmtId="0" fontId="111" fillId="22" borderId="0" xfId="0" applyFont="1" applyFill="1">
      <alignment vertical="center"/>
    </xf>
    <xf numFmtId="3" fontId="200" fillId="27" borderId="0" xfId="0" applyNumberFormat="1" applyFont="1" applyFill="1" applyAlignment="1">
      <alignment vertical="top" wrapText="1"/>
    </xf>
    <xf numFmtId="0" fontId="199" fillId="27" borderId="0" xfId="0" applyFont="1" applyFill="1" applyAlignment="1">
      <alignment vertical="top" wrapText="1"/>
    </xf>
    <xf numFmtId="0" fontId="201" fillId="22" borderId="0" xfId="0" applyFont="1" applyFill="1" applyAlignment="1">
      <alignment vertical="top" wrapText="1"/>
    </xf>
    <xf numFmtId="0" fontId="202" fillId="22" borderId="0" xfId="0" applyFont="1" applyFill="1" applyAlignment="1">
      <alignment vertical="top" wrapText="1"/>
    </xf>
    <xf numFmtId="177" fontId="158" fillId="27" borderId="0" xfId="0" applyNumberFormat="1" applyFont="1" applyFill="1" applyBorder="1" applyAlignment="1">
      <alignment vertical="center"/>
    </xf>
    <xf numFmtId="0" fontId="203" fillId="27" borderId="0" xfId="0" applyFont="1" applyFill="1" applyBorder="1" applyAlignment="1">
      <alignment horizontal="left" vertical="center"/>
    </xf>
    <xf numFmtId="0" fontId="193" fillId="27" borderId="0" xfId="0" applyFont="1" applyFill="1" applyBorder="1" applyAlignment="1">
      <alignment horizontal="left" vertical="center" shrinkToFit="1"/>
    </xf>
    <xf numFmtId="184" fontId="137" fillId="27" borderId="0" xfId="0" applyNumberFormat="1" applyFont="1" applyFill="1" applyBorder="1" applyAlignment="1">
      <alignment horizontal="center" vertical="center" wrapText="1"/>
    </xf>
    <xf numFmtId="184" fontId="130" fillId="44" borderId="0" xfId="0" applyNumberFormat="1" applyFont="1" applyFill="1" applyBorder="1" applyAlignment="1">
      <alignment horizontal="center" vertical="center" wrapText="1"/>
    </xf>
    <xf numFmtId="0" fontId="176" fillId="44" borderId="0" xfId="0" applyFont="1" applyFill="1" applyBorder="1" applyAlignment="1">
      <alignment horizontal="left" vertical="center"/>
    </xf>
    <xf numFmtId="3" fontId="0" fillId="0" borderId="0" xfId="0" applyNumberFormat="1">
      <alignment vertical="center"/>
    </xf>
    <xf numFmtId="0" fontId="204" fillId="22" borderId="205" xfId="0" applyFont="1" applyFill="1" applyBorder="1" applyAlignment="1">
      <alignment horizontal="left" vertical="center"/>
    </xf>
    <xf numFmtId="0" fontId="108" fillId="0" borderId="45" xfId="1" applyFont="1" applyFill="1" applyBorder="1" applyAlignment="1" applyProtection="1">
      <alignment vertical="top" wrapText="1"/>
    </xf>
    <xf numFmtId="0" fontId="108" fillId="0" borderId="0" xfId="2" applyFont="1" applyFill="1" applyBorder="1" applyAlignment="1">
      <alignment vertical="top" wrapText="1"/>
    </xf>
    <xf numFmtId="0" fontId="148" fillId="22" borderId="156" xfId="17" applyFont="1" applyFill="1" applyBorder="1" applyAlignment="1">
      <alignment horizontal="center" vertical="center" wrapText="1"/>
    </xf>
    <xf numFmtId="3" fontId="72" fillId="27" borderId="0" xfId="0" applyNumberFormat="1" applyFont="1" applyFill="1" applyAlignment="1">
      <alignment vertical="top" wrapText="1"/>
    </xf>
    <xf numFmtId="0" fontId="8" fillId="0" borderId="32" xfId="1" applyFill="1" applyBorder="1" applyAlignment="1" applyProtection="1">
      <alignment vertical="center" wrapText="1"/>
    </xf>
    <xf numFmtId="0" fontId="166" fillId="46" borderId="0" xfId="0" applyFont="1" applyFill="1" applyAlignment="1">
      <alignment vertical="center"/>
    </xf>
    <xf numFmtId="0" fontId="149" fillId="24" borderId="0" xfId="0" applyFont="1" applyFill="1" applyAlignment="1">
      <alignment horizontal="center" vertical="center" shrinkToFit="1"/>
    </xf>
    <xf numFmtId="0" fontId="8" fillId="0" borderId="220" xfId="1" applyBorder="1" applyAlignment="1" applyProtection="1">
      <alignment vertical="center" wrapText="1"/>
    </xf>
    <xf numFmtId="177" fontId="158" fillId="27" borderId="0" xfId="0" applyNumberFormat="1" applyFont="1" applyFill="1" applyBorder="1">
      <alignment vertical="center"/>
    </xf>
    <xf numFmtId="177" fontId="137" fillId="27" borderId="0" xfId="0" applyNumberFormat="1" applyFont="1" applyFill="1" applyAlignment="1">
      <alignment vertical="top" wrapText="1"/>
    </xf>
    <xf numFmtId="3" fontId="137" fillId="27" borderId="0" xfId="0" applyNumberFormat="1" applyFont="1" applyFill="1" applyAlignment="1">
      <alignment vertical="top" wrapText="1"/>
    </xf>
    <xf numFmtId="0" fontId="206" fillId="27" borderId="0" xfId="0" applyFont="1" applyFill="1" applyAlignment="1">
      <alignment vertical="top" wrapText="1"/>
    </xf>
    <xf numFmtId="0" fontId="207" fillId="0" borderId="159" xfId="0" applyFont="1" applyBorder="1" applyAlignment="1">
      <alignment horizontal="center" vertical="center" wrapText="1"/>
    </xf>
    <xf numFmtId="0" fontId="207" fillId="0" borderId="189" xfId="0" applyFont="1" applyBorder="1" applyAlignment="1">
      <alignment horizontal="center" vertical="center" wrapText="1"/>
    </xf>
    <xf numFmtId="0" fontId="76" fillId="22" borderId="115" xfId="0" applyFont="1" applyFill="1" applyBorder="1" applyAlignment="1">
      <alignment horizontal="left" vertical="center"/>
    </xf>
    <xf numFmtId="0" fontId="198" fillId="22" borderId="115" xfId="0" applyFont="1" applyFill="1" applyBorder="1" applyAlignment="1">
      <alignment horizontal="left" vertical="center"/>
    </xf>
    <xf numFmtId="14" fontId="76" fillId="22" borderId="115" xfId="0" applyNumberFormat="1" applyFont="1" applyFill="1" applyBorder="1" applyAlignment="1">
      <alignment horizontal="left" vertical="center"/>
    </xf>
    <xf numFmtId="0" fontId="208" fillId="0" borderId="207" xfId="1" applyFont="1" applyBorder="1" applyAlignment="1" applyProtection="1">
      <alignment horizontal="left" vertical="top" wrapText="1"/>
    </xf>
    <xf numFmtId="14" fontId="113" fillId="24" borderId="43" xfId="2" applyNumberFormat="1" applyFont="1" applyFill="1" applyBorder="1" applyAlignment="1">
      <alignment horizontal="center" vertical="center"/>
    </xf>
    <xf numFmtId="14" fontId="113" fillId="24" borderId="1" xfId="2" applyNumberFormat="1" applyFont="1" applyFill="1" applyBorder="1" applyAlignment="1">
      <alignment horizontal="center" vertical="center"/>
    </xf>
    <xf numFmtId="14" fontId="113" fillId="24" borderId="2" xfId="2" applyNumberFormat="1" applyFont="1" applyFill="1" applyBorder="1" applyAlignment="1">
      <alignment horizontal="center" vertical="center"/>
    </xf>
    <xf numFmtId="14" fontId="148" fillId="22" borderId="157" xfId="17" applyNumberFormat="1" applyFont="1" applyFill="1" applyBorder="1" applyAlignment="1">
      <alignment horizontal="center" vertical="center" wrapText="1"/>
    </xf>
    <xf numFmtId="0" fontId="8" fillId="0" borderId="139" xfId="1" applyFill="1" applyBorder="1" applyAlignment="1" applyProtection="1">
      <alignment vertical="center" wrapText="1"/>
    </xf>
    <xf numFmtId="0" fontId="174" fillId="0" borderId="0" xfId="1" applyFont="1" applyAlignment="1" applyProtection="1">
      <alignment horizontal="left" vertical="center" wrapText="1"/>
    </xf>
    <xf numFmtId="0" fontId="8" fillId="0" borderId="0" xfId="1" applyAlignment="1" applyProtection="1">
      <alignment horizontal="left" vertical="center" wrapText="1"/>
    </xf>
    <xf numFmtId="0" fontId="21" fillId="24" borderId="0" xfId="1" applyFont="1" applyFill="1" applyAlignment="1" applyProtection="1">
      <alignment horizontal="left" vertical="center" wrapText="1"/>
    </xf>
    <xf numFmtId="56" fontId="21" fillId="24" borderId="0" xfId="1" applyNumberFormat="1" applyFont="1" applyFill="1" applyAlignment="1" applyProtection="1">
      <alignment horizontal="left" vertical="center" wrapText="1"/>
    </xf>
    <xf numFmtId="0" fontId="8" fillId="0" borderId="208" xfId="1" applyFill="1" applyBorder="1" applyAlignment="1" applyProtection="1">
      <alignment vertical="center" wrapText="1"/>
    </xf>
    <xf numFmtId="0" fontId="76" fillId="24" borderId="205" xfId="0" applyFont="1" applyFill="1" applyBorder="1" applyAlignment="1">
      <alignment horizontal="left" vertical="center"/>
    </xf>
    <xf numFmtId="0" fontId="76" fillId="24" borderId="115" xfId="0" applyFont="1" applyFill="1" applyBorder="1" applyAlignment="1">
      <alignment horizontal="left" vertical="center"/>
    </xf>
    <xf numFmtId="0" fontId="76" fillId="47" borderId="115" xfId="0" applyFont="1" applyFill="1" applyBorder="1" applyAlignment="1">
      <alignment horizontal="left" vertical="center"/>
    </xf>
    <xf numFmtId="0" fontId="76" fillId="47" borderId="205" xfId="0" applyFont="1" applyFill="1" applyBorder="1" applyAlignment="1">
      <alignment horizontal="left" vertical="center"/>
    </xf>
    <xf numFmtId="0" fontId="76" fillId="38" borderId="205" xfId="0" applyFont="1" applyFill="1" applyBorder="1" applyAlignment="1">
      <alignment horizontal="left" vertical="center"/>
    </xf>
    <xf numFmtId="0" fontId="6" fillId="0" borderId="0" xfId="4"/>
    <xf numFmtId="0" fontId="210" fillId="0" borderId="0" xfId="2" applyFont="1">
      <alignment vertical="center"/>
    </xf>
    <xf numFmtId="0" fontId="216" fillId="0" borderId="0" xfId="2" applyFont="1">
      <alignment vertical="center"/>
    </xf>
    <xf numFmtId="0" fontId="76" fillId="48" borderId="205" xfId="0" applyFont="1" applyFill="1" applyBorder="1" applyAlignment="1">
      <alignment horizontal="left" vertical="center"/>
    </xf>
    <xf numFmtId="0" fontId="8" fillId="22" borderId="0" xfId="1" applyFill="1" applyBorder="1" applyAlignment="1" applyProtection="1">
      <alignment vertical="center" wrapText="1"/>
    </xf>
    <xf numFmtId="0" fontId="25" fillId="22" borderId="0" xfId="2" applyFont="1" applyFill="1" applyBorder="1" applyAlignment="1">
      <alignment vertical="center"/>
    </xf>
    <xf numFmtId="0" fontId="113" fillId="3" borderId="9" xfId="2" applyFont="1" applyFill="1" applyBorder="1" applyAlignment="1">
      <alignment horizontal="center" vertical="center" shrinkToFit="1"/>
    </xf>
    <xf numFmtId="0" fontId="8" fillId="0" borderId="208" xfId="1" applyFill="1" applyBorder="1" applyAlignment="1" applyProtection="1">
      <alignment vertical="center"/>
    </xf>
    <xf numFmtId="0" fontId="76" fillId="51" borderId="115" xfId="0" applyFont="1" applyFill="1" applyBorder="1" applyAlignment="1">
      <alignment horizontal="left" vertical="center"/>
    </xf>
    <xf numFmtId="0" fontId="113" fillId="24" borderId="9" xfId="2" quotePrefix="1" applyFont="1" applyFill="1" applyBorder="1" applyAlignment="1">
      <alignment horizontal="center" vertical="center" wrapText="1"/>
    </xf>
    <xf numFmtId="0" fontId="6" fillId="0" borderId="0" xfId="2">
      <alignment vertical="center"/>
    </xf>
    <xf numFmtId="0" fontId="137" fillId="27" borderId="0" xfId="0" applyFont="1" applyFill="1" applyBorder="1" applyAlignment="1">
      <alignment horizontal="left" vertical="center" wrapText="1"/>
    </xf>
    <xf numFmtId="0" fontId="219" fillId="0" borderId="0" xfId="2" applyFont="1">
      <alignment vertical="center"/>
    </xf>
    <xf numFmtId="0" fontId="7" fillId="50" borderId="0" xfId="4" applyFont="1" applyFill="1" applyAlignment="1">
      <alignment vertical="top"/>
    </xf>
    <xf numFmtId="0" fontId="7" fillId="50" borderId="0" xfId="2" applyFont="1" applyFill="1" applyAlignment="1">
      <alignment vertical="top"/>
    </xf>
    <xf numFmtId="0" fontId="215" fillId="50" borderId="0" xfId="2" applyFont="1" applyFill="1" applyAlignment="1">
      <alignment vertical="top"/>
    </xf>
    <xf numFmtId="0" fontId="34" fillId="50" borderId="0" xfId="2" applyFont="1" applyFill="1" applyAlignment="1">
      <alignment vertical="top"/>
    </xf>
    <xf numFmtId="0" fontId="7" fillId="53" borderId="0" xfId="2" applyFont="1" applyFill="1" applyAlignment="1">
      <alignment vertical="top"/>
    </xf>
    <xf numFmtId="0" fontId="35" fillId="55" borderId="0" xfId="4" applyFont="1" applyFill="1"/>
    <xf numFmtId="0" fontId="6" fillId="55" borderId="0" xfId="4" applyFill="1"/>
    <xf numFmtId="0" fontId="6" fillId="0" borderId="72" xfId="0" applyFont="1" applyBorder="1" applyAlignment="1">
      <alignment horizontal="left" vertical="center"/>
    </xf>
    <xf numFmtId="0" fontId="6" fillId="0" borderId="0" xfId="0" applyFont="1" applyBorder="1" applyAlignment="1">
      <alignment horizontal="left" vertical="center"/>
    </xf>
    <xf numFmtId="0" fontId="6" fillId="0" borderId="74" xfId="0" applyFont="1" applyBorder="1" applyAlignment="1">
      <alignment horizontal="left" vertical="center"/>
    </xf>
    <xf numFmtId="0" fontId="171" fillId="6" borderId="0" xfId="0" applyFont="1" applyFill="1" applyAlignment="1">
      <alignment horizontal="left" vertical="center" wrapText="1"/>
    </xf>
    <xf numFmtId="0" fontId="171" fillId="6" borderId="74" xfId="0" applyFont="1" applyFill="1" applyBorder="1" applyAlignment="1">
      <alignment horizontal="left" vertical="center" wrapText="1"/>
    </xf>
    <xf numFmtId="0" fontId="171" fillId="6" borderId="0" xfId="0" applyFont="1" applyFill="1" applyAlignment="1">
      <alignment horizontal="left" vertical="center"/>
    </xf>
    <xf numFmtId="0" fontId="171" fillId="6" borderId="0" xfId="0" applyFont="1" applyFill="1" applyAlignment="1">
      <alignment horizontal="left" vertical="top" wrapText="1"/>
    </xf>
    <xf numFmtId="0" fontId="8" fillId="0" borderId="0" xfId="1" applyAlignment="1" applyProtection="1">
      <alignment horizontal="center" vertical="center" wrapText="1"/>
    </xf>
    <xf numFmtId="0" fontId="88" fillId="0" borderId="0" xfId="0" applyFont="1" applyAlignment="1">
      <alignment horizontal="left" vertical="center" wrapText="1"/>
    </xf>
    <xf numFmtId="0" fontId="84" fillId="0" borderId="0" xfId="0" applyFont="1" applyAlignment="1">
      <alignment horizontal="left" vertical="center" wrapText="1"/>
    </xf>
    <xf numFmtId="0" fontId="87" fillId="0" borderId="0" xfId="0" applyFont="1" applyBorder="1" applyAlignment="1">
      <alignment horizontal="left" vertical="center" wrapText="1"/>
    </xf>
    <xf numFmtId="0" fontId="85" fillId="0" borderId="0" xfId="0" applyFont="1" applyBorder="1" applyAlignment="1">
      <alignment horizontal="left" vertical="center" wrapText="1"/>
    </xf>
    <xf numFmtId="0" fontId="88" fillId="0" borderId="0" xfId="0" applyFont="1" applyAlignment="1">
      <alignment horizontal="left" vertical="top" wrapText="1"/>
    </xf>
    <xf numFmtId="0" fontId="84" fillId="0" borderId="0" xfId="0" applyFont="1" applyAlignment="1">
      <alignment horizontal="left" vertical="top" wrapText="1"/>
    </xf>
    <xf numFmtId="0" fontId="180" fillId="39" borderId="0" xfId="0" applyFont="1" applyFill="1" applyAlignment="1">
      <alignment horizontal="left" vertical="center" wrapText="1"/>
    </xf>
    <xf numFmtId="0" fontId="10" fillId="7" borderId="152" xfId="17" applyFont="1" applyFill="1" applyBorder="1" applyAlignment="1">
      <alignment horizontal="left" vertical="center" wrapText="1"/>
    </xf>
    <xf numFmtId="0" fontId="10" fillId="7" borderId="149" xfId="17" applyFont="1" applyFill="1" applyBorder="1" applyAlignment="1">
      <alignment horizontal="left" vertical="center" wrapText="1"/>
    </xf>
    <xf numFmtId="0" fontId="10" fillId="7" borderId="153" xfId="17" applyFont="1" applyFill="1" applyBorder="1" applyAlignment="1">
      <alignment horizontal="left" vertical="center" wrapText="1"/>
    </xf>
    <xf numFmtId="0" fontId="37" fillId="22" borderId="191" xfId="17" applyFont="1" applyFill="1" applyBorder="1" applyAlignment="1">
      <alignment horizontal="left" vertical="top" wrapText="1"/>
    </xf>
    <xf numFmtId="0" fontId="37" fillId="22" borderId="192" xfId="17" applyFont="1" applyFill="1" applyBorder="1" applyAlignment="1">
      <alignment horizontal="left" vertical="top" wrapText="1"/>
    </xf>
    <xf numFmtId="0" fontId="37" fillId="22" borderId="193" xfId="17" applyFont="1" applyFill="1" applyBorder="1" applyAlignment="1">
      <alignment horizontal="left" vertical="top" wrapText="1"/>
    </xf>
    <xf numFmtId="0" fontId="37" fillId="0" borderId="191" xfId="17" applyFont="1" applyFill="1" applyBorder="1" applyAlignment="1">
      <alignment horizontal="left" vertical="top" wrapText="1"/>
    </xf>
    <xf numFmtId="0" fontId="37" fillId="0" borderId="192" xfId="17" applyFont="1" applyFill="1" applyBorder="1" applyAlignment="1">
      <alignment horizontal="left" vertical="top" wrapText="1"/>
    </xf>
    <xf numFmtId="0" fontId="37" fillId="0" borderId="193" xfId="17" applyFont="1" applyFill="1" applyBorder="1" applyAlignment="1">
      <alignment horizontal="left" vertical="top" wrapText="1"/>
    </xf>
    <xf numFmtId="0" fontId="13" fillId="22" borderId="191" xfId="2" applyFont="1" applyFill="1" applyBorder="1" applyAlignment="1">
      <alignment horizontal="left" vertical="top" wrapText="1"/>
    </xf>
    <xf numFmtId="0" fontId="13" fillId="22" borderId="192" xfId="2" applyFont="1" applyFill="1" applyBorder="1" applyAlignment="1">
      <alignment horizontal="left" vertical="top" wrapText="1"/>
    </xf>
    <xf numFmtId="0" fontId="13" fillId="22" borderId="193" xfId="2" applyFont="1" applyFill="1" applyBorder="1" applyAlignment="1">
      <alignment horizontal="left" vertical="top" wrapText="1"/>
    </xf>
    <xf numFmtId="0" fontId="121" fillId="22" borderId="191" xfId="2" applyFont="1" applyFill="1" applyBorder="1" applyAlignment="1">
      <alignment horizontal="left" vertical="top" wrapText="1"/>
    </xf>
    <xf numFmtId="0" fontId="121" fillId="22" borderId="192" xfId="2" applyFont="1" applyFill="1" applyBorder="1" applyAlignment="1">
      <alignment horizontal="left" vertical="top" wrapText="1"/>
    </xf>
    <xf numFmtId="0" fontId="121" fillId="22" borderId="193" xfId="2" applyFont="1" applyFill="1" applyBorder="1" applyAlignment="1">
      <alignment horizontal="left" vertical="top" wrapText="1"/>
    </xf>
    <xf numFmtId="0" fontId="13" fillId="22" borderId="191" xfId="2" applyFont="1" applyFill="1" applyBorder="1" applyAlignment="1">
      <alignment horizontal="center" vertical="center" wrapText="1"/>
    </xf>
    <xf numFmtId="0" fontId="13" fillId="22" borderId="192" xfId="2" applyFont="1" applyFill="1" applyBorder="1" applyAlignment="1">
      <alignment horizontal="center" vertical="center" wrapText="1"/>
    </xf>
    <xf numFmtId="0" fontId="13" fillId="22" borderId="193" xfId="2" applyFont="1" applyFill="1" applyBorder="1" applyAlignment="1">
      <alignment horizontal="center" vertical="center" wrapText="1"/>
    </xf>
    <xf numFmtId="0" fontId="60" fillId="14" borderId="62" xfId="17" applyFont="1" applyFill="1" applyBorder="1" applyAlignment="1">
      <alignment horizontal="right" vertical="center" wrapText="1"/>
    </xf>
    <xf numFmtId="0" fontId="61" fillId="14" borderId="62" xfId="0" applyFont="1" applyFill="1" applyBorder="1" applyAlignment="1">
      <alignment horizontal="right" vertical="center"/>
    </xf>
    <xf numFmtId="0" fontId="0" fillId="14" borderId="62" xfId="0" applyFill="1" applyBorder="1" applyAlignment="1">
      <alignment horizontal="right" vertical="center"/>
    </xf>
    <xf numFmtId="180" fontId="60" fillId="14" borderId="62" xfId="17" applyNumberFormat="1" applyFont="1" applyFill="1" applyBorder="1" applyAlignment="1">
      <alignment horizontal="center" vertical="center" wrapText="1"/>
    </xf>
    <xf numFmtId="180" fontId="0" fillId="14" borderId="62" xfId="0" applyNumberFormat="1" applyFill="1" applyBorder="1" applyAlignment="1">
      <alignment horizontal="center" vertical="center" wrapText="1"/>
    </xf>
    <xf numFmtId="0" fontId="62" fillId="15" borderId="63" xfId="17" applyFont="1" applyFill="1" applyBorder="1" applyAlignment="1">
      <alignment horizontal="center" vertical="center" wrapText="1"/>
    </xf>
    <xf numFmtId="0" fontId="63" fillId="15" borderId="63" xfId="0" applyFont="1" applyFill="1" applyBorder="1" applyAlignment="1">
      <alignment horizontal="center" vertical="center"/>
    </xf>
    <xf numFmtId="0" fontId="62" fillId="11" borderId="63" xfId="0" applyFont="1" applyFill="1" applyBorder="1" applyAlignment="1">
      <alignment horizontal="center" vertical="center"/>
    </xf>
    <xf numFmtId="0" fontId="65" fillId="11" borderId="63" xfId="0" applyFont="1" applyFill="1" applyBorder="1" applyAlignment="1">
      <alignment horizontal="center" vertical="center"/>
    </xf>
    <xf numFmtId="0" fontId="67" fillId="21" borderId="125" xfId="16" applyFont="1" applyFill="1" applyBorder="1" applyAlignment="1">
      <alignment horizontal="center" vertical="center"/>
    </xf>
    <xf numFmtId="0" fontId="67" fillId="21" borderId="130" xfId="16" applyFont="1" applyFill="1" applyBorder="1" applyAlignment="1">
      <alignment horizontal="center" vertical="center"/>
    </xf>
    <xf numFmtId="0" fontId="67" fillId="21" borderId="132" xfId="16" applyFont="1" applyFill="1" applyBorder="1" applyAlignment="1">
      <alignment horizontal="center" vertical="center"/>
    </xf>
    <xf numFmtId="0" fontId="68" fillId="2" borderId="126" xfId="16" applyFont="1" applyFill="1" applyBorder="1" applyAlignment="1">
      <alignment vertical="center" wrapText="1"/>
    </xf>
    <xf numFmtId="0" fontId="68" fillId="2" borderId="127" xfId="16" applyFont="1" applyFill="1" applyBorder="1" applyAlignment="1">
      <alignment vertical="center" wrapText="1"/>
    </xf>
    <xf numFmtId="0" fontId="68" fillId="2" borderId="128" xfId="16" applyFont="1" applyFill="1" applyBorder="1" applyAlignment="1">
      <alignment vertical="center" wrapText="1"/>
    </xf>
    <xf numFmtId="0" fontId="68" fillId="2" borderId="104" xfId="16" applyFont="1" applyFill="1" applyBorder="1" applyAlignment="1">
      <alignment vertical="center" wrapText="1"/>
    </xf>
    <xf numFmtId="0" fontId="68" fillId="2" borderId="0" xfId="16" applyFont="1" applyFill="1" applyAlignment="1">
      <alignment vertical="center" wrapText="1"/>
    </xf>
    <xf numFmtId="0" fontId="68" fillId="2" borderId="105" xfId="16" applyFont="1" applyFill="1" applyBorder="1" applyAlignment="1">
      <alignment vertical="center" wrapText="1"/>
    </xf>
    <xf numFmtId="0" fontId="68" fillId="2" borderId="133" xfId="16" applyFont="1" applyFill="1" applyBorder="1" applyAlignment="1">
      <alignment vertical="center" wrapText="1"/>
    </xf>
    <xf numFmtId="0" fontId="68" fillId="2" borderId="134" xfId="16" applyFont="1" applyFill="1" applyBorder="1" applyAlignment="1">
      <alignment vertical="center" wrapText="1"/>
    </xf>
    <xf numFmtId="0" fontId="68" fillId="2" borderId="135" xfId="16" applyFont="1" applyFill="1" applyBorder="1" applyAlignment="1">
      <alignment vertical="center" wrapText="1"/>
    </xf>
    <xf numFmtId="0" fontId="68" fillId="2" borderId="126" xfId="16" applyFont="1" applyFill="1" applyBorder="1" applyAlignment="1">
      <alignment horizontal="left" vertical="center" wrapText="1"/>
    </xf>
    <xf numFmtId="0" fontId="68" fillId="2" borderId="127" xfId="16" applyFont="1" applyFill="1" applyBorder="1" applyAlignment="1">
      <alignment horizontal="left" vertical="center" wrapText="1"/>
    </xf>
    <xf numFmtId="0" fontId="68" fillId="2" borderId="129" xfId="16" applyFont="1" applyFill="1" applyBorder="1" applyAlignment="1">
      <alignment horizontal="left" vertical="center" wrapText="1"/>
    </xf>
    <xf numFmtId="0" fontId="68" fillId="2" borderId="104" xfId="16" applyFont="1" applyFill="1" applyBorder="1" applyAlignment="1">
      <alignment horizontal="left" vertical="center" wrapText="1"/>
    </xf>
    <xf numFmtId="0" fontId="68" fillId="2" borderId="0" xfId="16" applyFont="1" applyFill="1" applyAlignment="1">
      <alignment horizontal="left" vertical="center" wrapText="1"/>
    </xf>
    <xf numFmtId="0" fontId="68" fillId="2" borderId="131" xfId="16" applyFont="1" applyFill="1" applyBorder="1" applyAlignment="1">
      <alignment horizontal="left" vertical="center" wrapText="1"/>
    </xf>
    <xf numFmtId="0" fontId="68" fillId="2" borderId="133" xfId="16" applyFont="1" applyFill="1" applyBorder="1" applyAlignment="1">
      <alignment horizontal="left" vertical="center" wrapText="1"/>
    </xf>
    <xf numFmtId="0" fontId="68" fillId="2" borderId="134" xfId="16" applyFont="1" applyFill="1" applyBorder="1" applyAlignment="1">
      <alignment horizontal="left" vertical="center" wrapText="1"/>
    </xf>
    <xf numFmtId="0" fontId="68" fillId="2" borderId="136" xfId="16" applyFont="1" applyFill="1" applyBorder="1" applyAlignment="1">
      <alignment horizontal="left" vertical="center" wrapText="1"/>
    </xf>
    <xf numFmtId="0" fontId="7" fillId="6" borderId="38" xfId="17" applyFont="1" applyFill="1" applyBorder="1" applyAlignment="1">
      <alignment horizontal="center" vertical="center" wrapText="1"/>
    </xf>
    <xf numFmtId="0" fontId="60" fillId="31" borderId="76" xfId="17" applyFont="1" applyFill="1" applyBorder="1" applyAlignment="1">
      <alignment horizontal="center" vertical="center" wrapText="1"/>
    </xf>
    <xf numFmtId="0" fontId="58" fillId="18" borderId="76" xfId="17" applyFont="1" applyFill="1" applyBorder="1" applyAlignment="1">
      <alignment horizontal="center" vertical="center" wrapText="1"/>
    </xf>
    <xf numFmtId="0" fontId="0" fillId="18" borderId="76" xfId="0" applyFill="1" applyBorder="1" applyAlignment="1">
      <alignment horizontal="center" vertical="center" wrapText="1"/>
    </xf>
    <xf numFmtId="0" fontId="68" fillId="3" borderId="77" xfId="17" applyFont="1" applyFill="1" applyBorder="1" applyAlignment="1">
      <alignment horizontal="center" vertical="center" wrapText="1"/>
    </xf>
    <xf numFmtId="0" fontId="68" fillId="3" borderId="78" xfId="17" applyFont="1" applyFill="1" applyBorder="1" applyAlignment="1">
      <alignment horizontal="center" vertical="center" wrapText="1"/>
    </xf>
    <xf numFmtId="0" fontId="68" fillId="3" borderId="79" xfId="17" applyFont="1" applyFill="1" applyBorder="1" applyAlignment="1">
      <alignment horizontal="center" vertical="center" wrapText="1"/>
    </xf>
    <xf numFmtId="180" fontId="60" fillId="3" borderId="77" xfId="17" applyNumberFormat="1" applyFont="1" applyFill="1" applyBorder="1" applyAlignment="1">
      <alignment horizontal="center" vertical="center" wrapText="1"/>
    </xf>
    <xf numFmtId="180" fontId="60" fillId="3" borderId="79" xfId="17" applyNumberFormat="1" applyFont="1" applyFill="1" applyBorder="1" applyAlignment="1">
      <alignment horizontal="center" vertical="center" wrapText="1"/>
    </xf>
    <xf numFmtId="0" fontId="13" fillId="22" borderId="191" xfId="17" applyFont="1" applyFill="1" applyBorder="1" applyAlignment="1">
      <alignment horizontal="left" vertical="top" wrapText="1"/>
    </xf>
    <xf numFmtId="0" fontId="13" fillId="22" borderId="192" xfId="17" applyFont="1" applyFill="1" applyBorder="1" applyAlignment="1">
      <alignment horizontal="left" vertical="top" wrapText="1"/>
    </xf>
    <xf numFmtId="0" fontId="13" fillId="22" borderId="193" xfId="17" applyFont="1" applyFill="1" applyBorder="1" applyAlignment="1">
      <alignment horizontal="left" vertical="top" wrapText="1"/>
    </xf>
    <xf numFmtId="0" fontId="50" fillId="0" borderId="52" xfId="17" applyFont="1" applyBorder="1" applyAlignment="1">
      <alignment horizontal="center" vertical="center"/>
    </xf>
    <xf numFmtId="0" fontId="50" fillId="0" borderId="53" xfId="17" applyFont="1" applyBorder="1" applyAlignment="1">
      <alignment horizontal="center" vertical="center"/>
    </xf>
    <xf numFmtId="0" fontId="50" fillId="0" borderId="54" xfId="17" applyFont="1" applyBorder="1" applyAlignment="1">
      <alignment horizontal="center" vertical="center"/>
    </xf>
    <xf numFmtId="0" fontId="1" fillId="0" borderId="80" xfId="17" applyBorder="1" applyAlignment="1">
      <alignment horizontal="center" vertical="center"/>
    </xf>
    <xf numFmtId="0" fontId="1" fillId="0" borderId="81" xfId="17" applyBorder="1" applyAlignment="1">
      <alignment horizontal="center" vertical="center"/>
    </xf>
    <xf numFmtId="0" fontId="1" fillId="0" borderId="82" xfId="17" applyBorder="1" applyAlignment="1">
      <alignment horizontal="center" vertical="center"/>
    </xf>
    <xf numFmtId="0" fontId="38" fillId="0" borderId="83" xfId="17" applyFont="1" applyBorder="1" applyAlignment="1">
      <alignment horizontal="center" vertical="center" wrapText="1"/>
    </xf>
    <xf numFmtId="0" fontId="38" fillId="0" borderId="48" xfId="17" applyFont="1" applyBorder="1" applyAlignment="1">
      <alignment horizontal="center" vertical="center" wrapText="1"/>
    </xf>
    <xf numFmtId="0" fontId="34" fillId="19" borderId="0" xfId="17" applyFont="1" applyFill="1" applyAlignment="1">
      <alignment horizontal="center" vertical="center"/>
    </xf>
    <xf numFmtId="179" fontId="11" fillId="0" borderId="84" xfId="17" applyNumberFormat="1" applyFont="1" applyBorder="1" applyAlignment="1">
      <alignment horizontal="center" vertical="center" shrinkToFit="1"/>
    </xf>
    <xf numFmtId="179" fontId="11" fillId="0" borderId="85" xfId="17" applyNumberFormat="1" applyFont="1" applyBorder="1" applyAlignment="1">
      <alignment horizontal="center" vertical="center" shrinkToFit="1"/>
    </xf>
    <xf numFmtId="0" fontId="48" fillId="0" borderId="86" xfId="17" applyFont="1" applyBorder="1" applyAlignment="1">
      <alignment horizontal="center" vertical="center"/>
    </xf>
    <xf numFmtId="0" fontId="48" fillId="0" borderId="87" xfId="17" applyFont="1" applyBorder="1" applyAlignment="1">
      <alignment horizontal="center" vertical="center"/>
    </xf>
    <xf numFmtId="0" fontId="37" fillId="12" borderId="88" xfId="18" applyFont="1" applyFill="1" applyBorder="1" applyAlignment="1">
      <alignment horizontal="center" vertical="center"/>
    </xf>
    <xf numFmtId="0" fontId="37" fillId="12" borderId="89" xfId="18" applyFont="1" applyFill="1" applyBorder="1" applyAlignment="1">
      <alignment horizontal="center" vertical="center"/>
    </xf>
    <xf numFmtId="0" fontId="12" fillId="0" borderId="140" xfId="17" applyFont="1" applyBorder="1" applyAlignment="1">
      <alignment horizontal="center" vertical="center" wrapText="1"/>
    </xf>
    <xf numFmtId="0" fontId="12" fillId="0" borderId="141" xfId="17" applyFont="1" applyBorder="1" applyAlignment="1">
      <alignment horizontal="center" vertical="center" wrapText="1"/>
    </xf>
    <xf numFmtId="0" fontId="12" fillId="0" borderId="142" xfId="17" applyFont="1" applyBorder="1" applyAlignment="1">
      <alignment horizontal="center" vertical="center" wrapText="1"/>
    </xf>
    <xf numFmtId="0" fontId="55" fillId="0" borderId="144" xfId="17" applyFont="1" applyBorder="1" applyAlignment="1">
      <alignment horizontal="center" vertical="center"/>
    </xf>
    <xf numFmtId="0" fontId="55" fillId="0" borderId="145" xfId="17" applyFont="1" applyBorder="1" applyAlignment="1">
      <alignment horizontal="center" vertical="center"/>
    </xf>
    <xf numFmtId="0" fontId="55" fillId="0" borderId="146" xfId="17" applyFont="1" applyBorder="1" applyAlignment="1">
      <alignment horizontal="center" vertical="center"/>
    </xf>
    <xf numFmtId="0" fontId="183" fillId="22" borderId="191" xfId="17" applyFont="1" applyFill="1" applyBorder="1" applyAlignment="1">
      <alignment horizontal="left" vertical="top" wrapText="1"/>
    </xf>
    <xf numFmtId="0" fontId="183" fillId="22" borderId="192" xfId="17" applyFont="1" applyFill="1" applyBorder="1" applyAlignment="1">
      <alignment horizontal="left" vertical="top" wrapText="1"/>
    </xf>
    <xf numFmtId="0" fontId="183" fillId="22" borderId="193" xfId="17" applyFont="1" applyFill="1" applyBorder="1" applyAlignment="1">
      <alignment horizontal="left" vertical="top" wrapText="1"/>
    </xf>
    <xf numFmtId="0" fontId="221" fillId="54" borderId="221" xfId="4" applyFont="1" applyFill="1" applyBorder="1" applyAlignment="1">
      <alignment horizontal="left" vertical="center" wrapText="1" indent="1"/>
    </xf>
    <xf numFmtId="0" fontId="13" fillId="54" borderId="222" xfId="4" applyFont="1" applyFill="1" applyBorder="1" applyAlignment="1">
      <alignment horizontal="left" vertical="center" wrapText="1" indent="1"/>
    </xf>
    <xf numFmtId="0" fontId="13" fillId="54" borderId="223" xfId="4" applyFont="1" applyFill="1" applyBorder="1" applyAlignment="1">
      <alignment horizontal="left" vertical="center" wrapText="1" indent="1"/>
    </xf>
    <xf numFmtId="0" fontId="13" fillId="54" borderId="224" xfId="4" applyFont="1" applyFill="1" applyBorder="1" applyAlignment="1">
      <alignment horizontal="left" vertical="center" wrapText="1" indent="1"/>
    </xf>
    <xf numFmtId="0" fontId="13" fillId="54" borderId="0" xfId="4" applyFont="1" applyFill="1" applyAlignment="1">
      <alignment horizontal="left" vertical="center" wrapText="1" indent="1"/>
    </xf>
    <xf numFmtId="0" fontId="13" fillId="54" borderId="225" xfId="4" applyFont="1" applyFill="1" applyBorder="1" applyAlignment="1">
      <alignment horizontal="left" vertical="center" wrapText="1" indent="1"/>
    </xf>
    <xf numFmtId="0" fontId="13" fillId="54" borderId="226" xfId="4" applyFont="1" applyFill="1" applyBorder="1" applyAlignment="1">
      <alignment horizontal="left" vertical="center" wrapText="1" indent="1"/>
    </xf>
    <xf numFmtId="0" fontId="13" fillId="54" borderId="227" xfId="4" applyFont="1" applyFill="1" applyBorder="1" applyAlignment="1">
      <alignment horizontal="left" vertical="center" wrapText="1" indent="1"/>
    </xf>
    <xf numFmtId="0" fontId="13" fillId="54" borderId="228" xfId="4" applyFont="1" applyFill="1" applyBorder="1" applyAlignment="1">
      <alignment horizontal="left" vertical="center" wrapText="1" indent="1"/>
    </xf>
    <xf numFmtId="0" fontId="209" fillId="49" borderId="0" xfId="2" applyFont="1" applyFill="1" applyAlignment="1">
      <alignment horizontal="center" vertical="center"/>
    </xf>
    <xf numFmtId="0" fontId="6" fillId="0" borderId="0" xfId="2">
      <alignment vertical="center"/>
    </xf>
    <xf numFmtId="0" fontId="108" fillId="56" borderId="0" xfId="2" applyFont="1" applyFill="1" applyAlignment="1">
      <alignment horizontal="center" vertical="center"/>
    </xf>
    <xf numFmtId="0" fontId="21" fillId="56" borderId="0" xfId="2" applyFont="1" applyFill="1" applyAlignment="1">
      <alignment horizontal="center" vertical="center"/>
    </xf>
    <xf numFmtId="0" fontId="220" fillId="0" borderId="0" xfId="2" applyFont="1">
      <alignment vertical="center"/>
    </xf>
    <xf numFmtId="0" fontId="211" fillId="56" borderId="0" xfId="2" applyFont="1" applyFill="1" applyAlignment="1">
      <alignment horizontal="center" vertical="center"/>
    </xf>
    <xf numFmtId="0" fontId="6" fillId="56" borderId="0" xfId="2" applyFill="1" applyAlignment="1">
      <alignment horizontal="center" vertical="center"/>
    </xf>
    <xf numFmtId="0" fontId="212" fillId="50" borderId="0" xfId="2" applyFont="1" applyFill="1" applyAlignment="1">
      <alignment vertical="top" wrapText="1"/>
    </xf>
    <xf numFmtId="0" fontId="213" fillId="50" borderId="0" xfId="2" applyFont="1" applyFill="1" applyAlignment="1">
      <alignment vertical="top" wrapText="1"/>
    </xf>
    <xf numFmtId="0" fontId="6" fillId="50" borderId="0" xfId="2" applyFill="1" applyAlignment="1">
      <alignment vertical="top" wrapText="1"/>
    </xf>
    <xf numFmtId="0" fontId="51" fillId="52" borderId="0" xfId="2" applyFont="1" applyFill="1" applyAlignment="1">
      <alignment horizontal="left" vertical="center" wrapText="1" indent="1"/>
    </xf>
    <xf numFmtId="0" fontId="214" fillId="0" borderId="0" xfId="2" applyFont="1" applyAlignment="1">
      <alignment horizontal="left" vertical="center" wrapText="1" indent="1"/>
    </xf>
    <xf numFmtId="0" fontId="157" fillId="27" borderId="0" xfId="0" applyFont="1" applyFill="1" applyAlignment="1">
      <alignment horizontal="center" vertical="top" wrapText="1"/>
    </xf>
    <xf numFmtId="0" fontId="199" fillId="27" borderId="0" xfId="0" applyFont="1" applyFill="1" applyAlignment="1">
      <alignment horizontal="left" vertical="top" wrapText="1"/>
    </xf>
    <xf numFmtId="0" fontId="205" fillId="27" borderId="0" xfId="0" applyFont="1" applyFill="1" applyAlignment="1">
      <alignment horizontal="left" vertical="top" wrapText="1"/>
    </xf>
    <xf numFmtId="0" fontId="143" fillId="28" borderId="0" xfId="0" applyFont="1" applyFill="1" applyAlignment="1">
      <alignment horizontal="left" vertical="center" wrapText="1"/>
    </xf>
    <xf numFmtId="0" fontId="139" fillId="26" borderId="0" xfId="0" applyFont="1" applyFill="1" applyAlignment="1">
      <alignment horizontal="left" vertical="center"/>
    </xf>
    <xf numFmtId="0" fontId="140" fillId="26" borderId="0" xfId="1" applyFont="1" applyFill="1" applyBorder="1" applyAlignment="1" applyProtection="1">
      <alignment horizontal="left" vertical="top" wrapText="1"/>
    </xf>
    <xf numFmtId="0" fontId="73" fillId="27" borderId="0" xfId="0" applyFont="1" applyFill="1" applyAlignment="1">
      <alignment horizontal="center" vertical="top" wrapText="1"/>
    </xf>
    <xf numFmtId="0" fontId="199" fillId="27" borderId="0" xfId="0" applyFont="1" applyFill="1" applyAlignment="1">
      <alignment horizontal="right" vertical="top" wrapText="1"/>
    </xf>
    <xf numFmtId="0" fontId="116" fillId="32" borderId="0" xfId="0" applyFont="1" applyFill="1" applyAlignment="1">
      <alignment horizontal="center" vertical="top" wrapText="1"/>
    </xf>
    <xf numFmtId="0" fontId="105" fillId="32" borderId="0" xfId="0" applyFont="1" applyFill="1" applyAlignment="1">
      <alignment horizontal="center" vertical="top" wrapText="1"/>
    </xf>
    <xf numFmtId="0" fontId="136" fillId="36" borderId="0" xfId="0" applyFont="1" applyFill="1" applyAlignment="1">
      <alignment horizontal="left" vertical="top" wrapText="1"/>
    </xf>
    <xf numFmtId="0" fontId="135" fillId="36" borderId="0" xfId="0" applyFont="1" applyFill="1" applyAlignment="1">
      <alignment horizontal="left" vertical="top" wrapText="1"/>
    </xf>
    <xf numFmtId="0" fontId="18" fillId="36" borderId="0" xfId="0" applyFont="1" applyFill="1" applyAlignment="1">
      <alignment horizontal="center" vertical="center"/>
    </xf>
    <xf numFmtId="0" fontId="116" fillId="36" borderId="0" xfId="0" applyFont="1" applyFill="1" applyAlignment="1">
      <alignment horizontal="center" vertical="center"/>
    </xf>
    <xf numFmtId="0" fontId="79" fillId="25" borderId="119" xfId="0" applyFont="1" applyFill="1" applyBorder="1" applyAlignment="1">
      <alignment horizontal="left" vertical="center"/>
    </xf>
    <xf numFmtId="0" fontId="79" fillId="25" borderId="120" xfId="0" applyFont="1" applyFill="1" applyBorder="1" applyAlignment="1">
      <alignment horizontal="left" vertical="center"/>
    </xf>
    <xf numFmtId="0" fontId="79" fillId="25" borderId="121" xfId="0" applyFont="1" applyFill="1" applyBorder="1" applyAlignment="1">
      <alignment horizontal="left" vertical="center"/>
    </xf>
    <xf numFmtId="0" fontId="79" fillId="25" borderId="124" xfId="0" applyFont="1" applyFill="1" applyBorder="1" applyAlignment="1">
      <alignment horizontal="left" vertical="center"/>
    </xf>
    <xf numFmtId="0" fontId="79" fillId="25" borderId="122" xfId="0" applyFont="1" applyFill="1" applyBorder="1" applyAlignment="1">
      <alignment horizontal="left" vertical="center"/>
    </xf>
    <xf numFmtId="0" fontId="79" fillId="25" borderId="123" xfId="0" applyFont="1" applyFill="1" applyBorder="1" applyAlignment="1">
      <alignment horizontal="left" vertical="center"/>
    </xf>
    <xf numFmtId="0" fontId="79" fillId="25" borderId="116" xfId="0" applyFont="1" applyFill="1" applyBorder="1" applyAlignment="1">
      <alignment horizontal="left" vertical="center"/>
    </xf>
    <xf numFmtId="0" fontId="79" fillId="25" borderId="117" xfId="0" applyFont="1" applyFill="1" applyBorder="1" applyAlignment="1">
      <alignment horizontal="left" vertical="center"/>
    </xf>
    <xf numFmtId="0" fontId="79" fillId="25" borderId="118" xfId="0" applyFont="1" applyFill="1" applyBorder="1" applyAlignment="1">
      <alignment horizontal="left" vertical="center"/>
    </xf>
    <xf numFmtId="0" fontId="81" fillId="0" borderId="113" xfId="0" applyFont="1" applyBorder="1" applyAlignment="1">
      <alignment horizontal="justify" vertical="center" wrapText="1"/>
    </xf>
    <xf numFmtId="0" fontId="81" fillId="0" borderId="114" xfId="0" applyFont="1" applyBorder="1" applyAlignment="1">
      <alignment horizontal="justify" vertical="center" wrapText="1"/>
    </xf>
    <xf numFmtId="0" fontId="79" fillId="0" borderId="113" xfId="0" applyFont="1" applyBorder="1" applyAlignment="1">
      <alignment horizontal="justify" vertical="center" wrapText="1"/>
    </xf>
    <xf numFmtId="0" fontId="79" fillId="0" borderId="114" xfId="0" applyFont="1" applyBorder="1" applyAlignment="1">
      <alignment horizontal="justify" vertical="center" wrapText="1"/>
    </xf>
    <xf numFmtId="0" fontId="79" fillId="0" borderId="115" xfId="0" applyFont="1" applyBorder="1" applyAlignment="1">
      <alignment horizontal="left" vertical="center"/>
    </xf>
    <xf numFmtId="0" fontId="105" fillId="33" borderId="0" xfId="0" applyFont="1" applyFill="1" applyAlignment="1">
      <alignment horizontal="left" vertical="center" wrapText="1"/>
    </xf>
    <xf numFmtId="0" fontId="107" fillId="26" borderId="116" xfId="0" applyFont="1" applyFill="1" applyBorder="1" applyAlignment="1">
      <alignment horizontal="left" vertical="center"/>
    </xf>
    <xf numFmtId="0" fontId="107" fillId="26" borderId="117" xfId="0" applyFont="1" applyFill="1" applyBorder="1" applyAlignment="1">
      <alignment horizontal="left" vertical="center"/>
    </xf>
    <xf numFmtId="0" fontId="107" fillId="26" borderId="118" xfId="0" applyFont="1" applyFill="1" applyBorder="1" applyAlignment="1">
      <alignment horizontal="left" vertical="center"/>
    </xf>
    <xf numFmtId="0" fontId="149" fillId="22" borderId="0" xfId="0" applyFont="1" applyFill="1" applyAlignment="1">
      <alignment horizontal="left" vertical="top" wrapText="1"/>
    </xf>
    <xf numFmtId="0" fontId="104" fillId="22" borderId="0" xfId="0" applyFont="1" applyFill="1" applyAlignment="1">
      <alignment horizontal="left" vertical="center"/>
    </xf>
    <xf numFmtId="0" fontId="79" fillId="22" borderId="115" xfId="0" applyFont="1" applyFill="1" applyBorder="1" applyAlignment="1">
      <alignment horizontal="left" vertical="center"/>
    </xf>
    <xf numFmtId="0" fontId="113" fillId="24" borderId="43" xfId="2" applyFont="1" applyFill="1" applyBorder="1" applyAlignment="1">
      <alignment horizontal="center" vertical="center" wrapText="1"/>
    </xf>
    <xf numFmtId="0" fontId="113" fillId="24" borderId="1" xfId="2" applyFont="1" applyFill="1" applyBorder="1" applyAlignment="1">
      <alignment horizontal="center" vertical="center" wrapText="1"/>
    </xf>
    <xf numFmtId="0" fontId="113" fillId="24" borderId="2" xfId="2" applyFont="1" applyFill="1" applyBorder="1" applyAlignment="1">
      <alignment horizontal="center" vertical="center" wrapText="1"/>
    </xf>
    <xf numFmtId="56" fontId="108" fillId="24" borderId="43" xfId="1" applyNumberFormat="1" applyFont="1" applyFill="1" applyBorder="1" applyAlignment="1" applyProtection="1">
      <alignment horizontal="center" vertical="center" wrapText="1"/>
    </xf>
    <xf numFmtId="56" fontId="108" fillId="24" borderId="1" xfId="1" applyNumberFormat="1" applyFont="1" applyFill="1" applyBorder="1" applyAlignment="1" applyProtection="1">
      <alignment horizontal="center" vertical="center" wrapText="1"/>
    </xf>
    <xf numFmtId="56" fontId="108" fillId="24" borderId="2" xfId="1" applyNumberFormat="1" applyFont="1" applyFill="1" applyBorder="1" applyAlignment="1" applyProtection="1">
      <alignment horizontal="center" vertical="center" wrapText="1"/>
    </xf>
    <xf numFmtId="14" fontId="108" fillId="24" borderId="215" xfId="1" applyNumberFormat="1" applyFont="1" applyFill="1" applyBorder="1" applyAlignment="1" applyProtection="1">
      <alignment horizontal="center" vertical="center" wrapText="1"/>
    </xf>
    <xf numFmtId="14" fontId="108" fillId="24" borderId="216" xfId="1" applyNumberFormat="1" applyFont="1" applyFill="1" applyBorder="1" applyAlignment="1" applyProtection="1">
      <alignment horizontal="center" vertical="center" wrapText="1"/>
    </xf>
    <xf numFmtId="14" fontId="108" fillId="24" borderId="217" xfId="1" applyNumberFormat="1" applyFont="1" applyFill="1" applyBorder="1" applyAlignment="1" applyProtection="1">
      <alignment horizontal="center" vertical="center" wrapText="1"/>
    </xf>
    <xf numFmtId="14" fontId="108" fillId="24" borderId="180" xfId="1" applyNumberFormat="1" applyFont="1" applyFill="1" applyBorder="1" applyAlignment="1" applyProtection="1">
      <alignment horizontal="center" vertical="center" wrapText="1"/>
    </xf>
    <xf numFmtId="0" fontId="108" fillId="24" borderId="180" xfId="2" applyFont="1" applyFill="1" applyBorder="1" applyAlignment="1">
      <alignment horizontal="center" vertical="center"/>
    </xf>
    <xf numFmtId="14" fontId="113" fillId="24" borderId="1" xfId="2" applyNumberFormat="1" applyFont="1" applyFill="1" applyBorder="1" applyAlignment="1">
      <alignment horizontal="center" vertical="center" shrinkToFit="1"/>
    </xf>
    <xf numFmtId="14" fontId="113" fillId="24" borderId="160" xfId="2" applyNumberFormat="1" applyFont="1" applyFill="1" applyBorder="1" applyAlignment="1">
      <alignment horizontal="center" vertical="center" shrinkToFit="1"/>
    </xf>
    <xf numFmtId="14" fontId="108" fillId="24" borderId="43" xfId="2" applyNumberFormat="1" applyFont="1" applyFill="1" applyBorder="1" applyAlignment="1">
      <alignment horizontal="center" vertical="center" shrinkToFit="1"/>
    </xf>
    <xf numFmtId="14" fontId="108" fillId="24" borderId="1" xfId="2" applyNumberFormat="1" applyFont="1" applyFill="1" applyBorder="1" applyAlignment="1">
      <alignment horizontal="center" vertical="center" shrinkToFit="1"/>
    </xf>
    <xf numFmtId="14" fontId="108" fillId="24" borderId="160" xfId="2" applyNumberFormat="1" applyFont="1" applyFill="1" applyBorder="1" applyAlignment="1">
      <alignment horizontal="center" vertical="center" shrinkToFit="1"/>
    </xf>
    <xf numFmtId="14" fontId="113" fillId="24" borderId="2" xfId="2" applyNumberFormat="1" applyFont="1" applyFill="1" applyBorder="1" applyAlignment="1">
      <alignment horizontal="center" vertical="center" shrinkToFit="1"/>
    </xf>
    <xf numFmtId="14" fontId="108" fillId="24" borderId="209" xfId="2" applyNumberFormat="1" applyFont="1" applyFill="1" applyBorder="1" applyAlignment="1">
      <alignment horizontal="center" vertical="center" shrinkToFit="1"/>
    </xf>
    <xf numFmtId="14" fontId="108" fillId="24" borderId="163" xfId="2" applyNumberFormat="1" applyFont="1" applyFill="1" applyBorder="1" applyAlignment="1">
      <alignment horizontal="center" vertical="center" wrapText="1" shrinkToFit="1"/>
    </xf>
    <xf numFmtId="14" fontId="108" fillId="24" borderId="161" xfId="2" applyNumberFormat="1" applyFont="1" applyFill="1" applyBorder="1" applyAlignment="1">
      <alignment horizontal="center" vertical="center" wrapText="1" shrinkToFit="1"/>
    </xf>
    <xf numFmtId="14" fontId="108" fillId="24" borderId="162" xfId="2" applyNumberFormat="1" applyFont="1" applyFill="1" applyBorder="1" applyAlignment="1">
      <alignment horizontal="center" vertical="center" wrapText="1" shrinkToFit="1"/>
    </xf>
    <xf numFmtId="0" fontId="108" fillId="0" borderId="218" xfId="2" applyFont="1" applyFill="1" applyBorder="1" applyAlignment="1">
      <alignment horizontal="left" vertical="top" wrapText="1"/>
    </xf>
    <xf numFmtId="0" fontId="108" fillId="0" borderId="219" xfId="2" applyFont="1" applyFill="1" applyBorder="1" applyAlignment="1">
      <alignment horizontal="left" vertical="top" wrapText="1"/>
    </xf>
    <xf numFmtId="56" fontId="108" fillId="24" borderId="43" xfId="2" applyNumberFormat="1" applyFont="1" applyFill="1" applyBorder="1" applyAlignment="1">
      <alignment horizontal="center" vertical="center" wrapText="1"/>
    </xf>
    <xf numFmtId="56" fontId="108" fillId="24" borderId="1" xfId="2" applyNumberFormat="1" applyFont="1" applyFill="1" applyBorder="1" applyAlignment="1">
      <alignment horizontal="center" vertical="center" wrapText="1"/>
    </xf>
    <xf numFmtId="56" fontId="108" fillId="24" borderId="160" xfId="2" applyNumberFormat="1" applyFont="1" applyFill="1" applyBorder="1" applyAlignment="1">
      <alignment horizontal="center" vertical="center" wrapText="1"/>
    </xf>
    <xf numFmtId="0" fontId="108" fillId="24" borderId="185" xfId="2" applyFont="1" applyFill="1" applyBorder="1" applyAlignment="1">
      <alignment horizontal="center" vertical="center"/>
    </xf>
    <xf numFmtId="0" fontId="108" fillId="24" borderId="215" xfId="2" applyFont="1" applyFill="1" applyBorder="1" applyAlignment="1">
      <alignment horizontal="center" vertical="center"/>
    </xf>
    <xf numFmtId="56" fontId="108" fillId="24" borderId="212" xfId="2" applyNumberFormat="1" applyFont="1" applyFill="1" applyBorder="1" applyAlignment="1">
      <alignment horizontal="center" vertical="center"/>
    </xf>
    <xf numFmtId="56" fontId="108" fillId="24" borderId="213" xfId="2" applyNumberFormat="1" applyFont="1" applyFill="1" applyBorder="1" applyAlignment="1">
      <alignment horizontal="center" vertical="center"/>
    </xf>
    <xf numFmtId="56" fontId="108" fillId="24" borderId="214" xfId="2" applyNumberFormat="1" applyFont="1" applyFill="1" applyBorder="1" applyAlignment="1">
      <alignment horizontal="center" vertical="center"/>
    </xf>
    <xf numFmtId="14" fontId="108" fillId="24" borderId="164" xfId="1" applyNumberFormat="1" applyFont="1" applyFill="1" applyBorder="1" applyAlignment="1" applyProtection="1">
      <alignment horizontal="center" vertical="center" wrapText="1" shrinkToFit="1"/>
    </xf>
    <xf numFmtId="14" fontId="108" fillId="24" borderId="166" xfId="1" applyNumberFormat="1" applyFont="1" applyFill="1" applyBorder="1" applyAlignment="1" applyProtection="1">
      <alignment horizontal="center" vertical="center" wrapText="1" shrinkToFit="1"/>
    </xf>
    <xf numFmtId="14" fontId="108" fillId="24" borderId="165" xfId="1" applyNumberFormat="1" applyFont="1" applyFill="1" applyBorder="1" applyAlignment="1" applyProtection="1">
      <alignment horizontal="center" vertical="center" wrapText="1" shrinkToFit="1"/>
    </xf>
    <xf numFmtId="56" fontId="108" fillId="24" borderId="2" xfId="2" applyNumberFormat="1" applyFont="1" applyFill="1" applyBorder="1" applyAlignment="1">
      <alignment horizontal="center" vertical="center" wrapText="1"/>
    </xf>
    <xf numFmtId="14" fontId="113" fillId="24" borderId="43" xfId="2" applyNumberFormat="1" applyFont="1" applyFill="1" applyBorder="1" applyAlignment="1">
      <alignment horizontal="center" vertical="center"/>
    </xf>
    <xf numFmtId="14" fontId="113" fillId="24" borderId="1" xfId="2" applyNumberFormat="1" applyFont="1" applyFill="1" applyBorder="1" applyAlignment="1">
      <alignment horizontal="center" vertical="center"/>
    </xf>
    <xf numFmtId="14" fontId="113" fillId="24" borderId="2" xfId="2" applyNumberFormat="1" applyFont="1" applyFill="1" applyBorder="1" applyAlignment="1">
      <alignment horizontal="center" vertical="center"/>
    </xf>
    <xf numFmtId="0" fontId="10" fillId="0" borderId="60" xfId="2" applyFont="1" applyFill="1" applyBorder="1" applyAlignment="1">
      <alignment vertical="center"/>
    </xf>
    <xf numFmtId="0" fontId="10" fillId="0" borderId="60" xfId="2" applyFont="1" applyBorder="1" applyAlignment="1">
      <alignment vertical="center"/>
    </xf>
    <xf numFmtId="0" fontId="10" fillId="0" borderId="0" xfId="2" applyFont="1" applyFill="1" applyAlignment="1">
      <alignment vertical="center" wrapText="1"/>
    </xf>
    <xf numFmtId="0" fontId="10" fillId="0" borderId="0" xfId="2" applyFont="1" applyAlignment="1">
      <alignment vertical="center"/>
    </xf>
    <xf numFmtId="0" fontId="1" fillId="17" borderId="70" xfId="2" applyFont="1" applyFill="1" applyBorder="1" applyAlignment="1">
      <alignment vertical="top" wrapText="1"/>
    </xf>
    <xf numFmtId="0" fontId="6" fillId="0" borderId="66" xfId="2" applyBorder="1" applyAlignment="1">
      <alignment vertical="top" wrapText="1"/>
    </xf>
    <xf numFmtId="0" fontId="69" fillId="0" borderId="0" xfId="1" applyFont="1" applyAlignment="1" applyProtection="1">
      <alignment vertical="center"/>
    </xf>
    <xf numFmtId="0" fontId="6" fillId="29" borderId="58" xfId="2" applyFill="1" applyBorder="1" applyAlignment="1">
      <alignment horizontal="left" vertical="top" wrapText="1"/>
    </xf>
    <xf numFmtId="0" fontId="6" fillId="29" borderId="143" xfId="2" applyFill="1" applyBorder="1" applyAlignment="1">
      <alignment horizontal="left" vertical="top" wrapText="1"/>
    </xf>
    <xf numFmtId="0" fontId="6" fillId="29" borderId="168" xfId="2" applyFill="1" applyBorder="1" applyAlignment="1">
      <alignment horizontal="left" vertical="top" wrapText="1"/>
    </xf>
    <xf numFmtId="0" fontId="1" fillId="38" borderId="58" xfId="2" applyFont="1" applyFill="1" applyBorder="1" applyAlignment="1">
      <alignment horizontal="left" vertical="top" wrapText="1"/>
    </xf>
    <xf numFmtId="0" fontId="1" fillId="38" borderId="69" xfId="2" applyFont="1" applyFill="1" applyBorder="1" applyAlignment="1">
      <alignment horizontal="left" vertical="top" wrapText="1"/>
    </xf>
    <xf numFmtId="0" fontId="8" fillId="38" borderId="143" xfId="1" applyFill="1" applyBorder="1" applyAlignment="1" applyProtection="1">
      <alignment horizontal="left" vertical="top"/>
    </xf>
    <xf numFmtId="0" fontId="6" fillId="38" borderId="167" xfId="2" applyFill="1" applyBorder="1" applyAlignment="1">
      <alignment horizontal="left" vertical="top"/>
    </xf>
    <xf numFmtId="0" fontId="6" fillId="2" borderId="75" xfId="2" applyFill="1" applyBorder="1" applyAlignment="1">
      <alignment vertical="top" wrapText="1"/>
    </xf>
    <xf numFmtId="0" fontId="15" fillId="2" borderId="66" xfId="0" applyFont="1" applyFill="1" applyBorder="1" applyAlignment="1">
      <alignment vertical="top" wrapText="1"/>
    </xf>
    <xf numFmtId="0" fontId="1" fillId="2" borderId="75" xfId="2" applyFont="1" applyFill="1" applyBorder="1" applyAlignment="1">
      <alignment horizontal="left" vertical="top" wrapText="1"/>
    </xf>
    <xf numFmtId="0" fontId="1" fillId="2" borderId="66" xfId="2" applyFont="1" applyFill="1" applyBorder="1" applyAlignment="1">
      <alignment horizontal="left" vertical="top" wrapText="1"/>
    </xf>
    <xf numFmtId="0" fontId="14" fillId="6" borderId="18" xfId="2" applyFont="1" applyFill="1" applyBorder="1" applyAlignment="1">
      <alignment horizontal="left" vertical="center"/>
    </xf>
    <xf numFmtId="0" fontId="14" fillId="6" borderId="4" xfId="2" applyFont="1" applyFill="1" applyBorder="1" applyAlignment="1">
      <alignment horizontal="left" vertical="center"/>
    </xf>
    <xf numFmtId="0" fontId="6" fillId="6" borderId="90" xfId="2" applyFill="1" applyBorder="1">
      <alignment vertical="center"/>
    </xf>
    <xf numFmtId="0" fontId="6" fillId="6" borderId="25" xfId="2" applyFill="1" applyBorder="1">
      <alignment vertical="center"/>
    </xf>
    <xf numFmtId="0" fontId="6" fillId="6" borderId="91" xfId="2" applyFill="1" applyBorder="1">
      <alignment vertical="center"/>
    </xf>
    <xf numFmtId="0" fontId="6" fillId="6" borderId="92" xfId="2" applyFill="1" applyBorder="1">
      <alignment vertical="center"/>
    </xf>
    <xf numFmtId="0" fontId="6" fillId="6" borderId="93" xfId="2" applyFill="1" applyBorder="1">
      <alignment vertical="center"/>
    </xf>
    <xf numFmtId="0" fontId="6" fillId="6" borderId="94" xfId="2" applyFill="1" applyBorder="1">
      <alignment vertical="center"/>
    </xf>
    <xf numFmtId="0" fontId="22" fillId="6" borderId="95" xfId="2" applyFont="1" applyFill="1" applyBorder="1" applyAlignment="1">
      <alignment horizontal="center" vertical="top" wrapText="1"/>
    </xf>
    <xf numFmtId="0" fontId="22" fillId="6" borderId="87" xfId="2" applyFont="1" applyFill="1" applyBorder="1" applyAlignment="1">
      <alignment horizontal="center" vertical="top" wrapText="1"/>
    </xf>
    <xf numFmtId="0" fontId="22" fillId="6" borderId="96" xfId="2" applyFont="1" applyFill="1" applyBorder="1" applyAlignment="1">
      <alignment horizontal="center" vertical="top" wrapText="1"/>
    </xf>
    <xf numFmtId="0" fontId="22" fillId="6" borderId="97" xfId="2" applyFont="1" applyFill="1" applyBorder="1" applyAlignment="1">
      <alignment horizontal="center" vertical="top" wrapText="1"/>
    </xf>
    <xf numFmtId="0" fontId="22" fillId="6" borderId="98" xfId="2" applyFont="1" applyFill="1" applyBorder="1" applyAlignment="1">
      <alignment horizontal="center" vertical="top" wrapText="1"/>
    </xf>
    <xf numFmtId="0" fontId="1" fillId="6" borderId="15" xfId="2" applyFont="1" applyFill="1" applyBorder="1" applyAlignment="1">
      <alignment vertical="top" wrapText="1"/>
    </xf>
    <xf numFmtId="0" fontId="6" fillId="6" borderId="0" xfId="2" applyFill="1" applyAlignment="1">
      <alignment vertical="top" wrapText="1"/>
    </xf>
    <xf numFmtId="0" fontId="6" fillId="6" borderId="16" xfId="2" applyFill="1" applyBorder="1" applyAlignment="1">
      <alignment vertical="top" wrapText="1"/>
    </xf>
    <xf numFmtId="0" fontId="26" fillId="0" borderId="0" xfId="19" applyFont="1" applyAlignment="1">
      <alignment vertical="center" wrapText="1"/>
    </xf>
    <xf numFmtId="0" fontId="21" fillId="0" borderId="99" xfId="1" applyFont="1" applyBorder="1" applyAlignment="1" applyProtection="1">
      <alignment vertical="top" wrapText="1"/>
    </xf>
    <xf numFmtId="0" fontId="21" fillId="0" borderId="187" xfId="1" applyFont="1" applyBorder="1" applyAlignment="1" applyProtection="1">
      <alignment vertical="top" wrapText="1"/>
    </xf>
    <xf numFmtId="0" fontId="21" fillId="0" borderId="188" xfId="1" applyFont="1" applyBorder="1" applyAlignment="1" applyProtection="1">
      <alignment vertical="top" wrapText="1"/>
    </xf>
    <xf numFmtId="0" fontId="25" fillId="22" borderId="110" xfId="2" applyFont="1" applyFill="1" applyBorder="1" applyAlignment="1">
      <alignment horizontal="left" vertical="top" wrapText="1"/>
    </xf>
    <xf numFmtId="0" fontId="25" fillId="22" borderId="111" xfId="2" applyFont="1" applyFill="1" applyBorder="1" applyAlignment="1">
      <alignment horizontal="left" vertical="top" wrapText="1"/>
    </xf>
    <xf numFmtId="0" fontId="25" fillId="22" borderId="112" xfId="2" applyFont="1" applyFill="1" applyBorder="1" applyAlignment="1">
      <alignment horizontal="left" vertical="top" wrapText="1"/>
    </xf>
    <xf numFmtId="0" fontId="28" fillId="41" borderId="170" xfId="2" applyFont="1" applyFill="1" applyBorder="1" applyAlignment="1">
      <alignment horizontal="center" vertical="center" wrapText="1" shrinkToFit="1"/>
    </xf>
    <xf numFmtId="0" fontId="28" fillId="41" borderId="171" xfId="2" applyFont="1" applyFill="1" applyBorder="1" applyAlignment="1">
      <alignment horizontal="center" vertical="center" wrapText="1" shrinkToFit="1"/>
    </xf>
    <xf numFmtId="0" fontId="28" fillId="41" borderId="172" xfId="2" applyFont="1" applyFill="1" applyBorder="1" applyAlignment="1">
      <alignment horizontal="center" vertical="center" wrapText="1" shrinkToFit="1"/>
    </xf>
    <xf numFmtId="0" fontId="20" fillId="41" borderId="59" xfId="2" applyFont="1" applyFill="1" applyBorder="1" applyAlignment="1">
      <alignment horizontal="left" vertical="top" wrapText="1" shrinkToFit="1"/>
    </xf>
    <xf numFmtId="0" fontId="20" fillId="41" borderId="60" xfId="2" applyFont="1" applyFill="1" applyBorder="1" applyAlignment="1">
      <alignment horizontal="left" vertical="top" wrapText="1" shrinkToFit="1"/>
    </xf>
    <xf numFmtId="0" fontId="20" fillId="41" borderId="61" xfId="2" applyFont="1" applyFill="1" applyBorder="1" applyAlignment="1">
      <alignment horizontal="left" vertical="top" wrapText="1" shrinkToFit="1"/>
    </xf>
    <xf numFmtId="0" fontId="28" fillId="20" borderId="60" xfId="2" applyFont="1" applyFill="1" applyBorder="1" applyAlignment="1">
      <alignment horizontal="center" vertical="center" shrinkToFit="1"/>
    </xf>
    <xf numFmtId="0" fontId="28" fillId="20" borderId="61" xfId="2" applyFont="1" applyFill="1" applyBorder="1" applyAlignment="1">
      <alignment horizontal="center" vertical="center" shrinkToFit="1"/>
    </xf>
    <xf numFmtId="0" fontId="21" fillId="22" borderId="102" xfId="1" applyFont="1" applyFill="1" applyBorder="1" applyAlignment="1" applyProtection="1">
      <alignment horizontal="center" vertical="center" wrapText="1"/>
    </xf>
    <xf numFmtId="0" fontId="21" fillId="22" borderId="29" xfId="1" applyFont="1" applyFill="1" applyBorder="1" applyAlignment="1" applyProtection="1">
      <alignment horizontal="center" vertical="center" wrapText="1"/>
    </xf>
    <xf numFmtId="0" fontId="21" fillId="22" borderId="103" xfId="1" applyFont="1" applyFill="1" applyBorder="1" applyAlignment="1" applyProtection="1">
      <alignment horizontal="center" vertical="center" wrapText="1"/>
    </xf>
    <xf numFmtId="0" fontId="21" fillId="22" borderId="99" xfId="1" applyFont="1" applyFill="1" applyBorder="1" applyAlignment="1" applyProtection="1">
      <alignment horizontal="left" vertical="top" wrapText="1"/>
    </xf>
    <xf numFmtId="0" fontId="21" fillId="22" borderId="187" xfId="1" applyFont="1" applyFill="1" applyBorder="1" applyAlignment="1" applyProtection="1">
      <alignment horizontal="left" vertical="top" wrapText="1"/>
    </xf>
    <xf numFmtId="0" fontId="21" fillId="22" borderId="188" xfId="1" applyFont="1" applyFill="1" applyBorder="1" applyAlignment="1" applyProtection="1">
      <alignment horizontal="left" vertical="top" wrapText="1"/>
    </xf>
    <xf numFmtId="0" fontId="173" fillId="0" borderId="102" xfId="2" applyFont="1" applyBorder="1" applyAlignment="1">
      <alignment horizontal="center" vertical="center" wrapText="1" shrinkToFit="1"/>
    </xf>
    <xf numFmtId="0" fontId="109" fillId="0" borderId="29" xfId="2" applyFont="1" applyBorder="1" applyAlignment="1">
      <alignment horizontal="center" vertical="center" wrapText="1" shrinkToFit="1"/>
    </xf>
    <xf numFmtId="0" fontId="109" fillId="0" borderId="103" xfId="2" applyFont="1" applyBorder="1" applyAlignment="1">
      <alignment horizontal="center" vertical="center" wrapText="1" shrinkToFit="1"/>
    </xf>
    <xf numFmtId="0" fontId="28" fillId="24" borderId="102" xfId="2" applyFont="1" applyFill="1" applyBorder="1" applyAlignment="1">
      <alignment horizontal="center" vertical="center" shrinkToFit="1"/>
    </xf>
    <xf numFmtId="0" fontId="18" fillId="24" borderId="29" xfId="2" applyFont="1" applyFill="1" applyBorder="1" applyAlignment="1">
      <alignment horizontal="center" vertical="center" shrinkToFit="1"/>
    </xf>
    <xf numFmtId="0" fontId="18" fillId="24" borderId="103" xfId="2" applyFont="1" applyFill="1" applyBorder="1" applyAlignment="1">
      <alignment horizontal="center" vertical="center" shrinkToFit="1"/>
    </xf>
    <xf numFmtId="0" fontId="145" fillId="41" borderId="102" xfId="2" applyFont="1" applyFill="1" applyBorder="1" applyAlignment="1">
      <alignment horizontal="center" vertical="center" wrapText="1" shrinkToFit="1"/>
    </xf>
    <xf numFmtId="0" fontId="32" fillId="41" borderId="29" xfId="2" applyFont="1" applyFill="1" applyBorder="1" applyAlignment="1">
      <alignment horizontal="center" vertical="center" shrinkToFit="1"/>
    </xf>
    <xf numFmtId="0" fontId="32" fillId="41" borderId="103" xfId="2" applyFont="1" applyFill="1" applyBorder="1" applyAlignment="1">
      <alignment horizontal="center" vertical="center" shrinkToFit="1"/>
    </xf>
    <xf numFmtId="0" fontId="21" fillId="41" borderId="99" xfId="1" applyFont="1" applyFill="1" applyBorder="1" applyAlignment="1" applyProtection="1">
      <alignment vertical="top" wrapText="1"/>
    </xf>
    <xf numFmtId="0" fontId="21" fillId="41" borderId="100" xfId="2" applyFont="1" applyFill="1" applyBorder="1" applyAlignment="1">
      <alignment vertical="top" wrapText="1"/>
    </xf>
    <xf numFmtId="0" fontId="21" fillId="41" borderId="101" xfId="2" applyFont="1" applyFill="1" applyBorder="1" applyAlignment="1">
      <alignment vertical="top" wrapText="1"/>
    </xf>
    <xf numFmtId="178" fontId="27" fillId="3" borderId="1" xfId="2" applyNumberFormat="1" applyFont="1" applyFill="1" applyBorder="1" applyAlignment="1">
      <alignment horizontal="center" vertical="center"/>
    </xf>
    <xf numFmtId="178" fontId="27" fillId="3" borderId="1" xfId="0" applyNumberFormat="1" applyFont="1" applyFill="1" applyBorder="1" applyAlignment="1">
      <alignment horizontal="center" vertical="center"/>
    </xf>
    <xf numFmtId="0" fontId="145" fillId="22" borderId="102" xfId="2" applyFont="1" applyFill="1" applyBorder="1" applyAlignment="1">
      <alignment horizontal="center" vertical="center" wrapText="1" shrinkToFit="1"/>
    </xf>
    <xf numFmtId="0" fontId="32" fillId="22" borderId="29" xfId="2" applyFont="1" applyFill="1" applyBorder="1" applyAlignment="1">
      <alignment horizontal="center" vertical="center" shrinkToFit="1"/>
    </xf>
    <xf numFmtId="0" fontId="32" fillId="22" borderId="103" xfId="2" applyFont="1" applyFill="1" applyBorder="1" applyAlignment="1">
      <alignment horizontal="center" vertical="center" shrinkToFit="1"/>
    </xf>
    <xf numFmtId="0" fontId="21" fillId="22" borderId="99" xfId="1" applyFont="1" applyFill="1" applyBorder="1" applyAlignment="1" applyProtection="1">
      <alignment vertical="top" wrapText="1"/>
    </xf>
    <xf numFmtId="0" fontId="21" fillId="22" borderId="100" xfId="2" applyFont="1" applyFill="1" applyBorder="1" applyAlignment="1">
      <alignment vertical="top" wrapText="1"/>
    </xf>
    <xf numFmtId="0" fontId="21" fillId="22" borderId="101" xfId="2" applyFont="1" applyFill="1" applyBorder="1" applyAlignment="1">
      <alignment vertical="top" wrapText="1"/>
    </xf>
    <xf numFmtId="0" fontId="28" fillId="22" borderId="170" xfId="2" applyFont="1" applyFill="1" applyBorder="1" applyAlignment="1">
      <alignment horizontal="center" vertical="center" wrapText="1" shrinkToFit="1"/>
    </xf>
    <xf numFmtId="0" fontId="28" fillId="22" borderId="171" xfId="2" applyFont="1" applyFill="1" applyBorder="1" applyAlignment="1">
      <alignment horizontal="center" vertical="center" wrapText="1" shrinkToFit="1"/>
    </xf>
    <xf numFmtId="0" fontId="28" fillId="22" borderId="172" xfId="2" applyFont="1" applyFill="1" applyBorder="1" applyAlignment="1">
      <alignment horizontal="center" vertical="center" wrapText="1" shrinkToFit="1"/>
    </xf>
    <xf numFmtId="0" fontId="20" fillId="22" borderId="59" xfId="2" applyFont="1" applyFill="1" applyBorder="1" applyAlignment="1">
      <alignment horizontal="left" vertical="top" wrapText="1" shrinkToFit="1"/>
    </xf>
    <xf numFmtId="0" fontId="20" fillId="22" borderId="60" xfId="2" applyFont="1" applyFill="1" applyBorder="1" applyAlignment="1">
      <alignment horizontal="left" vertical="top" wrapText="1" shrinkToFit="1"/>
    </xf>
    <xf numFmtId="0" fontId="20" fillId="22" borderId="61" xfId="2" applyFont="1" applyFill="1" applyBorder="1" applyAlignment="1">
      <alignment horizontal="left" vertical="top" wrapText="1" shrinkToFit="1"/>
    </xf>
  </cellXfs>
  <cellStyles count="25">
    <cellStyle name="ハイパーリンク" xfId="1" builtinId="8"/>
    <cellStyle name="ハイパーリンク 2" xfId="23" xr:uid="{B5D3DB61-D240-4C3A-8915-4D98031A8B84}"/>
    <cellStyle name="標準" xfId="0" builtinId="0"/>
    <cellStyle name="標準 2" xfId="2" xr:uid="{00000000-0005-0000-0000-000002000000}"/>
    <cellStyle name="標準 2 2" xfId="3" xr:uid="{00000000-0005-0000-0000-000003000000}"/>
    <cellStyle name="標準 2 2 2" xfId="20" xr:uid="{1064B219-AC4F-414B-BDBF-39C21F29F659}"/>
    <cellStyle name="標準 2 2 2 2" xfId="21" xr:uid="{5F25B949-ADEE-42BE-8069-06F40D7FD504}"/>
    <cellStyle name="標準 3" xfId="4" xr:uid="{00000000-0005-0000-0000-000004000000}"/>
    <cellStyle name="標準 3 2" xfId="5" xr:uid="{00000000-0005-0000-0000-000005000000}"/>
    <cellStyle name="標準 3 2 2" xfId="6" xr:uid="{00000000-0005-0000-0000-000006000000}"/>
    <cellStyle name="標準 3 2 2 2" xfId="7" xr:uid="{00000000-0005-0000-0000-000007000000}"/>
    <cellStyle name="標準 4" xfId="8" xr:uid="{00000000-0005-0000-0000-000008000000}"/>
    <cellStyle name="標準 5" xfId="9" xr:uid="{00000000-0005-0000-0000-000009000000}"/>
    <cellStyle name="標準 6" xfId="10" xr:uid="{00000000-0005-0000-0000-00000A000000}"/>
    <cellStyle name="標準 6 2" xfId="11" xr:uid="{00000000-0005-0000-0000-00000B000000}"/>
    <cellStyle name="標準 6 2 2" xfId="12" xr:uid="{00000000-0005-0000-0000-00000C000000}"/>
    <cellStyle name="標準 6 2_2019-15" xfId="13" xr:uid="{00000000-0005-0000-0000-00000D000000}"/>
    <cellStyle name="標準 6_★2019-2" xfId="14" xr:uid="{00000000-0005-0000-0000-00000E000000}"/>
    <cellStyle name="標準 7" xfId="15" xr:uid="{00000000-0005-0000-0000-00000F000000}"/>
    <cellStyle name="標準 8" xfId="22" xr:uid="{E1CB95E9-5BB4-4D51-9DF8-AED85455084B}"/>
    <cellStyle name="標準 9" xfId="24" xr:uid="{4FCECFBE-A751-42FB-BF41-6CB6992F7569}"/>
    <cellStyle name="標準_H23-11 2" xfId="16" xr:uid="{00000000-0005-0000-0000-000010000000}"/>
    <cellStyle name="標準_H23-11_2019-4" xfId="17" xr:uid="{00000000-0005-0000-0000-000011000000}"/>
    <cellStyle name="標準_H23-11_2019-4 2" xfId="18" xr:uid="{00000000-0005-0000-0000-000012000000}"/>
    <cellStyle name="標準_H25-25 2 2" xfId="19" xr:uid="{00000000-0005-0000-0000-000013000000}"/>
  </cellStyles>
  <dxfs count="6">
    <dxf>
      <fill>
        <patternFill>
          <bgColor indexed="13"/>
        </patternFill>
      </fill>
    </dxf>
    <dxf>
      <fill>
        <patternFill>
          <bgColor indexed="51"/>
        </patternFill>
      </fill>
    </dxf>
    <dxf>
      <fill>
        <patternFill>
          <bgColor indexed="53"/>
        </patternFill>
      </fill>
    </dxf>
    <dxf>
      <fill>
        <patternFill>
          <bgColor indexed="13"/>
        </patternFill>
      </fill>
    </dxf>
    <dxf>
      <fill>
        <patternFill>
          <bgColor indexed="51"/>
        </patternFill>
      </fill>
    </dxf>
    <dxf>
      <fill>
        <patternFill>
          <bgColor indexed="53"/>
        </patternFill>
      </fill>
    </dxf>
  </dxfs>
  <tableStyles count="0" defaultTableStyle="TableStyleMedium2" defaultPivotStyle="PivotStyleLight16"/>
  <colors>
    <mruColors>
      <color rgb="FF3399FF"/>
      <color rgb="FF6DDDF7"/>
      <color rgb="FF0033CC"/>
      <color rgb="FF66CCFF"/>
      <color rgb="FFFF99FF"/>
      <color rgb="FFFF0066"/>
      <color rgb="FFBB1F05"/>
      <color rgb="FFEBA915"/>
      <color rgb="FF6EF729"/>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腸管出血性大腸菌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4957074711950752E-2"/>
          <c:y val="0.17685185185185184"/>
          <c:w val="0.77210613690956476"/>
          <c:h val="0.60984543598716823"/>
        </c:manualLayout>
      </c:layout>
      <c:lineChart>
        <c:grouping val="standard"/>
        <c:varyColors val="0"/>
        <c:ser>
          <c:idx val="6"/>
          <c:order val="0"/>
          <c:tx>
            <c:strRef>
              <c:f>'26　感染症統計'!$A$7</c:f>
              <c:strCache>
                <c:ptCount val="1"/>
                <c:pt idx="0">
                  <c:v>2022年</c:v>
                </c:pt>
              </c:strCache>
            </c:strRef>
          </c:tx>
          <c:spPr>
            <a:ln w="63500" cap="rnd">
              <a:solidFill>
                <a:srgbClr val="FF0000"/>
              </a:solidFill>
              <a:round/>
            </a:ln>
            <a:effectLst/>
          </c:spPr>
          <c:marker>
            <c:symbol val="none"/>
          </c:marker>
          <c:val>
            <c:numRef>
              <c:f>'26　感染症統計'!$B$7:$M$7</c:f>
              <c:numCache>
                <c:formatCode>#,##0_ </c:formatCode>
                <c:ptCount val="12"/>
                <c:pt idx="0" formatCode="General">
                  <c:v>81</c:v>
                </c:pt>
                <c:pt idx="1">
                  <c:v>39</c:v>
                </c:pt>
                <c:pt idx="2">
                  <c:v>72</c:v>
                </c:pt>
                <c:pt idx="3" formatCode="General">
                  <c:v>88</c:v>
                </c:pt>
                <c:pt idx="4" formatCode="General">
                  <c:v>258</c:v>
                </c:pt>
                <c:pt idx="5" formatCode="General">
                  <c:v>398</c:v>
                </c:pt>
              </c:numCache>
            </c:numRef>
          </c:val>
          <c:smooth val="0"/>
          <c:extLst>
            <c:ext xmlns:c16="http://schemas.microsoft.com/office/drawing/2014/chart" uri="{C3380CC4-5D6E-409C-BE32-E72D297353CC}">
              <c16:uniqueId val="{00000000-B26B-4AAB-ADDF-AF634710DDB6}"/>
            </c:ext>
          </c:extLst>
        </c:ser>
        <c:ser>
          <c:idx val="7"/>
          <c:order val="1"/>
          <c:tx>
            <c:strRef>
              <c:f>'26　感染症統計'!$A$8</c:f>
              <c:strCache>
                <c:ptCount val="1"/>
                <c:pt idx="0">
                  <c:v>2021年</c:v>
                </c:pt>
              </c:strCache>
            </c:strRef>
          </c:tx>
          <c:spPr>
            <a:ln w="25400" cap="rnd">
              <a:solidFill>
                <a:schemeClr val="accent6">
                  <a:lumMod val="75000"/>
                </a:schemeClr>
              </a:solidFill>
              <a:round/>
            </a:ln>
            <a:effectLst/>
          </c:spPr>
          <c:marker>
            <c:symbol val="none"/>
          </c:marker>
          <c:val>
            <c:numRef>
              <c:f>'26　感染症統計'!$B$8:$M$8</c:f>
              <c:numCache>
                <c:formatCode>General</c:formatCode>
                <c:ptCount val="12"/>
                <c:pt idx="0">
                  <c:v>81</c:v>
                </c:pt>
                <c:pt idx="1">
                  <c:v>48</c:v>
                </c:pt>
                <c:pt idx="2">
                  <c:v>71</c:v>
                </c:pt>
                <c:pt idx="3">
                  <c:v>128</c:v>
                </c:pt>
                <c:pt idx="4">
                  <c:v>171</c:v>
                </c:pt>
                <c:pt idx="5">
                  <c:v>350</c:v>
                </c:pt>
                <c:pt idx="6">
                  <c:v>569</c:v>
                </c:pt>
                <c:pt idx="7">
                  <c:v>553</c:v>
                </c:pt>
                <c:pt idx="8">
                  <c:v>458</c:v>
                </c:pt>
                <c:pt idx="9">
                  <c:v>306</c:v>
                </c:pt>
                <c:pt idx="10">
                  <c:v>220</c:v>
                </c:pt>
                <c:pt idx="11">
                  <c:v>229</c:v>
                </c:pt>
              </c:numCache>
            </c:numRef>
          </c:val>
          <c:smooth val="0"/>
          <c:extLst>
            <c:ext xmlns:c16="http://schemas.microsoft.com/office/drawing/2014/chart" uri="{C3380CC4-5D6E-409C-BE32-E72D297353CC}">
              <c16:uniqueId val="{00000001-B26B-4AAB-ADDF-AF634710DDB6}"/>
            </c:ext>
          </c:extLst>
        </c:ser>
        <c:ser>
          <c:idx val="0"/>
          <c:order val="2"/>
          <c:tx>
            <c:strRef>
              <c:f>'26　感染症統計'!$A$9</c:f>
              <c:strCache>
                <c:ptCount val="1"/>
                <c:pt idx="0">
                  <c:v>2020年</c:v>
                </c:pt>
              </c:strCache>
            </c:strRef>
          </c:tx>
          <c:spPr>
            <a:ln w="19050" cap="rnd">
              <a:solidFill>
                <a:schemeClr val="accent1"/>
              </a:solidFill>
              <a:round/>
            </a:ln>
            <a:effectLst/>
          </c:spPr>
          <c:marker>
            <c:symbol val="none"/>
          </c:marker>
          <c:val>
            <c:numRef>
              <c:f>'26　感染症統計'!$B$9:$M$9</c:f>
              <c:numCache>
                <c:formatCode>General</c:formatCode>
                <c:ptCount val="12"/>
                <c:pt idx="0">
                  <c:v>112</c:v>
                </c:pt>
                <c:pt idx="1">
                  <c:v>85</c:v>
                </c:pt>
                <c:pt idx="2">
                  <c:v>60</c:v>
                </c:pt>
                <c:pt idx="3">
                  <c:v>97</c:v>
                </c:pt>
                <c:pt idx="4">
                  <c:v>95</c:v>
                </c:pt>
                <c:pt idx="5">
                  <c:v>305</c:v>
                </c:pt>
                <c:pt idx="6">
                  <c:v>544</c:v>
                </c:pt>
                <c:pt idx="7">
                  <c:v>449</c:v>
                </c:pt>
                <c:pt idx="8">
                  <c:v>475</c:v>
                </c:pt>
                <c:pt idx="9">
                  <c:v>505</c:v>
                </c:pt>
                <c:pt idx="10">
                  <c:v>219</c:v>
                </c:pt>
                <c:pt idx="11" formatCode="#,##0_ ">
                  <c:v>98</c:v>
                </c:pt>
              </c:numCache>
            </c:numRef>
          </c:val>
          <c:smooth val="0"/>
          <c:extLst>
            <c:ext xmlns:c16="http://schemas.microsoft.com/office/drawing/2014/chart" uri="{C3380CC4-5D6E-409C-BE32-E72D297353CC}">
              <c16:uniqueId val="{00000002-B26B-4AAB-ADDF-AF634710DDB6}"/>
            </c:ext>
          </c:extLst>
        </c:ser>
        <c:ser>
          <c:idx val="1"/>
          <c:order val="3"/>
          <c:tx>
            <c:strRef>
              <c:f>'26　感染症統計'!$A$10</c:f>
              <c:strCache>
                <c:ptCount val="1"/>
                <c:pt idx="0">
                  <c:v>2019年</c:v>
                </c:pt>
              </c:strCache>
            </c:strRef>
          </c:tx>
          <c:spPr>
            <a:ln w="12700" cap="rnd">
              <a:solidFill>
                <a:srgbClr val="FF0066"/>
              </a:solidFill>
              <a:round/>
            </a:ln>
            <a:effectLst/>
          </c:spPr>
          <c:marker>
            <c:symbol val="none"/>
          </c:marker>
          <c:val>
            <c:numRef>
              <c:f>'26　感染症統計'!$B$10:$M$10</c:f>
              <c:numCache>
                <c:formatCode>#,##0_ </c:formatCode>
                <c:ptCount val="12"/>
                <c:pt idx="0">
                  <c:v>84</c:v>
                </c:pt>
                <c:pt idx="1">
                  <c:v>100</c:v>
                </c:pt>
                <c:pt idx="2">
                  <c:v>77</c:v>
                </c:pt>
                <c:pt idx="3">
                  <c:v>80</c:v>
                </c:pt>
                <c:pt idx="4" formatCode="General">
                  <c:v>236</c:v>
                </c:pt>
                <c:pt idx="5" formatCode="General">
                  <c:v>438</c:v>
                </c:pt>
                <c:pt idx="6" formatCode="General">
                  <c:v>631</c:v>
                </c:pt>
                <c:pt idx="7" formatCode="General">
                  <c:v>752</c:v>
                </c:pt>
                <c:pt idx="8" formatCode="General">
                  <c:v>523</c:v>
                </c:pt>
                <c:pt idx="9" formatCode="General">
                  <c:v>427</c:v>
                </c:pt>
                <c:pt idx="10" formatCode="General">
                  <c:v>253</c:v>
                </c:pt>
                <c:pt idx="11">
                  <c:v>136</c:v>
                </c:pt>
              </c:numCache>
            </c:numRef>
          </c:val>
          <c:smooth val="0"/>
          <c:extLst>
            <c:ext xmlns:c16="http://schemas.microsoft.com/office/drawing/2014/chart" uri="{C3380CC4-5D6E-409C-BE32-E72D297353CC}">
              <c16:uniqueId val="{00000003-B26B-4AAB-ADDF-AF634710DDB6}"/>
            </c:ext>
          </c:extLst>
        </c:ser>
        <c:ser>
          <c:idx val="2"/>
          <c:order val="4"/>
          <c:tx>
            <c:strRef>
              <c:f>'26　感染症統計'!$A$11</c:f>
              <c:strCache>
                <c:ptCount val="1"/>
                <c:pt idx="0">
                  <c:v>2018年</c:v>
                </c:pt>
              </c:strCache>
            </c:strRef>
          </c:tx>
          <c:spPr>
            <a:ln w="12700" cap="rnd">
              <a:solidFill>
                <a:schemeClr val="accent3"/>
              </a:solidFill>
              <a:round/>
            </a:ln>
            <a:effectLst/>
          </c:spPr>
          <c:marker>
            <c:symbol val="none"/>
          </c:marker>
          <c:val>
            <c:numRef>
              <c:f>'26　感染症統計'!$B$11:$M$11</c:f>
              <c:numCache>
                <c:formatCode>#,##0_ </c:formatCode>
                <c:ptCount val="12"/>
                <c:pt idx="0">
                  <c:v>41</c:v>
                </c:pt>
                <c:pt idx="1">
                  <c:v>44</c:v>
                </c:pt>
                <c:pt idx="2">
                  <c:v>67</c:v>
                </c:pt>
                <c:pt idx="3">
                  <c:v>103</c:v>
                </c:pt>
                <c:pt idx="4">
                  <c:v>311</c:v>
                </c:pt>
                <c:pt idx="5">
                  <c:v>415</c:v>
                </c:pt>
                <c:pt idx="6">
                  <c:v>539</c:v>
                </c:pt>
                <c:pt idx="7">
                  <c:v>1165</c:v>
                </c:pt>
                <c:pt idx="8">
                  <c:v>534</c:v>
                </c:pt>
                <c:pt idx="9">
                  <c:v>297</c:v>
                </c:pt>
                <c:pt idx="10">
                  <c:v>205</c:v>
                </c:pt>
                <c:pt idx="11">
                  <c:v>92</c:v>
                </c:pt>
              </c:numCache>
            </c:numRef>
          </c:val>
          <c:smooth val="0"/>
          <c:extLst>
            <c:ext xmlns:c16="http://schemas.microsoft.com/office/drawing/2014/chart" uri="{C3380CC4-5D6E-409C-BE32-E72D297353CC}">
              <c16:uniqueId val="{00000004-B26B-4AAB-ADDF-AF634710DDB6}"/>
            </c:ext>
          </c:extLst>
        </c:ser>
        <c:ser>
          <c:idx val="3"/>
          <c:order val="5"/>
          <c:tx>
            <c:strRef>
              <c:f>'26　感染症統計'!$A$12</c:f>
              <c:strCache>
                <c:ptCount val="1"/>
                <c:pt idx="0">
                  <c:v>2017年</c:v>
                </c:pt>
              </c:strCache>
            </c:strRef>
          </c:tx>
          <c:spPr>
            <a:ln w="12700" cap="rnd">
              <a:solidFill>
                <a:schemeClr val="accent4"/>
              </a:solidFill>
              <a:round/>
            </a:ln>
            <a:effectLst/>
          </c:spPr>
          <c:marker>
            <c:symbol val="none"/>
          </c:marker>
          <c:val>
            <c:numRef>
              <c:f>'26　感染症統計'!$B$12:$M$12</c:f>
              <c:numCache>
                <c:formatCode>#,##0_ </c:formatCode>
                <c:ptCount val="12"/>
                <c:pt idx="0">
                  <c:v>57</c:v>
                </c:pt>
                <c:pt idx="1">
                  <c:v>35</c:v>
                </c:pt>
                <c:pt idx="2">
                  <c:v>95</c:v>
                </c:pt>
                <c:pt idx="3">
                  <c:v>112</c:v>
                </c:pt>
                <c:pt idx="4">
                  <c:v>131</c:v>
                </c:pt>
                <c:pt idx="5" formatCode="General">
                  <c:v>340</c:v>
                </c:pt>
                <c:pt idx="6" formatCode="General">
                  <c:v>483</c:v>
                </c:pt>
                <c:pt idx="7" formatCode="General">
                  <c:v>1339</c:v>
                </c:pt>
                <c:pt idx="8" formatCode="General">
                  <c:v>614</c:v>
                </c:pt>
                <c:pt idx="9" formatCode="General">
                  <c:v>349</c:v>
                </c:pt>
                <c:pt idx="10" formatCode="General">
                  <c:v>236</c:v>
                </c:pt>
                <c:pt idx="11" formatCode="General">
                  <c:v>68</c:v>
                </c:pt>
              </c:numCache>
            </c:numRef>
          </c:val>
          <c:smooth val="0"/>
          <c:extLst>
            <c:ext xmlns:c16="http://schemas.microsoft.com/office/drawing/2014/chart" uri="{C3380CC4-5D6E-409C-BE32-E72D297353CC}">
              <c16:uniqueId val="{00000005-B26B-4AAB-ADDF-AF634710DDB6}"/>
            </c:ext>
          </c:extLst>
        </c:ser>
        <c:ser>
          <c:idx val="4"/>
          <c:order val="6"/>
          <c:tx>
            <c:strRef>
              <c:f>'26　感染症統計'!$A$13</c:f>
              <c:strCache>
                <c:ptCount val="1"/>
                <c:pt idx="0">
                  <c:v>2016年</c:v>
                </c:pt>
              </c:strCache>
            </c:strRef>
          </c:tx>
          <c:spPr>
            <a:ln w="12700" cap="rnd">
              <a:solidFill>
                <a:schemeClr val="accent5"/>
              </a:solidFill>
              <a:round/>
            </a:ln>
            <a:effectLst/>
          </c:spPr>
          <c:marker>
            <c:symbol val="none"/>
          </c:marker>
          <c:val>
            <c:numRef>
              <c:f>'26　感染症統計'!$B$13:$M$13</c:f>
              <c:numCache>
                <c:formatCode>#,##0_ </c:formatCode>
                <c:ptCount val="12"/>
                <c:pt idx="0" formatCode="General">
                  <c:v>68</c:v>
                </c:pt>
                <c:pt idx="1">
                  <c:v>42</c:v>
                </c:pt>
                <c:pt idx="2">
                  <c:v>44</c:v>
                </c:pt>
                <c:pt idx="3">
                  <c:v>75</c:v>
                </c:pt>
                <c:pt idx="4">
                  <c:v>135</c:v>
                </c:pt>
                <c:pt idx="5">
                  <c:v>448</c:v>
                </c:pt>
                <c:pt idx="6">
                  <c:v>507</c:v>
                </c:pt>
                <c:pt idx="7">
                  <c:v>808</c:v>
                </c:pt>
                <c:pt idx="8">
                  <c:v>795</c:v>
                </c:pt>
                <c:pt idx="9">
                  <c:v>313</c:v>
                </c:pt>
                <c:pt idx="10">
                  <c:v>246</c:v>
                </c:pt>
                <c:pt idx="11">
                  <c:v>143</c:v>
                </c:pt>
              </c:numCache>
            </c:numRef>
          </c:val>
          <c:smooth val="0"/>
          <c:extLst>
            <c:ext xmlns:c16="http://schemas.microsoft.com/office/drawing/2014/chart" uri="{C3380CC4-5D6E-409C-BE32-E72D297353CC}">
              <c16:uniqueId val="{00000006-B26B-4AAB-ADDF-AF634710DDB6}"/>
            </c:ext>
          </c:extLst>
        </c:ser>
        <c:ser>
          <c:idx val="5"/>
          <c:order val="7"/>
          <c:tx>
            <c:strRef>
              <c:f>'26　感染症統計'!$A$14</c:f>
              <c:strCache>
                <c:ptCount val="1"/>
                <c:pt idx="0">
                  <c:v>2015年</c:v>
                </c:pt>
              </c:strCache>
            </c:strRef>
          </c:tx>
          <c:spPr>
            <a:ln w="12700" cap="rnd">
              <a:solidFill>
                <a:schemeClr val="accent6"/>
              </a:solidFill>
              <a:round/>
            </a:ln>
            <a:effectLst/>
          </c:spPr>
          <c:marker>
            <c:symbol val="none"/>
          </c:marker>
          <c:val>
            <c:numRef>
              <c:f>'26　感染症統計'!$B$14:$M$14</c:f>
              <c:numCache>
                <c:formatCode>#,##0_ </c:formatCode>
                <c:ptCount val="12"/>
                <c:pt idx="0">
                  <c:v>71</c:v>
                </c:pt>
                <c:pt idx="1">
                  <c:v>97</c:v>
                </c:pt>
                <c:pt idx="2">
                  <c:v>61</c:v>
                </c:pt>
                <c:pt idx="3">
                  <c:v>105</c:v>
                </c:pt>
                <c:pt idx="4">
                  <c:v>198</c:v>
                </c:pt>
                <c:pt idx="5">
                  <c:v>442</c:v>
                </c:pt>
                <c:pt idx="6">
                  <c:v>790</c:v>
                </c:pt>
                <c:pt idx="7" formatCode="General">
                  <c:v>674</c:v>
                </c:pt>
                <c:pt idx="8" formatCode="General">
                  <c:v>594</c:v>
                </c:pt>
                <c:pt idx="9">
                  <c:v>275</c:v>
                </c:pt>
                <c:pt idx="10">
                  <c:v>133</c:v>
                </c:pt>
                <c:pt idx="11">
                  <c:v>108</c:v>
                </c:pt>
              </c:numCache>
            </c:numRef>
          </c:val>
          <c:smooth val="0"/>
          <c:extLst>
            <c:ext xmlns:c16="http://schemas.microsoft.com/office/drawing/2014/chart" uri="{C3380CC4-5D6E-409C-BE32-E72D297353CC}">
              <c16:uniqueId val="{00000007-B26B-4AAB-ADDF-AF634710DDB6}"/>
            </c:ext>
          </c:extLst>
        </c:ser>
        <c:dLbls>
          <c:showLegendKey val="0"/>
          <c:showVal val="0"/>
          <c:showCatName val="0"/>
          <c:showSerName val="0"/>
          <c:showPercent val="0"/>
          <c:showBubbleSize val="0"/>
        </c:dLbls>
        <c:smooth val="0"/>
        <c:axId val="1938067200"/>
        <c:axId val="1938062304"/>
      </c:lineChart>
      <c:catAx>
        <c:axId val="19380672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38062304"/>
        <c:crosses val="autoZero"/>
        <c:auto val="1"/>
        <c:lblAlgn val="ctr"/>
        <c:lblOffset val="100"/>
        <c:noMultiLvlLbl val="0"/>
      </c:catAx>
      <c:valAx>
        <c:axId val="1938062304"/>
        <c:scaling>
          <c:orientation val="minMax"/>
          <c:max val="14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38067200"/>
        <c:crosses val="autoZero"/>
        <c:crossBetween val="between"/>
      </c:valAx>
      <c:spPr>
        <a:noFill/>
        <a:ln>
          <a:noFill/>
        </a:ln>
        <a:effectLst/>
      </c:spPr>
    </c:plotArea>
    <c:legend>
      <c:legendPos val="b"/>
      <c:legendEntry>
        <c:idx val="2"/>
        <c:txPr>
          <a:bodyPr rot="0" spcFirstLastPara="1" vertOverflow="ellipsis" vert="horz" wrap="square" anchor="ctr" anchorCtr="1"/>
          <a:lstStyle/>
          <a:p>
            <a:pPr>
              <a:defRPr sz="900" b="0" i="0" u="none" strike="noStrike" kern="1200" baseline="0">
                <a:ln w="6350">
                  <a:solidFill>
                    <a:schemeClr val="accent1"/>
                  </a:solidFill>
                </a:ln>
                <a:solidFill>
                  <a:schemeClr val="tx1">
                    <a:lumMod val="65000"/>
                    <a:lumOff val="35000"/>
                  </a:schemeClr>
                </a:solidFill>
                <a:latin typeface="+mn-lt"/>
                <a:ea typeface="+mn-ea"/>
                <a:cs typeface="+mn-cs"/>
              </a:defRPr>
            </a:pPr>
            <a:endParaRPr lang="ja-JP"/>
          </a:p>
        </c:txPr>
      </c:legendEntry>
      <c:legendEntry>
        <c:idx val="3"/>
        <c:txPr>
          <a:bodyPr rot="0" spcFirstLastPara="1" vertOverflow="ellipsis" vert="horz" wrap="square" anchor="ctr" anchorCtr="1"/>
          <a:lstStyle/>
          <a:p>
            <a:pPr>
              <a:defRPr sz="900" b="0" i="0" u="none" strike="noStrike" kern="1200" baseline="0">
                <a:ln w="3175">
                  <a:solidFill>
                    <a:schemeClr val="accent1"/>
                  </a:solidFill>
                </a:ln>
                <a:solidFill>
                  <a:schemeClr val="tx1">
                    <a:lumMod val="65000"/>
                    <a:lumOff val="35000"/>
                  </a:schemeClr>
                </a:solidFill>
                <a:latin typeface="+mn-lt"/>
                <a:ea typeface="+mn-ea"/>
                <a:cs typeface="+mn-cs"/>
              </a:defRPr>
            </a:pPr>
            <a:endParaRPr lang="ja-JP"/>
          </a:p>
        </c:txPr>
      </c:legendEntry>
      <c:legendEntry>
        <c:idx val="4"/>
        <c:txPr>
          <a:bodyPr rot="0" spcFirstLastPara="1" vertOverflow="ellipsis" vert="horz" wrap="square" anchor="ctr" anchorCtr="1"/>
          <a:lstStyle/>
          <a:p>
            <a:pPr>
              <a:defRPr sz="900" b="0" i="0" u="none" strike="noStrike" kern="1200" baseline="0">
                <a:ln w="3175">
                  <a:solidFill>
                    <a:schemeClr val="accent1"/>
                  </a:solidFill>
                </a:ln>
                <a:solidFill>
                  <a:schemeClr val="tx1">
                    <a:lumMod val="65000"/>
                    <a:lumOff val="35000"/>
                  </a:schemeClr>
                </a:solidFill>
                <a:latin typeface="+mn-lt"/>
                <a:ea typeface="+mn-ea"/>
                <a:cs typeface="+mn-cs"/>
              </a:defRPr>
            </a:pPr>
            <a:endParaRPr lang="ja-JP"/>
          </a:p>
        </c:txPr>
      </c:legendEntry>
      <c:legendEntry>
        <c:idx val="5"/>
        <c:txPr>
          <a:bodyPr rot="0" spcFirstLastPara="1" vertOverflow="ellipsis" vert="horz" wrap="square" anchor="ctr" anchorCtr="1"/>
          <a:lstStyle/>
          <a:p>
            <a:pPr>
              <a:defRPr sz="900" b="0" i="0" u="none" strike="noStrike" kern="1200" baseline="0">
                <a:ln w="3175">
                  <a:solidFill>
                    <a:schemeClr val="accent1"/>
                  </a:solidFill>
                </a:ln>
                <a:solidFill>
                  <a:schemeClr val="tx1">
                    <a:lumMod val="65000"/>
                    <a:lumOff val="35000"/>
                  </a:schemeClr>
                </a:solidFill>
                <a:latin typeface="+mn-lt"/>
                <a:ea typeface="+mn-ea"/>
                <a:cs typeface="+mn-cs"/>
              </a:defRPr>
            </a:pPr>
            <a:endParaRPr lang="ja-JP"/>
          </a:p>
        </c:txPr>
      </c:legendEntry>
      <c:legendEntry>
        <c:idx val="6"/>
        <c:txPr>
          <a:bodyPr rot="0" spcFirstLastPara="1" vertOverflow="ellipsis" vert="horz" wrap="square" anchor="ctr" anchorCtr="1"/>
          <a:lstStyle/>
          <a:p>
            <a:pPr>
              <a:defRPr sz="900" b="0" i="0" u="none" strike="noStrike" kern="1200" baseline="0">
                <a:ln w="3175">
                  <a:solidFill>
                    <a:schemeClr val="accent1"/>
                  </a:solidFill>
                </a:ln>
                <a:solidFill>
                  <a:schemeClr val="tx1">
                    <a:lumMod val="65000"/>
                    <a:lumOff val="35000"/>
                  </a:schemeClr>
                </a:solidFill>
                <a:latin typeface="+mn-lt"/>
                <a:ea typeface="+mn-ea"/>
                <a:cs typeface="+mn-cs"/>
              </a:defRPr>
            </a:pPr>
            <a:endParaRPr lang="ja-JP"/>
          </a:p>
        </c:txPr>
      </c:legendEntry>
      <c:layout>
        <c:manualLayout>
          <c:xMode val="edge"/>
          <c:yMode val="edge"/>
          <c:x val="0.86971423242222412"/>
          <c:y val="0.15798556430446195"/>
          <c:w val="0.12831174079629443"/>
          <c:h val="0.6223490617283844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prstDash val="sysDash"/>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細菌性赤痢菌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2466823761346863E-2"/>
          <c:y val="0.1390935811110838"/>
          <c:w val="0.71832911183304882"/>
          <c:h val="0.62589415129079018"/>
        </c:manualLayout>
      </c:layout>
      <c:lineChart>
        <c:grouping val="standard"/>
        <c:varyColors val="0"/>
        <c:ser>
          <c:idx val="6"/>
          <c:order val="0"/>
          <c:tx>
            <c:strRef>
              <c:f>'26　感染症統計'!$P$8</c:f>
              <c:strCache>
                <c:ptCount val="1"/>
                <c:pt idx="0">
                  <c:v>2021年</c:v>
                </c:pt>
              </c:strCache>
            </c:strRef>
          </c:tx>
          <c:spPr>
            <a:ln w="63500" cap="rnd">
              <a:solidFill>
                <a:srgbClr val="FF0000"/>
              </a:solidFill>
              <a:round/>
            </a:ln>
            <a:effectLst/>
          </c:spPr>
          <c:marker>
            <c:symbol val="none"/>
          </c:marker>
          <c:cat>
            <c:numRef>
              <c:f>'26　感染症統計'!$Q$7:$AB$7</c:f>
              <c:numCache>
                <c:formatCode>#,##0_ </c:formatCode>
                <c:ptCount val="12"/>
                <c:pt idx="0" formatCode="General">
                  <c:v>0</c:v>
                </c:pt>
                <c:pt idx="1">
                  <c:v>5</c:v>
                </c:pt>
                <c:pt idx="2">
                  <c:v>4</c:v>
                </c:pt>
                <c:pt idx="3">
                  <c:v>1</c:v>
                </c:pt>
                <c:pt idx="4">
                  <c:v>1</c:v>
                </c:pt>
                <c:pt idx="5">
                  <c:v>2</c:v>
                </c:pt>
              </c:numCache>
            </c:numRef>
          </c:cat>
          <c:val>
            <c:numRef>
              <c:f>'26　感染症統計'!$Q$8:$AB$8</c:f>
              <c:numCache>
                <c:formatCode>#,##0_ </c:formatCode>
                <c:ptCount val="12"/>
                <c:pt idx="0">
                  <c:v>1</c:v>
                </c:pt>
                <c:pt idx="1">
                  <c:v>2</c:v>
                </c:pt>
                <c:pt idx="2">
                  <c:v>1</c:v>
                </c:pt>
                <c:pt idx="3">
                  <c:v>0</c:v>
                </c:pt>
                <c:pt idx="4">
                  <c:v>0</c:v>
                </c:pt>
                <c:pt idx="5">
                  <c:v>0</c:v>
                </c:pt>
                <c:pt idx="6">
                  <c:v>1</c:v>
                </c:pt>
                <c:pt idx="7">
                  <c:v>1</c:v>
                </c:pt>
                <c:pt idx="8">
                  <c:v>0</c:v>
                </c:pt>
                <c:pt idx="9">
                  <c:v>1</c:v>
                </c:pt>
                <c:pt idx="10">
                  <c:v>0</c:v>
                </c:pt>
                <c:pt idx="11">
                  <c:v>0</c:v>
                </c:pt>
              </c:numCache>
            </c:numRef>
          </c:val>
          <c:smooth val="0"/>
          <c:extLst>
            <c:ext xmlns:c16="http://schemas.microsoft.com/office/drawing/2014/chart" uri="{C3380CC4-5D6E-409C-BE32-E72D297353CC}">
              <c16:uniqueId val="{00000000-2962-4A89-9B35-A3E6A78CA0FE}"/>
            </c:ext>
          </c:extLst>
        </c:ser>
        <c:ser>
          <c:idx val="7"/>
          <c:order val="1"/>
          <c:tx>
            <c:strRef>
              <c:f>'26　感染症統計'!$P$9</c:f>
              <c:strCache>
                <c:ptCount val="1"/>
                <c:pt idx="0">
                  <c:v>2020年</c:v>
                </c:pt>
              </c:strCache>
            </c:strRef>
          </c:tx>
          <c:spPr>
            <a:ln w="25400" cap="rnd">
              <a:solidFill>
                <a:schemeClr val="accent6">
                  <a:lumMod val="75000"/>
                </a:schemeClr>
              </a:solidFill>
              <a:round/>
            </a:ln>
            <a:effectLst/>
          </c:spPr>
          <c:marker>
            <c:symbol val="none"/>
          </c:marker>
          <c:cat>
            <c:numRef>
              <c:f>'26　感染症統計'!$Q$7:$AB$7</c:f>
              <c:numCache>
                <c:formatCode>#,##0_ </c:formatCode>
                <c:ptCount val="12"/>
                <c:pt idx="0" formatCode="General">
                  <c:v>0</c:v>
                </c:pt>
                <c:pt idx="1">
                  <c:v>5</c:v>
                </c:pt>
                <c:pt idx="2">
                  <c:v>4</c:v>
                </c:pt>
                <c:pt idx="3">
                  <c:v>1</c:v>
                </c:pt>
                <c:pt idx="4">
                  <c:v>1</c:v>
                </c:pt>
                <c:pt idx="5">
                  <c:v>2</c:v>
                </c:pt>
              </c:numCache>
            </c:numRef>
          </c:cat>
          <c:val>
            <c:numRef>
              <c:f>'26　感染症統計'!$Q$9:$AB$9</c:f>
              <c:numCache>
                <c:formatCode>#,##0_ </c:formatCode>
                <c:ptCount val="12"/>
                <c:pt idx="0">
                  <c:v>16</c:v>
                </c:pt>
                <c:pt idx="1">
                  <c:v>1</c:v>
                </c:pt>
                <c:pt idx="2">
                  <c:v>19</c:v>
                </c:pt>
                <c:pt idx="3">
                  <c:v>3</c:v>
                </c:pt>
                <c:pt idx="4">
                  <c:v>13</c:v>
                </c:pt>
                <c:pt idx="5">
                  <c:v>1</c:v>
                </c:pt>
                <c:pt idx="6">
                  <c:v>2</c:v>
                </c:pt>
                <c:pt idx="7">
                  <c:v>2</c:v>
                </c:pt>
                <c:pt idx="8">
                  <c:v>0</c:v>
                </c:pt>
                <c:pt idx="9">
                  <c:v>24</c:v>
                </c:pt>
                <c:pt idx="10">
                  <c:v>4</c:v>
                </c:pt>
                <c:pt idx="11">
                  <c:v>1</c:v>
                </c:pt>
              </c:numCache>
            </c:numRef>
          </c:val>
          <c:smooth val="0"/>
          <c:extLst>
            <c:ext xmlns:c16="http://schemas.microsoft.com/office/drawing/2014/chart" uri="{C3380CC4-5D6E-409C-BE32-E72D297353CC}">
              <c16:uniqueId val="{00000001-2962-4A89-9B35-A3E6A78CA0FE}"/>
            </c:ext>
          </c:extLst>
        </c:ser>
        <c:ser>
          <c:idx val="0"/>
          <c:order val="2"/>
          <c:tx>
            <c:strRef>
              <c:f>'26　感染症統計'!$P$10</c:f>
              <c:strCache>
                <c:ptCount val="1"/>
                <c:pt idx="0">
                  <c:v>2019年</c:v>
                </c:pt>
              </c:strCache>
            </c:strRef>
          </c:tx>
          <c:spPr>
            <a:ln w="19050" cap="rnd">
              <a:solidFill>
                <a:schemeClr val="accent1"/>
              </a:solidFill>
              <a:round/>
            </a:ln>
            <a:effectLst/>
          </c:spPr>
          <c:marker>
            <c:symbol val="none"/>
          </c:marker>
          <c:cat>
            <c:numRef>
              <c:f>'26　感染症統計'!$Q$7:$AB$7</c:f>
              <c:numCache>
                <c:formatCode>#,##0_ </c:formatCode>
                <c:ptCount val="12"/>
                <c:pt idx="0" formatCode="General">
                  <c:v>0</c:v>
                </c:pt>
                <c:pt idx="1">
                  <c:v>5</c:v>
                </c:pt>
                <c:pt idx="2">
                  <c:v>4</c:v>
                </c:pt>
                <c:pt idx="3">
                  <c:v>1</c:v>
                </c:pt>
                <c:pt idx="4">
                  <c:v>1</c:v>
                </c:pt>
                <c:pt idx="5">
                  <c:v>2</c:v>
                </c:pt>
              </c:numCache>
            </c:numRef>
          </c:cat>
          <c:val>
            <c:numRef>
              <c:f>'26　感染症統計'!$Q$10:$AB$10</c:f>
              <c:numCache>
                <c:formatCode>#,##0_ </c:formatCode>
                <c:ptCount val="12"/>
                <c:pt idx="0">
                  <c:v>7</c:v>
                </c:pt>
                <c:pt idx="1">
                  <c:v>7</c:v>
                </c:pt>
                <c:pt idx="2">
                  <c:v>13</c:v>
                </c:pt>
                <c:pt idx="3">
                  <c:v>3</c:v>
                </c:pt>
                <c:pt idx="4">
                  <c:v>8</c:v>
                </c:pt>
                <c:pt idx="5">
                  <c:v>11</c:v>
                </c:pt>
                <c:pt idx="6">
                  <c:v>5</c:v>
                </c:pt>
                <c:pt idx="7">
                  <c:v>11</c:v>
                </c:pt>
                <c:pt idx="8">
                  <c:v>9</c:v>
                </c:pt>
                <c:pt idx="9">
                  <c:v>9</c:v>
                </c:pt>
                <c:pt idx="10">
                  <c:v>20</c:v>
                </c:pt>
                <c:pt idx="11">
                  <c:v>35</c:v>
                </c:pt>
              </c:numCache>
            </c:numRef>
          </c:val>
          <c:smooth val="0"/>
          <c:extLst>
            <c:ext xmlns:c16="http://schemas.microsoft.com/office/drawing/2014/chart" uri="{C3380CC4-5D6E-409C-BE32-E72D297353CC}">
              <c16:uniqueId val="{00000002-2962-4A89-9B35-A3E6A78CA0FE}"/>
            </c:ext>
          </c:extLst>
        </c:ser>
        <c:ser>
          <c:idx val="1"/>
          <c:order val="3"/>
          <c:tx>
            <c:strRef>
              <c:f>'26　感染症統計'!$P$11</c:f>
              <c:strCache>
                <c:ptCount val="1"/>
                <c:pt idx="0">
                  <c:v>2018年</c:v>
                </c:pt>
              </c:strCache>
            </c:strRef>
          </c:tx>
          <c:spPr>
            <a:ln w="12700" cap="rnd">
              <a:solidFill>
                <a:schemeClr val="accent2"/>
              </a:solidFill>
              <a:round/>
            </a:ln>
            <a:effectLst/>
          </c:spPr>
          <c:marker>
            <c:symbol val="none"/>
          </c:marker>
          <c:cat>
            <c:numRef>
              <c:f>'26　感染症統計'!$Q$7:$AB$7</c:f>
              <c:numCache>
                <c:formatCode>#,##0_ </c:formatCode>
                <c:ptCount val="12"/>
                <c:pt idx="0" formatCode="General">
                  <c:v>0</c:v>
                </c:pt>
                <c:pt idx="1">
                  <c:v>5</c:v>
                </c:pt>
                <c:pt idx="2">
                  <c:v>4</c:v>
                </c:pt>
                <c:pt idx="3">
                  <c:v>1</c:v>
                </c:pt>
                <c:pt idx="4">
                  <c:v>1</c:v>
                </c:pt>
                <c:pt idx="5">
                  <c:v>2</c:v>
                </c:pt>
              </c:numCache>
            </c:numRef>
          </c:cat>
          <c:val>
            <c:numRef>
              <c:f>'26　感染症統計'!$Q$11:$AB$11</c:f>
              <c:numCache>
                <c:formatCode>#,##0_ </c:formatCode>
                <c:ptCount val="12"/>
                <c:pt idx="0">
                  <c:v>9</c:v>
                </c:pt>
                <c:pt idx="1">
                  <c:v>22</c:v>
                </c:pt>
                <c:pt idx="2">
                  <c:v>18</c:v>
                </c:pt>
                <c:pt idx="3">
                  <c:v>9</c:v>
                </c:pt>
                <c:pt idx="4">
                  <c:v>21</c:v>
                </c:pt>
                <c:pt idx="5">
                  <c:v>14</c:v>
                </c:pt>
                <c:pt idx="6">
                  <c:v>6</c:v>
                </c:pt>
                <c:pt idx="7">
                  <c:v>13</c:v>
                </c:pt>
                <c:pt idx="8">
                  <c:v>7</c:v>
                </c:pt>
                <c:pt idx="9">
                  <c:v>81</c:v>
                </c:pt>
                <c:pt idx="10">
                  <c:v>31</c:v>
                </c:pt>
                <c:pt idx="11">
                  <c:v>37</c:v>
                </c:pt>
              </c:numCache>
            </c:numRef>
          </c:val>
          <c:smooth val="0"/>
          <c:extLst>
            <c:ext xmlns:c16="http://schemas.microsoft.com/office/drawing/2014/chart" uri="{C3380CC4-5D6E-409C-BE32-E72D297353CC}">
              <c16:uniqueId val="{00000003-2962-4A89-9B35-A3E6A78CA0FE}"/>
            </c:ext>
          </c:extLst>
        </c:ser>
        <c:ser>
          <c:idx val="2"/>
          <c:order val="4"/>
          <c:tx>
            <c:strRef>
              <c:f>'26　感染症統計'!$P$12</c:f>
              <c:strCache>
                <c:ptCount val="1"/>
                <c:pt idx="0">
                  <c:v>2017年</c:v>
                </c:pt>
              </c:strCache>
            </c:strRef>
          </c:tx>
          <c:spPr>
            <a:ln w="12700" cap="rnd">
              <a:solidFill>
                <a:schemeClr val="accent3"/>
              </a:solidFill>
              <a:round/>
            </a:ln>
            <a:effectLst/>
          </c:spPr>
          <c:marker>
            <c:symbol val="none"/>
          </c:marker>
          <c:cat>
            <c:numRef>
              <c:f>'26　感染症統計'!$Q$7:$AB$7</c:f>
              <c:numCache>
                <c:formatCode>#,##0_ </c:formatCode>
                <c:ptCount val="12"/>
                <c:pt idx="0" formatCode="General">
                  <c:v>0</c:v>
                </c:pt>
                <c:pt idx="1">
                  <c:v>5</c:v>
                </c:pt>
                <c:pt idx="2">
                  <c:v>4</c:v>
                </c:pt>
                <c:pt idx="3">
                  <c:v>1</c:v>
                </c:pt>
                <c:pt idx="4">
                  <c:v>1</c:v>
                </c:pt>
                <c:pt idx="5">
                  <c:v>2</c:v>
                </c:pt>
              </c:numCache>
            </c:numRef>
          </c:cat>
          <c:val>
            <c:numRef>
              <c:f>'26　感染症統計'!$Q$12:$AB$12</c:f>
              <c:numCache>
                <c:formatCode>#,##0_ </c:formatCode>
                <c:ptCount val="12"/>
                <c:pt idx="0">
                  <c:v>19</c:v>
                </c:pt>
                <c:pt idx="1">
                  <c:v>12</c:v>
                </c:pt>
                <c:pt idx="2">
                  <c:v>8</c:v>
                </c:pt>
                <c:pt idx="3">
                  <c:v>12</c:v>
                </c:pt>
                <c:pt idx="4">
                  <c:v>7</c:v>
                </c:pt>
                <c:pt idx="5">
                  <c:v>15</c:v>
                </c:pt>
                <c:pt idx="6" formatCode="General">
                  <c:v>16</c:v>
                </c:pt>
                <c:pt idx="7" formatCode="General">
                  <c:v>12</c:v>
                </c:pt>
                <c:pt idx="8">
                  <c:v>16</c:v>
                </c:pt>
                <c:pt idx="9">
                  <c:v>6</c:v>
                </c:pt>
                <c:pt idx="10">
                  <c:v>12</c:v>
                </c:pt>
                <c:pt idx="11">
                  <c:v>6</c:v>
                </c:pt>
              </c:numCache>
            </c:numRef>
          </c:val>
          <c:smooth val="0"/>
          <c:extLst>
            <c:ext xmlns:c16="http://schemas.microsoft.com/office/drawing/2014/chart" uri="{C3380CC4-5D6E-409C-BE32-E72D297353CC}">
              <c16:uniqueId val="{00000004-2962-4A89-9B35-A3E6A78CA0FE}"/>
            </c:ext>
          </c:extLst>
        </c:ser>
        <c:ser>
          <c:idx val="3"/>
          <c:order val="5"/>
          <c:tx>
            <c:strRef>
              <c:f>'26　感染症統計'!$P$13</c:f>
              <c:strCache>
                <c:ptCount val="1"/>
                <c:pt idx="0">
                  <c:v>2016年</c:v>
                </c:pt>
              </c:strCache>
            </c:strRef>
          </c:tx>
          <c:spPr>
            <a:ln w="12700" cap="rnd">
              <a:solidFill>
                <a:schemeClr val="accent4"/>
              </a:solidFill>
              <a:round/>
            </a:ln>
            <a:effectLst/>
          </c:spPr>
          <c:marker>
            <c:symbol val="none"/>
          </c:marker>
          <c:cat>
            <c:numRef>
              <c:f>'26　感染症統計'!$Q$7:$AB$7</c:f>
              <c:numCache>
                <c:formatCode>#,##0_ </c:formatCode>
                <c:ptCount val="12"/>
                <c:pt idx="0" formatCode="General">
                  <c:v>0</c:v>
                </c:pt>
                <c:pt idx="1">
                  <c:v>5</c:v>
                </c:pt>
                <c:pt idx="2">
                  <c:v>4</c:v>
                </c:pt>
                <c:pt idx="3">
                  <c:v>1</c:v>
                </c:pt>
                <c:pt idx="4">
                  <c:v>1</c:v>
                </c:pt>
                <c:pt idx="5">
                  <c:v>2</c:v>
                </c:pt>
              </c:numCache>
            </c:numRef>
          </c:cat>
          <c:val>
            <c:numRef>
              <c:f>'26　感染症統計'!$Q$13:$AB$13</c:f>
              <c:numCache>
                <c:formatCode>#,##0_ </c:formatCode>
                <c:ptCount val="12"/>
                <c:pt idx="0" formatCode="General">
                  <c:v>9</c:v>
                </c:pt>
                <c:pt idx="1">
                  <c:v>16</c:v>
                </c:pt>
                <c:pt idx="2">
                  <c:v>12</c:v>
                </c:pt>
                <c:pt idx="3">
                  <c:v>6</c:v>
                </c:pt>
                <c:pt idx="4">
                  <c:v>7</c:v>
                </c:pt>
                <c:pt idx="5">
                  <c:v>14</c:v>
                </c:pt>
                <c:pt idx="6">
                  <c:v>9</c:v>
                </c:pt>
                <c:pt idx="7">
                  <c:v>14</c:v>
                </c:pt>
                <c:pt idx="8">
                  <c:v>9</c:v>
                </c:pt>
                <c:pt idx="9">
                  <c:v>9</c:v>
                </c:pt>
                <c:pt idx="10">
                  <c:v>8</c:v>
                </c:pt>
                <c:pt idx="11">
                  <c:v>7</c:v>
                </c:pt>
              </c:numCache>
            </c:numRef>
          </c:val>
          <c:smooth val="0"/>
          <c:extLst>
            <c:ext xmlns:c16="http://schemas.microsoft.com/office/drawing/2014/chart" uri="{C3380CC4-5D6E-409C-BE32-E72D297353CC}">
              <c16:uniqueId val="{00000005-2962-4A89-9B35-A3E6A78CA0FE}"/>
            </c:ext>
          </c:extLst>
        </c:ser>
        <c:ser>
          <c:idx val="4"/>
          <c:order val="6"/>
          <c:tx>
            <c:strRef>
              <c:f>'26　感染症統計'!$P$14</c:f>
              <c:strCache>
                <c:ptCount val="1"/>
                <c:pt idx="0">
                  <c:v>2015年</c:v>
                </c:pt>
              </c:strCache>
            </c:strRef>
          </c:tx>
          <c:spPr>
            <a:ln w="12700" cap="rnd">
              <a:solidFill>
                <a:schemeClr val="accent5"/>
              </a:solidFill>
              <a:round/>
            </a:ln>
            <a:effectLst/>
          </c:spPr>
          <c:marker>
            <c:symbol val="none"/>
          </c:marker>
          <c:cat>
            <c:numRef>
              <c:f>'26　感染症統計'!$Q$7:$AB$7</c:f>
              <c:numCache>
                <c:formatCode>#,##0_ </c:formatCode>
                <c:ptCount val="12"/>
                <c:pt idx="0" formatCode="General">
                  <c:v>0</c:v>
                </c:pt>
                <c:pt idx="1">
                  <c:v>5</c:v>
                </c:pt>
                <c:pt idx="2">
                  <c:v>4</c:v>
                </c:pt>
                <c:pt idx="3">
                  <c:v>1</c:v>
                </c:pt>
                <c:pt idx="4">
                  <c:v>1</c:v>
                </c:pt>
                <c:pt idx="5">
                  <c:v>2</c:v>
                </c:pt>
              </c:numCache>
            </c:numRef>
          </c:cat>
          <c:val>
            <c:numRef>
              <c:f>'26　感染症統計'!$Q$14:$AB$14</c:f>
              <c:numCache>
                <c:formatCode>#,##0_ </c:formatCode>
                <c:ptCount val="12"/>
                <c:pt idx="0">
                  <c:v>7</c:v>
                </c:pt>
                <c:pt idx="1">
                  <c:v>13</c:v>
                </c:pt>
                <c:pt idx="2">
                  <c:v>11</c:v>
                </c:pt>
                <c:pt idx="3">
                  <c:v>11</c:v>
                </c:pt>
                <c:pt idx="4">
                  <c:v>12</c:v>
                </c:pt>
                <c:pt idx="5">
                  <c:v>15</c:v>
                </c:pt>
                <c:pt idx="6">
                  <c:v>20</c:v>
                </c:pt>
                <c:pt idx="7">
                  <c:v>15</c:v>
                </c:pt>
                <c:pt idx="8">
                  <c:v>15</c:v>
                </c:pt>
                <c:pt idx="9">
                  <c:v>20</c:v>
                </c:pt>
                <c:pt idx="10">
                  <c:v>9</c:v>
                </c:pt>
                <c:pt idx="11">
                  <c:v>7</c:v>
                </c:pt>
              </c:numCache>
            </c:numRef>
          </c:val>
          <c:smooth val="0"/>
          <c:extLst>
            <c:ext xmlns:c16="http://schemas.microsoft.com/office/drawing/2014/chart" uri="{C3380CC4-5D6E-409C-BE32-E72D297353CC}">
              <c16:uniqueId val="{00000006-2962-4A89-9B35-A3E6A78CA0FE}"/>
            </c:ext>
          </c:extLst>
        </c:ser>
        <c:dLbls>
          <c:showLegendKey val="0"/>
          <c:showVal val="0"/>
          <c:showCatName val="0"/>
          <c:showSerName val="0"/>
          <c:showPercent val="0"/>
          <c:showBubbleSize val="0"/>
        </c:dLbls>
        <c:smooth val="0"/>
        <c:axId val="1938063392"/>
        <c:axId val="1938064480"/>
        <c:extLst/>
      </c:lineChart>
      <c:catAx>
        <c:axId val="1938063392"/>
        <c:scaling>
          <c:orientation val="minMax"/>
        </c:scaling>
        <c:delete val="1"/>
        <c:axPos val="b"/>
        <c:numFmt formatCode="General" sourceLinked="1"/>
        <c:majorTickMark val="none"/>
        <c:minorTickMark val="none"/>
        <c:tickLblPos val="nextTo"/>
        <c:crossAx val="1938064480"/>
        <c:crosses val="autoZero"/>
        <c:auto val="0"/>
        <c:lblAlgn val="ctr"/>
        <c:lblOffset val="100"/>
        <c:noMultiLvlLbl val="0"/>
      </c:catAx>
      <c:valAx>
        <c:axId val="1938064480"/>
        <c:scaling>
          <c:orientation val="minMax"/>
          <c:max val="80"/>
        </c:scaling>
        <c:delete val="0"/>
        <c:axPos val="r"/>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38063392"/>
        <c:crosses val="max"/>
        <c:crossBetween val="between"/>
      </c:valAx>
      <c:spPr>
        <a:noFill/>
        <a:ln>
          <a:noFill/>
        </a:ln>
        <a:effectLst/>
      </c:spPr>
    </c:plotArea>
    <c:legend>
      <c:legendPos val="b"/>
      <c:layout>
        <c:manualLayout>
          <c:xMode val="edge"/>
          <c:yMode val="edge"/>
          <c:x val="0.85543391131567292"/>
          <c:y val="8.9866993536922485E-2"/>
          <c:w val="0.11916934337491826"/>
          <c:h val="0.730731781641196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gif"/><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hyperlink" Target="http://www.google.co.jp/imgres?imgurl=http://thumbnail.image.rakuten.co.jp/@0_mall/fujinami/cabinet/shohin02/457126160002600052.jpg?_ex=320x320&amp;s=2&amp;r=1&amp;imgrefurl=http://item.rakuten.co.jp/fujinami/457126160002600/&amp;h=320&amp;w=320&amp;tbnid=rSj_925s_Y7APM:&amp;zoom=1&amp;docid=0WAZ4htdIbjzZM&amp;hl=ja&amp;ei=HM03U-u9CYaVkQW0lYDIAQ&amp;tbm=isch&amp;ved=0CFUQhBwwAQ&amp;iact=rc&amp;dur=616&amp;page=1&amp;start=0&amp;ndsp=15" TargetMode="External"/><Relationship Id="rId1" Type="http://schemas.openxmlformats.org/officeDocument/2006/relationships/hyperlink" Target="http://www.google.co.jp/imgres?imgurl=http://thumbnail.image.rakuten.co.jp/@0_mall/fujinami/cabinet/shohin02/457126160002600052.jpg?_ex=320x320&amp;s=2&amp;r=1&amp;imgrefurl=http://item.rakuten.co.jp/fujinami/457126160002600/&amp;h=320&amp;w=320&amp;tbnid=rSj_925s_Y7APM:&amp;zoom=1&amp;docid=0WAZ4htdIbjzZM&amp;hl=ja&amp;ei=HM03U-u9CYaVkQW0lYDIAQ&amp;tbm=isch&amp;ved=0CFUQhBwwAQ&amp;iact=rc&amp;dur=388&amp;page=1&amp;start=0&amp;ndsp=15" TargetMode="External"/><Relationship Id="rId5" Type="http://schemas.openxmlformats.org/officeDocument/2006/relationships/image" Target="../media/image9.jpe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12.svg"/><Relationship Id="rId7" Type="http://schemas.openxmlformats.org/officeDocument/2006/relationships/image" Target="../media/image16.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svg"/><Relationship Id="rId4" Type="http://schemas.openxmlformats.org/officeDocument/2006/relationships/image" Target="../media/image1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8.png"/></Relationships>
</file>

<file path=xl/drawings/_rels/drawing7.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xdr:from>
      <xdr:col>1</xdr:col>
      <xdr:colOff>0</xdr:colOff>
      <xdr:row>22</xdr:row>
      <xdr:rowOff>76200</xdr:rowOff>
    </xdr:from>
    <xdr:to>
      <xdr:col>6</xdr:col>
      <xdr:colOff>28575</xdr:colOff>
      <xdr:row>28</xdr:row>
      <xdr:rowOff>9525</xdr:rowOff>
    </xdr:to>
    <xdr:sp macro="" textlink="">
      <xdr:nvSpPr>
        <xdr:cNvPr id="2049" name="AutoShape 1">
          <a:extLst>
            <a:ext uri="{FF2B5EF4-FFF2-40B4-BE49-F238E27FC236}">
              <a16:creationId xmlns:a16="http://schemas.microsoft.com/office/drawing/2014/main" id="{00000000-0008-0000-0000-000001080000}"/>
            </a:ext>
          </a:extLst>
        </xdr:cNvPr>
        <xdr:cNvSpPr>
          <a:spLocks noChangeArrowheads="1"/>
        </xdr:cNvSpPr>
      </xdr:nvSpPr>
      <xdr:spPr bwMode="auto">
        <a:xfrm>
          <a:off x="1162050" y="3943350"/>
          <a:ext cx="3209925" cy="962025"/>
        </a:xfrm>
        <a:prstGeom prst="horizontalScroll">
          <a:avLst>
            <a:gd name="adj" fmla="val 12500"/>
          </a:avLst>
        </a:prstGeom>
        <a:solidFill>
          <a:srgbClr val="FFFFFF"/>
        </a:solidFill>
        <a:ln w="9525">
          <a:solidFill>
            <a:srgbClr val="000000"/>
          </a:solidFill>
          <a:round/>
          <a:headEnd/>
          <a:tailEnd/>
        </a:ln>
      </xdr:spPr>
    </xdr:sp>
    <xdr:clientData/>
  </xdr:twoCellAnchor>
  <xdr:twoCellAnchor editAs="oneCell">
    <xdr:from>
      <xdr:col>10</xdr:col>
      <xdr:colOff>0</xdr:colOff>
      <xdr:row>36</xdr:row>
      <xdr:rowOff>0</xdr:rowOff>
    </xdr:from>
    <xdr:to>
      <xdr:col>10</xdr:col>
      <xdr:colOff>47625</xdr:colOff>
      <xdr:row>36</xdr:row>
      <xdr:rowOff>9525</xdr:rowOff>
    </xdr:to>
    <xdr:pic>
      <xdr:nvPicPr>
        <xdr:cNvPr id="2050" name="Picture 2" descr="sp">
          <a:extLst>
            <a:ext uri="{FF2B5EF4-FFF2-40B4-BE49-F238E27FC236}">
              <a16:creationId xmlns:a16="http://schemas.microsoft.com/office/drawing/2014/main" id="{00000000-0008-0000-0000-000002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1" name="Picture 3" descr="sp">
          <a:extLst>
            <a:ext uri="{FF2B5EF4-FFF2-40B4-BE49-F238E27FC236}">
              <a16:creationId xmlns:a16="http://schemas.microsoft.com/office/drawing/2014/main" id="{00000000-0008-0000-0000-000003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2" name="Picture 4" descr="sp">
          <a:extLst>
            <a:ext uri="{FF2B5EF4-FFF2-40B4-BE49-F238E27FC236}">
              <a16:creationId xmlns:a16="http://schemas.microsoft.com/office/drawing/2014/main" id="{00000000-0008-0000-0000-000004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3" name="Picture 5" descr="sp">
          <a:extLst>
            <a:ext uri="{FF2B5EF4-FFF2-40B4-BE49-F238E27FC236}">
              <a16:creationId xmlns:a16="http://schemas.microsoft.com/office/drawing/2014/main" id="{00000000-0008-0000-0000-000005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4" name="Picture 6" descr="sp">
          <a:extLst>
            <a:ext uri="{FF2B5EF4-FFF2-40B4-BE49-F238E27FC236}">
              <a16:creationId xmlns:a16="http://schemas.microsoft.com/office/drawing/2014/main" id="{00000000-0008-0000-0000-000006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5" name="Picture 7" descr="sp">
          <a:extLst>
            <a:ext uri="{FF2B5EF4-FFF2-40B4-BE49-F238E27FC236}">
              <a16:creationId xmlns:a16="http://schemas.microsoft.com/office/drawing/2014/main" id="{00000000-0008-0000-0000-000007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6" name="Picture 8" descr="sp">
          <a:extLst>
            <a:ext uri="{FF2B5EF4-FFF2-40B4-BE49-F238E27FC236}">
              <a16:creationId xmlns:a16="http://schemas.microsoft.com/office/drawing/2014/main" id="{00000000-0008-0000-0000-000008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7" name="Picture 9" descr="sp">
          <a:extLst>
            <a:ext uri="{FF2B5EF4-FFF2-40B4-BE49-F238E27FC236}">
              <a16:creationId xmlns:a16="http://schemas.microsoft.com/office/drawing/2014/main" id="{00000000-0008-0000-0000-000009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60959</xdr:colOff>
      <xdr:row>0</xdr:row>
      <xdr:rowOff>78178</xdr:rowOff>
    </xdr:from>
    <xdr:to>
      <xdr:col>12</xdr:col>
      <xdr:colOff>333984</xdr:colOff>
      <xdr:row>18</xdr:row>
      <xdr:rowOff>30480</xdr:rowOff>
    </xdr:to>
    <xdr:pic>
      <xdr:nvPicPr>
        <xdr:cNvPr id="3" name="図 2">
          <a:extLst>
            <a:ext uri="{FF2B5EF4-FFF2-40B4-BE49-F238E27FC236}">
              <a16:creationId xmlns:a16="http://schemas.microsoft.com/office/drawing/2014/main" id="{03428EA0-23C6-D1B0-C3AA-D789460AAC7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59" y="78178"/>
          <a:ext cx="7519645" cy="5057702"/>
        </a:xfrm>
        <a:prstGeom prst="rect">
          <a:avLst/>
        </a:prstGeom>
      </xdr:spPr>
    </xdr:pic>
    <xdr:clientData/>
  </xdr:twoCellAnchor>
  <xdr:twoCellAnchor>
    <xdr:from>
      <xdr:col>1</xdr:col>
      <xdr:colOff>0</xdr:colOff>
      <xdr:row>14</xdr:row>
      <xdr:rowOff>83820</xdr:rowOff>
    </xdr:from>
    <xdr:to>
      <xdr:col>7</xdr:col>
      <xdr:colOff>365760</xdr:colOff>
      <xdr:row>15</xdr:row>
      <xdr:rowOff>152400</xdr:rowOff>
    </xdr:to>
    <xdr:sp macro="" textlink="">
      <xdr:nvSpPr>
        <xdr:cNvPr id="2" name="テキスト ボックス 1">
          <a:extLst>
            <a:ext uri="{FF2B5EF4-FFF2-40B4-BE49-F238E27FC236}">
              <a16:creationId xmlns:a16="http://schemas.microsoft.com/office/drawing/2014/main" id="{A8F71E7E-F653-4F1E-2E3A-B946C0E57F4E}"/>
            </a:ext>
          </a:extLst>
        </xdr:cNvPr>
        <xdr:cNvSpPr txBox="1"/>
      </xdr:nvSpPr>
      <xdr:spPr>
        <a:xfrm>
          <a:off x="114300" y="4678680"/>
          <a:ext cx="4373880" cy="373380"/>
        </a:xfrm>
        <a:prstGeom prst="rect">
          <a:avLst/>
        </a:prstGeom>
        <a:solidFill>
          <a:srgbClr val="0033CC"/>
        </a:solidFill>
        <a:ln w="9525" cmpd="sng">
          <a:noFill/>
        </a:ln>
        <a:effectLst>
          <a:outerShdw blurRad="50800" dist="50800" dir="5400000" algn="ctr" rotWithShape="0">
            <a:schemeClr val="accent5">
              <a:lumMod val="60000"/>
              <a:lumOff val="40000"/>
            </a:schemeClr>
          </a:outerShdw>
        </a:effectLst>
        <a:scene3d>
          <a:camera prst="perspectiveRelaxedModerately"/>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solidFill>
                <a:schemeClr val="bg2"/>
              </a:solidFill>
            </a:rPr>
            <a:t>JFSM</a:t>
          </a:r>
          <a:r>
            <a:rPr kumimoji="1" lang="ja-JP" altLang="en-US" sz="1800" b="1">
              <a:solidFill>
                <a:schemeClr val="bg2"/>
              </a:solidFill>
            </a:rPr>
            <a:t>コンサル</a:t>
          </a:r>
          <a:r>
            <a:rPr kumimoji="1" lang="en-US" altLang="ja-JP" sz="1800" b="1">
              <a:solidFill>
                <a:schemeClr val="bg2"/>
              </a:solidFill>
            </a:rPr>
            <a:t>5</a:t>
          </a:r>
          <a:r>
            <a:rPr kumimoji="1" lang="ja-JP" altLang="en-US" sz="1800" b="1">
              <a:solidFill>
                <a:schemeClr val="bg2"/>
              </a:solidFill>
            </a:rPr>
            <a:t>か所　</a:t>
          </a:r>
          <a:r>
            <a:rPr kumimoji="1" lang="en-US" altLang="ja-JP" sz="1800" b="1">
              <a:solidFill>
                <a:schemeClr val="bg2"/>
              </a:solidFill>
            </a:rPr>
            <a:t>ISO</a:t>
          </a:r>
          <a:r>
            <a:rPr kumimoji="1" lang="ja-JP" altLang="en-US" sz="1800" b="1">
              <a:solidFill>
                <a:schemeClr val="bg2"/>
              </a:solidFill>
            </a:rPr>
            <a:t>支援</a:t>
          </a:r>
          <a:r>
            <a:rPr kumimoji="1" lang="en-US" altLang="ja-JP" sz="1800" b="1">
              <a:solidFill>
                <a:schemeClr val="bg2"/>
              </a:solidFill>
            </a:rPr>
            <a:t>2</a:t>
          </a:r>
          <a:r>
            <a:rPr kumimoji="1" lang="ja-JP" altLang="en-US" sz="1800" b="1">
              <a:solidFill>
                <a:schemeClr val="bg2"/>
              </a:solidFill>
            </a:rPr>
            <a:t>か所支援中</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15240</xdr:colOff>
      <xdr:row>4</xdr:row>
      <xdr:rowOff>0</xdr:rowOff>
    </xdr:from>
    <xdr:to>
      <xdr:col>13</xdr:col>
      <xdr:colOff>152400</xdr:colOff>
      <xdr:row>18</xdr:row>
      <xdr:rowOff>7620</xdr:rowOff>
    </xdr:to>
    <xdr:pic>
      <xdr:nvPicPr>
        <xdr:cNvPr id="25" name="図 24" descr="感染性胃腸炎患者報告数　直近5シーズン">
          <a:extLst>
            <a:ext uri="{FF2B5EF4-FFF2-40B4-BE49-F238E27FC236}">
              <a16:creationId xmlns:a16="http://schemas.microsoft.com/office/drawing/2014/main" id="{DFD8DB42-F367-CCCF-4BE8-7DAAC7C15F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9140" y="990600"/>
          <a:ext cx="7208520" cy="281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531680</xdr:colOff>
      <xdr:row>9</xdr:row>
      <xdr:rowOff>91419</xdr:rowOff>
    </xdr:from>
    <xdr:to>
      <xdr:col>13</xdr:col>
      <xdr:colOff>350705</xdr:colOff>
      <xdr:row>16</xdr:row>
      <xdr:rowOff>22843</xdr:rowOff>
    </xdr:to>
    <xdr:grpSp>
      <xdr:nvGrpSpPr>
        <xdr:cNvPr id="3" name="グループ化 4">
          <a:extLst>
            <a:ext uri="{FF2B5EF4-FFF2-40B4-BE49-F238E27FC236}">
              <a16:creationId xmlns:a16="http://schemas.microsoft.com/office/drawing/2014/main" id="{61AB0240-66CD-4792-82E4-1225C2B6728B}"/>
            </a:ext>
          </a:extLst>
        </xdr:cNvPr>
        <xdr:cNvGrpSpPr>
          <a:grpSpLocks/>
        </xdr:cNvGrpSpPr>
      </xdr:nvGrpSpPr>
      <xdr:grpSpPr bwMode="auto">
        <a:xfrm>
          <a:off x="5065580" y="1973559"/>
          <a:ext cx="6890385" cy="1104904"/>
          <a:chOff x="15526115" y="3871792"/>
          <a:chExt cx="7163624" cy="987253"/>
        </a:xfrm>
      </xdr:grpSpPr>
      <xdr:cxnSp macro="">
        <xdr:nvCxnSpPr>
          <xdr:cNvPr id="4" name="直線コネクタ 153">
            <a:extLst>
              <a:ext uri="{FF2B5EF4-FFF2-40B4-BE49-F238E27FC236}">
                <a16:creationId xmlns:a16="http://schemas.microsoft.com/office/drawing/2014/main" id="{99F8F55A-487B-4516-8A2D-22633CCBB0BC}"/>
              </a:ext>
            </a:extLst>
          </xdr:cNvPr>
          <xdr:cNvCxnSpPr>
            <a:cxnSpLocks noChangeShapeType="1"/>
          </xdr:cNvCxnSpPr>
        </xdr:nvCxnSpPr>
        <xdr:spPr bwMode="auto">
          <a:xfrm>
            <a:off x="15554714" y="4849350"/>
            <a:ext cx="6930446" cy="9695"/>
          </a:xfrm>
          <a:prstGeom prst="line">
            <a:avLst/>
          </a:prstGeom>
          <a:noFill/>
          <a:ln w="9525" algn="ctr">
            <a:solidFill>
              <a:sysClr val="windowText" lastClr="000000"/>
            </a:solidFill>
            <a:prstDash val="dash"/>
            <a:round/>
            <a:headEnd/>
            <a:tailEnd/>
          </a:ln>
        </xdr:spPr>
      </xdr:cxnSp>
      <xdr:cxnSp macro="">
        <xdr:nvCxnSpPr>
          <xdr:cNvPr id="5" name="直線コネクタ 153">
            <a:extLst>
              <a:ext uri="{FF2B5EF4-FFF2-40B4-BE49-F238E27FC236}">
                <a16:creationId xmlns:a16="http://schemas.microsoft.com/office/drawing/2014/main" id="{5DF74CB2-E763-467C-BBBF-850376D1C7FA}"/>
              </a:ext>
            </a:extLst>
          </xdr:cNvPr>
          <xdr:cNvCxnSpPr>
            <a:cxnSpLocks noChangeShapeType="1"/>
          </xdr:cNvCxnSpPr>
        </xdr:nvCxnSpPr>
        <xdr:spPr bwMode="auto">
          <a:xfrm>
            <a:off x="15526115" y="4651508"/>
            <a:ext cx="6959044" cy="38782"/>
          </a:xfrm>
          <a:prstGeom prst="line">
            <a:avLst/>
          </a:prstGeom>
          <a:noFill/>
          <a:ln w="19050" algn="ctr">
            <a:solidFill>
              <a:srgbClr val="FF0000"/>
            </a:solidFill>
            <a:prstDash val="dash"/>
            <a:round/>
            <a:headEnd/>
            <a:tailEnd/>
          </a:ln>
        </xdr:spPr>
      </xdr:cxnSp>
      <xdr:cxnSp macro="">
        <xdr:nvCxnSpPr>
          <xdr:cNvPr id="6" name="直線コネクタ 153">
            <a:extLst>
              <a:ext uri="{FF2B5EF4-FFF2-40B4-BE49-F238E27FC236}">
                <a16:creationId xmlns:a16="http://schemas.microsoft.com/office/drawing/2014/main" id="{9B26C330-3774-409B-A3CA-A03319A58FFA}"/>
              </a:ext>
            </a:extLst>
          </xdr:cNvPr>
          <xdr:cNvCxnSpPr>
            <a:cxnSpLocks noChangeShapeType="1"/>
          </xdr:cNvCxnSpPr>
        </xdr:nvCxnSpPr>
        <xdr:spPr bwMode="auto">
          <a:xfrm flipV="1">
            <a:off x="15545181" y="3871792"/>
            <a:ext cx="7054374" cy="9695"/>
          </a:xfrm>
          <a:prstGeom prst="line">
            <a:avLst/>
          </a:prstGeom>
          <a:noFill/>
          <a:ln w="6350" algn="ctr">
            <a:solidFill>
              <a:srgbClr val="000000"/>
            </a:solidFill>
            <a:prstDash val="dash"/>
            <a:round/>
            <a:headEnd/>
            <a:tailEnd/>
          </a:ln>
        </xdr:spPr>
      </xdr:cxnSp>
      <xdr:cxnSp macro="">
        <xdr:nvCxnSpPr>
          <xdr:cNvPr id="7" name="直線コネクタ 153">
            <a:extLst>
              <a:ext uri="{FF2B5EF4-FFF2-40B4-BE49-F238E27FC236}">
                <a16:creationId xmlns:a16="http://schemas.microsoft.com/office/drawing/2014/main" id="{781B2B20-05AC-4F23-9459-005DCA279508}"/>
              </a:ext>
            </a:extLst>
          </xdr:cNvPr>
          <xdr:cNvCxnSpPr>
            <a:cxnSpLocks noChangeShapeType="1"/>
          </xdr:cNvCxnSpPr>
        </xdr:nvCxnSpPr>
        <xdr:spPr bwMode="auto">
          <a:xfrm flipV="1">
            <a:off x="15630977" y="4171099"/>
            <a:ext cx="7054374" cy="9695"/>
          </a:xfrm>
          <a:prstGeom prst="line">
            <a:avLst/>
          </a:prstGeom>
          <a:noFill/>
          <a:ln w="6350" algn="ctr">
            <a:solidFill>
              <a:srgbClr val="000000"/>
            </a:solidFill>
            <a:prstDash val="dash"/>
            <a:round/>
            <a:headEnd/>
            <a:tailEnd/>
          </a:ln>
        </xdr:spPr>
      </xdr:cxnSp>
      <xdr:cxnSp macro="">
        <xdr:nvCxnSpPr>
          <xdr:cNvPr id="8" name="直線コネクタ 153">
            <a:extLst>
              <a:ext uri="{FF2B5EF4-FFF2-40B4-BE49-F238E27FC236}">
                <a16:creationId xmlns:a16="http://schemas.microsoft.com/office/drawing/2014/main" id="{6E7EC974-79D1-4204-AE45-F76E9F19174B}"/>
              </a:ext>
            </a:extLst>
          </xdr:cNvPr>
          <xdr:cNvCxnSpPr>
            <a:cxnSpLocks noChangeShapeType="1"/>
          </xdr:cNvCxnSpPr>
        </xdr:nvCxnSpPr>
        <xdr:spPr bwMode="auto">
          <a:xfrm flipV="1">
            <a:off x="15659576" y="4473705"/>
            <a:ext cx="7030163" cy="23932"/>
          </a:xfrm>
          <a:prstGeom prst="line">
            <a:avLst/>
          </a:prstGeom>
          <a:noFill/>
          <a:ln w="12700" algn="ctr">
            <a:solidFill>
              <a:srgbClr val="000000"/>
            </a:solidFill>
            <a:prstDash val="dash"/>
            <a:round/>
            <a:headEnd/>
            <a:tailEnd/>
          </a:ln>
        </xdr:spPr>
      </xdr:cxnSp>
    </xdr:grpSp>
    <xdr:clientData/>
  </xdr:twoCellAnchor>
  <xdr:twoCellAnchor>
    <xdr:from>
      <xdr:col>7</xdr:col>
      <xdr:colOff>981075</xdr:colOff>
      <xdr:row>2</xdr:row>
      <xdr:rowOff>6016</xdr:rowOff>
    </xdr:from>
    <xdr:to>
      <xdr:col>13</xdr:col>
      <xdr:colOff>2139</xdr:colOff>
      <xdr:row>3</xdr:row>
      <xdr:rowOff>214731</xdr:rowOff>
    </xdr:to>
    <xdr:sp macro="" textlink="">
      <xdr:nvSpPr>
        <xdr:cNvPr id="9" name="Text Box 435">
          <a:extLst>
            <a:ext uri="{FF2B5EF4-FFF2-40B4-BE49-F238E27FC236}">
              <a16:creationId xmlns:a16="http://schemas.microsoft.com/office/drawing/2014/main" id="{285A2B2C-5EFD-41E6-9CAF-35C24FDBF8C8}"/>
            </a:ext>
          </a:extLst>
        </xdr:cNvPr>
        <xdr:cNvSpPr txBox="1">
          <a:spLocks noChangeArrowheads="1"/>
        </xdr:cNvSpPr>
      </xdr:nvSpPr>
      <xdr:spPr bwMode="auto">
        <a:xfrm>
          <a:off x="5514975" y="554656"/>
          <a:ext cx="6092424" cy="429695"/>
        </a:xfrm>
        <a:prstGeom prst="rect">
          <a:avLst/>
        </a:prstGeom>
        <a:solidFill>
          <a:srgbClr val="FFFFFF"/>
        </a:solidFill>
        <a:ln w="9525">
          <a:solidFill>
            <a:srgbClr val="FF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FF0000"/>
              </a:solidFill>
              <a:latin typeface="ＭＳ Ｐゴシック"/>
              <a:ea typeface="ＭＳ Ｐゴシック"/>
            </a:rPr>
            <a:t>東京都は　　レベル</a:t>
          </a:r>
          <a:r>
            <a:rPr lang="en-US" altLang="ja-JP" sz="1200" b="1" i="0" u="none" strike="noStrike" baseline="0">
              <a:solidFill>
                <a:srgbClr val="FF0000"/>
              </a:solidFill>
              <a:latin typeface="ＭＳ Ｐゴシック"/>
              <a:ea typeface="ＭＳ Ｐゴシック"/>
            </a:rPr>
            <a:t>3  </a:t>
          </a:r>
          <a:r>
            <a:rPr lang="ja-JP" altLang="en-US" sz="1200" b="1" i="0" u="none" strike="noStrike" baseline="0">
              <a:solidFill>
                <a:srgbClr val="FF0000"/>
              </a:solidFill>
              <a:latin typeface="ＭＳ Ｐゴシック"/>
              <a:ea typeface="ＭＳ Ｐゴシック"/>
            </a:rPr>
            <a:t> 全国平均 </a:t>
          </a:r>
          <a:r>
            <a:rPr lang="ja-JP" altLang="en-US" sz="1800" b="1" i="0" u="none" strike="noStrike" baseline="0">
              <a:solidFill>
                <a:srgbClr val="FF0000"/>
              </a:solidFill>
              <a:latin typeface="ＭＳ Ｐゴシック"/>
              <a:ea typeface="ＭＳ Ｐゴシック"/>
            </a:rPr>
            <a:t> </a:t>
          </a:r>
          <a:r>
            <a:rPr lang="en-US" altLang="ja-JP" sz="1200" b="1" i="0" u="none" strike="noStrike" baseline="0">
              <a:solidFill>
                <a:srgbClr val="FF0000"/>
              </a:solidFill>
              <a:latin typeface="ＭＳ Ｐゴシック"/>
              <a:ea typeface="ＭＳ Ｐゴシック"/>
            </a:rPr>
            <a:t>(</a:t>
          </a:r>
          <a:r>
            <a:rPr lang="ja-JP" altLang="en-US" sz="1200" b="1" i="0" u="none" strike="noStrike" baseline="0">
              <a:solidFill>
                <a:srgbClr val="FF0000"/>
              </a:solidFill>
              <a:latin typeface="ＭＳ Ｐゴシック"/>
              <a:ea typeface="ＭＳ Ｐゴシック"/>
            </a:rPr>
            <a:t>レベル</a:t>
          </a:r>
          <a:r>
            <a:rPr lang="en-US" altLang="ja-JP" sz="1200" b="1" i="0" u="none" strike="noStrike" baseline="0">
              <a:solidFill>
                <a:srgbClr val="FF0000"/>
              </a:solidFill>
              <a:latin typeface="ＭＳ Ｐゴシック"/>
              <a:ea typeface="ＭＳ Ｐゴシック"/>
            </a:rPr>
            <a:t>2)</a:t>
          </a:r>
          <a:r>
            <a:rPr lang="ja-JP" altLang="en-US" sz="1200" b="1" i="0" u="none" strike="noStrike" baseline="0">
              <a:solidFill>
                <a:srgbClr val="FF0000"/>
              </a:solidFill>
              <a:latin typeface="ＭＳ Ｐゴシック"/>
              <a:ea typeface="ＭＳ Ｐゴシック"/>
            </a:rPr>
            <a:t>　</a:t>
          </a:r>
          <a:r>
            <a:rPr lang="en-US" altLang="ja-JP" sz="2000" b="1" i="0" u="none" strike="noStrike" baseline="0">
              <a:solidFill>
                <a:srgbClr val="FF0000"/>
              </a:solidFill>
              <a:latin typeface="ＭＳ Ｐゴシック"/>
              <a:ea typeface="ＭＳ Ｐゴシック"/>
            </a:rPr>
            <a:t>4.48</a:t>
          </a:r>
        </a:p>
      </xdr:txBody>
    </xdr:sp>
    <xdr:clientData/>
  </xdr:twoCellAnchor>
  <xdr:twoCellAnchor>
    <xdr:from>
      <xdr:col>4</xdr:col>
      <xdr:colOff>66674</xdr:colOff>
      <xdr:row>8</xdr:row>
      <xdr:rowOff>104776</xdr:rowOff>
    </xdr:from>
    <xdr:to>
      <xdr:col>4</xdr:col>
      <xdr:colOff>457199</xdr:colOff>
      <xdr:row>10</xdr:row>
      <xdr:rowOff>9744</xdr:rowOff>
    </xdr:to>
    <xdr:sp macro="" textlink="">
      <xdr:nvSpPr>
        <xdr:cNvPr id="10" name="右矢印 4">
          <a:extLst>
            <a:ext uri="{FF2B5EF4-FFF2-40B4-BE49-F238E27FC236}">
              <a16:creationId xmlns:a16="http://schemas.microsoft.com/office/drawing/2014/main" id="{BB9A530A-E1A8-4D2A-821A-A787279950C2}"/>
            </a:ext>
          </a:extLst>
        </xdr:cNvPr>
        <xdr:cNvSpPr/>
      </xdr:nvSpPr>
      <xdr:spPr>
        <a:xfrm>
          <a:off x="2025014" y="1819276"/>
          <a:ext cx="390525" cy="2402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759922</xdr:colOff>
      <xdr:row>4</xdr:row>
      <xdr:rowOff>38471</xdr:rowOff>
    </xdr:from>
    <xdr:to>
      <xdr:col>12</xdr:col>
      <xdr:colOff>893651</xdr:colOff>
      <xdr:row>7</xdr:row>
      <xdr:rowOff>76383</xdr:rowOff>
    </xdr:to>
    <xdr:sp macro="" textlink="">
      <xdr:nvSpPr>
        <xdr:cNvPr id="11" name="線吹き出し 2 (枠付き) 14">
          <a:extLst>
            <a:ext uri="{FF2B5EF4-FFF2-40B4-BE49-F238E27FC236}">
              <a16:creationId xmlns:a16="http://schemas.microsoft.com/office/drawing/2014/main" id="{76056B01-D9F9-4167-BF91-EEAC187535F7}"/>
            </a:ext>
          </a:extLst>
        </xdr:cNvPr>
        <xdr:cNvSpPr/>
      </xdr:nvSpPr>
      <xdr:spPr bwMode="auto">
        <a:xfrm>
          <a:off x="9119062" y="1029071"/>
          <a:ext cx="2457829" cy="594172"/>
        </a:xfrm>
        <a:prstGeom prst="borderCallout2">
          <a:avLst>
            <a:gd name="adj1" fmla="val 101279"/>
            <a:gd name="adj2" fmla="val 51060"/>
            <a:gd name="adj3" fmla="val 210486"/>
            <a:gd name="adj4" fmla="val 51057"/>
            <a:gd name="adj5" fmla="val 312175"/>
            <a:gd name="adj6" fmla="val 47568"/>
          </a:avLst>
        </a:prstGeom>
        <a:solidFill>
          <a:srgbClr val="FFE7FF"/>
        </a:solidFill>
        <a:ln>
          <a:solidFill>
            <a:schemeClr val="tx1"/>
          </a:solidFill>
          <a:prstDash val="sysDash"/>
          <a:tailEnd type="triangle"/>
        </a:ln>
        <a:effectLst>
          <a:innerShdw blurRad="63500" dist="50800" dir="2700000">
            <a:prstClr val="black">
              <a:alpha val="50000"/>
            </a:prstClr>
          </a:inn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rtl="0">
            <a:defRPr sz="1000"/>
          </a:pPr>
          <a:r>
            <a:rPr lang="ja-JP" altLang="en-US" sz="1400" b="1" i="0" u="none" strike="noStrike" baseline="0">
              <a:solidFill>
                <a:srgbClr val="FF0000"/>
              </a:solidFill>
              <a:latin typeface="ＭＳ Ｐゴシック"/>
              <a:ea typeface="ＭＳ Ｐゴシック"/>
            </a:rPr>
            <a:t>散発事故事例の報告多数</a:t>
          </a:r>
          <a:endParaRPr lang="en-US" altLang="ja-JP" sz="1400" b="1" i="0" u="none" strike="noStrike" baseline="0">
            <a:solidFill>
              <a:srgbClr val="FF0000"/>
            </a:solidFill>
            <a:latin typeface="ＭＳ Ｐゴシック"/>
            <a:ea typeface="ＭＳ Ｐゴシック"/>
          </a:endParaRPr>
        </a:p>
      </xdr:txBody>
    </xdr:sp>
    <xdr:clientData/>
  </xdr:twoCellAnchor>
  <xdr:twoCellAnchor>
    <xdr:from>
      <xdr:col>11</xdr:col>
      <xdr:colOff>831304</xdr:colOff>
      <xdr:row>14</xdr:row>
      <xdr:rowOff>23987</xdr:rowOff>
    </xdr:from>
    <xdr:to>
      <xdr:col>11</xdr:col>
      <xdr:colOff>1154122</xdr:colOff>
      <xdr:row>15</xdr:row>
      <xdr:rowOff>155746</xdr:rowOff>
    </xdr:to>
    <xdr:sp macro="" textlink="">
      <xdr:nvSpPr>
        <xdr:cNvPr id="12" name="円/楕円 17">
          <a:extLst>
            <a:ext uri="{FF2B5EF4-FFF2-40B4-BE49-F238E27FC236}">
              <a16:creationId xmlns:a16="http://schemas.microsoft.com/office/drawing/2014/main" id="{26CB123A-9358-4833-A988-B4FD20522346}"/>
            </a:ext>
          </a:extLst>
        </xdr:cNvPr>
        <xdr:cNvSpPr>
          <a:spLocks noChangeArrowheads="1"/>
        </xdr:cNvSpPr>
      </xdr:nvSpPr>
      <xdr:spPr bwMode="auto">
        <a:xfrm>
          <a:off x="10112464" y="2744327"/>
          <a:ext cx="322818" cy="299399"/>
        </a:xfrm>
        <a:prstGeom prst="ellipse">
          <a:avLst/>
        </a:prstGeom>
        <a:noFill/>
        <a:ln w="25400" algn="ctr">
          <a:solidFill>
            <a:srgbClr val="000000"/>
          </a:solidFill>
          <a:round/>
          <a:headEnd/>
          <a:tailEnd/>
        </a:ln>
      </xdr:spPr>
    </xdr:sp>
    <xdr:clientData/>
  </xdr:twoCellAnchor>
  <xdr:twoCellAnchor editAs="oneCell">
    <xdr:from>
      <xdr:col>5</xdr:col>
      <xdr:colOff>60960</xdr:colOff>
      <xdr:row>2</xdr:row>
      <xdr:rowOff>1</xdr:rowOff>
    </xdr:from>
    <xdr:to>
      <xdr:col>6</xdr:col>
      <xdr:colOff>763497</xdr:colOff>
      <xdr:row>16</xdr:row>
      <xdr:rowOff>7621</xdr:rowOff>
    </xdr:to>
    <xdr:pic>
      <xdr:nvPicPr>
        <xdr:cNvPr id="16" name="図 15">
          <a:extLst>
            <a:ext uri="{FF2B5EF4-FFF2-40B4-BE49-F238E27FC236}">
              <a16:creationId xmlns:a16="http://schemas.microsoft.com/office/drawing/2014/main" id="{661BDEDF-2F72-485F-8BAA-F475482FB5BF}"/>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918460" y="548641"/>
          <a:ext cx="1601697" cy="2514600"/>
        </a:xfrm>
        <a:prstGeom prst="rect">
          <a:avLst/>
        </a:prstGeom>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8" name="図 17">
          <a:extLst>
            <a:ext uri="{FF2B5EF4-FFF2-40B4-BE49-F238E27FC236}">
              <a16:creationId xmlns:a16="http://schemas.microsoft.com/office/drawing/2014/main" id="{7CB4DA9F-1B04-4EF3-99C7-A9090BC2701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9" name="図 18">
          <a:extLst>
            <a:ext uri="{FF2B5EF4-FFF2-40B4-BE49-F238E27FC236}">
              <a16:creationId xmlns:a16="http://schemas.microsoft.com/office/drawing/2014/main" id="{208194EA-FBC2-4047-BA77-494FAAF342B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0" name="図 19">
          <a:extLst>
            <a:ext uri="{FF2B5EF4-FFF2-40B4-BE49-F238E27FC236}">
              <a16:creationId xmlns:a16="http://schemas.microsoft.com/office/drawing/2014/main" id="{03D950EE-8196-4739-AF66-F13AF36FDA3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1" name="図 20">
          <a:extLst>
            <a:ext uri="{FF2B5EF4-FFF2-40B4-BE49-F238E27FC236}">
              <a16:creationId xmlns:a16="http://schemas.microsoft.com/office/drawing/2014/main" id="{491353A3-CC01-4949-85EC-1A0A640F522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2" name="図 21">
          <a:extLst>
            <a:ext uri="{FF2B5EF4-FFF2-40B4-BE49-F238E27FC236}">
              <a16:creationId xmlns:a16="http://schemas.microsoft.com/office/drawing/2014/main" id="{5569E63F-0160-4666-AC52-18244311A7B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3" name="図 22">
          <a:extLst>
            <a:ext uri="{FF2B5EF4-FFF2-40B4-BE49-F238E27FC236}">
              <a16:creationId xmlns:a16="http://schemas.microsoft.com/office/drawing/2014/main" id="{345405F4-606A-4911-AA46-B9ED0E802CB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4" name="図 23">
          <a:extLst>
            <a:ext uri="{FF2B5EF4-FFF2-40B4-BE49-F238E27FC236}">
              <a16:creationId xmlns:a16="http://schemas.microsoft.com/office/drawing/2014/main" id="{F57B54D6-02C2-4AE7-8292-4CE19FD8C16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2</xdr:row>
      <xdr:rowOff>0</xdr:rowOff>
    </xdr:from>
    <xdr:to>
      <xdr:col>3</xdr:col>
      <xdr:colOff>167641</xdr:colOff>
      <xdr:row>15</xdr:row>
      <xdr:rowOff>160020</xdr:rowOff>
    </xdr:to>
    <xdr:pic>
      <xdr:nvPicPr>
        <xdr:cNvPr id="2" name="図 1">
          <a:extLst>
            <a:ext uri="{FF2B5EF4-FFF2-40B4-BE49-F238E27FC236}">
              <a16:creationId xmlns:a16="http://schemas.microsoft.com/office/drawing/2014/main" id="{67EA7A0E-3EDB-E6D8-FDFE-1983069B38CD}"/>
            </a:ext>
          </a:extLst>
        </xdr:cNvPr>
        <xdr:cNvPicPr>
          <a:picLocks noChangeAspect="1"/>
        </xdr:cNvPicPr>
      </xdr:nvPicPr>
      <xdr:blipFill>
        <a:blip xmlns:r="http://schemas.openxmlformats.org/officeDocument/2006/relationships" r:embed="rId4"/>
        <a:stretch>
          <a:fillRect/>
        </a:stretch>
      </xdr:blipFill>
      <xdr:spPr>
        <a:xfrm>
          <a:off x="1" y="548640"/>
          <a:ext cx="1653540" cy="24993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16</xdr:row>
      <xdr:rowOff>0</xdr:rowOff>
    </xdr:from>
    <xdr:to>
      <xdr:col>8</xdr:col>
      <xdr:colOff>304800</xdr:colOff>
      <xdr:row>17</xdr:row>
      <xdr:rowOff>123825</xdr:rowOff>
    </xdr:to>
    <xdr:sp macro="" textlink="">
      <xdr:nvSpPr>
        <xdr:cNvPr id="2" name="AutoShape 73" descr="data:image/jpeg;base64,/9j/4AAQSkZJRgABAQAAAQABAAD/2wCEAAkGBxQQEBQPEBQQDw8UDw8PDxAUEA8PDxAPFBQWFhQUFBQYHCggGBolHBQUITEhJSkrLi4uFx8zODMsNygtLisBCgoKDg0OGhAQFywkHCQsLCwsLCwsLCwsLCwsLCwsLCwsLC0sLCwsLCwsLCwsLCwsLCwsLS8sLiwsLCwsLCwsLP/AABEIAOEA4QMBIgACEQEDEQH/xAAbAAACAwEBAQAAAAAAAAAAAAAAAQIDBAUGB//EADgQAAIBAgMFBQYEBgMAAAAAAAABAgMRBBIhBTFBYXETUYGRsQYiMlJywUKh0eEUIzNigvA0c7L/xAAZAQEBAQEBAQAAAAAAAAAAAAAAAQMCBAX/xAAnEQEBAAIBBAECBwEAAAAAAAAAAQIRAxIhMUEEMlETIkJhcYHBFP/aAAwDAQACEQMRAD8A+pDENHDI0MQ0QSQxIkFAwBBTGAAAwABgAwAAAAGAFAMBgIBiKAAAAGAAAAAAAABzkSRFEkRykhoRJEU0SEiQUrErAABYYhgAxBcCQCuMAGIYUDEMBgAFAAAEIBgUIYgAYCGAAIYHNTJorTJJnLlYiaRCJYiLDQwuLMFSAhnFnAsFcq7QrqVibF7mLtDJCeZ2W9nSpYRc5c+Am74FKmTTL1TS4LyLYRR1pWS4Zi3E0fldnxXAo7Dn+RETzB2hFUFzfiTVJdy9R3CVVdRqT7n6E7DsVUUxjCwCALAVCAAKAAAAAAA5GcaqmSUymrXsZ7c7dFYrVRWrZsjTb4rwVzyP8W4zzXtwOvhNq8JEmU9rHZVHm/JIfYc3+RChi1I0J3O9RVSw65+aH/Drn5lwWGhV2Ee782HYR+VeSLlEeUaVXGNtyS8EWqYso7IoM3IM4WQXQEQsS7REXXQ0HlHlK3iUReLQF+QlkMjxhB4pg23ZEPQ57rsj2j7wm3RzoHWRzswXG122zmnqvEiV0dxMAGIAhgICjy1SZkrzLKkjLUZjWe3P2t/TZp2diu0pqT+LdL6l/tyjaSvTl0MGw6+WeThJafUv2OUl1XpqVVrc7HRw20mt/mciLLIsS6avWUMYmuf5FrxC7zy9Co8y1N2dm0pt15Ytd5B41HMzDuNptveNIvGMx3HcbNtDxLE6r7ym5ICecLkUNASTGJRJKAABJUySpFEBotVIkqYFKRJIuVMmqYVCitCwbjZeZEAGIApgIAjxlRmeRdUZRIxZM+NXuS+lnnqM8rUlvTTXgejxC919GeZgI4r11KaklJbmk10ZdE5exqt6dvlbj4b0dKLI3l7NND4kdBGTCU7yR1Y0TWDOkSUTUqRNUjrQyqBJUzUqRNUho0yqkTVIpq7ShF2SlNrikrebKntST+GnbrL9EWY37G42xpE1SOe8ZVe7LHpG/qQTqy3zl4Wj6I66KnVHXVIjKcY/FKK6ySOS8I38UpPrKTJ08HFcEWcdTrb3jaa/Ffom/QrqbVhHVqpbi8jCMV3EpR0Ovwjqa8JWhVip02pRfFfcvUDzEG8NXVSH9Ko8tWPC73TR6aVaK3uK6tIys1dV3NVNRJKJjntSkvxxfS8vQpe2YcFOX+NvULuOjOOnTUzioYtzV0sq1VnqxkKAACIAAAPEVCqTLJlUjJkrrbn0Z5iB6ie59Dy8SxxXU2HUtNx+aN/Ffs2d2J5jATy1IP8Aut56fc9NFkrTDw62z9UjuQgee2XU3o9Dh5XRrjeztNQJKJXPERj8Uox6ySMtTbNGP41L6by9DpXQUSjHL+W0tL2j4Pec9+0FP8Makv8AFRX5snHaDqe7lUU9d92XGbqWzSuFBLgT7IsRI9LJXkHYncTChCsCGmAkSTFYAiFWipKzMn8AjdcdyWSqywwiRdTw6RamSTJpDp1VBxhZ+9ezSvFNW0b4fszSUU9WvG3LQuMM5qtcfBgIDhTAAA8PIqkWyKpGTEpbjy37nqWeW4vq/Usc1OLtr4nq4Suk+9J+Z5NHpMBO9OD/ALUvLQldYPHYqtKO1K9pSjaFK1pNcF3dWex2HKdVSjKc3bK7Octz07zzO0cBCWKrVrzjUzRhJp3i4qMbXi/sdr2RxCWJcVNyzU5ppwy6qzWt+TNuKYuss3oY7MXJsuhgUjYmPMerpjjamGFSNFKklqiOYFMuhqTGZ1ULFIKncGRuRzBTbGpFNSRhxGMykWTdda4XOfgMY5rXc936f73m5Mzw5Jn4a83DlxXulcVxBY0YGpElIjYkkBOlLVdTSZYo1GHL5aYgYgM3RgIAPEyK5FskVyM2KB5aW9/U/U9SeXqfFL6peoc00dTZuPjGOSbUbN2b3NPU5SE1cEuhi613VqcJTzLooqP2JezGJUcRSbdr1FF/5e79yrGR/lvwOfgJZakH3VIPykjvDsm+765cMxXf1Gj3CdwuJAFSvYcahFCIq9VBuaM6YmHUOtWODtCo9ejOniDm1qN78SVvxedns7FWgrOz8D0GAxSmrXWZb1y77HjcPenLLLc9Y9Dv4OVrTjvX58j5eHJlx59/Ht9b5PHhy4bn9O9YmkFCanFSX7p9xaon05ZZuPh2auqrUSSiSUSSiEJRLERyjRnyeHWJgIZg7MBDKPGyRXKJfYWUzZMjieXrr35fXL1PZ5DjY7ZkZSbV4Se9rVN80S9kuO3EBF9fBThvWaPzR181vRQmVxrSOKXuPwOWtHfu18jqYl+4+qOe1yZ3PBH1ODvr3pPz1LEjJsipmoUpPjShfqlb7G5I9oVhksoWCkJokoDUAqqwpLxNCosx43aFCj/WrUqb4KVSKk+kb3FuvLvGW9ornErVK5yMd7b4OnLJF1K07XShBqLX1SsjnVfbSpO6w9GEJWeR1JSnrwulb1Mc+fjx817OH4nNn4x/x3Mfgc8PdXvxeaPPvj4r7C2bXvFfseT2V7S4rF1IxlNUveanGFOELZfiTbTf5ns8JKx4c7jyZbj6OOGfDhrPV9ujg8W4O/Diu/pzO2qqautU9UcHLc6GAl7tu528HuO+Lkyx/K8PysMcp1xv7ToLOytMkjXqt9vHpO4yCGQSGRGFMBAB5awWJARkizFXWpuaMteJKM5nr4GE9WrS+ZaPx7zTYdjjQ4tXYbk7Z1l6NMvo7Cit8m+iS9TqoaLtNR0NlU8tNQjdqN0ru/G/3NygzlYfFSgmo2V9dyZKWMm98peGnoenHnkxkTpdfsrK70XPT1IOvBfiT6XfocjeSRLz31F06Txq4JvrZFcsXJ7tOhliWJHF5cr7dSPF+2WPqxrSj2lRQywagpyUdY66LmeLxsHmhUtprCUtz1+G/j6n0T2w2fmyV1/1z9Yv1XkcehstVYuD0g1Zvi+h5OTfU+98LLG8Wo89PAZ4Xj/UV5Q72+7xN+y8NUurwlD6k4/uz0mH2XCkrQuubbbfiy+G6zaZjfs9+OWu7lbO2eqeIdVPWcbOKWilxlfnZI9FSq24nJptOej4taeh1qMeXQ047t5Pk/U6WHrd911/VG7B1LTt36ePA50KdtVoXxZ3lenu8epnLHbRNFVKd0n3pMmj0R8yzSYxICiQyIwp3AQAeaGAwyRkUVUaGVVESjI0FibQWOArBYaQ0gBIkkCRNIBpE4oSRZFBTiixIikWRRVQxGGVSEqct0k107n4OzPJ7OThKUGvejJwa4Jre+h7NI897S4fs5KvFe7K0KvKa+GXitPBHGePbb2fD5ujLpvs4YfNrJub8o+QqmAWr005Iy0sboupohi7mFkfUxzyvtOOAhppu1XCzLlo1YhTxH6ItlTvqvM6knpnnl92ujLxf2NGUw4dvja5uhK6Fvplr23YKrple9buaNSOQnbXjwOjh62Zc+P6mnHn+mvJz8WvzTw0IkQRJG7ymMQAMAEB54YAHBMrkixkGiVFEkQsWtEbHIikSSBIkQCRJISRJICUUWRIxRNB0kkWRRBIsRRJCrUozi4TSlGStJPiiSJIqvD7X2VPDvS8qT+Gfdyl3P1OfTxNmfSXFNWaTT0aaumuhwto+y1OfvUn2Uvl1dN/eJllx/Z7OH5Vx7VxsBi8zs9Hw6HWo1uHA4OL2fUw0l2kbJu0ZJqUG+TXozo4ardJmM3O1eu5zLvHRTs0zVGduhghM1Reh0z33a4zLYS4rR8DHCZbGRw78uvQrZuT4r7ovRx4z8HwZuw2JzaPSX5M9HHyb7V4ubg6e+PhrGRQGzzpAIAOAMQyMyZFkiLAraItE5EbHIihoBogaJISJIKkkTRFE0VUkWIgiaAkiSIoZRNEkQRJAKtSjOLhNKUWrNPczxWNwzw1V0ndw+KlJ/ig/utzPbmLbGzliKeTdNe9Tl8sufJ7mcZ47jbi5Om/s85QrG+nUPPxk4ScJLLKLyyT4NHSw9e55tvdO7pplsZGSFQmpF8rLprVQsUrmSMi6MjnTvcrpYfG20nqvm4+JuhNNXTuu84UZFlOq4u8Xb0Zrjy2eXn5PjzLvj2du4HM/j5f2+T/AFA0/GxY/wDNmyAAGrxgTAAISIsAIEhiA5EkSQwAmiSGBVSRNAAVIYAUNE0IAGhgAHifaf8A5cvpp/8AkrwYAeTP6n0eL6Z/DpUy+O4QCO74Tj9y8ALVxSX2JoAOK0MAAiP/2Q==">
          <a:hlinkClick xmlns:r="http://schemas.openxmlformats.org/officeDocument/2006/relationships" r:id="rId1"/>
          <a:extLst>
            <a:ext uri="{FF2B5EF4-FFF2-40B4-BE49-F238E27FC236}">
              <a16:creationId xmlns:a16="http://schemas.microsoft.com/office/drawing/2014/main" id="{14D6CF48-F3E6-47C6-84BC-7E4577AF226A}"/>
            </a:ext>
          </a:extLst>
        </xdr:cNvPr>
        <xdr:cNvSpPr>
          <a:spLocks noChangeAspect="1" noChangeArrowheads="1"/>
        </xdr:cNvSpPr>
      </xdr:nvSpPr>
      <xdr:spPr bwMode="auto">
        <a:xfrm>
          <a:off x="4945380" y="3169920"/>
          <a:ext cx="304800" cy="299085"/>
        </a:xfrm>
        <a:prstGeom prst="rect">
          <a:avLst/>
        </a:prstGeom>
        <a:noFill/>
        <a:ln w="9525">
          <a:noFill/>
          <a:miter lim="800000"/>
          <a:headEnd/>
          <a:tailEnd/>
        </a:ln>
      </xdr:spPr>
    </xdr:sp>
    <xdr:clientData/>
  </xdr:twoCellAnchor>
  <xdr:twoCellAnchor editAs="oneCell">
    <xdr:from>
      <xdr:col>15</xdr:col>
      <xdr:colOff>0</xdr:colOff>
      <xdr:row>12</xdr:row>
      <xdr:rowOff>0</xdr:rowOff>
    </xdr:from>
    <xdr:to>
      <xdr:col>15</xdr:col>
      <xdr:colOff>304800</xdr:colOff>
      <xdr:row>13</xdr:row>
      <xdr:rowOff>76200</xdr:rowOff>
    </xdr:to>
    <xdr:sp macro="" textlink="">
      <xdr:nvSpPr>
        <xdr:cNvPr id="3" name="AutoShape 74" descr="data:image/jpeg;base64,/9j/4AAQSkZJRgABAQAAAQABAAD/2wCEAAkGBxQQEBQPEBQQDw8UDw8PDxAUEA8PDxAPFBQWFhQUFBQYHCggGBolHBQUITEhJSkrLi4uFx8zODMsNygtLisBCgoKDg0OGhAQFywkHCQsLCwsLCwsLCwsLCwsLCwsLCwsLC0sLCwsLCwsLCwsLCwsLCwsLS8sLiwsLCwsLCwsLP/AABEIAOEA4QMBIgACEQEDEQH/xAAbAAACAwEBAQAAAAAAAAAAAAAAAQIDBAUGB//EADgQAAIBAgMFBQYEBgMAAAAAAAABAgMRBBIhBTFBYXETUYGRsQYiMlJywUKh0eEUIzNigvA0c7L/xAAZAQEBAQEBAQAAAAAAAAAAAAAAAQMCBAX/xAAnEQEBAAIBBAECBwEAAAAAAAAAAQIRAxIhMUEEMlETIkJhcYHBFP/aAAwDAQACEQMRAD8A+pDENHDI0MQ0QSQxIkFAwBBTGAAAwABgAwAAAAGAFAMBgIBiKAAAAGAAAAAAAABzkSRFEkRykhoRJEU0SEiQUrErAABYYhgAxBcCQCuMAGIYUDEMBgAFAAAEIBgUIYgAYCGAAIYHNTJorTJJnLlYiaRCJYiLDQwuLMFSAhnFnAsFcq7QrqVibF7mLtDJCeZ2W9nSpYRc5c+Am74FKmTTL1TS4LyLYRR1pWS4Zi3E0fldnxXAo7Dn+RETzB2hFUFzfiTVJdy9R3CVVdRqT7n6E7DsVUUxjCwCALAVCAAKAAAAAAA5GcaqmSUymrXsZ7c7dFYrVRWrZsjTb4rwVzyP8W4zzXtwOvhNq8JEmU9rHZVHm/JIfYc3+RChi1I0J3O9RVSw65+aH/Drn5lwWGhV2Ee782HYR+VeSLlEeUaVXGNtyS8EWqYso7IoM3IM4WQXQEQsS7REXXQ0HlHlK3iUReLQF+QlkMjxhB4pg23ZEPQ57rsj2j7wm3RzoHWRzswXG122zmnqvEiV0dxMAGIAhgICjy1SZkrzLKkjLUZjWe3P2t/TZp2diu0pqT+LdL6l/tyjaSvTl0MGw6+WeThJafUv2OUl1XpqVVrc7HRw20mt/mciLLIsS6avWUMYmuf5FrxC7zy9Co8y1N2dm0pt15Ytd5B41HMzDuNptveNIvGMx3HcbNtDxLE6r7ym5ICecLkUNASTGJRJKAABJUySpFEBotVIkqYFKRJIuVMmqYVCitCwbjZeZEAGIApgIAjxlRmeRdUZRIxZM+NXuS+lnnqM8rUlvTTXgejxC919GeZgI4r11KaklJbmk10ZdE5exqt6dvlbj4b0dKLI3l7NND4kdBGTCU7yR1Y0TWDOkSUTUqRNUjrQyqBJUzUqRNUho0yqkTVIpq7ShF2SlNrikrebKntST+GnbrL9EWY37G42xpE1SOe8ZVe7LHpG/qQTqy3zl4Wj6I66KnVHXVIjKcY/FKK6ySOS8I38UpPrKTJ08HFcEWcdTrb3jaa/Ffom/QrqbVhHVqpbi8jCMV3EpR0Ovwjqa8JWhVip02pRfFfcvUDzEG8NXVSH9Ko8tWPC73TR6aVaK3uK6tIys1dV3NVNRJKJjntSkvxxfS8vQpe2YcFOX+NvULuOjOOnTUzioYtzV0sq1VnqxkKAACIAAAPEVCqTLJlUjJkrrbn0Z5iB6ie59Dy8SxxXU2HUtNx+aN/Ffs2d2J5jATy1IP8Aut56fc9NFkrTDw62z9UjuQgee2XU3o9Dh5XRrjeztNQJKJXPERj8Uox6ySMtTbNGP41L6by9DpXQUSjHL+W0tL2j4Pec9+0FP8Makv8AFRX5snHaDqe7lUU9d92XGbqWzSuFBLgT7IsRI9LJXkHYncTChCsCGmAkSTFYAiFWipKzMn8AjdcdyWSqywwiRdTw6RamSTJpDp1VBxhZ+9ezSvFNW0b4fszSUU9WvG3LQuMM5qtcfBgIDhTAAA8PIqkWyKpGTEpbjy37nqWeW4vq/Usc1OLtr4nq4Suk+9J+Z5NHpMBO9OD/ALUvLQldYPHYqtKO1K9pSjaFK1pNcF3dWex2HKdVSjKc3bK7Octz07zzO0cBCWKrVrzjUzRhJp3i4qMbXi/sdr2RxCWJcVNyzU5ppwy6qzWt+TNuKYuss3oY7MXJsuhgUjYmPMerpjjamGFSNFKklqiOYFMuhqTGZ1ULFIKncGRuRzBTbGpFNSRhxGMykWTdda4XOfgMY5rXc936f73m5Mzw5Jn4a83DlxXulcVxBY0YGpElIjYkkBOlLVdTSZYo1GHL5aYgYgM3RgIAPEyK5FskVyM2KB5aW9/U/U9SeXqfFL6peoc00dTZuPjGOSbUbN2b3NPU5SE1cEuhi613VqcJTzLooqP2JezGJUcRSbdr1FF/5e79yrGR/lvwOfgJZakH3VIPykjvDsm+765cMxXf1Gj3CdwuJAFSvYcahFCIq9VBuaM6YmHUOtWODtCo9ejOniDm1qN78SVvxedns7FWgrOz8D0GAxSmrXWZb1y77HjcPenLLLc9Y9Dv4OVrTjvX58j5eHJlx59/Ht9b5PHhy4bn9O9YmkFCanFSX7p9xaon05ZZuPh2auqrUSSiSUSSiEJRLERyjRnyeHWJgIZg7MBDKPGyRXKJfYWUzZMjieXrr35fXL1PZ5DjY7ZkZSbV4Se9rVN80S9kuO3EBF9fBThvWaPzR181vRQmVxrSOKXuPwOWtHfu18jqYl+4+qOe1yZ3PBH1ODvr3pPz1LEjJsipmoUpPjShfqlb7G5I9oVhksoWCkJokoDUAqqwpLxNCosx43aFCj/WrUqb4KVSKk+kb3FuvLvGW9ornErVK5yMd7b4OnLJF1K07XShBqLX1SsjnVfbSpO6w9GEJWeR1JSnrwulb1Mc+fjx817OH4nNn4x/x3Mfgc8PdXvxeaPPvj4r7C2bXvFfseT2V7S4rF1IxlNUveanGFOELZfiTbTf5ns8JKx4c7jyZbj6OOGfDhrPV9ujg8W4O/Diu/pzO2qqautU9UcHLc6GAl7tu528HuO+Lkyx/K8PysMcp1xv7ToLOytMkjXqt9vHpO4yCGQSGRGFMBAB5awWJARkizFXWpuaMteJKM5nr4GE9WrS+ZaPx7zTYdjjQ4tXYbk7Z1l6NMvo7Cit8m+iS9TqoaLtNR0NlU8tNQjdqN0ru/G/3NygzlYfFSgmo2V9dyZKWMm98peGnoenHnkxkTpdfsrK70XPT1IOvBfiT6XfocjeSRLz31F06Txq4JvrZFcsXJ7tOhliWJHF5cr7dSPF+2WPqxrSj2lRQywagpyUdY66LmeLxsHmhUtprCUtz1+G/j6n0T2w2fmyV1/1z9Yv1XkcehstVYuD0g1Zvi+h5OTfU+98LLG8Wo89PAZ4Xj/UV5Q72+7xN+y8NUurwlD6k4/uz0mH2XCkrQuubbbfiy+G6zaZjfs9+OWu7lbO2eqeIdVPWcbOKWilxlfnZI9FSq24nJptOej4taeh1qMeXQ047t5Pk/U6WHrd911/VG7B1LTt36ePA50KdtVoXxZ3lenu8epnLHbRNFVKd0n3pMmj0R8yzSYxICiQyIwp3AQAeaGAwyRkUVUaGVVESjI0FibQWOArBYaQ0gBIkkCRNIBpE4oSRZFBTiixIikWRRVQxGGVSEqct0k107n4OzPJ7OThKUGvejJwa4Jre+h7NI897S4fs5KvFe7K0KvKa+GXitPBHGePbb2fD5ujLpvs4YfNrJub8o+QqmAWr005Iy0sboupohi7mFkfUxzyvtOOAhppu1XCzLlo1YhTxH6ItlTvqvM6knpnnl92ujLxf2NGUw4dvja5uhK6Fvplr23YKrple9buaNSOQnbXjwOjh62Zc+P6mnHn+mvJz8WvzTw0IkQRJG7ymMQAMAEB54YAHBMrkixkGiVFEkQsWtEbHIikSSBIkQCRJISRJICUUWRIxRNB0kkWRRBIsRRJCrUozi4TSlGStJPiiSJIqvD7X2VPDvS8qT+Gfdyl3P1OfTxNmfSXFNWaTT0aaumuhwto+y1OfvUn2Uvl1dN/eJllx/Z7OH5Vx7VxsBi8zs9Hw6HWo1uHA4OL2fUw0l2kbJu0ZJqUG+TXozo4ardJmM3O1eu5zLvHRTs0zVGduhghM1Reh0z33a4zLYS4rR8DHCZbGRw78uvQrZuT4r7ovRx4z8HwZuw2JzaPSX5M9HHyb7V4ubg6e+PhrGRQGzzpAIAOAMQyMyZFkiLAraItE5EbHIihoBogaJISJIKkkTRFE0VUkWIgiaAkiSIoZRNEkQRJAKtSjOLhNKUWrNPczxWNwzw1V0ndw+KlJ/ig/utzPbmLbGzliKeTdNe9Tl8sufJ7mcZ47jbi5Om/s85QrG+nUPPxk4ScJLLKLyyT4NHSw9e55tvdO7pplsZGSFQmpF8rLprVQsUrmSMi6MjnTvcrpYfG20nqvm4+JuhNNXTuu84UZFlOq4u8Xb0Zrjy2eXn5PjzLvj2du4HM/j5f2+T/AFA0/GxY/wDNmyAAGrxgTAAISIsAIEhiA5EkSQwAmiSGBVSRNAAVIYAUNE0IAGhgAHifaf8A5cvpp/8AkrwYAeTP6n0eL6Z/DpUy+O4QCO74Tj9y8ALVxSX2JoAOK0MAAiP/2Q==">
          <a:hlinkClick xmlns:r="http://schemas.openxmlformats.org/officeDocument/2006/relationships" r:id="rId1"/>
          <a:extLst>
            <a:ext uri="{FF2B5EF4-FFF2-40B4-BE49-F238E27FC236}">
              <a16:creationId xmlns:a16="http://schemas.microsoft.com/office/drawing/2014/main" id="{491CFD60-F164-47C1-A438-6032E869E1DF}"/>
            </a:ext>
          </a:extLst>
        </xdr:cNvPr>
        <xdr:cNvSpPr>
          <a:spLocks noChangeAspect="1" noChangeArrowheads="1"/>
        </xdr:cNvSpPr>
      </xdr:nvSpPr>
      <xdr:spPr bwMode="auto">
        <a:xfrm>
          <a:off x="9867900" y="2522220"/>
          <a:ext cx="304800" cy="297180"/>
        </a:xfrm>
        <a:prstGeom prst="rect">
          <a:avLst/>
        </a:prstGeom>
        <a:noFill/>
        <a:ln w="9525">
          <a:noFill/>
          <a:miter lim="800000"/>
          <a:headEnd/>
          <a:tailEnd/>
        </a:ln>
      </xdr:spPr>
    </xdr:sp>
    <xdr:clientData/>
  </xdr:twoCellAnchor>
  <xdr:twoCellAnchor editAs="oneCell">
    <xdr:from>
      <xdr:col>15</xdr:col>
      <xdr:colOff>0</xdr:colOff>
      <xdr:row>12</xdr:row>
      <xdr:rowOff>0</xdr:rowOff>
    </xdr:from>
    <xdr:to>
      <xdr:col>15</xdr:col>
      <xdr:colOff>304800</xdr:colOff>
      <xdr:row>13</xdr:row>
      <xdr:rowOff>76200</xdr:rowOff>
    </xdr:to>
    <xdr:sp macro="" textlink="">
      <xdr:nvSpPr>
        <xdr:cNvPr id="4" name="AutoShape 76" descr="data:image/jpeg;base64,/9j/4AAQSkZJRgABAQAAAQABAAD/2wCEAAkGBxQQEBQPEBQQDw8UDw8PDxAUEA8PDxAPFBQWFhQUFBQYHCggGBolHBQUITEhJSkrLi4uFx8zODMsNygtLisBCgoKDg0OGhAQFywkHCQsLCwsLCwsLCwsLCwsLCwsLCwsLC0sLCwsLCwsLCwsLCwsLCwsLS8sLiwsLCwsLCwsLP/AABEIAOEA4QMBIgACEQEDEQH/xAAbAAACAwEBAQAAAAAAAAAAAAAAAQIDBAUGB//EADgQAAIBAgMFBQYEBgMAAAAAAAABAgMRBBIhBTFBYXETUYGRsQYiMlJywUKh0eEUIzNigvA0c7L/xAAZAQEBAQEBAQAAAAAAAAAAAAAAAQMCBAX/xAAnEQEBAAIBBAECBwEAAAAAAAAAAQIRAxIhMUEEMlETIkJhcYHBFP/aAAwDAQACEQMRAD8A+pDENHDI0MQ0QSQxIkFAwBBTGAAAwABgAwAAAAGAFAMBgIBiKAAAAGAAAAAAAABzkSRFEkRykhoRJEU0SEiQUrErAABYYhgAxBcCQCuMAGIYUDEMBgAFAAAEIBgUIYgAYCGAAIYHNTJorTJJnLlYiaRCJYiLDQwuLMFSAhnFnAsFcq7QrqVibF7mLtDJCeZ2W9nSpYRc5c+Am74FKmTTL1TS4LyLYRR1pWS4Zi3E0fldnxXAo7Dn+RETzB2hFUFzfiTVJdy9R3CVVdRqT7n6E7DsVUUxjCwCALAVCAAKAAAAAAA5GcaqmSUymrXsZ7c7dFYrVRWrZsjTb4rwVzyP8W4zzXtwOvhNq8JEmU9rHZVHm/JIfYc3+RChi1I0J3O9RVSw65+aH/Drn5lwWGhV2Ee782HYR+VeSLlEeUaVXGNtyS8EWqYso7IoM3IM4WQXQEQsS7REXXQ0HlHlK3iUReLQF+QlkMjxhB4pg23ZEPQ57rsj2j7wm3RzoHWRzswXG122zmnqvEiV0dxMAGIAhgICjy1SZkrzLKkjLUZjWe3P2t/TZp2diu0pqT+LdL6l/tyjaSvTl0MGw6+WeThJafUv2OUl1XpqVVrc7HRw20mt/mciLLIsS6avWUMYmuf5FrxC7zy9Co8y1N2dm0pt15Ytd5B41HMzDuNptveNIvGMx3HcbNtDxLE6r7ym5ICecLkUNASTGJRJKAABJUySpFEBotVIkqYFKRJIuVMmqYVCitCwbjZeZEAGIApgIAjxlRmeRdUZRIxZM+NXuS+lnnqM8rUlvTTXgejxC919GeZgI4r11KaklJbmk10ZdE5exqt6dvlbj4b0dKLI3l7NND4kdBGTCU7yR1Y0TWDOkSUTUqRNUjrQyqBJUzUqRNUho0yqkTVIpq7ShF2SlNrikrebKntST+GnbrL9EWY37G42xpE1SOe8ZVe7LHpG/qQTqy3zl4Wj6I66KnVHXVIjKcY/FKK6ySOS8I38UpPrKTJ08HFcEWcdTrb3jaa/Ffom/QrqbVhHVqpbi8jCMV3EpR0Ovwjqa8JWhVip02pRfFfcvUDzEG8NXVSH9Ko8tWPC73TR6aVaK3uK6tIys1dV3NVNRJKJjntSkvxxfS8vQpe2YcFOX+NvULuOjOOnTUzioYtzV0sq1VnqxkKAACIAAAPEVCqTLJlUjJkrrbn0Z5iB6ie59Dy8SxxXU2HUtNx+aN/Ffs2d2J5jATy1IP8Aut56fc9NFkrTDw62z9UjuQgee2XU3o9Dh5XRrjeztNQJKJXPERj8Uox6ySMtTbNGP41L6by9DpXQUSjHL+W0tL2j4Pec9+0FP8Makv8AFRX5snHaDqe7lUU9d92XGbqWzSuFBLgT7IsRI9LJXkHYncTChCsCGmAkSTFYAiFWipKzMn8AjdcdyWSqywwiRdTw6RamSTJpDp1VBxhZ+9ezSvFNW0b4fszSUU9WvG3LQuMM5qtcfBgIDhTAAA8PIqkWyKpGTEpbjy37nqWeW4vq/Usc1OLtr4nq4Suk+9J+Z5NHpMBO9OD/ALUvLQldYPHYqtKO1K9pSjaFK1pNcF3dWex2HKdVSjKc3bK7Octz07zzO0cBCWKrVrzjUzRhJp3i4qMbXi/sdr2RxCWJcVNyzU5ppwy6qzWt+TNuKYuss3oY7MXJsuhgUjYmPMerpjjamGFSNFKklqiOYFMuhqTGZ1ULFIKncGRuRzBTbGpFNSRhxGMykWTdda4XOfgMY5rXc936f73m5Mzw5Jn4a83DlxXulcVxBY0YGpElIjYkkBOlLVdTSZYo1GHL5aYgYgM3RgIAPEyK5FskVyM2KB5aW9/U/U9SeXqfFL6peoc00dTZuPjGOSbUbN2b3NPU5SE1cEuhi613VqcJTzLooqP2JezGJUcRSbdr1FF/5e79yrGR/lvwOfgJZakH3VIPykjvDsm+765cMxXf1Gj3CdwuJAFSvYcahFCIq9VBuaM6YmHUOtWODtCo9ejOniDm1qN78SVvxedns7FWgrOz8D0GAxSmrXWZb1y77HjcPenLLLc9Y9Dv4OVrTjvX58j5eHJlx59/Ht9b5PHhy4bn9O9YmkFCanFSX7p9xaon05ZZuPh2auqrUSSiSUSSiEJRLERyjRnyeHWJgIZg7MBDKPGyRXKJfYWUzZMjieXrr35fXL1PZ5DjY7ZkZSbV4Se9rVN80S9kuO3EBF9fBThvWaPzR181vRQmVxrSOKXuPwOWtHfu18jqYl+4+qOe1yZ3PBH1ODvr3pPz1LEjJsipmoUpPjShfqlb7G5I9oVhksoWCkJokoDUAqqwpLxNCosx43aFCj/WrUqb4KVSKk+kb3FuvLvGW9ornErVK5yMd7b4OnLJF1K07XShBqLX1SsjnVfbSpO6w9GEJWeR1JSnrwulb1Mc+fjx817OH4nNn4x/x3Mfgc8PdXvxeaPPvj4r7C2bXvFfseT2V7S4rF1IxlNUveanGFOELZfiTbTf5ns8JKx4c7jyZbj6OOGfDhrPV9ujg8W4O/Diu/pzO2qqautU9UcHLc6GAl7tu528HuO+Lkyx/K8PysMcp1xv7ToLOytMkjXqt9vHpO4yCGQSGRGFMBAB5awWJARkizFXWpuaMteJKM5nr4GE9WrS+ZaPx7zTYdjjQ4tXYbk7Z1l6NMvo7Cit8m+iS9TqoaLtNR0NlU8tNQjdqN0ru/G/3NygzlYfFSgmo2V9dyZKWMm98peGnoenHnkxkTpdfsrK70XPT1IOvBfiT6XfocjeSRLz31F06Txq4JvrZFcsXJ7tOhliWJHF5cr7dSPF+2WPqxrSj2lRQywagpyUdY66LmeLxsHmhUtprCUtz1+G/j6n0T2w2fmyV1/1z9Yv1XkcehstVYuD0g1Zvi+h5OTfU+98LLG8Wo89PAZ4Xj/UV5Q72+7xN+y8NUurwlD6k4/uz0mH2XCkrQuubbbfiy+G6zaZjfs9+OWu7lbO2eqeIdVPWcbOKWilxlfnZI9FSq24nJptOej4taeh1qMeXQ047t5Pk/U6WHrd911/VG7B1LTt36ePA50KdtVoXxZ3lenu8epnLHbRNFVKd0n3pMmj0R8yzSYxICiQyIwp3AQAeaGAwyRkUVUaGVVESjI0FibQWOArBYaQ0gBIkkCRNIBpE4oSRZFBTiixIikWRRVQxGGVSEqct0k107n4OzPJ7OThKUGvejJwa4Jre+h7NI897S4fs5KvFe7K0KvKa+GXitPBHGePbb2fD5ujLpvs4YfNrJub8o+QqmAWr005Iy0sboupohi7mFkfUxzyvtOOAhppu1XCzLlo1YhTxH6ItlTvqvM6knpnnl92ujLxf2NGUw4dvja5uhK6Fvplr23YKrple9buaNSOQnbXjwOjh62Zc+P6mnHn+mvJz8WvzTw0IkQRJG7ymMQAMAEB54YAHBMrkixkGiVFEkQsWtEbHIikSSBIkQCRJISRJICUUWRIxRNB0kkWRRBIsRRJCrUozi4TSlGStJPiiSJIqvD7X2VPDvS8qT+Gfdyl3P1OfTxNmfSXFNWaTT0aaumuhwto+y1OfvUn2Uvl1dN/eJllx/Z7OH5Vx7VxsBi8zs9Hw6HWo1uHA4OL2fUw0l2kbJu0ZJqUG+TXozo4ardJmM3O1eu5zLvHRTs0zVGduhghM1Reh0z33a4zLYS4rR8DHCZbGRw78uvQrZuT4r7ovRx4z8HwZuw2JzaPSX5M9HHyb7V4ubg6e+PhrGRQGzzpAIAOAMQyMyZFkiLAraItE5EbHIihoBogaJISJIKkkTRFE0VUkWIgiaAkiSIoZRNEkQRJAKtSjOLhNKUWrNPczxWNwzw1V0ndw+KlJ/ig/utzPbmLbGzliKeTdNe9Tl8sufJ7mcZ47jbi5Om/s85QrG+nUPPxk4ScJLLKLyyT4NHSw9e55tvdO7pplsZGSFQmpF8rLprVQsUrmSMi6MjnTvcrpYfG20nqvm4+JuhNNXTuu84UZFlOq4u8Xb0Zrjy2eXn5PjzLvj2du4HM/j5f2+T/AFA0/GxY/wDNmyAAGrxgTAAISIsAIEhiA5EkSQwAmiSGBVSRNAAVIYAUNE0IAGhgAHifaf8A5cvpp/8AkrwYAeTP6n0eL6Z/DpUy+O4QCO74Tj9y8ALVxSX2JoAOK0MAAiP/2Q==">
          <a:hlinkClick xmlns:r="http://schemas.openxmlformats.org/officeDocument/2006/relationships" r:id="rId2"/>
          <a:extLst>
            <a:ext uri="{FF2B5EF4-FFF2-40B4-BE49-F238E27FC236}">
              <a16:creationId xmlns:a16="http://schemas.microsoft.com/office/drawing/2014/main" id="{45D8F06D-3656-4C33-84CB-B7B798B30091}"/>
            </a:ext>
          </a:extLst>
        </xdr:cNvPr>
        <xdr:cNvSpPr>
          <a:spLocks noChangeAspect="1" noChangeArrowheads="1"/>
        </xdr:cNvSpPr>
      </xdr:nvSpPr>
      <xdr:spPr bwMode="auto">
        <a:xfrm>
          <a:off x="9867900" y="2522220"/>
          <a:ext cx="304800" cy="297180"/>
        </a:xfrm>
        <a:prstGeom prst="rect">
          <a:avLst/>
        </a:prstGeom>
        <a:noFill/>
        <a:ln w="9525">
          <a:noFill/>
          <a:miter lim="800000"/>
          <a:headEnd/>
          <a:tailEnd/>
        </a:ln>
      </xdr:spPr>
    </xdr:sp>
    <xdr:clientData/>
  </xdr:twoCellAnchor>
  <xdr:twoCellAnchor>
    <xdr:from>
      <xdr:col>5</xdr:col>
      <xdr:colOff>295275</xdr:colOff>
      <xdr:row>7</xdr:row>
      <xdr:rowOff>38100</xdr:rowOff>
    </xdr:from>
    <xdr:to>
      <xdr:col>6</xdr:col>
      <xdr:colOff>523875</xdr:colOff>
      <xdr:row>10</xdr:row>
      <xdr:rowOff>114300</xdr:rowOff>
    </xdr:to>
    <xdr:sp macro="" textlink="">
      <xdr:nvSpPr>
        <xdr:cNvPr id="5" name="右矢印 4">
          <a:extLst>
            <a:ext uri="{FF2B5EF4-FFF2-40B4-BE49-F238E27FC236}">
              <a16:creationId xmlns:a16="http://schemas.microsoft.com/office/drawing/2014/main" id="{6902930A-F69B-41DB-BE0D-1844D861EFD7}"/>
            </a:ext>
          </a:extLst>
        </xdr:cNvPr>
        <xdr:cNvSpPr>
          <a:spLocks noChangeArrowheads="1"/>
        </xdr:cNvSpPr>
      </xdr:nvSpPr>
      <xdr:spPr bwMode="auto">
        <a:xfrm>
          <a:off x="3099435" y="1531620"/>
          <a:ext cx="845820" cy="693420"/>
        </a:xfrm>
        <a:prstGeom prst="rightArrow">
          <a:avLst>
            <a:gd name="adj1" fmla="val 50000"/>
            <a:gd name="adj2" fmla="val 50003"/>
          </a:avLst>
        </a:prstGeom>
        <a:solidFill>
          <a:srgbClr val="969696"/>
        </a:solidFill>
        <a:ln w="25400" algn="ctr">
          <a:solidFill>
            <a:srgbClr val="FFFFFF"/>
          </a:solidFill>
          <a:miter lim="800000"/>
          <a:headEnd/>
          <a:tailEnd/>
        </a:ln>
        <a:effectLst>
          <a:outerShdw dist="56796" dir="3806097" algn="ctr" rotWithShape="0">
            <a:srgbClr val="C0C0C0"/>
          </a:outerShdw>
        </a:effectLst>
      </xdr:spPr>
      <xdr:txBody>
        <a:bodyPr/>
        <a:lstStyle/>
        <a:p>
          <a:endParaRPr lang="ja-JP" altLang="en-US"/>
        </a:p>
      </xdr:txBody>
    </xdr:sp>
    <xdr:clientData/>
  </xdr:twoCellAnchor>
  <xdr:twoCellAnchor>
    <xdr:from>
      <xdr:col>1</xdr:col>
      <xdr:colOff>0</xdr:colOff>
      <xdr:row>5</xdr:row>
      <xdr:rowOff>0</xdr:rowOff>
    </xdr:from>
    <xdr:to>
      <xdr:col>5</xdr:col>
      <xdr:colOff>152400</xdr:colOff>
      <xdr:row>14</xdr:row>
      <xdr:rowOff>38100</xdr:rowOff>
    </xdr:to>
    <xdr:grpSp>
      <xdr:nvGrpSpPr>
        <xdr:cNvPr id="6" name="グループ化 11">
          <a:extLst>
            <a:ext uri="{FF2B5EF4-FFF2-40B4-BE49-F238E27FC236}">
              <a16:creationId xmlns:a16="http://schemas.microsoft.com/office/drawing/2014/main" id="{E6DF3C8C-81F6-47AC-AF86-A2393703EF8A}"/>
            </a:ext>
          </a:extLst>
        </xdr:cNvPr>
        <xdr:cNvGrpSpPr>
          <a:grpSpLocks/>
        </xdr:cNvGrpSpPr>
      </xdr:nvGrpSpPr>
      <xdr:grpSpPr bwMode="auto">
        <a:xfrm>
          <a:off x="335280" y="1082040"/>
          <a:ext cx="2621280" cy="1905000"/>
          <a:chOff x="371475" y="1419225"/>
          <a:chExt cx="2895600" cy="2021985"/>
        </a:xfrm>
      </xdr:grpSpPr>
      <xdr:pic>
        <xdr:nvPicPr>
          <xdr:cNvPr id="7" name="図 8">
            <a:extLst>
              <a:ext uri="{FF2B5EF4-FFF2-40B4-BE49-F238E27FC236}">
                <a16:creationId xmlns:a16="http://schemas.microsoft.com/office/drawing/2014/main" id="{28E1A3F3-97E1-EA99-2AFA-FBF36BA2284B}"/>
              </a:ext>
            </a:extLst>
          </xdr:cNvPr>
          <xdr:cNvPicPr>
            <a:picLocks noChangeAspect="1"/>
          </xdr:cNvPicPr>
        </xdr:nvPicPr>
        <xdr:blipFill>
          <a:blip xmlns:r="http://schemas.openxmlformats.org/officeDocument/2006/relationships" r:embed="rId3" cstate="print">
            <a:lum bright="20000"/>
          </a:blip>
          <a:srcRect/>
          <a:stretch>
            <a:fillRect/>
          </a:stretch>
        </xdr:blipFill>
        <xdr:spPr bwMode="auto">
          <a:xfrm>
            <a:off x="371475" y="1419225"/>
            <a:ext cx="1514475" cy="2021985"/>
          </a:xfrm>
          <a:prstGeom prst="rect">
            <a:avLst/>
          </a:prstGeom>
          <a:noFill/>
          <a:ln w="9525">
            <a:noFill/>
            <a:miter lim="800000"/>
            <a:headEnd/>
            <a:tailEnd/>
          </a:ln>
        </xdr:spPr>
      </xdr:pic>
      <xdr:pic>
        <xdr:nvPicPr>
          <xdr:cNvPr id="8" name="図 9">
            <a:extLst>
              <a:ext uri="{FF2B5EF4-FFF2-40B4-BE49-F238E27FC236}">
                <a16:creationId xmlns:a16="http://schemas.microsoft.com/office/drawing/2014/main" id="{18018C33-7670-4851-5008-C28AF94F8071}"/>
              </a:ext>
            </a:extLst>
          </xdr:cNvPr>
          <xdr:cNvPicPr>
            <a:picLocks noChangeAspect="1"/>
          </xdr:cNvPicPr>
        </xdr:nvPicPr>
        <xdr:blipFill>
          <a:blip xmlns:r="http://schemas.openxmlformats.org/officeDocument/2006/relationships" r:embed="rId4" cstate="print">
            <a:lum bright="20000"/>
          </a:blip>
          <a:srcRect/>
          <a:stretch>
            <a:fillRect/>
          </a:stretch>
        </xdr:blipFill>
        <xdr:spPr bwMode="auto">
          <a:xfrm>
            <a:off x="1880798" y="1428750"/>
            <a:ext cx="1386277" cy="971550"/>
          </a:xfrm>
          <a:prstGeom prst="rect">
            <a:avLst/>
          </a:prstGeom>
          <a:noFill/>
          <a:ln w="9525">
            <a:noFill/>
            <a:miter lim="800000"/>
            <a:headEnd/>
            <a:tailEnd/>
          </a:ln>
        </xdr:spPr>
      </xdr:pic>
      <xdr:pic>
        <xdr:nvPicPr>
          <xdr:cNvPr id="9" name="図 10">
            <a:extLst>
              <a:ext uri="{FF2B5EF4-FFF2-40B4-BE49-F238E27FC236}">
                <a16:creationId xmlns:a16="http://schemas.microsoft.com/office/drawing/2014/main" id="{52A4FAE1-A684-6A89-2C45-EA89910F804D}"/>
              </a:ext>
            </a:extLst>
          </xdr:cNvPr>
          <xdr:cNvPicPr>
            <a:picLocks noChangeAspect="1"/>
          </xdr:cNvPicPr>
        </xdr:nvPicPr>
        <xdr:blipFill>
          <a:blip xmlns:r="http://schemas.openxmlformats.org/officeDocument/2006/relationships" r:embed="rId5" cstate="print">
            <a:lum bright="20000"/>
          </a:blip>
          <a:srcRect/>
          <a:stretch>
            <a:fillRect/>
          </a:stretch>
        </xdr:blipFill>
        <xdr:spPr bwMode="auto">
          <a:xfrm>
            <a:off x="1890333" y="2400300"/>
            <a:ext cx="1376742" cy="1028700"/>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670560</xdr:colOff>
      <xdr:row>30</xdr:row>
      <xdr:rowOff>203200</xdr:rowOff>
    </xdr:from>
    <xdr:to>
      <xdr:col>10</xdr:col>
      <xdr:colOff>426720</xdr:colOff>
      <xdr:row>39</xdr:row>
      <xdr:rowOff>264160</xdr:rowOff>
    </xdr:to>
    <xdr:pic>
      <xdr:nvPicPr>
        <xdr:cNvPr id="7" name="図 6">
          <a:extLst>
            <a:ext uri="{FF2B5EF4-FFF2-40B4-BE49-F238E27FC236}">
              <a16:creationId xmlns:a16="http://schemas.microsoft.com/office/drawing/2014/main" id="{7566E5E6-0CD4-0147-0B20-2FF3D02E1192}"/>
            </a:ext>
          </a:extLst>
        </xdr:cNvPr>
        <xdr:cNvPicPr>
          <a:picLocks noChangeAspect="1"/>
        </xdr:cNvPicPr>
      </xdr:nvPicPr>
      <xdr:blipFill>
        <a:blip xmlns:r="http://schemas.openxmlformats.org/officeDocument/2006/relationships" r:embed="rId1"/>
        <a:stretch>
          <a:fillRect/>
        </a:stretch>
      </xdr:blipFill>
      <xdr:spPr>
        <a:xfrm>
          <a:off x="1544320" y="13959840"/>
          <a:ext cx="10505440" cy="2479040"/>
        </a:xfrm>
        <a:prstGeom prst="rect">
          <a:avLst/>
        </a:prstGeom>
      </xdr:spPr>
    </xdr:pic>
    <xdr:clientData/>
  </xdr:twoCellAnchor>
  <xdr:twoCellAnchor>
    <xdr:from>
      <xdr:col>11</xdr:col>
      <xdr:colOff>740411</xdr:colOff>
      <xdr:row>7</xdr:row>
      <xdr:rowOff>78742</xdr:rowOff>
    </xdr:from>
    <xdr:to>
      <xdr:col>13</xdr:col>
      <xdr:colOff>1950720</xdr:colOff>
      <xdr:row>11</xdr:row>
      <xdr:rowOff>121920</xdr:rowOff>
    </xdr:to>
    <xdr:sp macro="" textlink="">
      <xdr:nvSpPr>
        <xdr:cNvPr id="3" name="四角形吹き出し 7">
          <a:extLst>
            <a:ext uri="{FF2B5EF4-FFF2-40B4-BE49-F238E27FC236}">
              <a16:creationId xmlns:a16="http://schemas.microsoft.com/office/drawing/2014/main" id="{4536BC87-42E0-412F-82F9-981865BD05B8}"/>
            </a:ext>
          </a:extLst>
        </xdr:cNvPr>
        <xdr:cNvSpPr/>
      </xdr:nvSpPr>
      <xdr:spPr>
        <a:xfrm>
          <a:off x="13115291" y="8572502"/>
          <a:ext cx="3211829" cy="1059178"/>
        </a:xfrm>
        <a:prstGeom prst="wedgeRectCallout">
          <a:avLst>
            <a:gd name="adj1" fmla="val -44124"/>
            <a:gd name="adj2" fmla="val 69116"/>
          </a:avLst>
        </a:prstGeom>
        <a:solidFill>
          <a:schemeClr val="tx1"/>
        </a:solidFill>
        <a:ln>
          <a:solidFill>
            <a:schemeClr val="accent6">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rgbClr val="FFFF00"/>
              </a:solidFill>
            </a:rPr>
            <a:t>世界の感染率は</a:t>
          </a:r>
          <a:r>
            <a:rPr kumimoji="1" lang="en-US" altLang="ja-JP" sz="1400" b="1">
              <a:solidFill>
                <a:srgbClr val="FFFF00"/>
              </a:solidFill>
            </a:rPr>
            <a:t>1.16% :0.01%</a:t>
          </a:r>
          <a:r>
            <a:rPr kumimoji="1" lang="ja-JP" altLang="en-US" sz="1400" b="1">
              <a:solidFill>
                <a:srgbClr val="FFFF00"/>
              </a:solidFill>
            </a:rPr>
            <a:t>減少</a:t>
          </a:r>
          <a:endParaRPr kumimoji="1" lang="ja-JP" altLang="en-US" sz="1050" b="1">
            <a:solidFill>
              <a:schemeClr val="bg1"/>
            </a:solidFill>
          </a:endParaRPr>
        </a:p>
        <a:p>
          <a:pPr algn="l"/>
          <a:r>
            <a:rPr kumimoji="1" lang="en-US" altLang="ja-JP" sz="1100">
              <a:solidFill>
                <a:schemeClr val="bg1"/>
              </a:solidFill>
            </a:rPr>
            <a:t>65</a:t>
          </a:r>
          <a:r>
            <a:rPr kumimoji="1" lang="ja-JP" altLang="en-US" sz="1100">
              <a:solidFill>
                <a:schemeClr val="bg1"/>
              </a:solidFill>
            </a:rPr>
            <a:t>歳以上の高齢者に肺炎発症による重度化リスクが高い　　</a:t>
          </a:r>
          <a:r>
            <a:rPr kumimoji="1" lang="ja-JP" altLang="en-US" sz="1100" b="1">
              <a:solidFill>
                <a:schemeClr val="bg1"/>
              </a:solidFill>
            </a:rPr>
            <a:t>　    </a:t>
          </a:r>
          <a:endParaRPr kumimoji="1" lang="en-US" altLang="ja-JP" sz="1100" b="1">
            <a:solidFill>
              <a:schemeClr val="bg1"/>
            </a:solidFill>
          </a:endParaRPr>
        </a:p>
        <a:p>
          <a:pPr algn="l"/>
          <a:endParaRPr kumimoji="1" lang="ja-JP" altLang="en-US" sz="1400" b="1" i="0" u="sng">
            <a:solidFill>
              <a:srgbClr val="FFFF00"/>
            </a:solidFill>
          </a:endParaRPr>
        </a:p>
        <a:p>
          <a:pPr algn="l"/>
          <a:endParaRPr kumimoji="1" lang="en-US" altLang="ja-JP" sz="1400" b="1" i="0" u="sng">
            <a:solidFill>
              <a:srgbClr val="FFC000"/>
            </a:solidFill>
          </a:endParaRPr>
        </a:p>
        <a:p>
          <a:pPr algn="l"/>
          <a:r>
            <a:rPr kumimoji="1" lang="en-US" altLang="ja-JP" sz="1400" b="1" i="0" u="sng">
              <a:solidFill>
                <a:srgbClr val="FFC000"/>
              </a:solidFill>
            </a:rPr>
            <a:t>)</a:t>
          </a:r>
          <a:endParaRPr kumimoji="1" lang="ja-JP" altLang="en-US" sz="1400" b="1" i="0" u="sng">
            <a:solidFill>
              <a:srgbClr val="FFC000"/>
            </a:solidFill>
          </a:endParaRPr>
        </a:p>
      </xdr:txBody>
    </xdr:sp>
    <xdr:clientData/>
  </xdr:twoCellAnchor>
  <xdr:twoCellAnchor>
    <xdr:from>
      <xdr:col>5</xdr:col>
      <xdr:colOff>558800</xdr:colOff>
      <xdr:row>49</xdr:row>
      <xdr:rowOff>265814</xdr:rowOff>
    </xdr:from>
    <xdr:to>
      <xdr:col>5</xdr:col>
      <xdr:colOff>593651</xdr:colOff>
      <xdr:row>70</xdr:row>
      <xdr:rowOff>101600</xdr:rowOff>
    </xdr:to>
    <xdr:cxnSp macro="">
      <xdr:nvCxnSpPr>
        <xdr:cNvPr id="5" name="直線矢印コネクタ 4">
          <a:extLst>
            <a:ext uri="{FF2B5EF4-FFF2-40B4-BE49-F238E27FC236}">
              <a16:creationId xmlns:a16="http://schemas.microsoft.com/office/drawing/2014/main" id="{38D8CF2F-16BC-4C80-BA5E-A4B32E25EEC4}"/>
            </a:ext>
          </a:extLst>
        </xdr:cNvPr>
        <xdr:cNvCxnSpPr/>
      </xdr:nvCxnSpPr>
      <xdr:spPr>
        <a:xfrm flipH="1">
          <a:off x="6685280" y="26549734"/>
          <a:ext cx="34851" cy="5322186"/>
        </a:xfrm>
        <a:prstGeom prst="straightConnector1">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0</xdr:col>
      <xdr:colOff>828644</xdr:colOff>
      <xdr:row>10</xdr:row>
      <xdr:rowOff>163254</xdr:rowOff>
    </xdr:from>
    <xdr:to>
      <xdr:col>2</xdr:col>
      <xdr:colOff>150627</xdr:colOff>
      <xdr:row>27</xdr:row>
      <xdr:rowOff>265814</xdr:rowOff>
    </xdr:to>
    <xdr:sp macro="" textlink="">
      <xdr:nvSpPr>
        <xdr:cNvPr id="6" name="吹き出し: 四角形 5">
          <a:extLst>
            <a:ext uri="{FF2B5EF4-FFF2-40B4-BE49-F238E27FC236}">
              <a16:creationId xmlns:a16="http://schemas.microsoft.com/office/drawing/2014/main" id="{3CC40751-A841-46FA-96C6-42F7806D92A4}"/>
            </a:ext>
          </a:extLst>
        </xdr:cNvPr>
        <xdr:cNvSpPr/>
      </xdr:nvSpPr>
      <xdr:spPr>
        <a:xfrm>
          <a:off x="828644" y="10780454"/>
          <a:ext cx="1912783" cy="3689040"/>
        </a:xfrm>
        <a:prstGeom prst="wedgeRectCallout">
          <a:avLst>
            <a:gd name="adj1" fmla="val 153383"/>
            <a:gd name="adj2" fmla="val -40876"/>
          </a:avLst>
        </a:prstGeom>
        <a:solidFill>
          <a:schemeClr val="tx1"/>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b="1">
            <a:solidFill>
              <a:schemeClr val="bg1"/>
            </a:solidFill>
          </a:endParaRPr>
        </a:p>
        <a:p>
          <a:pPr algn="l"/>
          <a:endParaRPr kumimoji="1" lang="ja-JP" altLang="en-US" sz="1100" b="1">
            <a:solidFill>
              <a:schemeClr val="bg1"/>
            </a:solidFill>
          </a:endParaRPr>
        </a:p>
        <a:p>
          <a:pPr algn="l"/>
          <a:endParaRPr kumimoji="1" lang="ja-JP" altLang="en-US" sz="1100" b="1">
            <a:solidFill>
              <a:schemeClr val="bg1"/>
            </a:solidFill>
          </a:endParaRPr>
        </a:p>
        <a:p>
          <a:pPr algn="l"/>
          <a:endParaRPr kumimoji="1" lang="ja-JP" altLang="en-US" sz="1100" b="1">
            <a:solidFill>
              <a:schemeClr val="bg1"/>
            </a:solidFill>
          </a:endParaRPr>
        </a:p>
        <a:p>
          <a:pPr algn="l"/>
          <a:r>
            <a:rPr kumimoji="1" lang="ja-JP" altLang="en-US" sz="1400" b="1">
              <a:solidFill>
                <a:srgbClr val="FFFF00"/>
              </a:solidFill>
            </a:rPr>
            <a:t>世界の増加率が上昇</a:t>
          </a:r>
        </a:p>
        <a:p>
          <a:pPr algn="l"/>
          <a:endParaRPr kumimoji="1" lang="ja-JP" altLang="en-US" sz="1400" b="1">
            <a:solidFill>
              <a:srgbClr val="FFFF00"/>
            </a:solidFill>
          </a:endParaRPr>
        </a:p>
        <a:p>
          <a:pPr algn="l"/>
          <a:r>
            <a:rPr kumimoji="1" lang="en-US" altLang="ja-JP" sz="1400" b="1">
              <a:solidFill>
                <a:srgbClr val="FFFF00"/>
              </a:solidFill>
            </a:rPr>
            <a:t>o</a:t>
          </a:r>
          <a:r>
            <a:rPr kumimoji="1" lang="ja-JP" altLang="en-US" sz="1400" b="1">
              <a:solidFill>
                <a:srgbClr val="FFFF00"/>
              </a:solidFill>
            </a:rPr>
            <a:t>　オミクン株</a:t>
          </a:r>
        </a:p>
        <a:p>
          <a:pPr algn="l"/>
          <a:endParaRPr kumimoji="1" lang="ja-JP" altLang="en-US" sz="1400" b="1">
            <a:solidFill>
              <a:srgbClr val="FFFF00"/>
            </a:solidFill>
          </a:endParaRPr>
        </a:p>
        <a:p>
          <a:pPr algn="l"/>
          <a:endParaRPr kumimoji="1" lang="ja-JP" altLang="en-US" sz="1400" b="1">
            <a:solidFill>
              <a:srgbClr val="FFFF00"/>
            </a:solidFill>
          </a:endParaRPr>
        </a:p>
      </xdr:txBody>
    </xdr:sp>
    <xdr:clientData/>
  </xdr:twoCellAnchor>
  <xdr:twoCellAnchor>
    <xdr:from>
      <xdr:col>1</xdr:col>
      <xdr:colOff>1348740</xdr:colOff>
      <xdr:row>4</xdr:row>
      <xdr:rowOff>1181100</xdr:rowOff>
    </xdr:from>
    <xdr:to>
      <xdr:col>13</xdr:col>
      <xdr:colOff>1402080</xdr:colOff>
      <xdr:row>4</xdr:row>
      <xdr:rowOff>2367280</xdr:rowOff>
    </xdr:to>
    <xdr:sp macro="" textlink="">
      <xdr:nvSpPr>
        <xdr:cNvPr id="10" name="テキスト ボックス 9">
          <a:extLst>
            <a:ext uri="{FF2B5EF4-FFF2-40B4-BE49-F238E27FC236}">
              <a16:creationId xmlns:a16="http://schemas.microsoft.com/office/drawing/2014/main" id="{995E2A9C-FBB0-4719-9C03-1A670623514F}"/>
            </a:ext>
          </a:extLst>
        </xdr:cNvPr>
        <xdr:cNvSpPr txBox="1"/>
      </xdr:nvSpPr>
      <xdr:spPr>
        <a:xfrm>
          <a:off x="2222500" y="5722620"/>
          <a:ext cx="12926060" cy="118618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solidFill>
                <a:srgbClr val="FFFF00"/>
              </a:solidFill>
            </a:rPr>
            <a:t>*評価に値する政府のコロナ対策</a:t>
          </a:r>
          <a:r>
            <a:rPr kumimoji="1" lang="ja-JP" altLang="en-US" sz="2000" b="1" baseline="0">
              <a:solidFill>
                <a:srgbClr val="FFFF00"/>
              </a:solidFill>
            </a:rPr>
            <a:t>   </a:t>
          </a:r>
          <a:r>
            <a:rPr kumimoji="1" lang="ja-JP" altLang="en-US" sz="2000" b="1" baseline="0">
              <a:solidFill>
                <a:schemeClr val="bg1"/>
              </a:solidFill>
            </a:rPr>
            <a:t>第三回ブースター接種の予定を明確にすべき時期</a:t>
          </a:r>
          <a:r>
            <a:rPr kumimoji="1" lang="en-US" altLang="ja-JP" sz="2000" b="1" baseline="0">
              <a:solidFill>
                <a:schemeClr val="bg1"/>
              </a:solidFill>
            </a:rPr>
            <a:t>!!</a:t>
          </a:r>
          <a:endParaRPr kumimoji="1" lang="en-US" altLang="ja-JP" sz="2000" b="1">
            <a:solidFill>
              <a:schemeClr val="bg1"/>
            </a:solidFill>
          </a:endParaRPr>
        </a:p>
        <a:p>
          <a:pPr algn="l"/>
          <a:r>
            <a:rPr kumimoji="1" lang="ja-JP" altLang="en-US" sz="2000" b="1">
              <a:solidFill>
                <a:srgbClr val="FFFF00"/>
              </a:solidFill>
            </a:rPr>
            <a:t>*世界は感染第</a:t>
          </a:r>
          <a:r>
            <a:rPr kumimoji="1" lang="en-US" altLang="ja-JP" sz="2000" b="1">
              <a:solidFill>
                <a:srgbClr val="FFFF00"/>
              </a:solidFill>
            </a:rPr>
            <a:t>5</a:t>
          </a:r>
          <a:r>
            <a:rPr kumimoji="1" lang="ja-JP" altLang="en-US" sz="2000" b="1">
              <a:solidFill>
                <a:srgbClr val="FFFF00"/>
              </a:solidFill>
            </a:rPr>
            <a:t>波リバウンドもピークアウトしているものの　今週はまだ毎日</a:t>
          </a:r>
          <a:r>
            <a:rPr kumimoji="1" lang="en-US" altLang="ja-JP" sz="2000" b="1">
              <a:solidFill>
                <a:srgbClr val="FFFF00"/>
              </a:solidFill>
            </a:rPr>
            <a:t>78</a:t>
          </a:r>
          <a:r>
            <a:rPr kumimoji="1" lang="ja-JP" altLang="en-US" sz="2000" b="1">
              <a:solidFill>
                <a:srgbClr val="FFFF00"/>
              </a:solidFill>
            </a:rPr>
            <a:t>万人が新規感染状態。　第六波はあるのか</a:t>
          </a:r>
          <a:r>
            <a:rPr kumimoji="1" lang="en-US" altLang="ja-JP" sz="2000" b="1">
              <a:solidFill>
                <a:srgbClr val="FFFF00"/>
              </a:solidFill>
            </a:rPr>
            <a:t>?</a:t>
          </a:r>
          <a:r>
            <a:rPr kumimoji="1" lang="ja-JP" altLang="en-US" sz="2000" b="1">
              <a:solidFill>
                <a:srgbClr val="FFFF00"/>
              </a:solidFill>
            </a:rPr>
            <a:t>　　　　　　　　　　　　　　　　　　　　　　　　　　　　*</a:t>
          </a:r>
          <a:r>
            <a:rPr kumimoji="1" lang="ja-JP" altLang="en-US" sz="2000" b="1">
              <a:solidFill>
                <a:schemeClr val="bg1"/>
              </a:solidFill>
            </a:rPr>
            <a:t>国産ワクチン製造承認と経済再生プログラムの更なる後押しが急務</a:t>
          </a:r>
          <a:endParaRPr kumimoji="1" lang="en-US" altLang="ja-JP" sz="2000" b="1">
            <a:solidFill>
              <a:schemeClr val="bg1"/>
            </a:solidFill>
          </a:endParaRPr>
        </a:p>
      </xdr:txBody>
    </xdr:sp>
    <xdr:clientData/>
  </xdr:twoCellAnchor>
  <xdr:twoCellAnchor editAs="oneCell">
    <xdr:from>
      <xdr:col>1</xdr:col>
      <xdr:colOff>277511</xdr:colOff>
      <xdr:row>4</xdr:row>
      <xdr:rowOff>964727</xdr:rowOff>
    </xdr:from>
    <xdr:to>
      <xdr:col>1</xdr:col>
      <xdr:colOff>1190021</xdr:colOff>
      <xdr:row>4</xdr:row>
      <xdr:rowOff>1879127</xdr:rowOff>
    </xdr:to>
    <xdr:pic>
      <xdr:nvPicPr>
        <xdr:cNvPr id="8" name="グラフィックス 7" descr="針">
          <a:extLst>
            <a:ext uri="{FF2B5EF4-FFF2-40B4-BE49-F238E27FC236}">
              <a16:creationId xmlns:a16="http://schemas.microsoft.com/office/drawing/2014/main" id="{4F2E414E-B222-4085-A733-CD7BE0A0758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151271" y="5110007"/>
          <a:ext cx="912510" cy="914400"/>
        </a:xfrm>
        <a:prstGeom prst="rect">
          <a:avLst/>
        </a:prstGeom>
      </xdr:spPr>
    </xdr:pic>
    <xdr:clientData/>
  </xdr:twoCellAnchor>
  <xdr:twoCellAnchor editAs="oneCell">
    <xdr:from>
      <xdr:col>2</xdr:col>
      <xdr:colOff>117195</xdr:colOff>
      <xdr:row>32</xdr:row>
      <xdr:rowOff>101600</xdr:rowOff>
    </xdr:from>
    <xdr:to>
      <xdr:col>3</xdr:col>
      <xdr:colOff>399785</xdr:colOff>
      <xdr:row>35</xdr:row>
      <xdr:rowOff>235215</xdr:rowOff>
    </xdr:to>
    <xdr:pic>
      <xdr:nvPicPr>
        <xdr:cNvPr id="11" name="グラフィックス 10" descr="針">
          <a:extLst>
            <a:ext uri="{FF2B5EF4-FFF2-40B4-BE49-F238E27FC236}">
              <a16:creationId xmlns:a16="http://schemas.microsoft.com/office/drawing/2014/main" id="{A728F270-B4D6-417C-AD76-74AD289D8B6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 uri="{96DAC541-7B7A-43D3-8B79-37D633B846F1}">
              <asvg:svgBlip xmlns:asvg="http://schemas.microsoft.com/office/drawing/2016/SVG/main" r:embed="rId5"/>
            </a:ext>
          </a:extLst>
        </a:blip>
        <a:stretch>
          <a:fillRect/>
        </a:stretch>
      </xdr:blipFill>
      <xdr:spPr>
        <a:xfrm rot="10800000">
          <a:off x="2707995" y="15656560"/>
          <a:ext cx="912510" cy="956575"/>
        </a:xfrm>
        <a:prstGeom prst="rect">
          <a:avLst/>
        </a:prstGeom>
      </xdr:spPr>
    </xdr:pic>
    <xdr:clientData/>
  </xdr:twoCellAnchor>
  <xdr:twoCellAnchor>
    <xdr:from>
      <xdr:col>5</xdr:col>
      <xdr:colOff>711200</xdr:colOff>
      <xdr:row>1</xdr:row>
      <xdr:rowOff>50800</xdr:rowOff>
    </xdr:from>
    <xdr:to>
      <xdr:col>13</xdr:col>
      <xdr:colOff>1351280</xdr:colOff>
      <xdr:row>2</xdr:row>
      <xdr:rowOff>2895600</xdr:rowOff>
    </xdr:to>
    <xdr:sp macro="" textlink="">
      <xdr:nvSpPr>
        <xdr:cNvPr id="24" name="テキスト ボックス 23">
          <a:extLst>
            <a:ext uri="{FF2B5EF4-FFF2-40B4-BE49-F238E27FC236}">
              <a16:creationId xmlns:a16="http://schemas.microsoft.com/office/drawing/2014/main" id="{87A11060-5553-4DE4-913E-BB156696BAD6}"/>
            </a:ext>
          </a:extLst>
        </xdr:cNvPr>
        <xdr:cNvSpPr txBox="1"/>
      </xdr:nvSpPr>
      <xdr:spPr>
        <a:xfrm>
          <a:off x="6837680" y="447040"/>
          <a:ext cx="8890000" cy="3241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2000" b="0" i="0">
              <a:solidFill>
                <a:schemeClr val="dk1"/>
              </a:solidFill>
              <a:effectLst/>
              <a:latin typeface="+mn-lt"/>
              <a:ea typeface="+mn-ea"/>
              <a:cs typeface="+mn-cs"/>
            </a:rPr>
            <a:t>陽性率は検査数のうち、陽性者が見つかった人の割合を示す。検査数の減少によって感染者数が減るケースがあるため、感染動向を見るには陽性率にも注目する必要がある。</a:t>
          </a:r>
          <a:endParaRPr lang="en-US" altLang="ja-JP" sz="2000" b="0" i="0">
            <a:solidFill>
              <a:schemeClr val="dk1"/>
            </a:solidFill>
            <a:effectLst/>
            <a:latin typeface="+mn-lt"/>
            <a:ea typeface="+mn-ea"/>
            <a:cs typeface="+mn-cs"/>
          </a:endParaRPr>
        </a:p>
        <a:p>
          <a:r>
            <a:rPr lang="ja-JP" altLang="en-US" sz="2000" b="0" i="0">
              <a:solidFill>
                <a:schemeClr val="dk1"/>
              </a:solidFill>
              <a:effectLst/>
              <a:latin typeface="+mn-lt"/>
              <a:ea typeface="+mn-ea"/>
              <a:cs typeface="+mn-cs"/>
            </a:rPr>
            <a:t>日本の陽性率は、</a:t>
          </a:r>
          <a:r>
            <a:rPr lang="en-US" altLang="ja-JP" sz="2000" b="0" i="0">
              <a:solidFill>
                <a:schemeClr val="dk1"/>
              </a:solidFill>
              <a:effectLst/>
              <a:latin typeface="+mn-lt"/>
              <a:ea typeface="+mn-ea"/>
              <a:cs typeface="+mn-cs"/>
            </a:rPr>
            <a:t>3</a:t>
          </a:r>
          <a:r>
            <a:rPr lang="ja-JP" altLang="en-US" sz="2000" b="0" i="0">
              <a:solidFill>
                <a:schemeClr val="dk1"/>
              </a:solidFill>
              <a:effectLst/>
              <a:latin typeface="+mn-lt"/>
              <a:ea typeface="+mn-ea"/>
              <a:cs typeface="+mn-cs"/>
            </a:rPr>
            <a:t>月以降確実に低下してきているが、直近のイスラエル、フランスりの</a:t>
          </a:r>
          <a:r>
            <a:rPr lang="en-US" altLang="ja-JP" sz="2000" b="0" i="0">
              <a:solidFill>
                <a:schemeClr val="dk1"/>
              </a:solidFill>
              <a:effectLst/>
              <a:latin typeface="+mn-lt"/>
              <a:ea typeface="+mn-ea"/>
              <a:cs typeface="+mn-cs"/>
            </a:rPr>
            <a:t>6</a:t>
          </a:r>
          <a:r>
            <a:rPr lang="ja-JP" altLang="en-US" sz="2000" b="0" i="0">
              <a:solidFill>
                <a:schemeClr val="dk1"/>
              </a:solidFill>
              <a:effectLst/>
              <a:latin typeface="+mn-lt"/>
              <a:ea typeface="+mn-ea"/>
              <a:cs typeface="+mn-cs"/>
            </a:rPr>
            <a:t>月に入ってからのリバウンドが心配。新型変異でなければよいが</a:t>
          </a:r>
          <a:endParaRPr lang="en-US" altLang="ja-JP" sz="2000" b="0" i="0">
            <a:solidFill>
              <a:schemeClr val="dk1"/>
            </a:solidFill>
            <a:effectLst/>
            <a:latin typeface="+mn-lt"/>
            <a:ea typeface="+mn-ea"/>
            <a:cs typeface="+mn-cs"/>
          </a:endParaRPr>
        </a:p>
        <a:p>
          <a:r>
            <a:rPr lang="ja-JP" altLang="en-US" sz="2000" b="0" i="0">
              <a:solidFill>
                <a:schemeClr val="dk1"/>
              </a:solidFill>
              <a:effectLst/>
              <a:latin typeface="+mn-lt"/>
              <a:ea typeface="+mn-ea"/>
              <a:cs typeface="+mn-cs"/>
            </a:rPr>
            <a:t>　　　　　　　イスラエル</a:t>
          </a:r>
          <a:endParaRPr lang="en-US" altLang="ja-JP" sz="2000" b="0" i="0">
            <a:solidFill>
              <a:schemeClr val="dk1"/>
            </a:solidFill>
            <a:effectLst/>
            <a:latin typeface="+mn-lt"/>
            <a:ea typeface="+mn-ea"/>
            <a:cs typeface="+mn-cs"/>
          </a:endParaRPr>
        </a:p>
        <a:p>
          <a:r>
            <a:rPr lang="ja-JP" altLang="en-US" sz="2000" b="0" i="0">
              <a:solidFill>
                <a:schemeClr val="dk1"/>
              </a:solidFill>
              <a:effectLst/>
              <a:latin typeface="+mn-lt"/>
              <a:ea typeface="+mn-ea"/>
              <a:cs typeface="+mn-cs"/>
            </a:rPr>
            <a:t>　　　　　　　フランス</a:t>
          </a:r>
          <a:endParaRPr lang="ja-JP" altLang="en-US" sz="2000" b="1" i="0">
            <a:solidFill>
              <a:schemeClr val="dk1"/>
            </a:solidFill>
            <a:effectLst/>
            <a:latin typeface="+mn-lt"/>
            <a:ea typeface="+mn-ea"/>
            <a:cs typeface="+mn-cs"/>
          </a:endParaRPr>
        </a:p>
      </xdr:txBody>
    </xdr:sp>
    <xdr:clientData/>
  </xdr:twoCellAnchor>
  <xdr:twoCellAnchor>
    <xdr:from>
      <xdr:col>2</xdr:col>
      <xdr:colOff>144028</xdr:colOff>
      <xdr:row>35</xdr:row>
      <xdr:rowOff>74647</xdr:rowOff>
    </xdr:from>
    <xdr:to>
      <xdr:col>9</xdr:col>
      <xdr:colOff>436880</xdr:colOff>
      <xdr:row>40</xdr:row>
      <xdr:rowOff>213348</xdr:rowOff>
    </xdr:to>
    <xdr:grpSp>
      <xdr:nvGrpSpPr>
        <xdr:cNvPr id="15" name="グループ化 14">
          <a:extLst>
            <a:ext uri="{FF2B5EF4-FFF2-40B4-BE49-F238E27FC236}">
              <a16:creationId xmlns:a16="http://schemas.microsoft.com/office/drawing/2014/main" id="{8F1D3020-CDBB-4672-A302-344DB8CE3EE1}"/>
            </a:ext>
          </a:extLst>
        </xdr:cNvPr>
        <xdr:cNvGrpSpPr/>
      </xdr:nvGrpSpPr>
      <xdr:grpSpPr>
        <a:xfrm>
          <a:off x="2734828" y="15152087"/>
          <a:ext cx="8420852" cy="1510301"/>
          <a:chOff x="6055358" y="22210188"/>
          <a:chExt cx="8877210" cy="1056212"/>
        </a:xfrm>
      </xdr:grpSpPr>
      <xdr:sp macro="" textlink="">
        <xdr:nvSpPr>
          <xdr:cNvPr id="12" name="右大かっこ 11">
            <a:extLst>
              <a:ext uri="{FF2B5EF4-FFF2-40B4-BE49-F238E27FC236}">
                <a16:creationId xmlns:a16="http://schemas.microsoft.com/office/drawing/2014/main" id="{7EC26A29-06D7-4F9D-9756-685D7BAB9327}"/>
              </a:ext>
            </a:extLst>
          </xdr:cNvPr>
          <xdr:cNvSpPr/>
        </xdr:nvSpPr>
        <xdr:spPr>
          <a:xfrm rot="16200000">
            <a:off x="7283064" y="21763497"/>
            <a:ext cx="668317" cy="1585172"/>
          </a:xfrm>
          <a:prstGeom prst="rightBracket">
            <a:avLst/>
          </a:prstGeom>
          <a:ln>
            <a:solidFill>
              <a:schemeClr val="bg1"/>
            </a:solidFill>
          </a:ln>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a:p>
        </xdr:txBody>
      </xdr:sp>
      <xdr:sp macro="" textlink="">
        <xdr:nvSpPr>
          <xdr:cNvPr id="20" name="右大かっこ 19">
            <a:extLst>
              <a:ext uri="{FF2B5EF4-FFF2-40B4-BE49-F238E27FC236}">
                <a16:creationId xmlns:a16="http://schemas.microsoft.com/office/drawing/2014/main" id="{E149C133-9A92-4DC0-AF69-33E2207543DC}"/>
              </a:ext>
            </a:extLst>
          </xdr:cNvPr>
          <xdr:cNvSpPr/>
        </xdr:nvSpPr>
        <xdr:spPr>
          <a:xfrm rot="16200000">
            <a:off x="10167554" y="21932574"/>
            <a:ext cx="701040" cy="1280882"/>
          </a:xfrm>
          <a:prstGeom prst="rightBracket">
            <a:avLst/>
          </a:prstGeom>
          <a:ln>
            <a:solidFill>
              <a:schemeClr val="bg1"/>
            </a:solidFill>
          </a:ln>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a:p>
        </xdr:txBody>
      </xdr:sp>
      <xdr:sp macro="" textlink="">
        <xdr:nvSpPr>
          <xdr:cNvPr id="21" name="右大かっこ 20">
            <a:extLst>
              <a:ext uri="{FF2B5EF4-FFF2-40B4-BE49-F238E27FC236}">
                <a16:creationId xmlns:a16="http://schemas.microsoft.com/office/drawing/2014/main" id="{CFCF7CC2-DDE6-424C-8939-C0A100D79072}"/>
              </a:ext>
            </a:extLst>
          </xdr:cNvPr>
          <xdr:cNvSpPr/>
        </xdr:nvSpPr>
        <xdr:spPr>
          <a:xfrm rot="16200000">
            <a:off x="8781163" y="21881677"/>
            <a:ext cx="670560" cy="1327582"/>
          </a:xfrm>
          <a:prstGeom prst="rightBracket">
            <a:avLst/>
          </a:prstGeom>
          <a:ln>
            <a:solidFill>
              <a:schemeClr val="bg1"/>
            </a:solidFill>
          </a:ln>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a:p>
        </xdr:txBody>
      </xdr:sp>
      <xdr:sp macro="" textlink="">
        <xdr:nvSpPr>
          <xdr:cNvPr id="2" name="テキスト ボックス 1">
            <a:extLst>
              <a:ext uri="{FF2B5EF4-FFF2-40B4-BE49-F238E27FC236}">
                <a16:creationId xmlns:a16="http://schemas.microsoft.com/office/drawing/2014/main" id="{608ABBFC-599C-4C80-A56F-6D52C64F54A5}"/>
              </a:ext>
            </a:extLst>
          </xdr:cNvPr>
          <xdr:cNvSpPr txBox="1"/>
        </xdr:nvSpPr>
        <xdr:spPr>
          <a:xfrm>
            <a:off x="6055358" y="22880320"/>
            <a:ext cx="8877210" cy="386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rPr>
              <a:t>      第一波　　　　　     　　第二波　　　　　第三波              　　第四波　　　　　　　第五波</a:t>
            </a:r>
          </a:p>
        </xdr:txBody>
      </xdr:sp>
    </xdr:grpSp>
    <xdr:clientData/>
  </xdr:twoCellAnchor>
  <xdr:twoCellAnchor>
    <xdr:from>
      <xdr:col>6</xdr:col>
      <xdr:colOff>640080</xdr:colOff>
      <xdr:row>35</xdr:row>
      <xdr:rowOff>111760</xdr:rowOff>
    </xdr:from>
    <xdr:to>
      <xdr:col>7</xdr:col>
      <xdr:colOff>1371600</xdr:colOff>
      <xdr:row>39</xdr:row>
      <xdr:rowOff>20320</xdr:rowOff>
    </xdr:to>
    <xdr:sp macro="" textlink="">
      <xdr:nvSpPr>
        <xdr:cNvPr id="29" name="右大かっこ 28">
          <a:extLst>
            <a:ext uri="{FF2B5EF4-FFF2-40B4-BE49-F238E27FC236}">
              <a16:creationId xmlns:a16="http://schemas.microsoft.com/office/drawing/2014/main" id="{CBC0D307-3F7A-4B60-831C-AAAC0594D26F}"/>
            </a:ext>
          </a:extLst>
        </xdr:cNvPr>
        <xdr:cNvSpPr/>
      </xdr:nvSpPr>
      <xdr:spPr>
        <a:xfrm rot="16200000">
          <a:off x="7980680" y="14818360"/>
          <a:ext cx="1005840" cy="1747520"/>
        </a:xfrm>
        <a:prstGeom prst="rightBracket">
          <a:avLst/>
        </a:prstGeom>
        <a:ln>
          <a:solidFill>
            <a:schemeClr val="bg1"/>
          </a:solidFill>
        </a:ln>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a:p>
      </xdr:txBody>
    </xdr:sp>
    <xdr:clientData/>
  </xdr:twoCellAnchor>
  <xdr:twoCellAnchor>
    <xdr:from>
      <xdr:col>8</xdr:col>
      <xdr:colOff>30480</xdr:colOff>
      <xdr:row>31</xdr:row>
      <xdr:rowOff>121920</xdr:rowOff>
    </xdr:from>
    <xdr:to>
      <xdr:col>9</xdr:col>
      <xdr:colOff>802640</xdr:colOff>
      <xdr:row>33</xdr:row>
      <xdr:rowOff>30480</xdr:rowOff>
    </xdr:to>
    <xdr:sp macro="" textlink="">
      <xdr:nvSpPr>
        <xdr:cNvPr id="18" name="テキスト ボックス 17">
          <a:extLst>
            <a:ext uri="{FF2B5EF4-FFF2-40B4-BE49-F238E27FC236}">
              <a16:creationId xmlns:a16="http://schemas.microsoft.com/office/drawing/2014/main" id="{CF185106-E988-47D3-B811-81F36DA744F4}"/>
            </a:ext>
          </a:extLst>
        </xdr:cNvPr>
        <xdr:cNvSpPr txBox="1"/>
      </xdr:nvSpPr>
      <xdr:spPr>
        <a:xfrm>
          <a:off x="9448800" y="14102080"/>
          <a:ext cx="2072640" cy="45720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FF00"/>
              </a:solidFill>
            </a:rPr>
            <a:t>世界の第</a:t>
          </a:r>
          <a:r>
            <a:rPr kumimoji="1" lang="en-US" altLang="ja-JP" sz="1800">
              <a:solidFill>
                <a:srgbClr val="FFFF00"/>
              </a:solidFill>
            </a:rPr>
            <a:t>5</a:t>
          </a:r>
          <a:r>
            <a:rPr kumimoji="1" lang="ja-JP" altLang="en-US" sz="1800">
              <a:solidFill>
                <a:srgbClr val="FFFF00"/>
              </a:solidFill>
            </a:rPr>
            <a:t>波終息</a:t>
          </a:r>
        </a:p>
      </xdr:txBody>
    </xdr:sp>
    <xdr:clientData/>
  </xdr:twoCellAnchor>
  <xdr:twoCellAnchor editAs="oneCell">
    <xdr:from>
      <xdr:col>4</xdr:col>
      <xdr:colOff>1016000</xdr:colOff>
      <xdr:row>28</xdr:row>
      <xdr:rowOff>233680</xdr:rowOff>
    </xdr:from>
    <xdr:to>
      <xdr:col>4</xdr:col>
      <xdr:colOff>1223282</xdr:colOff>
      <xdr:row>29</xdr:row>
      <xdr:rowOff>235737</xdr:rowOff>
    </xdr:to>
    <xdr:pic>
      <xdr:nvPicPr>
        <xdr:cNvPr id="33" name="図 32">
          <a:extLst>
            <a:ext uri="{FF2B5EF4-FFF2-40B4-BE49-F238E27FC236}">
              <a16:creationId xmlns:a16="http://schemas.microsoft.com/office/drawing/2014/main" id="{EEE67535-6C3A-48BB-8C55-438C7C17FC1F}"/>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5811520" y="14721840"/>
          <a:ext cx="207282" cy="286537"/>
        </a:xfrm>
        <a:prstGeom prst="rect">
          <a:avLst/>
        </a:prstGeom>
      </xdr:spPr>
    </xdr:pic>
    <xdr:clientData/>
  </xdr:twoCellAnchor>
  <xdr:twoCellAnchor>
    <xdr:from>
      <xdr:col>8</xdr:col>
      <xdr:colOff>0</xdr:colOff>
      <xdr:row>33</xdr:row>
      <xdr:rowOff>20320</xdr:rowOff>
    </xdr:from>
    <xdr:to>
      <xdr:col>9</xdr:col>
      <xdr:colOff>406400</xdr:colOff>
      <xdr:row>39</xdr:row>
      <xdr:rowOff>254000</xdr:rowOff>
    </xdr:to>
    <xdr:sp macro="" textlink="">
      <xdr:nvSpPr>
        <xdr:cNvPr id="32" name="右大かっこ 31">
          <a:extLst>
            <a:ext uri="{FF2B5EF4-FFF2-40B4-BE49-F238E27FC236}">
              <a16:creationId xmlns:a16="http://schemas.microsoft.com/office/drawing/2014/main" id="{24555815-A3D9-4279-927D-CF7B8FA48425}"/>
            </a:ext>
          </a:extLst>
        </xdr:cNvPr>
        <xdr:cNvSpPr/>
      </xdr:nvSpPr>
      <xdr:spPr>
        <a:xfrm rot="16200000">
          <a:off x="9331960" y="14635480"/>
          <a:ext cx="1879600" cy="1706880"/>
        </a:xfrm>
        <a:prstGeom prst="rightBracket">
          <a:avLst/>
        </a:prstGeom>
        <a:ln>
          <a:solidFill>
            <a:schemeClr val="bg1"/>
          </a:solidFill>
        </a:ln>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a:p>
      </xdr:txBody>
    </xdr:sp>
    <xdr:clientData/>
  </xdr:twoCellAnchor>
  <xdr:twoCellAnchor editAs="oneCell">
    <xdr:from>
      <xdr:col>1</xdr:col>
      <xdr:colOff>1290320</xdr:colOff>
      <xdr:row>1</xdr:row>
      <xdr:rowOff>65054</xdr:rowOff>
    </xdr:from>
    <xdr:to>
      <xdr:col>5</xdr:col>
      <xdr:colOff>485269</xdr:colOff>
      <xdr:row>2</xdr:row>
      <xdr:rowOff>3291840</xdr:rowOff>
    </xdr:to>
    <xdr:pic>
      <xdr:nvPicPr>
        <xdr:cNvPr id="4" name="図 3">
          <a:extLst>
            <a:ext uri="{FF2B5EF4-FFF2-40B4-BE49-F238E27FC236}">
              <a16:creationId xmlns:a16="http://schemas.microsoft.com/office/drawing/2014/main" id="{641F2A47-9760-0574-1926-9F52EF3EC0CA}"/>
            </a:ext>
          </a:extLst>
        </xdr:cNvPr>
        <xdr:cNvPicPr>
          <a:picLocks noChangeAspect="1"/>
        </xdr:cNvPicPr>
      </xdr:nvPicPr>
      <xdr:blipFill>
        <a:blip xmlns:r="http://schemas.openxmlformats.org/officeDocument/2006/relationships" r:embed="rId7"/>
        <a:stretch>
          <a:fillRect/>
        </a:stretch>
      </xdr:blipFill>
      <xdr:spPr>
        <a:xfrm>
          <a:off x="2164080" y="461294"/>
          <a:ext cx="4447669" cy="3623026"/>
        </a:xfrm>
        <a:prstGeom prst="rect">
          <a:avLst/>
        </a:prstGeom>
      </xdr:spPr>
    </xdr:pic>
    <xdr:clientData/>
  </xdr:twoCellAnchor>
  <xdr:twoCellAnchor editAs="oneCell">
    <xdr:from>
      <xdr:col>4</xdr:col>
      <xdr:colOff>314960</xdr:colOff>
      <xdr:row>2</xdr:row>
      <xdr:rowOff>50800</xdr:rowOff>
    </xdr:from>
    <xdr:to>
      <xdr:col>5</xdr:col>
      <xdr:colOff>479634</xdr:colOff>
      <xdr:row>2</xdr:row>
      <xdr:rowOff>412801</xdr:rowOff>
    </xdr:to>
    <xdr:pic>
      <xdr:nvPicPr>
        <xdr:cNvPr id="9" name="図 8">
          <a:extLst>
            <a:ext uri="{FF2B5EF4-FFF2-40B4-BE49-F238E27FC236}">
              <a16:creationId xmlns:a16="http://schemas.microsoft.com/office/drawing/2014/main" id="{03574C5E-7F82-D653-053F-A49518C182CA}"/>
            </a:ext>
          </a:extLst>
        </xdr:cNvPr>
        <xdr:cNvPicPr>
          <a:picLocks noChangeAspect="1"/>
        </xdr:cNvPicPr>
      </xdr:nvPicPr>
      <xdr:blipFill>
        <a:blip xmlns:r="http://schemas.openxmlformats.org/officeDocument/2006/relationships" r:embed="rId8"/>
        <a:stretch>
          <a:fillRect/>
        </a:stretch>
      </xdr:blipFill>
      <xdr:spPr>
        <a:xfrm>
          <a:off x="5110480" y="843280"/>
          <a:ext cx="1495634" cy="362001"/>
        </a:xfrm>
        <a:prstGeom prst="rect">
          <a:avLst/>
        </a:prstGeom>
      </xdr:spPr>
    </xdr:pic>
    <xdr:clientData/>
  </xdr:twoCellAnchor>
  <xdr:twoCellAnchor>
    <xdr:from>
      <xdr:col>5</xdr:col>
      <xdr:colOff>294640</xdr:colOff>
      <xdr:row>2</xdr:row>
      <xdr:rowOff>1524000</xdr:rowOff>
    </xdr:from>
    <xdr:to>
      <xdr:col>7</xdr:col>
      <xdr:colOff>121920</xdr:colOff>
      <xdr:row>2</xdr:row>
      <xdr:rowOff>1584960</xdr:rowOff>
    </xdr:to>
    <xdr:cxnSp macro="">
      <xdr:nvCxnSpPr>
        <xdr:cNvPr id="19" name="直線矢印コネクタ 18">
          <a:extLst>
            <a:ext uri="{FF2B5EF4-FFF2-40B4-BE49-F238E27FC236}">
              <a16:creationId xmlns:a16="http://schemas.microsoft.com/office/drawing/2014/main" id="{CF1735C9-40C8-3917-4763-26D9AA480E82}"/>
            </a:ext>
          </a:extLst>
        </xdr:cNvPr>
        <xdr:cNvCxnSpPr/>
      </xdr:nvCxnSpPr>
      <xdr:spPr>
        <a:xfrm flipH="1" flipV="1">
          <a:off x="6421120" y="2316480"/>
          <a:ext cx="1686560" cy="60960"/>
        </a:xfrm>
        <a:prstGeom prst="straightConnector1">
          <a:avLst/>
        </a:prstGeom>
        <a:ln>
          <a:solidFill>
            <a:schemeClr val="accent4">
              <a:lumMod val="75000"/>
            </a:schemeClr>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5</xdr:col>
      <xdr:colOff>182880</xdr:colOff>
      <xdr:row>2</xdr:row>
      <xdr:rowOff>1869440</xdr:rowOff>
    </xdr:from>
    <xdr:to>
      <xdr:col>6</xdr:col>
      <xdr:colOff>955040</xdr:colOff>
      <xdr:row>2</xdr:row>
      <xdr:rowOff>1920240</xdr:rowOff>
    </xdr:to>
    <xdr:cxnSp macro="">
      <xdr:nvCxnSpPr>
        <xdr:cNvPr id="30" name="直線矢印コネクタ 29">
          <a:extLst>
            <a:ext uri="{FF2B5EF4-FFF2-40B4-BE49-F238E27FC236}">
              <a16:creationId xmlns:a16="http://schemas.microsoft.com/office/drawing/2014/main" id="{803346BF-6572-BBAC-8E42-A70D757BE99E}"/>
            </a:ext>
          </a:extLst>
        </xdr:cNvPr>
        <xdr:cNvCxnSpPr/>
      </xdr:nvCxnSpPr>
      <xdr:spPr>
        <a:xfrm flipH="1">
          <a:off x="6309360" y="2661920"/>
          <a:ext cx="1615440" cy="50800"/>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9</xdr:col>
      <xdr:colOff>558800</xdr:colOff>
      <xdr:row>37</xdr:row>
      <xdr:rowOff>40640</xdr:rowOff>
    </xdr:from>
    <xdr:to>
      <xdr:col>10</xdr:col>
      <xdr:colOff>274320</xdr:colOff>
      <xdr:row>38</xdr:row>
      <xdr:rowOff>10160</xdr:rowOff>
    </xdr:to>
    <xdr:cxnSp macro="">
      <xdr:nvCxnSpPr>
        <xdr:cNvPr id="16" name="直線矢印コネクタ 15">
          <a:extLst>
            <a:ext uri="{FF2B5EF4-FFF2-40B4-BE49-F238E27FC236}">
              <a16:creationId xmlns:a16="http://schemas.microsoft.com/office/drawing/2014/main" id="{D5D22478-656B-A4DE-5825-D7EA3B4F460F}"/>
            </a:ext>
          </a:extLst>
        </xdr:cNvPr>
        <xdr:cNvCxnSpPr/>
      </xdr:nvCxnSpPr>
      <xdr:spPr>
        <a:xfrm flipV="1">
          <a:off x="11277600" y="15666720"/>
          <a:ext cx="619760" cy="243840"/>
        </a:xfrm>
        <a:prstGeom prst="straightConnector1">
          <a:avLst/>
        </a:prstGeom>
        <a:ln w="57150">
          <a:solidFill>
            <a:srgbClr val="FFFF00"/>
          </a:solidFill>
          <a:tailEnd type="triangle"/>
        </a:ln>
      </xdr:spPr>
      <xdr:style>
        <a:lnRef idx="2">
          <a:schemeClr val="accent6"/>
        </a:lnRef>
        <a:fillRef idx="0">
          <a:schemeClr val="accent6"/>
        </a:fillRef>
        <a:effectRef idx="1">
          <a:schemeClr val="accent6"/>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13335</xdr:rowOff>
    </xdr:from>
    <xdr:to>
      <xdr:col>2</xdr:col>
      <xdr:colOff>470535</xdr:colOff>
      <xdr:row>0</xdr:row>
      <xdr:rowOff>230505</xdr:rowOff>
    </xdr:to>
    <xdr:pic>
      <xdr:nvPicPr>
        <xdr:cNvPr id="2" name="図 1" descr="感染症・食中毒情報">
          <a:extLst>
            <a:ext uri="{FF2B5EF4-FFF2-40B4-BE49-F238E27FC236}">
              <a16:creationId xmlns:a16="http://schemas.microsoft.com/office/drawing/2014/main" id="{E085B89B-5E14-41DB-8A4F-5FB14AD3B791}"/>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76200" y="13335"/>
          <a:ext cx="2306955" cy="21717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34</xdr:row>
      <xdr:rowOff>0</xdr:rowOff>
    </xdr:from>
    <xdr:ext cx="47625" cy="9525"/>
    <xdr:pic>
      <xdr:nvPicPr>
        <xdr:cNvPr id="2" name="図 4" descr="http://www1.pref.shimane.lg.jp/contents/kansen/dis/zensu/sp.gif">
          <a:extLst>
            <a:ext uri="{FF2B5EF4-FFF2-40B4-BE49-F238E27FC236}">
              <a16:creationId xmlns:a16="http://schemas.microsoft.com/office/drawing/2014/main" id="{983735D9-D01C-4784-9FC6-2FDFCCD6D66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699760"/>
          <a:ext cx="47625" cy="9525"/>
        </a:xfrm>
        <a:prstGeom prst="rect">
          <a:avLst/>
        </a:prstGeom>
        <a:noFill/>
        <a:ln w="9525">
          <a:noFill/>
          <a:miter lim="800000"/>
          <a:headEnd/>
          <a:tailEnd/>
        </a:ln>
      </xdr:spPr>
    </xdr:pic>
    <xdr:clientData/>
  </xdr:oneCellAnchor>
  <xdr:twoCellAnchor>
    <xdr:from>
      <xdr:col>6</xdr:col>
      <xdr:colOff>457199</xdr:colOff>
      <xdr:row>22</xdr:row>
      <xdr:rowOff>66675</xdr:rowOff>
    </xdr:from>
    <xdr:to>
      <xdr:col>9</xdr:col>
      <xdr:colOff>447674</xdr:colOff>
      <xdr:row>24</xdr:row>
      <xdr:rowOff>811</xdr:rowOff>
    </xdr:to>
    <xdr:sp macro="" textlink="">
      <xdr:nvSpPr>
        <xdr:cNvPr id="3" name="テキスト ボックス 2">
          <a:extLst>
            <a:ext uri="{FF2B5EF4-FFF2-40B4-BE49-F238E27FC236}">
              <a16:creationId xmlns:a16="http://schemas.microsoft.com/office/drawing/2014/main" id="{AD1C65E8-7A90-4452-B4A2-B25C11F82174}"/>
            </a:ext>
          </a:extLst>
        </xdr:cNvPr>
        <xdr:cNvSpPr txBox="1"/>
      </xdr:nvSpPr>
      <xdr:spPr>
        <a:xfrm>
          <a:off x="4160519" y="3754755"/>
          <a:ext cx="1842135" cy="269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Ｈ２９／８月は非常に多かった</a:t>
          </a:r>
        </a:p>
      </xdr:txBody>
    </xdr:sp>
    <xdr:clientData/>
  </xdr:twoCellAnchor>
  <xdr:twoCellAnchor>
    <xdr:from>
      <xdr:col>21</xdr:col>
      <xdr:colOff>95250</xdr:colOff>
      <xdr:row>14</xdr:row>
      <xdr:rowOff>0</xdr:rowOff>
    </xdr:from>
    <xdr:to>
      <xdr:col>24</xdr:col>
      <xdr:colOff>851</xdr:colOff>
      <xdr:row>20</xdr:row>
      <xdr:rowOff>90488</xdr:rowOff>
    </xdr:to>
    <xdr:cxnSp macro="">
      <xdr:nvCxnSpPr>
        <xdr:cNvPr id="4" name="直線矢印コネクタ 3">
          <a:extLst>
            <a:ext uri="{FF2B5EF4-FFF2-40B4-BE49-F238E27FC236}">
              <a16:creationId xmlns:a16="http://schemas.microsoft.com/office/drawing/2014/main" id="{11827319-2040-4CEC-A1FE-B4FC11AC2EE6}"/>
            </a:ext>
          </a:extLst>
        </xdr:cNvPr>
        <xdr:cNvCxnSpPr>
          <a:stCxn id="5" idx="1"/>
        </xdr:cNvCxnSpPr>
      </xdr:nvCxnSpPr>
      <xdr:spPr>
        <a:xfrm flipV="1">
          <a:off x="13056870" y="2346960"/>
          <a:ext cx="1757261" cy="1096328"/>
        </a:xfrm>
        <a:prstGeom prst="straightConnector1">
          <a:avLst/>
        </a:prstGeom>
        <a:ln>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21</xdr:col>
      <xdr:colOff>95250</xdr:colOff>
      <xdr:row>18</xdr:row>
      <xdr:rowOff>95250</xdr:rowOff>
    </xdr:from>
    <xdr:to>
      <xdr:col>27</xdr:col>
      <xdr:colOff>171450</xdr:colOff>
      <xdr:row>22</xdr:row>
      <xdr:rowOff>28575</xdr:rowOff>
    </xdr:to>
    <xdr:sp macro="" textlink="">
      <xdr:nvSpPr>
        <xdr:cNvPr id="5" name="テキスト ボックス 4">
          <a:extLst>
            <a:ext uri="{FF2B5EF4-FFF2-40B4-BE49-F238E27FC236}">
              <a16:creationId xmlns:a16="http://schemas.microsoft.com/office/drawing/2014/main" id="{AFC911BB-E012-42D7-A04A-CBF8F2411314}"/>
            </a:ext>
          </a:extLst>
        </xdr:cNvPr>
        <xdr:cNvSpPr txBox="1"/>
      </xdr:nvSpPr>
      <xdr:spPr>
        <a:xfrm>
          <a:off x="13056870" y="3112770"/>
          <a:ext cx="3779520" cy="6038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effectLst/>
            </a:rPr>
            <a:t>2011</a:t>
          </a:r>
          <a:r>
            <a:rPr lang="ja-JP" altLang="en-US" sz="800">
              <a:effectLst/>
            </a:rPr>
            <a:t>年</a:t>
          </a:r>
          <a:r>
            <a:rPr lang="en-US" altLang="ja-JP" sz="800">
              <a:effectLst/>
            </a:rPr>
            <a:t>8</a:t>
          </a:r>
          <a:r>
            <a:rPr lang="ja-JP" altLang="en-US" sz="800">
              <a:effectLst/>
            </a:rPr>
            <a:t>月に外食チェーン店が原因とされた赤痢菌</a:t>
          </a:r>
          <a:r>
            <a:rPr lang="en-US" altLang="ja-JP" sz="800" i="1">
              <a:effectLst/>
            </a:rPr>
            <a:t>Shigella sonnei</a:t>
          </a:r>
          <a:r>
            <a:rPr lang="ja-JP" altLang="en-US" sz="800">
              <a:effectLst/>
            </a:rPr>
            <a:t>の広域集団感染事例が青森県、宮城県、山形県、福島県において発生した。本事例は、それとほぼ同時期に発生しておりその関連性が強く疑われた事例である。</a:t>
          </a:r>
          <a:endParaRPr kumimoji="1" lang="ja-JP" altLang="en-US" sz="800"/>
        </a:p>
      </xdr:txBody>
    </xdr:sp>
    <xdr:clientData/>
  </xdr:twoCellAnchor>
  <xdr:twoCellAnchor>
    <xdr:from>
      <xdr:col>25</xdr:col>
      <xdr:colOff>219075</xdr:colOff>
      <xdr:row>10</xdr:row>
      <xdr:rowOff>9525</xdr:rowOff>
    </xdr:from>
    <xdr:to>
      <xdr:col>31</xdr:col>
      <xdr:colOff>613410</xdr:colOff>
      <xdr:row>14</xdr:row>
      <xdr:rowOff>0</xdr:rowOff>
    </xdr:to>
    <xdr:grpSp>
      <xdr:nvGrpSpPr>
        <xdr:cNvPr id="6" name="グループ化 8580">
          <a:extLst>
            <a:ext uri="{FF2B5EF4-FFF2-40B4-BE49-F238E27FC236}">
              <a16:creationId xmlns:a16="http://schemas.microsoft.com/office/drawing/2014/main" id="{304C5CC6-7E4D-4A1F-A280-88CA6FFD93A4}"/>
            </a:ext>
          </a:extLst>
        </xdr:cNvPr>
        <xdr:cNvGrpSpPr>
          <a:grpSpLocks/>
        </xdr:cNvGrpSpPr>
      </xdr:nvGrpSpPr>
      <xdr:grpSpPr bwMode="auto">
        <a:xfrm>
          <a:off x="11851735" y="2125291"/>
          <a:ext cx="3474760" cy="898390"/>
          <a:chOff x="13125451" y="1438276"/>
          <a:chExt cx="3733799" cy="628650"/>
        </a:xfrm>
      </xdr:grpSpPr>
      <xdr:sp macro="" textlink="">
        <xdr:nvSpPr>
          <xdr:cNvPr id="7" name="テキスト ボックス 6">
            <a:extLst>
              <a:ext uri="{FF2B5EF4-FFF2-40B4-BE49-F238E27FC236}">
                <a16:creationId xmlns:a16="http://schemas.microsoft.com/office/drawing/2014/main" id="{6E493F21-878D-4129-9B26-0400B414624E}"/>
              </a:ext>
            </a:extLst>
          </xdr:cNvPr>
          <xdr:cNvSpPr txBox="1"/>
        </xdr:nvSpPr>
        <xdr:spPr>
          <a:xfrm>
            <a:off x="14969416" y="1438276"/>
            <a:ext cx="1889834"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b="1">
                <a:solidFill>
                  <a:schemeClr val="dk1"/>
                </a:solidFill>
                <a:effectLst/>
                <a:latin typeface="+mn-lt"/>
                <a:ea typeface="+mn-ea"/>
                <a:cs typeface="+mn-cs"/>
              </a:rPr>
              <a:t>2018</a:t>
            </a:r>
            <a:r>
              <a:rPr lang="ja-JP" altLang="en-US" sz="800" b="1">
                <a:solidFill>
                  <a:schemeClr val="dk1"/>
                </a:solidFill>
                <a:effectLst/>
                <a:latin typeface="+mn-lt"/>
                <a:ea typeface="+mn-ea"/>
                <a:cs typeface="+mn-cs"/>
              </a:rPr>
              <a:t>年</a:t>
            </a:r>
            <a:r>
              <a:rPr lang="en-US" altLang="ja-JP" sz="800" b="1">
                <a:solidFill>
                  <a:schemeClr val="dk1"/>
                </a:solidFill>
                <a:effectLst/>
                <a:latin typeface="+mn-lt"/>
                <a:ea typeface="+mn-ea"/>
                <a:cs typeface="+mn-cs"/>
              </a:rPr>
              <a:t>10</a:t>
            </a:r>
            <a:r>
              <a:rPr lang="ja-JP" altLang="en-US" sz="800" b="1">
                <a:solidFill>
                  <a:schemeClr val="dk1"/>
                </a:solidFill>
                <a:effectLst/>
                <a:latin typeface="+mn-lt"/>
                <a:ea typeface="+mn-ea"/>
                <a:cs typeface="+mn-cs"/>
              </a:rPr>
              <a:t>月</a:t>
            </a:r>
            <a:r>
              <a:rPr lang="en-US" altLang="ja-JP" sz="800">
                <a:solidFill>
                  <a:schemeClr val="dk1"/>
                </a:solidFill>
                <a:effectLst/>
                <a:latin typeface="+mn-lt"/>
                <a:ea typeface="+mn-ea"/>
                <a:cs typeface="+mn-cs"/>
              </a:rPr>
              <a:t>3</a:t>
            </a:r>
            <a:r>
              <a:rPr lang="ja-JP" altLang="en-US" sz="800">
                <a:solidFill>
                  <a:schemeClr val="dk1"/>
                </a:solidFill>
                <a:effectLst/>
                <a:latin typeface="+mn-lt"/>
                <a:ea typeface="+mn-ea"/>
                <a:cs typeface="+mn-cs"/>
              </a:rPr>
              <a:t>日、山梨県内の宿坊を利用した</a:t>
            </a:r>
            <a:r>
              <a:rPr lang="en-US" altLang="ja-JP" sz="800">
                <a:solidFill>
                  <a:schemeClr val="dk1"/>
                </a:solidFill>
                <a:effectLst/>
                <a:latin typeface="+mn-lt"/>
                <a:ea typeface="+mn-ea"/>
                <a:cs typeface="+mn-cs"/>
              </a:rPr>
              <a:t>2</a:t>
            </a:r>
            <a:r>
              <a:rPr lang="ja-JP" altLang="en-US" sz="800">
                <a:solidFill>
                  <a:schemeClr val="dk1"/>
                </a:solidFill>
                <a:effectLst/>
                <a:latin typeface="+mn-lt"/>
                <a:ea typeface="+mn-ea"/>
                <a:cs typeface="+mn-cs"/>
              </a:rPr>
              <a:t>グループ</a:t>
            </a:r>
            <a:r>
              <a:rPr lang="en-US" altLang="ja-JP" sz="800">
                <a:solidFill>
                  <a:schemeClr val="dk1"/>
                </a:solidFill>
                <a:effectLst/>
                <a:latin typeface="+mn-lt"/>
                <a:ea typeface="+mn-ea"/>
                <a:cs typeface="+mn-cs"/>
              </a:rPr>
              <a:t>42</a:t>
            </a:r>
            <a:r>
              <a:rPr lang="ja-JP" altLang="en-US" sz="800">
                <a:solidFill>
                  <a:schemeClr val="dk1"/>
                </a:solidFill>
                <a:effectLst/>
                <a:latin typeface="+mn-lt"/>
                <a:ea typeface="+mn-ea"/>
                <a:cs typeface="+mn-cs"/>
              </a:rPr>
              <a:t>名が</a:t>
            </a:r>
            <a:r>
              <a:rPr lang="ja-JP" altLang="en-US" sz="800" b="1">
                <a:solidFill>
                  <a:schemeClr val="dk1"/>
                </a:solidFill>
                <a:effectLst/>
                <a:latin typeface="+mn-lt"/>
                <a:ea typeface="+mn-ea"/>
                <a:cs typeface="+mn-cs"/>
              </a:rPr>
              <a:t>赤痢</a:t>
            </a:r>
            <a:r>
              <a:rPr lang="ja-JP" altLang="en-US" sz="800">
                <a:solidFill>
                  <a:schemeClr val="dk1"/>
                </a:solidFill>
                <a:effectLst/>
                <a:latin typeface="+mn-lt"/>
                <a:ea typeface="+mn-ea"/>
                <a:cs typeface="+mn-cs"/>
              </a:rPr>
              <a:t>にかかりました。使用水や従事者からは</a:t>
            </a:r>
            <a:r>
              <a:rPr lang="ja-JP" altLang="en-US" sz="800" b="1">
                <a:solidFill>
                  <a:schemeClr val="dk1"/>
                </a:solidFill>
                <a:effectLst/>
                <a:latin typeface="+mn-lt"/>
                <a:ea typeface="+mn-ea"/>
                <a:cs typeface="+mn-cs"/>
              </a:rPr>
              <a:t>赤痢</a:t>
            </a:r>
            <a:r>
              <a:rPr lang="ja-JP" altLang="en-US" sz="800">
                <a:solidFill>
                  <a:schemeClr val="dk1"/>
                </a:solidFill>
                <a:effectLst/>
                <a:latin typeface="+mn-lt"/>
                <a:ea typeface="+mn-ea"/>
                <a:cs typeface="+mn-cs"/>
              </a:rPr>
              <a:t>菌が検出されておらず現在のところ感染源は不明です。 </a:t>
            </a:r>
            <a:endParaRPr kumimoji="1" lang="ja-JP" altLang="en-US" sz="800"/>
          </a:p>
        </xdr:txBody>
      </xdr:sp>
      <xdr:cxnSp macro="">
        <xdr:nvCxnSpPr>
          <xdr:cNvPr id="8" name="直線矢印コネクタ 7">
            <a:extLst>
              <a:ext uri="{FF2B5EF4-FFF2-40B4-BE49-F238E27FC236}">
                <a16:creationId xmlns:a16="http://schemas.microsoft.com/office/drawing/2014/main" id="{C9725314-141E-4210-BCD3-EAA8F3C6C931}"/>
              </a:ext>
            </a:extLst>
          </xdr:cNvPr>
          <xdr:cNvCxnSpPr/>
        </xdr:nvCxnSpPr>
        <xdr:spPr>
          <a:xfrm flipH="1">
            <a:off x="13125451" y="1560740"/>
            <a:ext cx="1853139" cy="24493"/>
          </a:xfrm>
          <a:prstGeom prst="straightConnector1">
            <a:avLst/>
          </a:prstGeom>
          <a:ln>
            <a:solidFill>
              <a:schemeClr val="accent3"/>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388620</xdr:colOff>
      <xdr:row>11</xdr:row>
      <xdr:rowOff>129541</xdr:rowOff>
    </xdr:from>
    <xdr:to>
      <xdr:col>13</xdr:col>
      <xdr:colOff>447675</xdr:colOff>
      <xdr:row>21</xdr:row>
      <xdr:rowOff>190501</xdr:rowOff>
    </xdr:to>
    <xdr:grpSp>
      <xdr:nvGrpSpPr>
        <xdr:cNvPr id="9" name="グループ化 8584">
          <a:extLst>
            <a:ext uri="{FF2B5EF4-FFF2-40B4-BE49-F238E27FC236}">
              <a16:creationId xmlns:a16="http://schemas.microsoft.com/office/drawing/2014/main" id="{B68A6A49-4AA4-4910-ACB2-781E4894FDA3}"/>
            </a:ext>
          </a:extLst>
        </xdr:cNvPr>
        <xdr:cNvGrpSpPr>
          <a:grpSpLocks/>
        </xdr:cNvGrpSpPr>
      </xdr:nvGrpSpPr>
      <xdr:grpSpPr bwMode="auto">
        <a:xfrm>
          <a:off x="4125663" y="2472286"/>
          <a:ext cx="2369374" cy="1260704"/>
          <a:chOff x="4514850" y="1800225"/>
          <a:chExt cx="2619375" cy="1809750"/>
        </a:xfrm>
      </xdr:grpSpPr>
      <xdr:sp macro="" textlink="">
        <xdr:nvSpPr>
          <xdr:cNvPr id="10" name="テキスト ボックス 9">
            <a:extLst>
              <a:ext uri="{FF2B5EF4-FFF2-40B4-BE49-F238E27FC236}">
                <a16:creationId xmlns:a16="http://schemas.microsoft.com/office/drawing/2014/main" id="{66C9EE18-919E-4B7F-88EB-99B9E14B7D20}"/>
              </a:ext>
            </a:extLst>
          </xdr:cNvPr>
          <xdr:cNvSpPr txBox="1"/>
        </xdr:nvSpPr>
        <xdr:spPr>
          <a:xfrm>
            <a:off x="4714875" y="2981325"/>
            <a:ext cx="2419350" cy="628650"/>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a:effectLst/>
              </a:rPr>
              <a:t>埼玉県と群馬県の総菜店で販売されたポテトサラダを食べた人が腸管出血性大腸菌</a:t>
            </a:r>
            <a:r>
              <a:rPr lang="en-US" altLang="ja-JP" sz="800">
                <a:effectLst/>
              </a:rPr>
              <a:t>O157</a:t>
            </a:r>
            <a:r>
              <a:rPr lang="ja-JP" altLang="en-US" sz="800">
                <a:effectLst/>
              </a:rPr>
              <a:t>に感染した、という集団食中毒に関するニュースが</a:t>
            </a:r>
            <a:r>
              <a:rPr lang="en-US" altLang="ja-JP" sz="800">
                <a:effectLst/>
              </a:rPr>
              <a:t>2017</a:t>
            </a:r>
            <a:r>
              <a:rPr lang="ja-JP" altLang="en-US" sz="800">
                <a:effectLst/>
              </a:rPr>
              <a:t>年</a:t>
            </a:r>
            <a:r>
              <a:rPr lang="en-US" altLang="ja-JP" sz="800">
                <a:effectLst/>
              </a:rPr>
              <a:t>8</a:t>
            </a:r>
            <a:r>
              <a:rPr lang="ja-JP" altLang="en-US" sz="800">
                <a:effectLst/>
              </a:rPr>
              <a:t>月</a:t>
            </a:r>
            <a:r>
              <a:rPr lang="en-US" altLang="ja-JP" sz="800">
                <a:effectLst/>
              </a:rPr>
              <a:t>21</a:t>
            </a:r>
            <a:r>
              <a:rPr lang="ja-JP" altLang="en-US" sz="800">
                <a:effectLst/>
              </a:rPr>
              <a:t>日以降、新聞やテレビで取り上げられました。</a:t>
            </a:r>
            <a:endParaRPr kumimoji="1" lang="ja-JP" altLang="en-US" sz="800"/>
          </a:p>
        </xdr:txBody>
      </xdr:sp>
      <xdr:cxnSp macro="">
        <xdr:nvCxnSpPr>
          <xdr:cNvPr id="11" name="直線矢印コネクタ 10">
            <a:extLst>
              <a:ext uri="{FF2B5EF4-FFF2-40B4-BE49-F238E27FC236}">
                <a16:creationId xmlns:a16="http://schemas.microsoft.com/office/drawing/2014/main" id="{8DC5A893-C479-43A5-90A5-9D97E7F68062}"/>
              </a:ext>
            </a:extLst>
          </xdr:cNvPr>
          <xdr:cNvCxnSpPr/>
        </xdr:nvCxnSpPr>
        <xdr:spPr>
          <a:xfrm flipH="1" flipV="1">
            <a:off x="4514850" y="1800225"/>
            <a:ext cx="114300" cy="1190625"/>
          </a:xfrm>
          <a:prstGeom prst="straightConnector1">
            <a:avLst/>
          </a:prstGeom>
          <a:ln>
            <a:solidFill>
              <a:schemeClr val="accent2">
                <a:lumMod val="75000"/>
              </a:schemeClr>
            </a:solidFill>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152400</xdr:colOff>
      <xdr:row>14</xdr:row>
      <xdr:rowOff>0</xdr:rowOff>
    </xdr:from>
    <xdr:to>
      <xdr:col>9</xdr:col>
      <xdr:colOff>68580</xdr:colOff>
      <xdr:row>21</xdr:row>
      <xdr:rowOff>190500</xdr:rowOff>
    </xdr:to>
    <xdr:grpSp>
      <xdr:nvGrpSpPr>
        <xdr:cNvPr id="12" name="グループ化 8588">
          <a:extLst>
            <a:ext uri="{FF2B5EF4-FFF2-40B4-BE49-F238E27FC236}">
              <a16:creationId xmlns:a16="http://schemas.microsoft.com/office/drawing/2014/main" id="{4DEBAEA0-A2A2-4B65-9003-317797C520FF}"/>
            </a:ext>
          </a:extLst>
        </xdr:cNvPr>
        <xdr:cNvGrpSpPr>
          <a:grpSpLocks/>
        </xdr:cNvGrpSpPr>
      </xdr:nvGrpSpPr>
      <xdr:grpSpPr bwMode="auto">
        <a:xfrm>
          <a:off x="2503251" y="3023681"/>
          <a:ext cx="1764435" cy="709308"/>
          <a:chOff x="2697628" y="2705100"/>
          <a:chExt cx="1969622" cy="904876"/>
        </a:xfrm>
      </xdr:grpSpPr>
      <xdr:sp macro="" textlink="">
        <xdr:nvSpPr>
          <xdr:cNvPr id="13" name="テキスト ボックス 12">
            <a:extLst>
              <a:ext uri="{FF2B5EF4-FFF2-40B4-BE49-F238E27FC236}">
                <a16:creationId xmlns:a16="http://schemas.microsoft.com/office/drawing/2014/main" id="{BAB727EC-4F72-40D7-997B-3E705FFAD85F}"/>
              </a:ext>
            </a:extLst>
          </xdr:cNvPr>
          <xdr:cNvSpPr txBox="1"/>
        </xdr:nvSpPr>
        <xdr:spPr>
          <a:xfrm>
            <a:off x="2697628" y="2962275"/>
            <a:ext cx="1969622" cy="647701"/>
          </a:xfrm>
          <a:prstGeom prst="rect">
            <a:avLst/>
          </a:prstGeom>
          <a:solidFill>
            <a:schemeClr val="lt1"/>
          </a:solidFill>
          <a:ln w="9525" cmpd="sng">
            <a:solidFill>
              <a:schemeClr val="accent3">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u="none"/>
              <a:t>岩井食品：</a:t>
            </a:r>
            <a:r>
              <a:rPr lang="ja-JP" altLang="ja-JP" sz="800" b="0" u="none">
                <a:solidFill>
                  <a:sysClr val="windowText" lastClr="000000"/>
                </a:solidFill>
              </a:rPr>
              <a:t>白菜の浅漬け製品「白菜きりづけ」による</a:t>
            </a:r>
            <a:r>
              <a:rPr lang="ja-JP" altLang="ja-JP" sz="800" b="0" u="none">
                <a:solidFill>
                  <a:sysClr val="windowText" lastClr="000000"/>
                </a:solidFill>
                <a:hlinkClick xmlns:r="http://schemas.openxmlformats.org/officeDocument/2006/relationships" r:id=""/>
              </a:rPr>
              <a:t>病原性大腸菌</a:t>
            </a:r>
            <a:r>
              <a:rPr lang="ja-JP" altLang="ja-JP" sz="800" b="0" u="none">
                <a:solidFill>
                  <a:sysClr val="windowText" lastClr="000000"/>
                </a:solidFill>
              </a:rPr>
              <a:t>の集団</a:t>
            </a:r>
            <a:r>
              <a:rPr lang="ja-JP" altLang="ja-JP" sz="800" b="0" u="none">
                <a:solidFill>
                  <a:sysClr val="windowText" lastClr="000000"/>
                </a:solidFill>
                <a:hlinkClick xmlns:r="http://schemas.openxmlformats.org/officeDocument/2006/relationships" r:id=""/>
              </a:rPr>
              <a:t>食中毒</a:t>
            </a:r>
            <a:r>
              <a:rPr lang="ja-JP" altLang="ja-JP" sz="800" b="0" u="none">
                <a:solidFill>
                  <a:sysClr val="windowText" lastClr="000000"/>
                </a:solidFill>
              </a:rPr>
              <a:t>事件が発生し、最終的に169人が発症</a:t>
            </a:r>
            <a:r>
              <a:rPr lang="ja-JP" altLang="ja-JP" sz="800" b="0" u="none" baseline="30000">
                <a:solidFill>
                  <a:sysClr val="windowText" lastClr="000000"/>
                </a:solidFill>
                <a:hlinkClick xmlns:r="http://schemas.openxmlformats.org/officeDocument/2006/relationships" r:id=""/>
              </a:rPr>
              <a:t>[8]</a:t>
            </a:r>
            <a:r>
              <a:rPr lang="ja-JP" altLang="ja-JP" sz="800" b="0" u="none">
                <a:solidFill>
                  <a:sysClr val="windowText" lastClr="000000"/>
                </a:solidFill>
              </a:rPr>
              <a:t>、8人が死亡する事態</a:t>
            </a:r>
            <a:endParaRPr kumimoji="1" lang="ja-JP" altLang="en-US" sz="800" b="0" u="none">
              <a:solidFill>
                <a:sysClr val="windowText" lastClr="000000"/>
              </a:solidFill>
            </a:endParaRPr>
          </a:p>
        </xdr:txBody>
      </xdr:sp>
      <xdr:cxnSp macro="">
        <xdr:nvCxnSpPr>
          <xdr:cNvPr id="14" name="直線矢印コネクタ 13">
            <a:extLst>
              <a:ext uri="{FF2B5EF4-FFF2-40B4-BE49-F238E27FC236}">
                <a16:creationId xmlns:a16="http://schemas.microsoft.com/office/drawing/2014/main" id="{56975EFF-B2FD-4E23-BF8F-8BF5AD6E8F59}"/>
              </a:ext>
            </a:extLst>
          </xdr:cNvPr>
          <xdr:cNvCxnSpPr/>
        </xdr:nvCxnSpPr>
        <xdr:spPr>
          <a:xfrm flipV="1">
            <a:off x="4191000" y="2705100"/>
            <a:ext cx="190500" cy="228600"/>
          </a:xfrm>
          <a:prstGeom prst="straightConnector1">
            <a:avLst/>
          </a:prstGeom>
          <a:ln>
            <a:solidFill>
              <a:schemeClr val="accent3">
                <a:lumMod val="50000"/>
              </a:schemeClr>
            </a:solidFill>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76200</xdr:colOff>
      <xdr:row>24</xdr:row>
      <xdr:rowOff>53340</xdr:rowOff>
    </xdr:from>
    <xdr:to>
      <xdr:col>13</xdr:col>
      <xdr:colOff>502920</xdr:colOff>
      <xdr:row>51</xdr:row>
      <xdr:rowOff>99060</xdr:rowOff>
    </xdr:to>
    <xdr:graphicFrame macro="">
      <xdr:nvGraphicFramePr>
        <xdr:cNvPr id="15" name="グラフ 14">
          <a:extLst>
            <a:ext uri="{FF2B5EF4-FFF2-40B4-BE49-F238E27FC236}">
              <a16:creationId xmlns:a16="http://schemas.microsoft.com/office/drawing/2014/main" id="{0C280FF2-956E-490F-A79A-75C65130F2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24</xdr:row>
      <xdr:rowOff>45720</xdr:rowOff>
    </xdr:from>
    <xdr:to>
      <xdr:col>29</xdr:col>
      <xdr:colOff>7620</xdr:colOff>
      <xdr:row>51</xdr:row>
      <xdr:rowOff>114300</xdr:rowOff>
    </xdr:to>
    <xdr:graphicFrame macro="">
      <xdr:nvGraphicFramePr>
        <xdr:cNvPr id="16" name="グラフ 15">
          <a:extLst>
            <a:ext uri="{FF2B5EF4-FFF2-40B4-BE49-F238E27FC236}">
              <a16:creationId xmlns:a16="http://schemas.microsoft.com/office/drawing/2014/main" id="{6BC686FF-76A7-40CF-B3AC-E5254A5257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15</xdr:col>
      <xdr:colOff>373380</xdr:colOff>
      <xdr:row>47</xdr:row>
      <xdr:rowOff>22861</xdr:rowOff>
    </xdr:from>
    <xdr:ext cx="4553463" cy="261674"/>
    <xdr:pic>
      <xdr:nvPicPr>
        <xdr:cNvPr id="17" name="図 16">
          <a:extLst>
            <a:ext uri="{FF2B5EF4-FFF2-40B4-BE49-F238E27FC236}">
              <a16:creationId xmlns:a16="http://schemas.microsoft.com/office/drawing/2014/main" id="{BFAC2631-46AE-4BB2-8B79-2501E103279B}"/>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9631680" y="7901941"/>
          <a:ext cx="4553463" cy="261674"/>
        </a:xfrm>
        <a:prstGeom prst="rect">
          <a:avLst/>
        </a:prstGeom>
      </xdr:spPr>
    </xdr:pic>
    <xdr:clientData/>
  </xdr:oneCellAnchor>
  <xdr:twoCellAnchor>
    <xdr:from>
      <xdr:col>18</xdr:col>
      <xdr:colOff>2675</xdr:colOff>
      <xdr:row>22</xdr:row>
      <xdr:rowOff>0</xdr:rowOff>
    </xdr:from>
    <xdr:to>
      <xdr:col>20</xdr:col>
      <xdr:colOff>145915</xdr:colOff>
      <xdr:row>44</xdr:row>
      <xdr:rowOff>154021</xdr:rowOff>
    </xdr:to>
    <xdr:cxnSp macro="">
      <xdr:nvCxnSpPr>
        <xdr:cNvPr id="18" name="直線矢印コネクタ 17">
          <a:extLst>
            <a:ext uri="{FF2B5EF4-FFF2-40B4-BE49-F238E27FC236}">
              <a16:creationId xmlns:a16="http://schemas.microsoft.com/office/drawing/2014/main" id="{4B533FD0-965A-432F-A4AD-1153F2431FD6}"/>
            </a:ext>
          </a:extLst>
        </xdr:cNvPr>
        <xdr:cNvCxnSpPr/>
      </xdr:nvCxnSpPr>
      <xdr:spPr>
        <a:xfrm>
          <a:off x="8400888" y="3753255"/>
          <a:ext cx="1067367" cy="3874851"/>
        </a:xfrm>
        <a:prstGeom prst="straightConnector1">
          <a:avLst/>
        </a:prstGeom>
        <a:ln>
          <a:solidFill>
            <a:schemeClr val="tx1"/>
          </a:solidFill>
          <a:prstDash val="sysDash"/>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70930</xdr:colOff>
      <xdr:row>22</xdr:row>
      <xdr:rowOff>141862</xdr:rowOff>
    </xdr:from>
    <xdr:to>
      <xdr:col>5</xdr:col>
      <xdr:colOff>397213</xdr:colOff>
      <xdr:row>40</xdr:row>
      <xdr:rowOff>113489</xdr:rowOff>
    </xdr:to>
    <xdr:cxnSp macro="">
      <xdr:nvCxnSpPr>
        <xdr:cNvPr id="19" name="直線矢印コネクタ 18">
          <a:extLst>
            <a:ext uri="{FF2B5EF4-FFF2-40B4-BE49-F238E27FC236}">
              <a16:creationId xmlns:a16="http://schemas.microsoft.com/office/drawing/2014/main" id="{B374DCA4-779F-4C72-B409-811F2193402B}"/>
            </a:ext>
          </a:extLst>
        </xdr:cNvPr>
        <xdr:cNvCxnSpPr/>
      </xdr:nvCxnSpPr>
      <xdr:spPr>
        <a:xfrm>
          <a:off x="1959717" y="3895117"/>
          <a:ext cx="788347" cy="3011521"/>
        </a:xfrm>
        <a:prstGeom prst="straightConnector1">
          <a:avLst/>
        </a:prstGeom>
        <a:ln>
          <a:solidFill>
            <a:sysClr val="windowText" lastClr="000000"/>
          </a:solidFill>
          <a:prstDash val="sysDash"/>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rgbClr val="C00000"/>
          </a:solidFill>
        </a:ln>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lnDef>
      <a:spPr/>
      <a:bodyPr/>
      <a:lstStyle/>
      <a:style>
        <a:lnRef idx="2">
          <a:schemeClr val="accent2"/>
        </a:lnRef>
        <a:fillRef idx="0">
          <a:schemeClr val="accent2"/>
        </a:fillRef>
        <a:effectRef idx="1">
          <a:schemeClr val="accent2"/>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harma-sc.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ignite.jp/2022/07/417589/" TargetMode="External"/><Relationship Id="rId2" Type="http://schemas.openxmlformats.org/officeDocument/2006/relationships/hyperlink" Target="https://news.yahoo.co.jp/articles/0b130dc9565478ed9ddce279e4ce3d3405a3bcd0" TargetMode="External"/><Relationship Id="rId1" Type="http://schemas.openxmlformats.org/officeDocument/2006/relationships/hyperlink" Target="https://www.jakartashimbun.com/free/detail/59841.html" TargetMode="External"/><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idsc.tokyo-eiken.go.jp/diseases/gastro/gastro/"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gisanddata.maps.arcgis.com/apps/opsdashboard/index.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kumanichi.com/articles/715955" TargetMode="External"/><Relationship Id="rId7" Type="http://schemas.openxmlformats.org/officeDocument/2006/relationships/printerSettings" Target="../printerSettings/printerSettings6.bin"/><Relationship Id="rId2" Type="http://schemas.openxmlformats.org/officeDocument/2006/relationships/hyperlink" Target="https://www.chibanippo.co.jp/news/national/954062" TargetMode="External"/><Relationship Id="rId1" Type="http://schemas.openxmlformats.org/officeDocument/2006/relationships/hyperlink" Target="https://www.nikkansports.com/entertainment/akb48/news/202207090000539.html" TargetMode="External"/><Relationship Id="rId6" Type="http://schemas.openxmlformats.org/officeDocument/2006/relationships/hyperlink" Target="https://forbesjapan.com/articles/detail/48637?n=2&amp;e=48602" TargetMode="External"/><Relationship Id="rId5" Type="http://schemas.openxmlformats.org/officeDocument/2006/relationships/hyperlink" Target="https://www.jstage.jst.go.jp/article/jsfm/39/2/39_70/_article/-char/ja" TargetMode="External"/><Relationship Id="rId4" Type="http://schemas.openxmlformats.org/officeDocument/2006/relationships/hyperlink" Target="https://news.biglobe.ne.jp/trend/0707/bdc_220707_5860296597.html"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nna.jp/news/show/2360570" TargetMode="External"/><Relationship Id="rId3" Type="http://schemas.openxmlformats.org/officeDocument/2006/relationships/hyperlink" Target="https://www.jetro.go.jp/biznews/2022/06/18236cb58047fe78.html" TargetMode="External"/><Relationship Id="rId7" Type="http://schemas.openxmlformats.org/officeDocument/2006/relationships/hyperlink" Target="http://www.chosunonline.com/site/data/html_dir/2022/07/05/2022070580005.html" TargetMode="External"/><Relationship Id="rId2" Type="http://schemas.openxmlformats.org/officeDocument/2006/relationships/hyperlink" Target="https://www.cnn.co.jp/business/35189607.html" TargetMode="External"/><Relationship Id="rId1" Type="http://schemas.openxmlformats.org/officeDocument/2006/relationships/hyperlink" Target="https://news.yahoo.co.jp/articles/957a9922f2858d00a6ee11a2c0f8643d88bc0146" TargetMode="External"/><Relationship Id="rId6" Type="http://schemas.openxmlformats.org/officeDocument/2006/relationships/hyperlink" Target="https://hongkong.keizai.biz/headline/1880/" TargetMode="External"/><Relationship Id="rId11" Type="http://schemas.openxmlformats.org/officeDocument/2006/relationships/printerSettings" Target="../printerSettings/printerSettings7.bin"/><Relationship Id="rId5" Type="http://schemas.openxmlformats.org/officeDocument/2006/relationships/hyperlink" Target="https://jp.reuters.com/article/worldNews/idJPKBN2OF030" TargetMode="External"/><Relationship Id="rId10" Type="http://schemas.openxmlformats.org/officeDocument/2006/relationships/hyperlink" Target="https://news.livedoor.com/article/detail/22419116/" TargetMode="External"/><Relationship Id="rId4" Type="http://schemas.openxmlformats.org/officeDocument/2006/relationships/hyperlink" Target="https://www.jetro.go.jp/biznews/2022/06/4c674207b4de32d4.html" TargetMode="External"/><Relationship Id="rId9" Type="http://schemas.openxmlformats.org/officeDocument/2006/relationships/hyperlink" Target="https://www.jetro.go.jp/biznews/2022/07/65286581672b3abe.htm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s://www.mhlw.go.jp/stf/covid-19/kokunainohasseijoukyou.html"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0"/>
  <sheetViews>
    <sheetView zoomScaleNormal="100" workbookViewId="0">
      <selection activeCell="L11" sqref="L11"/>
    </sheetView>
  </sheetViews>
  <sheetFormatPr defaultRowHeight="13.2"/>
  <cols>
    <col min="1" max="1" width="15.21875" customWidth="1"/>
    <col min="2" max="2" width="8.21875" customWidth="1"/>
    <col min="3" max="3" width="8.6640625" customWidth="1"/>
    <col min="4" max="4" width="6.6640625" customWidth="1"/>
    <col min="5" max="5" width="8.33203125" customWidth="1"/>
    <col min="6" max="6" width="7" customWidth="1"/>
    <col min="7" max="7" width="12.21875" customWidth="1"/>
    <col min="8" max="8" width="58.44140625" customWidth="1"/>
    <col min="9" max="9" width="4.21875" customWidth="1"/>
  </cols>
  <sheetData>
    <row r="1" spans="1:10" ht="13.8" thickTop="1">
      <c r="A1" s="236" t="s">
        <v>283</v>
      </c>
      <c r="B1" s="237"/>
      <c r="C1" s="237"/>
      <c r="D1" s="237"/>
      <c r="E1" s="237"/>
      <c r="F1" s="237"/>
      <c r="G1" s="237"/>
      <c r="H1" s="237"/>
      <c r="I1" s="130"/>
    </row>
    <row r="2" spans="1:10">
      <c r="A2" s="238" t="s">
        <v>122</v>
      </c>
      <c r="B2" s="239"/>
      <c r="C2" s="239"/>
      <c r="D2" s="239"/>
      <c r="E2" s="239"/>
      <c r="F2" s="239"/>
      <c r="G2" s="239"/>
      <c r="H2" s="239"/>
      <c r="I2" s="130"/>
    </row>
    <row r="3" spans="1:10" ht="15.75" customHeight="1">
      <c r="A3" s="603" t="s">
        <v>29</v>
      </c>
      <c r="B3" s="604"/>
      <c r="C3" s="604"/>
      <c r="D3" s="604"/>
      <c r="E3" s="604"/>
      <c r="F3" s="604"/>
      <c r="G3" s="604"/>
      <c r="H3" s="605"/>
      <c r="I3" s="130"/>
    </row>
    <row r="4" spans="1:10">
      <c r="A4" s="238" t="s">
        <v>195</v>
      </c>
      <c r="B4" s="239"/>
      <c r="C4" s="239"/>
      <c r="D4" s="239"/>
      <c r="E4" s="239"/>
      <c r="F4" s="239"/>
      <c r="G4" s="239"/>
      <c r="H4" s="239"/>
      <c r="I4" s="130"/>
    </row>
    <row r="5" spans="1:10">
      <c r="A5" s="238" t="s">
        <v>123</v>
      </c>
      <c r="B5" s="239"/>
      <c r="C5" s="239"/>
      <c r="D5" s="239"/>
      <c r="E5" s="239"/>
      <c r="F5" s="239"/>
      <c r="G5" s="239"/>
      <c r="H5" s="239"/>
      <c r="I5" s="130"/>
    </row>
    <row r="6" spans="1:10">
      <c r="A6" s="240" t="s">
        <v>122</v>
      </c>
      <c r="B6" s="241"/>
      <c r="C6" s="241"/>
      <c r="D6" s="241"/>
      <c r="E6" s="241"/>
      <c r="F6" s="241"/>
      <c r="G6" s="241"/>
      <c r="H6" s="241"/>
      <c r="I6" s="130"/>
    </row>
    <row r="7" spans="1:10">
      <c r="A7" s="240" t="s">
        <v>124</v>
      </c>
      <c r="B7" s="241"/>
      <c r="C7" s="241"/>
      <c r="D7" s="241"/>
      <c r="E7" s="241"/>
      <c r="F7" s="241"/>
      <c r="G7" s="241"/>
      <c r="H7" s="241"/>
      <c r="I7" s="130"/>
    </row>
    <row r="8" spans="1:10">
      <c r="A8" s="242" t="s">
        <v>125</v>
      </c>
      <c r="B8" s="243"/>
      <c r="C8" s="243"/>
      <c r="D8" s="243"/>
      <c r="E8" s="243"/>
      <c r="F8" s="243"/>
      <c r="G8" s="243"/>
      <c r="H8" s="243"/>
      <c r="I8" s="130"/>
    </row>
    <row r="9" spans="1:10" ht="15" customHeight="1">
      <c r="A9" s="313" t="s">
        <v>126</v>
      </c>
      <c r="B9" s="314" t="str">
        <f>+'26　食中毒記事等 '!A5</f>
        <v xml:space="preserve">園児と職員、１０８人食中毒 船橋の保育所 給食からサルモネラ菌 | 千葉日報オンライン </v>
      </c>
      <c r="C9" s="315"/>
      <c r="D9" s="315"/>
      <c r="E9" s="315"/>
      <c r="F9" s="315"/>
      <c r="G9" s="315"/>
      <c r="H9" s="315"/>
      <c r="I9" s="130"/>
    </row>
    <row r="10" spans="1:10" ht="15" customHeight="1">
      <c r="A10" s="313" t="s">
        <v>127</v>
      </c>
      <c r="B10" s="408" t="str">
        <f>+'26　ノロウイルス関連情報 '!H72</f>
        <v>管理レベル「2」　</v>
      </c>
      <c r="C10" s="408" t="s">
        <v>233</v>
      </c>
      <c r="D10" s="316">
        <f>+'26　ノロウイルス関連情報 '!G73</f>
        <v>4.78</v>
      </c>
      <c r="E10" s="408" t="s">
        <v>234</v>
      </c>
      <c r="F10" s="317">
        <f>+'26　ノロウイルス関連情報 '!I73</f>
        <v>-0.54</v>
      </c>
      <c r="G10" s="315" t="s">
        <v>138</v>
      </c>
      <c r="H10" s="315"/>
      <c r="I10" s="130"/>
    </row>
    <row r="11" spans="1:10" s="149" customFormat="1" ht="15" customHeight="1">
      <c r="A11" s="318" t="s">
        <v>128</v>
      </c>
      <c r="B11" s="609" t="str">
        <f>+'26　 残留農薬　等 '!A2</f>
        <v xml:space="preserve">上回る残留農薬の基準値 インドネシア即席麺輸入禁止 台湾ＦＤＡ | じゃかるた新聞 </v>
      </c>
      <c r="C11" s="609"/>
      <c r="D11" s="609"/>
      <c r="E11" s="609"/>
      <c r="F11" s="609"/>
      <c r="G11" s="609"/>
      <c r="H11" s="319"/>
      <c r="I11" s="148"/>
      <c r="J11" s="149" t="s">
        <v>129</v>
      </c>
    </row>
    <row r="12" spans="1:10" ht="15" customHeight="1">
      <c r="A12" s="313" t="s">
        <v>130</v>
      </c>
      <c r="B12" s="314" t="str">
        <f>+'26　食品表示'!A2</f>
        <v xml:space="preserve">「ゼロカロリー」なのにカロリーあり？！食品表示の事実 - エキサイト </v>
      </c>
      <c r="C12" s="315"/>
      <c r="D12" s="315"/>
      <c r="E12" s="315"/>
      <c r="F12" s="315"/>
      <c r="G12" s="315"/>
      <c r="H12" s="315"/>
      <c r="I12" s="130"/>
    </row>
    <row r="13" spans="1:10" ht="15" customHeight="1">
      <c r="A13" s="313" t="s">
        <v>131</v>
      </c>
      <c r="B13" s="320" t="str">
        <f>+'26　海外情報'!B3</f>
        <v>カナダ</v>
      </c>
      <c r="C13" s="315" t="str">
        <f>+'26　海外情報'!A2</f>
        <v>カナダ保健省、包装済み食品に対する新栄養表示規制を発表(カナダ) - ジェトロ</v>
      </c>
      <c r="D13" s="315"/>
      <c r="E13" s="315"/>
      <c r="F13" s="315"/>
      <c r="G13" s="315"/>
      <c r="H13" s="315"/>
      <c r="I13" s="130"/>
    </row>
    <row r="14" spans="1:10" ht="15" customHeight="1">
      <c r="A14" s="320" t="s">
        <v>132</v>
      </c>
      <c r="B14" s="321" t="str">
        <f>+'26　海外情報'!B5</f>
        <v>欧米</v>
      </c>
      <c r="C14" s="606" t="str">
        <f>+'26　海外情報'!A5</f>
        <v xml:space="preserve">欧米で感染が広がるサル痘 厚生労働省がワクチンや治療薬の臨床研究に着手 </v>
      </c>
      <c r="D14" s="606"/>
      <c r="E14" s="606"/>
      <c r="F14" s="606"/>
      <c r="G14" s="606"/>
      <c r="H14" s="607"/>
      <c r="I14" s="130"/>
    </row>
    <row r="15" spans="1:10" ht="15" customHeight="1">
      <c r="A15" s="313" t="s">
        <v>133</v>
      </c>
      <c r="B15" s="314" t="str">
        <f>+'26　感染症統計'!A20</f>
        <v>※2022年 第26週（6/27～7/3） 現在</v>
      </c>
      <c r="C15" s="315"/>
      <c r="D15" s="314" t="s">
        <v>175</v>
      </c>
      <c r="E15" s="315"/>
      <c r="F15" s="315"/>
      <c r="G15" s="315"/>
      <c r="H15" s="315"/>
      <c r="I15" s="130"/>
    </row>
    <row r="16" spans="1:10" ht="15" customHeight="1">
      <c r="A16" s="313" t="s">
        <v>134</v>
      </c>
      <c r="B16" s="608" t="str">
        <f>+'25　感染症情報'!B2</f>
        <v>2022年第25週（6月20日〜6月26日）</v>
      </c>
      <c r="C16" s="608"/>
      <c r="D16" s="608"/>
      <c r="E16" s="608"/>
      <c r="F16" s="608"/>
      <c r="G16" s="608"/>
      <c r="H16" s="315"/>
      <c r="I16" s="130"/>
    </row>
    <row r="17" spans="1:14" ht="15" customHeight="1">
      <c r="A17" s="313" t="s">
        <v>237</v>
      </c>
      <c r="B17" s="521" t="str">
        <f>+'26  衛生訓話'!A2</f>
        <v>今週のお題(段ボールを食品製造・加工現場に入れないこと)</v>
      </c>
      <c r="C17" s="315"/>
      <c r="D17" s="315"/>
      <c r="E17" s="315"/>
      <c r="F17" s="322"/>
      <c r="G17" s="315"/>
      <c r="H17" s="315"/>
      <c r="I17" s="130"/>
    </row>
    <row r="18" spans="1:14" ht="15" customHeight="1">
      <c r="A18" s="313" t="s">
        <v>139</v>
      </c>
      <c r="B18" s="315" t="str">
        <f>+'26　新型コロナウイルス情報'!C4</f>
        <v>今週の新型コロナ 新規感染者数　世界で615万人(対前週の増加に対して65万人増加)</v>
      </c>
      <c r="C18" s="315"/>
      <c r="D18" s="315"/>
      <c r="E18" s="315"/>
      <c r="F18" s="315" t="s">
        <v>21</v>
      </c>
      <c r="G18" s="315"/>
      <c r="H18" s="315"/>
      <c r="I18" s="130"/>
    </row>
    <row r="19" spans="1:14" s="186" customFormat="1" ht="15" customHeight="1">
      <c r="A19" s="313" t="s">
        <v>198</v>
      </c>
      <c r="B19" s="315" t="s">
        <v>262</v>
      </c>
      <c r="C19" s="315"/>
      <c r="D19" s="315"/>
      <c r="E19" s="315"/>
      <c r="F19" s="315"/>
      <c r="G19" s="315"/>
      <c r="H19" s="315"/>
      <c r="I19" s="130"/>
    </row>
    <row r="20" spans="1:14">
      <c r="A20" s="242" t="s">
        <v>125</v>
      </c>
      <c r="B20" s="243"/>
      <c r="C20" s="243"/>
      <c r="D20" s="243"/>
      <c r="E20" s="243"/>
      <c r="F20" s="243"/>
      <c r="G20" s="243"/>
      <c r="H20" s="243"/>
      <c r="I20" s="130"/>
    </row>
    <row r="21" spans="1:14">
      <c r="A21" s="240" t="s">
        <v>21</v>
      </c>
      <c r="B21" s="241"/>
      <c r="C21" s="241"/>
      <c r="D21" s="241"/>
      <c r="E21" s="241"/>
      <c r="F21" s="241"/>
      <c r="G21" s="241"/>
      <c r="H21" s="241"/>
      <c r="I21" s="130"/>
    </row>
    <row r="22" spans="1:14">
      <c r="A22" s="131" t="s">
        <v>135</v>
      </c>
      <c r="I22" s="130"/>
    </row>
    <row r="23" spans="1:14">
      <c r="A23" s="130"/>
      <c r="I23" s="130"/>
    </row>
    <row r="24" spans="1:14">
      <c r="A24" s="130"/>
      <c r="I24" s="130"/>
    </row>
    <row r="25" spans="1:14">
      <c r="A25" s="130"/>
      <c r="I25" s="130"/>
      <c r="N25" t="s">
        <v>175</v>
      </c>
    </row>
    <row r="26" spans="1:14">
      <c r="A26" s="130"/>
      <c r="I26" s="130"/>
    </row>
    <row r="27" spans="1:14">
      <c r="A27" s="130"/>
      <c r="I27" s="130"/>
    </row>
    <row r="28" spans="1:14">
      <c r="A28" s="130"/>
      <c r="I28" s="130"/>
    </row>
    <row r="29" spans="1:14">
      <c r="A29" s="130"/>
      <c r="I29" s="130"/>
    </row>
    <row r="30" spans="1:14">
      <c r="A30" s="130"/>
      <c r="I30" s="130"/>
    </row>
    <row r="31" spans="1:14">
      <c r="A31" s="130"/>
      <c r="I31" s="130"/>
    </row>
    <row r="32" spans="1:14">
      <c r="A32" s="130"/>
      <c r="I32" s="130"/>
    </row>
    <row r="33" spans="1:9" ht="13.8" thickBot="1">
      <c r="A33" s="132"/>
      <c r="B33" s="133"/>
      <c r="C33" s="133"/>
      <c r="D33" s="133"/>
      <c r="E33" s="133"/>
      <c r="F33" s="133"/>
      <c r="G33" s="133"/>
      <c r="H33" s="133"/>
      <c r="I33" s="130"/>
    </row>
    <row r="34" spans="1:9" ht="13.8" thickTop="1"/>
    <row r="37" spans="1:9" ht="24.6">
      <c r="A37" s="162" t="s">
        <v>160</v>
      </c>
    </row>
    <row r="38" spans="1:9" ht="40.5" customHeight="1">
      <c r="A38" s="610" t="s">
        <v>161</v>
      </c>
      <c r="B38" s="610"/>
      <c r="C38" s="610"/>
      <c r="D38" s="610"/>
      <c r="E38" s="610"/>
      <c r="F38" s="610"/>
      <c r="G38" s="610"/>
    </row>
    <row r="39" spans="1:9" ht="30.75" customHeight="1">
      <c r="A39" s="614" t="s">
        <v>162</v>
      </c>
      <c r="B39" s="614"/>
      <c r="C39" s="614"/>
      <c r="D39" s="614"/>
      <c r="E39" s="614"/>
      <c r="F39" s="614"/>
      <c r="G39" s="614"/>
    </row>
    <row r="40" spans="1:9" ht="15">
      <c r="A40" s="163"/>
    </row>
    <row r="41" spans="1:9" ht="69.75" customHeight="1">
      <c r="A41" s="612" t="s">
        <v>170</v>
      </c>
      <c r="B41" s="612"/>
      <c r="C41" s="612"/>
      <c r="D41" s="612"/>
      <c r="E41" s="612"/>
      <c r="F41" s="612"/>
      <c r="G41" s="612"/>
    </row>
    <row r="42" spans="1:9" ht="35.25" customHeight="1">
      <c r="A42" s="614" t="s">
        <v>163</v>
      </c>
      <c r="B42" s="614"/>
      <c r="C42" s="614"/>
      <c r="D42" s="614"/>
      <c r="E42" s="614"/>
      <c r="F42" s="614"/>
      <c r="G42" s="614"/>
    </row>
    <row r="43" spans="1:9" ht="59.25" customHeight="1">
      <c r="A43" s="612" t="s">
        <v>164</v>
      </c>
      <c r="B43" s="612"/>
      <c r="C43" s="612"/>
      <c r="D43" s="612"/>
      <c r="E43" s="612"/>
      <c r="F43" s="612"/>
      <c r="G43" s="612"/>
    </row>
    <row r="44" spans="1:9" ht="15">
      <c r="A44" s="164"/>
    </row>
    <row r="45" spans="1:9" ht="27.75" customHeight="1">
      <c r="A45" s="613" t="s">
        <v>165</v>
      </c>
      <c r="B45" s="613"/>
      <c r="C45" s="613"/>
      <c r="D45" s="613"/>
      <c r="E45" s="613"/>
      <c r="F45" s="613"/>
      <c r="G45" s="613"/>
    </row>
    <row r="46" spans="1:9" ht="53.25" customHeight="1">
      <c r="A46" s="611" t="s">
        <v>171</v>
      </c>
      <c r="B46" s="612"/>
      <c r="C46" s="612"/>
      <c r="D46" s="612"/>
      <c r="E46" s="612"/>
      <c r="F46" s="612"/>
      <c r="G46" s="612"/>
    </row>
    <row r="47" spans="1:9" ht="15">
      <c r="A47" s="164"/>
    </row>
    <row r="48" spans="1:9" ht="32.25" customHeight="1">
      <c r="A48" s="613" t="s">
        <v>166</v>
      </c>
      <c r="B48" s="613"/>
      <c r="C48" s="613"/>
      <c r="D48" s="613"/>
      <c r="E48" s="613"/>
      <c r="F48" s="613"/>
      <c r="G48" s="613"/>
    </row>
    <row r="49" spans="1:7" ht="15">
      <c r="A49" s="163"/>
    </row>
    <row r="50" spans="1:7" ht="87" customHeight="1">
      <c r="A50" s="611" t="s">
        <v>172</v>
      </c>
      <c r="B50" s="612"/>
      <c r="C50" s="612"/>
      <c r="D50" s="612"/>
      <c r="E50" s="612"/>
      <c r="F50" s="612"/>
      <c r="G50" s="612"/>
    </row>
    <row r="51" spans="1:7" ht="15">
      <c r="A51" s="164"/>
    </row>
    <row r="52" spans="1:7" ht="32.25" customHeight="1">
      <c r="A52" s="613" t="s">
        <v>167</v>
      </c>
      <c r="B52" s="613"/>
      <c r="C52" s="613"/>
      <c r="D52" s="613"/>
      <c r="E52" s="613"/>
      <c r="F52" s="613"/>
      <c r="G52" s="613"/>
    </row>
    <row r="53" spans="1:7" ht="29.25" customHeight="1">
      <c r="A53" s="612" t="s">
        <v>168</v>
      </c>
      <c r="B53" s="612"/>
      <c r="C53" s="612"/>
      <c r="D53" s="612"/>
      <c r="E53" s="612"/>
      <c r="F53" s="612"/>
      <c r="G53" s="612"/>
    </row>
    <row r="54" spans="1:7" ht="15">
      <c r="A54" s="164"/>
    </row>
    <row r="55" spans="1:7" s="149" customFormat="1" ht="110.25" customHeight="1">
      <c r="A55" s="615" t="s">
        <v>173</v>
      </c>
      <c r="B55" s="616"/>
      <c r="C55" s="616"/>
      <c r="D55" s="616"/>
      <c r="E55" s="616"/>
      <c r="F55" s="616"/>
      <c r="G55" s="616"/>
    </row>
    <row r="56" spans="1:7" ht="34.5" customHeight="1">
      <c r="A56" s="614" t="s">
        <v>169</v>
      </c>
      <c r="B56" s="614"/>
      <c r="C56" s="614"/>
      <c r="D56" s="614"/>
      <c r="E56" s="614"/>
      <c r="F56" s="614"/>
      <c r="G56" s="614"/>
    </row>
    <row r="57" spans="1:7" ht="114" customHeight="1">
      <c r="A57" s="611" t="s">
        <v>174</v>
      </c>
      <c r="B57" s="612"/>
      <c r="C57" s="612"/>
      <c r="D57" s="612"/>
      <c r="E57" s="612"/>
      <c r="F57" s="612"/>
      <c r="G57" s="612"/>
    </row>
    <row r="58" spans="1:7" ht="109.5" customHeight="1">
      <c r="A58" s="612"/>
      <c r="B58" s="612"/>
      <c r="C58" s="612"/>
      <c r="D58" s="612"/>
      <c r="E58" s="612"/>
      <c r="F58" s="612"/>
      <c r="G58" s="612"/>
    </row>
    <row r="59" spans="1:7" ht="15">
      <c r="A59" s="164"/>
    </row>
    <row r="60" spans="1:7" s="161" customFormat="1" ht="57.75" customHeight="1">
      <c r="A60" s="612"/>
      <c r="B60" s="612"/>
      <c r="C60" s="612"/>
      <c r="D60" s="612"/>
      <c r="E60" s="612"/>
      <c r="F60" s="612"/>
      <c r="G60" s="612"/>
    </row>
  </sheetData>
  <mergeCells count="20">
    <mergeCell ref="A58:G58"/>
    <mergeCell ref="A57:G57"/>
    <mergeCell ref="A60:G60"/>
    <mergeCell ref="A50:G50"/>
    <mergeCell ref="A48:G48"/>
    <mergeCell ref="A55:G55"/>
    <mergeCell ref="A53:G53"/>
    <mergeCell ref="A56:G56"/>
    <mergeCell ref="A46:G46"/>
    <mergeCell ref="A45:G45"/>
    <mergeCell ref="A52:G52"/>
    <mergeCell ref="A39:G39"/>
    <mergeCell ref="A41:G41"/>
    <mergeCell ref="A43:G43"/>
    <mergeCell ref="A42:G42"/>
    <mergeCell ref="A3:H3"/>
    <mergeCell ref="C14:H14"/>
    <mergeCell ref="B16:G16"/>
    <mergeCell ref="B11:G11"/>
    <mergeCell ref="A38:G38"/>
  </mergeCells>
  <phoneticPr fontId="33"/>
  <hyperlinks>
    <hyperlink ref="A38" r:id="rId1" display="https://pharma-sc.com/" xr:uid="{00000000-0004-0000-0000-000000000000}"/>
  </hyperlinks>
  <pageMargins left="0.75" right="0.75" top="1" bottom="1" header="0.51200000000000001" footer="0.51200000000000001"/>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K48"/>
  <sheetViews>
    <sheetView view="pageBreakPreview" zoomScaleNormal="100" zoomScaleSheetLayoutView="100" workbookViewId="0">
      <selection activeCell="G10" sqref="G10"/>
    </sheetView>
  </sheetViews>
  <sheetFormatPr defaultColWidth="9" defaultRowHeight="13.2"/>
  <cols>
    <col min="1" max="1" width="21.33203125" style="48" customWidth="1"/>
    <col min="2" max="2" width="19.77734375" style="48" customWidth="1"/>
    <col min="3" max="3" width="80.21875" style="438" customWidth="1"/>
    <col min="4" max="4" width="14.44140625" style="49" customWidth="1"/>
    <col min="5" max="5" width="13.6640625" style="49" customWidth="1"/>
    <col min="6" max="6" width="13.88671875" style="43" customWidth="1"/>
    <col min="7" max="7" width="58.6640625" style="43" customWidth="1"/>
    <col min="8" max="10" width="9" style="43"/>
    <col min="11" max="11" width="14.109375" style="43" customWidth="1"/>
    <col min="12" max="16384" width="9" style="43"/>
  </cols>
  <sheetData>
    <row r="1" spans="1:5" ht="44.25" customHeight="1">
      <c r="A1" s="462" t="s">
        <v>289</v>
      </c>
      <c r="B1" s="463" t="s">
        <v>227</v>
      </c>
      <c r="C1" s="464" t="s">
        <v>246</v>
      </c>
      <c r="D1" s="465" t="s">
        <v>25</v>
      </c>
      <c r="E1" s="466" t="s">
        <v>26</v>
      </c>
    </row>
    <row r="2" spans="1:5" s="182" customFormat="1" ht="22.95" customHeight="1">
      <c r="A2" s="549" t="s">
        <v>265</v>
      </c>
      <c r="B2" s="467" t="s">
        <v>294</v>
      </c>
      <c r="C2" s="578" t="s">
        <v>344</v>
      </c>
      <c r="D2" s="468">
        <v>44750</v>
      </c>
      <c r="E2" s="468">
        <v>44750</v>
      </c>
    </row>
    <row r="3" spans="1:5" s="182" customFormat="1" ht="22.95" customHeight="1">
      <c r="A3" s="549" t="s">
        <v>265</v>
      </c>
      <c r="B3" s="467" t="s">
        <v>295</v>
      </c>
      <c r="C3" s="581" t="s">
        <v>345</v>
      </c>
      <c r="D3" s="468">
        <v>44750</v>
      </c>
      <c r="E3" s="468">
        <v>44750</v>
      </c>
    </row>
    <row r="4" spans="1:5" s="182" customFormat="1" ht="22.95" customHeight="1">
      <c r="A4" s="549" t="s">
        <v>268</v>
      </c>
      <c r="B4" s="467" t="s">
        <v>296</v>
      </c>
      <c r="C4" s="581" t="s">
        <v>346</v>
      </c>
      <c r="D4" s="468">
        <v>44750</v>
      </c>
      <c r="E4" s="468">
        <v>44750</v>
      </c>
    </row>
    <row r="5" spans="1:5" s="182" customFormat="1" ht="22.95" customHeight="1">
      <c r="A5" s="549" t="s">
        <v>265</v>
      </c>
      <c r="B5" s="467" t="s">
        <v>279</v>
      </c>
      <c r="C5" s="578" t="s">
        <v>347</v>
      </c>
      <c r="D5" s="468">
        <v>44750</v>
      </c>
      <c r="E5" s="468">
        <v>44750</v>
      </c>
    </row>
    <row r="6" spans="1:5" s="182" customFormat="1" ht="22.95" customHeight="1">
      <c r="A6" s="549" t="s">
        <v>278</v>
      </c>
      <c r="B6" s="467" t="s">
        <v>297</v>
      </c>
      <c r="C6" s="578" t="s">
        <v>348</v>
      </c>
      <c r="D6" s="468">
        <v>44750</v>
      </c>
      <c r="E6" s="468">
        <v>44750</v>
      </c>
    </row>
    <row r="7" spans="1:5" s="182" customFormat="1" ht="22.95" customHeight="1">
      <c r="A7" s="549" t="s">
        <v>267</v>
      </c>
      <c r="B7" s="467" t="s">
        <v>298</v>
      </c>
      <c r="C7" s="578" t="s">
        <v>349</v>
      </c>
      <c r="D7" s="468">
        <v>44749</v>
      </c>
      <c r="E7" s="468">
        <v>44750</v>
      </c>
    </row>
    <row r="8" spans="1:5" s="182" customFormat="1" ht="22.95" customHeight="1">
      <c r="A8" s="549" t="s">
        <v>265</v>
      </c>
      <c r="B8" s="467" t="s">
        <v>299</v>
      </c>
      <c r="C8" s="586" t="s">
        <v>350</v>
      </c>
      <c r="D8" s="468">
        <v>44749</v>
      </c>
      <c r="E8" s="468">
        <v>44750</v>
      </c>
    </row>
    <row r="9" spans="1:5" s="182" customFormat="1" ht="22.95" customHeight="1">
      <c r="A9" s="549" t="s">
        <v>268</v>
      </c>
      <c r="B9" s="467" t="s">
        <v>300</v>
      </c>
      <c r="C9" s="586" t="s">
        <v>351</v>
      </c>
      <c r="D9" s="468">
        <v>44749</v>
      </c>
      <c r="E9" s="468">
        <v>44750</v>
      </c>
    </row>
    <row r="10" spans="1:5" s="182" customFormat="1" ht="22.95" customHeight="1">
      <c r="A10" s="549" t="s">
        <v>265</v>
      </c>
      <c r="B10" s="467" t="s">
        <v>271</v>
      </c>
      <c r="C10" s="581" t="s">
        <v>352</v>
      </c>
      <c r="D10" s="468">
        <v>44749</v>
      </c>
      <c r="E10" s="468">
        <v>44749</v>
      </c>
    </row>
    <row r="11" spans="1:5" s="182" customFormat="1" ht="22.95" customHeight="1">
      <c r="A11" s="549" t="s">
        <v>268</v>
      </c>
      <c r="B11" s="467" t="s">
        <v>280</v>
      </c>
      <c r="C11" s="581" t="s">
        <v>353</v>
      </c>
      <c r="D11" s="468">
        <v>44748</v>
      </c>
      <c r="E11" s="468">
        <v>44749</v>
      </c>
    </row>
    <row r="12" spans="1:5" s="182" customFormat="1" ht="22.95" customHeight="1">
      <c r="A12" s="549" t="s">
        <v>265</v>
      </c>
      <c r="B12" s="467" t="s">
        <v>301</v>
      </c>
      <c r="C12" s="581" t="s">
        <v>354</v>
      </c>
      <c r="D12" s="468">
        <v>44748</v>
      </c>
      <c r="E12" s="468">
        <v>44749</v>
      </c>
    </row>
    <row r="13" spans="1:5" s="182" customFormat="1" ht="22.95" customHeight="1">
      <c r="A13" s="549" t="s">
        <v>265</v>
      </c>
      <c r="B13" s="467" t="s">
        <v>302</v>
      </c>
      <c r="C13" s="581" t="s">
        <v>355</v>
      </c>
      <c r="D13" s="468">
        <v>44748</v>
      </c>
      <c r="E13" s="468">
        <v>44749</v>
      </c>
    </row>
    <row r="14" spans="1:5" s="182" customFormat="1" ht="22.95" customHeight="1">
      <c r="A14" s="549" t="s">
        <v>265</v>
      </c>
      <c r="B14" s="467" t="s">
        <v>303</v>
      </c>
      <c r="C14" s="581" t="s">
        <v>356</v>
      </c>
      <c r="D14" s="468">
        <v>44748</v>
      </c>
      <c r="E14" s="468">
        <v>44749</v>
      </c>
    </row>
    <row r="15" spans="1:5" s="182" customFormat="1" ht="22.95" customHeight="1">
      <c r="A15" s="549" t="s">
        <v>265</v>
      </c>
      <c r="B15" s="467" t="s">
        <v>304</v>
      </c>
      <c r="C15" s="582" t="s">
        <v>357</v>
      </c>
      <c r="D15" s="468">
        <v>44748</v>
      </c>
      <c r="E15" s="468">
        <v>44749</v>
      </c>
    </row>
    <row r="16" spans="1:5" s="182" customFormat="1" ht="22.95" customHeight="1">
      <c r="A16" s="549" t="s">
        <v>267</v>
      </c>
      <c r="B16" s="467" t="s">
        <v>305</v>
      </c>
      <c r="C16" s="578" t="s">
        <v>358</v>
      </c>
      <c r="D16" s="468">
        <v>44748</v>
      </c>
      <c r="E16" s="468">
        <v>44749</v>
      </c>
    </row>
    <row r="17" spans="1:5" s="182" customFormat="1" ht="22.95" customHeight="1">
      <c r="A17" s="549" t="s">
        <v>265</v>
      </c>
      <c r="B17" s="467" t="s">
        <v>306</v>
      </c>
      <c r="C17" s="467" t="s">
        <v>359</v>
      </c>
      <c r="D17" s="468">
        <v>44748</v>
      </c>
      <c r="E17" s="468">
        <v>44749</v>
      </c>
    </row>
    <row r="18" spans="1:5" s="182" customFormat="1" ht="22.95" customHeight="1">
      <c r="A18" s="549" t="s">
        <v>268</v>
      </c>
      <c r="B18" s="467" t="s">
        <v>307</v>
      </c>
      <c r="C18" s="586" t="s">
        <v>360</v>
      </c>
      <c r="D18" s="468">
        <v>44748</v>
      </c>
      <c r="E18" s="468">
        <v>44749</v>
      </c>
    </row>
    <row r="19" spans="1:5" s="182" customFormat="1" ht="22.95" customHeight="1">
      <c r="A19" s="549" t="s">
        <v>265</v>
      </c>
      <c r="B19" s="467" t="s">
        <v>308</v>
      </c>
      <c r="C19" s="578" t="s">
        <v>309</v>
      </c>
      <c r="D19" s="468">
        <v>44748</v>
      </c>
      <c r="E19" s="468">
        <v>44748</v>
      </c>
    </row>
    <row r="20" spans="1:5" s="182" customFormat="1" ht="22.95" customHeight="1">
      <c r="A20" s="549" t="s">
        <v>265</v>
      </c>
      <c r="B20" s="467" t="s">
        <v>310</v>
      </c>
      <c r="C20" s="581" t="s">
        <v>311</v>
      </c>
      <c r="D20" s="468">
        <v>44748</v>
      </c>
      <c r="E20" s="468">
        <v>44748</v>
      </c>
    </row>
    <row r="21" spans="1:5" s="182" customFormat="1" ht="22.95" customHeight="1">
      <c r="A21" s="549" t="s">
        <v>265</v>
      </c>
      <c r="B21" s="467" t="s">
        <v>308</v>
      </c>
      <c r="C21" s="581" t="s">
        <v>312</v>
      </c>
      <c r="D21" s="468">
        <v>44748</v>
      </c>
      <c r="E21" s="468">
        <v>44748</v>
      </c>
    </row>
    <row r="22" spans="1:5" s="182" customFormat="1" ht="22.95" customHeight="1">
      <c r="A22" s="549" t="s">
        <v>265</v>
      </c>
      <c r="B22" s="467" t="s">
        <v>313</v>
      </c>
      <c r="C22" s="578" t="s">
        <v>314</v>
      </c>
      <c r="D22" s="468">
        <v>44747</v>
      </c>
      <c r="E22" s="468">
        <v>44748</v>
      </c>
    </row>
    <row r="23" spans="1:5" s="182" customFormat="1" ht="22.95" customHeight="1">
      <c r="A23" s="549" t="s">
        <v>265</v>
      </c>
      <c r="B23" s="467" t="s">
        <v>315</v>
      </c>
      <c r="C23" s="582" t="s">
        <v>316</v>
      </c>
      <c r="D23" s="468">
        <v>44747</v>
      </c>
      <c r="E23" s="468">
        <v>44748</v>
      </c>
    </row>
    <row r="24" spans="1:5" s="182" customFormat="1" ht="22.95" customHeight="1">
      <c r="A24" s="549" t="s">
        <v>265</v>
      </c>
      <c r="B24" s="467" t="s">
        <v>279</v>
      </c>
      <c r="C24" s="578" t="s">
        <v>317</v>
      </c>
      <c r="D24" s="468">
        <v>44747</v>
      </c>
      <c r="E24" s="468">
        <v>44748</v>
      </c>
    </row>
    <row r="25" spans="1:5" s="182" customFormat="1" ht="22.95" customHeight="1">
      <c r="A25" s="549" t="s">
        <v>267</v>
      </c>
      <c r="B25" s="467" t="s">
        <v>318</v>
      </c>
      <c r="C25" s="467" t="s">
        <v>319</v>
      </c>
      <c r="D25" s="468">
        <v>44747</v>
      </c>
      <c r="E25" s="468">
        <v>44748</v>
      </c>
    </row>
    <row r="26" spans="1:5" s="182" customFormat="1" ht="22.95" customHeight="1">
      <c r="A26" s="549" t="s">
        <v>265</v>
      </c>
      <c r="B26" s="467" t="s">
        <v>279</v>
      </c>
      <c r="C26" s="578" t="s">
        <v>320</v>
      </c>
      <c r="D26" s="468">
        <v>44747</v>
      </c>
      <c r="E26" s="468">
        <v>44747</v>
      </c>
    </row>
    <row r="27" spans="1:5" s="182" customFormat="1" ht="22.95" customHeight="1">
      <c r="A27" s="549" t="s">
        <v>265</v>
      </c>
      <c r="B27" s="467" t="s">
        <v>321</v>
      </c>
      <c r="C27" s="581" t="s">
        <v>322</v>
      </c>
      <c r="D27" s="468">
        <v>44747</v>
      </c>
      <c r="E27" s="468">
        <v>44747</v>
      </c>
    </row>
    <row r="28" spans="1:5" s="182" customFormat="1" ht="22.95" customHeight="1">
      <c r="A28" s="549" t="s">
        <v>265</v>
      </c>
      <c r="B28" s="467" t="s">
        <v>308</v>
      </c>
      <c r="C28" s="578" t="s">
        <v>323</v>
      </c>
      <c r="D28" s="468">
        <v>44747</v>
      </c>
      <c r="E28" s="468">
        <v>44747</v>
      </c>
    </row>
    <row r="29" spans="1:5" s="182" customFormat="1" ht="22.95" customHeight="1">
      <c r="A29" s="549" t="s">
        <v>268</v>
      </c>
      <c r="B29" s="467" t="s">
        <v>324</v>
      </c>
      <c r="C29" s="578" t="s">
        <v>325</v>
      </c>
      <c r="D29" s="468">
        <v>44747</v>
      </c>
      <c r="E29" s="468">
        <v>44747</v>
      </c>
    </row>
    <row r="30" spans="1:5" s="182" customFormat="1" ht="22.95" customHeight="1">
      <c r="A30" s="549" t="s">
        <v>265</v>
      </c>
      <c r="B30" s="467" t="s">
        <v>266</v>
      </c>
      <c r="C30" s="586" t="s">
        <v>326</v>
      </c>
      <c r="D30" s="468">
        <v>44747</v>
      </c>
      <c r="E30" s="468">
        <v>44747</v>
      </c>
    </row>
    <row r="31" spans="1:5" s="182" customFormat="1" ht="22.95" customHeight="1">
      <c r="A31" s="467" t="s">
        <v>265</v>
      </c>
      <c r="B31" s="467" t="s">
        <v>327</v>
      </c>
      <c r="C31" s="586" t="s">
        <v>328</v>
      </c>
      <c r="D31" s="468">
        <v>44746</v>
      </c>
      <c r="E31" s="468">
        <v>44747</v>
      </c>
    </row>
    <row r="32" spans="1:5" s="182" customFormat="1" ht="22.95" customHeight="1">
      <c r="A32" s="467" t="s">
        <v>267</v>
      </c>
      <c r="B32" s="467" t="s">
        <v>270</v>
      </c>
      <c r="C32" s="582" t="s">
        <v>329</v>
      </c>
      <c r="D32" s="468">
        <v>44746</v>
      </c>
      <c r="E32" s="468">
        <v>44747</v>
      </c>
    </row>
    <row r="33" spans="1:11" s="182" customFormat="1" ht="22.95" customHeight="1">
      <c r="A33" s="467" t="s">
        <v>265</v>
      </c>
      <c r="B33" s="467" t="s">
        <v>330</v>
      </c>
      <c r="C33" s="581" t="s">
        <v>331</v>
      </c>
      <c r="D33" s="468">
        <v>44746</v>
      </c>
      <c r="E33" s="468">
        <v>44747</v>
      </c>
    </row>
    <row r="34" spans="1:11" s="182" customFormat="1" ht="22.95" customHeight="1">
      <c r="A34" s="467" t="s">
        <v>267</v>
      </c>
      <c r="B34" s="467" t="s">
        <v>332</v>
      </c>
      <c r="C34" s="578" t="s">
        <v>333</v>
      </c>
      <c r="D34" s="468">
        <v>44746</v>
      </c>
      <c r="E34" s="468">
        <v>44747</v>
      </c>
    </row>
    <row r="35" spans="1:11" s="182" customFormat="1" ht="22.95" customHeight="1">
      <c r="A35" s="467" t="s">
        <v>265</v>
      </c>
      <c r="B35" s="533" t="s">
        <v>334</v>
      </c>
      <c r="C35" s="467" t="s">
        <v>335</v>
      </c>
      <c r="D35" s="468">
        <v>44746</v>
      </c>
      <c r="E35" s="468">
        <v>44747</v>
      </c>
    </row>
    <row r="36" spans="1:11" s="182" customFormat="1" ht="22.95" customHeight="1">
      <c r="A36" s="564" t="s">
        <v>278</v>
      </c>
      <c r="B36" s="565" t="s">
        <v>336</v>
      </c>
      <c r="C36" s="579" t="s">
        <v>337</v>
      </c>
      <c r="D36" s="566">
        <v>44746</v>
      </c>
      <c r="E36" s="566">
        <v>44747</v>
      </c>
    </row>
    <row r="37" spans="1:11" s="182" customFormat="1" ht="22.95" customHeight="1">
      <c r="A37" s="564" t="s">
        <v>265</v>
      </c>
      <c r="B37" s="565" t="s">
        <v>271</v>
      </c>
      <c r="C37" s="579" t="s">
        <v>338</v>
      </c>
      <c r="D37" s="566">
        <v>44746</v>
      </c>
      <c r="E37" s="566">
        <v>44746</v>
      </c>
    </row>
    <row r="38" spans="1:11" s="182" customFormat="1" ht="22.95" customHeight="1">
      <c r="A38" s="564" t="s">
        <v>267</v>
      </c>
      <c r="B38" s="565" t="s">
        <v>339</v>
      </c>
      <c r="C38" s="579" t="s">
        <v>340</v>
      </c>
      <c r="D38" s="566">
        <v>44746</v>
      </c>
      <c r="E38" s="566">
        <v>44746</v>
      </c>
    </row>
    <row r="39" spans="1:11" s="182" customFormat="1" ht="22.95" customHeight="1">
      <c r="A39" s="564" t="s">
        <v>265</v>
      </c>
      <c r="B39" s="565" t="s">
        <v>298</v>
      </c>
      <c r="C39" s="580" t="s">
        <v>341</v>
      </c>
      <c r="D39" s="566">
        <v>44746</v>
      </c>
      <c r="E39" s="566">
        <v>44746</v>
      </c>
    </row>
    <row r="40" spans="1:11" s="182" customFormat="1" ht="22.95" customHeight="1">
      <c r="A40" s="564" t="s">
        <v>268</v>
      </c>
      <c r="B40" s="565" t="s">
        <v>342</v>
      </c>
      <c r="C40" s="591" t="s">
        <v>343</v>
      </c>
      <c r="D40" s="566">
        <v>44746</v>
      </c>
      <c r="E40" s="566">
        <v>44746</v>
      </c>
    </row>
    <row r="41" spans="1:11" s="182" customFormat="1" ht="22.95" customHeight="1">
      <c r="A41" s="564"/>
      <c r="B41" s="565"/>
      <c r="C41" s="564"/>
      <c r="D41" s="566"/>
      <c r="E41" s="566"/>
    </row>
    <row r="42" spans="1:11" s="182" customFormat="1" ht="22.95" customHeight="1">
      <c r="A42" s="467"/>
      <c r="B42" s="533"/>
      <c r="C42" s="467"/>
      <c r="D42" s="468"/>
      <c r="E42" s="468"/>
    </row>
    <row r="43" spans="1:11" s="182" customFormat="1" ht="22.2" customHeight="1">
      <c r="A43" s="273"/>
      <c r="B43" s="274"/>
      <c r="C43" s="275"/>
      <c r="D43" s="274"/>
      <c r="E43" s="274"/>
    </row>
    <row r="44" spans="1:11" s="182" customFormat="1" ht="18" customHeight="1">
      <c r="A44" s="269"/>
      <c r="B44" s="270"/>
      <c r="C44" s="435" t="s">
        <v>226</v>
      </c>
      <c r="D44" s="271"/>
      <c r="E44" s="271"/>
    </row>
    <row r="45" spans="1:11" ht="18.75" customHeight="1">
      <c r="A45" s="43"/>
      <c r="B45" s="43"/>
      <c r="C45" s="182"/>
      <c r="D45" s="43"/>
      <c r="E45" s="43"/>
    </row>
    <row r="46" spans="1:11" ht="9" customHeight="1">
      <c r="A46" s="44"/>
      <c r="B46" s="45"/>
      <c r="C46" s="436"/>
      <c r="D46" s="46"/>
      <c r="E46" s="46"/>
    </row>
    <row r="47" spans="1:11" s="47" customFormat="1" ht="20.25" customHeight="1">
      <c r="A47" s="184" t="s">
        <v>176</v>
      </c>
      <c r="B47" s="184"/>
      <c r="C47" s="437"/>
      <c r="D47" s="60"/>
      <c r="E47" s="60"/>
    </row>
    <row r="48" spans="1:11" s="47" customFormat="1" ht="20.25" customHeight="1">
      <c r="A48" s="830" t="s">
        <v>27</v>
      </c>
      <c r="B48" s="830"/>
      <c r="C48" s="830"/>
      <c r="D48" s="61"/>
      <c r="E48" s="61"/>
      <c r="J48" s="183"/>
      <c r="K48" s="183"/>
    </row>
  </sheetData>
  <mergeCells count="1">
    <mergeCell ref="A48:C48"/>
  </mergeCells>
  <phoneticPr fontId="30"/>
  <printOptions horizontalCentered="1" verticalCentered="1"/>
  <pageMargins left="0.64" right="0.39" top="0.98425196850393704" bottom="0.7" header="0.51181102362204722" footer="0.51181102362204722"/>
  <pageSetup paperSize="9" scale="34" orientation="landscape" horizontalDpi="300" verticalDpi="300" r:id="rId1"/>
  <headerFooter alignWithMargins="0"/>
  <colBreaks count="1" manualBreakCount="1">
    <brk id="5" max="2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P1026"/>
  <sheetViews>
    <sheetView zoomScale="91" zoomScaleNormal="91" zoomScaleSheetLayoutView="100" workbookViewId="0">
      <selection activeCell="A7" sqref="A6:N7"/>
    </sheetView>
  </sheetViews>
  <sheetFormatPr defaultColWidth="9" defaultRowHeight="16.8" customHeight="1"/>
  <cols>
    <col min="1" max="13" width="9" style="1"/>
    <col min="14" max="14" width="108.6640625" style="1" customWidth="1"/>
    <col min="15" max="15" width="26.88671875" style="13" customWidth="1"/>
    <col min="16" max="16384" width="9" style="1"/>
  </cols>
  <sheetData>
    <row r="1" spans="1:16" ht="43.8" customHeight="1" thickBot="1">
      <c r="A1" s="854" t="s">
        <v>290</v>
      </c>
      <c r="B1" s="855"/>
      <c r="C1" s="855"/>
      <c r="D1" s="855"/>
      <c r="E1" s="855"/>
      <c r="F1" s="855"/>
      <c r="G1" s="855"/>
      <c r="H1" s="855"/>
      <c r="I1" s="855"/>
      <c r="J1" s="855"/>
      <c r="K1" s="855"/>
      <c r="L1" s="855"/>
      <c r="M1" s="855"/>
      <c r="N1" s="856"/>
    </row>
    <row r="2" spans="1:16" s="301" customFormat="1" ht="47.4" customHeight="1">
      <c r="A2" s="865" t="s">
        <v>466</v>
      </c>
      <c r="B2" s="866"/>
      <c r="C2" s="866"/>
      <c r="D2" s="866"/>
      <c r="E2" s="866"/>
      <c r="F2" s="866"/>
      <c r="G2" s="866"/>
      <c r="H2" s="866"/>
      <c r="I2" s="866"/>
      <c r="J2" s="866"/>
      <c r="K2" s="866"/>
      <c r="L2" s="866"/>
      <c r="M2" s="866"/>
      <c r="N2" s="867"/>
      <c r="O2" s="13"/>
    </row>
    <row r="3" spans="1:16" s="301" customFormat="1" ht="246" customHeight="1" thickBot="1">
      <c r="A3" s="868" t="s">
        <v>467</v>
      </c>
      <c r="B3" s="869"/>
      <c r="C3" s="869"/>
      <c r="D3" s="869"/>
      <c r="E3" s="869"/>
      <c r="F3" s="869"/>
      <c r="G3" s="869"/>
      <c r="H3" s="869"/>
      <c r="I3" s="869"/>
      <c r="J3" s="869"/>
      <c r="K3" s="869"/>
      <c r="L3" s="869"/>
      <c r="M3" s="869"/>
      <c r="N3" s="870"/>
      <c r="O3" s="13"/>
    </row>
    <row r="4" spans="1:16" s="593" customFormat="1" ht="42" customHeight="1">
      <c r="A4" s="857" t="s">
        <v>453</v>
      </c>
      <c r="B4" s="858"/>
      <c r="C4" s="858"/>
      <c r="D4" s="858"/>
      <c r="E4" s="858"/>
      <c r="F4" s="858"/>
      <c r="G4" s="858"/>
      <c r="H4" s="858"/>
      <c r="I4" s="858"/>
      <c r="J4" s="858"/>
      <c r="K4" s="858"/>
      <c r="L4" s="858"/>
      <c r="M4" s="858"/>
      <c r="N4" s="859"/>
      <c r="O4" s="13"/>
    </row>
    <row r="5" spans="1:16" s="593" customFormat="1" ht="353.4" customHeight="1" thickBot="1">
      <c r="A5" s="860" t="s">
        <v>454</v>
      </c>
      <c r="B5" s="861"/>
      <c r="C5" s="861"/>
      <c r="D5" s="861"/>
      <c r="E5" s="861"/>
      <c r="F5" s="861"/>
      <c r="G5" s="861"/>
      <c r="H5" s="861"/>
      <c r="I5" s="861"/>
      <c r="J5" s="861"/>
      <c r="K5" s="861"/>
      <c r="L5" s="861"/>
      <c r="M5" s="861"/>
      <c r="N5" s="862"/>
      <c r="O5" s="13"/>
    </row>
    <row r="6" spans="1:16" ht="48" customHeight="1" thickBot="1">
      <c r="A6" s="871" t="s">
        <v>455</v>
      </c>
      <c r="B6" s="872"/>
      <c r="C6" s="872"/>
      <c r="D6" s="872"/>
      <c r="E6" s="872"/>
      <c r="F6" s="872"/>
      <c r="G6" s="872"/>
      <c r="H6" s="872"/>
      <c r="I6" s="872"/>
      <c r="J6" s="872"/>
      <c r="K6" s="872"/>
      <c r="L6" s="872"/>
      <c r="M6" s="872"/>
      <c r="N6" s="873"/>
    </row>
    <row r="7" spans="1:16" ht="335.4" customHeight="1" thickBot="1">
      <c r="A7" s="874" t="s">
        <v>456</v>
      </c>
      <c r="B7" s="875"/>
      <c r="C7" s="875"/>
      <c r="D7" s="875"/>
      <c r="E7" s="875"/>
      <c r="F7" s="875"/>
      <c r="G7" s="875"/>
      <c r="H7" s="875"/>
      <c r="I7" s="875"/>
      <c r="J7" s="875"/>
      <c r="K7" s="875"/>
      <c r="L7" s="875"/>
      <c r="M7" s="875"/>
      <c r="N7" s="876"/>
      <c r="O7" s="50"/>
    </row>
    <row r="8" spans="1:16" ht="40.799999999999997" customHeight="1" thickBot="1">
      <c r="A8" s="851"/>
      <c r="B8" s="852"/>
      <c r="C8" s="852"/>
      <c r="D8" s="852"/>
      <c r="E8" s="852"/>
      <c r="F8" s="852"/>
      <c r="G8" s="852"/>
      <c r="H8" s="852"/>
      <c r="I8" s="852"/>
      <c r="J8" s="852"/>
      <c r="K8" s="852"/>
      <c r="L8" s="852"/>
      <c r="M8" s="852"/>
      <c r="N8" s="853"/>
    </row>
    <row r="9" spans="1:16" ht="91.2" hidden="1" customHeight="1" thickBot="1">
      <c r="A9" s="831"/>
      <c r="B9" s="832"/>
      <c r="C9" s="832"/>
      <c r="D9" s="832"/>
      <c r="E9" s="832"/>
      <c r="F9" s="832"/>
      <c r="G9" s="832"/>
      <c r="H9" s="832"/>
      <c r="I9" s="832"/>
      <c r="J9" s="832"/>
      <c r="K9" s="832"/>
      <c r="L9" s="832"/>
      <c r="M9" s="832"/>
      <c r="N9" s="833"/>
      <c r="O9" s="56"/>
    </row>
    <row r="10" spans="1:16" s="185" customFormat="1" ht="40.799999999999997" hidden="1" customHeight="1" thickBot="1">
      <c r="A10" s="837"/>
      <c r="B10" s="838"/>
      <c r="C10" s="838"/>
      <c r="D10" s="838"/>
      <c r="E10" s="838"/>
      <c r="F10" s="838"/>
      <c r="G10" s="838"/>
      <c r="H10" s="838"/>
      <c r="I10" s="838"/>
      <c r="J10" s="838"/>
      <c r="K10" s="838"/>
      <c r="L10" s="838"/>
      <c r="M10" s="838"/>
      <c r="N10" s="839"/>
      <c r="O10" s="56"/>
    </row>
    <row r="11" spans="1:16" s="185" customFormat="1" ht="104.4" hidden="1" customHeight="1">
      <c r="A11" s="840"/>
      <c r="B11" s="841"/>
      <c r="C11" s="841"/>
      <c r="D11" s="841"/>
      <c r="E11" s="841"/>
      <c r="F11" s="841"/>
      <c r="G11" s="841"/>
      <c r="H11" s="841"/>
      <c r="I11" s="841"/>
      <c r="J11" s="841"/>
      <c r="K11" s="841"/>
      <c r="L11" s="841"/>
      <c r="M11" s="841"/>
      <c r="N11" s="842"/>
      <c r="O11" s="56"/>
    </row>
    <row r="12" spans="1:16" s="139" customFormat="1" ht="27" hidden="1" customHeight="1">
      <c r="A12" s="845"/>
      <c r="B12" s="846"/>
      <c r="C12" s="846"/>
      <c r="D12" s="846"/>
      <c r="E12" s="846"/>
      <c r="F12" s="846"/>
      <c r="G12" s="846"/>
      <c r="H12" s="846"/>
      <c r="I12" s="846"/>
      <c r="J12" s="846"/>
      <c r="K12" s="846"/>
      <c r="L12" s="846"/>
      <c r="M12" s="846"/>
      <c r="N12" s="847"/>
      <c r="O12" s="484"/>
    </row>
    <row r="13" spans="1:16" s="139" customFormat="1" ht="31.8" hidden="1" customHeight="1" thickBot="1">
      <c r="A13" s="848"/>
      <c r="B13" s="849"/>
      <c r="C13" s="849"/>
      <c r="D13" s="849"/>
      <c r="E13" s="849"/>
      <c r="F13" s="849"/>
      <c r="G13" s="849"/>
      <c r="H13" s="849"/>
      <c r="I13" s="849"/>
      <c r="J13" s="849"/>
      <c r="K13" s="849"/>
      <c r="L13" s="849"/>
      <c r="M13" s="849"/>
      <c r="N13" s="850"/>
      <c r="O13" s="484"/>
    </row>
    <row r="14" spans="1:16" s="139" customFormat="1" ht="25.8" hidden="1" customHeight="1">
      <c r="A14" s="135"/>
      <c r="B14" s="136"/>
      <c r="C14" s="136"/>
      <c r="D14" s="136"/>
      <c r="E14" s="136"/>
      <c r="F14" s="136"/>
      <c r="G14" s="136"/>
      <c r="H14" s="136"/>
      <c r="I14" s="136"/>
      <c r="J14" s="136"/>
      <c r="K14" s="136"/>
      <c r="L14" s="136"/>
      <c r="M14" s="136"/>
      <c r="N14" s="137"/>
      <c r="O14" s="138"/>
    </row>
    <row r="15" spans="1:16" s="139" customFormat="1" ht="25.8" hidden="1" customHeight="1" thickBot="1">
      <c r="A15" s="135"/>
      <c r="B15" s="136"/>
      <c r="C15" s="136"/>
      <c r="D15" s="136"/>
      <c r="E15" s="136"/>
      <c r="F15" s="136"/>
      <c r="G15" s="136"/>
      <c r="H15" s="136"/>
      <c r="I15" s="136"/>
      <c r="J15" s="136"/>
      <c r="K15" s="136"/>
      <c r="L15" s="136"/>
      <c r="M15" s="136"/>
      <c r="N15" s="137"/>
      <c r="O15" s="138"/>
    </row>
    <row r="16" spans="1:16" ht="49.2" customHeight="1">
      <c r="A16" s="843" t="s">
        <v>361</v>
      </c>
      <c r="B16" s="843"/>
      <c r="C16" s="843"/>
      <c r="D16" s="843"/>
      <c r="E16" s="843"/>
      <c r="F16" s="843"/>
      <c r="G16" s="843"/>
      <c r="H16" s="843"/>
      <c r="I16" s="843"/>
      <c r="J16" s="843"/>
      <c r="K16" s="843"/>
      <c r="L16" s="843"/>
      <c r="M16" s="843"/>
      <c r="N16" s="844"/>
      <c r="P16" s="51"/>
    </row>
    <row r="17" spans="1:16" ht="21.6" customHeight="1">
      <c r="A17" s="834" t="s">
        <v>244</v>
      </c>
      <c r="B17" s="835"/>
      <c r="C17" s="835"/>
      <c r="D17" s="835"/>
      <c r="E17" s="835"/>
      <c r="F17" s="835"/>
      <c r="G17" s="835"/>
      <c r="H17" s="835"/>
      <c r="I17" s="835"/>
      <c r="J17" s="835"/>
      <c r="K17" s="835"/>
      <c r="L17" s="835"/>
      <c r="M17" s="835"/>
      <c r="N17" s="836"/>
      <c r="O17" s="62" t="s">
        <v>216</v>
      </c>
      <c r="P17" s="51"/>
    </row>
    <row r="18" spans="1:16" ht="30" customHeight="1" thickBot="1">
      <c r="A18" s="57"/>
      <c r="B18" s="58"/>
      <c r="C18" s="58"/>
      <c r="D18" s="58"/>
      <c r="E18" s="58"/>
      <c r="F18" s="58"/>
      <c r="G18" s="58"/>
      <c r="H18" s="58"/>
      <c r="I18" s="58"/>
      <c r="J18" s="58"/>
      <c r="K18" s="58"/>
      <c r="L18" s="58"/>
      <c r="M18" s="58"/>
      <c r="N18" s="59"/>
      <c r="P18" s="51"/>
    </row>
    <row r="19" spans="1:16" ht="22.8" customHeight="1">
      <c r="A19" s="796" t="s">
        <v>29</v>
      </c>
      <c r="B19" s="797"/>
      <c r="C19" s="797"/>
      <c r="D19" s="797"/>
      <c r="E19" s="797"/>
      <c r="F19" s="797"/>
      <c r="G19" s="797"/>
      <c r="H19" s="797"/>
      <c r="I19" s="797"/>
      <c r="J19" s="797"/>
      <c r="K19" s="797"/>
      <c r="L19" s="797"/>
      <c r="M19" s="797"/>
      <c r="N19" s="797"/>
      <c r="O19" s="52"/>
      <c r="P19" s="47"/>
    </row>
    <row r="20" spans="1:16" ht="40.200000000000003" customHeight="1">
      <c r="A20" s="798" t="s">
        <v>27</v>
      </c>
      <c r="B20" s="799"/>
      <c r="C20" s="799"/>
      <c r="D20" s="799"/>
      <c r="E20" s="799"/>
      <c r="F20" s="799"/>
      <c r="G20" s="799"/>
      <c r="H20" s="799"/>
      <c r="I20" s="799"/>
      <c r="J20" s="799"/>
      <c r="K20" s="799"/>
      <c r="L20" s="799"/>
      <c r="M20" s="799"/>
      <c r="N20" s="799"/>
      <c r="O20" s="52"/>
      <c r="P20" s="47"/>
    </row>
    <row r="21" spans="1:16" ht="18.600000000000001" customHeight="1"/>
    <row r="22" spans="1:16" ht="18.600000000000001" customHeight="1"/>
    <row r="23" spans="1:16" ht="18.600000000000001" customHeight="1"/>
    <row r="24" spans="1:16" ht="18.600000000000001" customHeight="1"/>
    <row r="25" spans="1:16" ht="18.600000000000001" customHeight="1"/>
    <row r="26" spans="1:16" ht="18.600000000000001" customHeight="1"/>
    <row r="27" spans="1:16" ht="18.600000000000001" customHeight="1"/>
    <row r="28" spans="1:16" ht="18.600000000000001" customHeight="1"/>
    <row r="29" spans="1:16" ht="18.600000000000001" customHeight="1"/>
    <row r="30" spans="1:16" ht="18.600000000000001" customHeight="1"/>
    <row r="31" spans="1:16" ht="18.600000000000001" customHeight="1"/>
    <row r="32" spans="1:16" ht="18.600000000000001" customHeight="1"/>
    <row r="33" ht="18.600000000000001" customHeight="1"/>
    <row r="34" ht="18.600000000000001" customHeight="1"/>
    <row r="35" ht="18.600000000000001" customHeight="1"/>
    <row r="36" ht="18.600000000000001" customHeight="1"/>
    <row r="37" ht="18.600000000000001" customHeight="1"/>
    <row r="38" ht="18.600000000000001" customHeight="1"/>
    <row r="39" ht="18.600000000000001" customHeight="1"/>
    <row r="40" ht="18.600000000000001" customHeight="1"/>
    <row r="41" ht="18.600000000000001" customHeight="1"/>
    <row r="42" ht="18.600000000000001" customHeight="1"/>
    <row r="43" ht="18.600000000000001" customHeight="1"/>
    <row r="44" ht="18.600000000000001" customHeight="1"/>
    <row r="45" ht="18.600000000000001" customHeight="1"/>
    <row r="46" ht="18.600000000000001" customHeight="1"/>
    <row r="47" ht="18.600000000000001" customHeight="1"/>
    <row r="48" ht="18.600000000000001" customHeight="1"/>
    <row r="49" ht="18.600000000000001" customHeight="1"/>
    <row r="50" ht="18.600000000000001" customHeight="1"/>
    <row r="51" ht="18.600000000000001" customHeight="1"/>
    <row r="52" ht="18.600000000000001" customHeight="1"/>
    <row r="53" ht="18.600000000000001" customHeight="1"/>
    <row r="54" ht="18.600000000000001" customHeight="1"/>
    <row r="55" ht="18.600000000000001" customHeight="1"/>
    <row r="56" ht="18.600000000000001" customHeight="1"/>
    <row r="57" ht="18.600000000000001" customHeight="1"/>
    <row r="58" ht="18.600000000000001" customHeight="1"/>
    <row r="59" ht="18.600000000000001" customHeight="1"/>
    <row r="60" ht="18.600000000000001" customHeight="1"/>
    <row r="61" ht="18.600000000000001" customHeight="1"/>
    <row r="62" ht="18.600000000000001" customHeight="1"/>
    <row r="63" ht="18.600000000000001" customHeight="1"/>
    <row r="64" ht="18.600000000000001" customHeight="1"/>
    <row r="65" ht="18.600000000000001" customHeight="1"/>
    <row r="66" ht="18.600000000000001" customHeight="1"/>
    <row r="67" ht="18.600000000000001" customHeight="1"/>
    <row r="68" ht="18.600000000000001" customHeight="1"/>
    <row r="69" ht="18.600000000000001" customHeight="1"/>
    <row r="70" ht="18.600000000000001" customHeight="1"/>
    <row r="71" ht="18.600000000000001" customHeight="1"/>
    <row r="72" ht="18.600000000000001" customHeight="1"/>
    <row r="73" ht="18.600000000000001" customHeight="1"/>
    <row r="74" ht="18.600000000000001" customHeight="1"/>
    <row r="75" ht="18.600000000000001" customHeight="1"/>
    <row r="76" ht="18.600000000000001" customHeight="1"/>
    <row r="77" ht="18.600000000000001" customHeight="1"/>
    <row r="78" ht="18.600000000000001" customHeight="1"/>
    <row r="79" ht="18.600000000000001" customHeight="1"/>
    <row r="80" ht="18.600000000000001" customHeight="1"/>
    <row r="81" ht="18.600000000000001" customHeight="1"/>
    <row r="82" ht="18.600000000000001" customHeight="1"/>
    <row r="83" ht="18.600000000000001" customHeight="1"/>
    <row r="84" ht="18.600000000000001" customHeight="1"/>
    <row r="85" ht="18.600000000000001" customHeight="1"/>
    <row r="86" ht="18.600000000000001" customHeight="1"/>
    <row r="87" ht="18.600000000000001" customHeight="1"/>
    <row r="88" ht="18.600000000000001" customHeight="1"/>
    <row r="89" ht="18.600000000000001" customHeight="1"/>
    <row r="90" ht="18.600000000000001" customHeight="1"/>
    <row r="91" ht="18.600000000000001" customHeight="1"/>
    <row r="92" ht="18.600000000000001" customHeight="1"/>
    <row r="93" ht="18.600000000000001" customHeight="1"/>
    <row r="94" ht="18.600000000000001" customHeight="1"/>
    <row r="95" ht="18.600000000000001" customHeight="1"/>
    <row r="96" ht="18.600000000000001" customHeight="1"/>
    <row r="97" ht="18.600000000000001" customHeight="1"/>
    <row r="98" ht="18.600000000000001" customHeight="1"/>
    <row r="99" ht="18.600000000000001" customHeight="1"/>
    <row r="100" ht="18.600000000000001" customHeight="1"/>
    <row r="101" ht="18.600000000000001" customHeight="1"/>
    <row r="102" ht="18.600000000000001" customHeight="1"/>
    <row r="103" ht="18.600000000000001" customHeight="1"/>
    <row r="104" ht="18.600000000000001" customHeight="1"/>
    <row r="105" ht="18.600000000000001" customHeight="1"/>
    <row r="106" ht="18.600000000000001" customHeight="1"/>
    <row r="107" ht="18.600000000000001" customHeight="1"/>
    <row r="108" ht="18.600000000000001" customHeight="1"/>
    <row r="109" ht="18.600000000000001" customHeight="1"/>
    <row r="110" ht="18.600000000000001" customHeight="1"/>
    <row r="111" ht="18.600000000000001" customHeight="1"/>
    <row r="112" ht="18.600000000000001" customHeight="1"/>
    <row r="113" ht="18.600000000000001" customHeight="1"/>
    <row r="114" ht="18.600000000000001" customHeight="1"/>
    <row r="115" ht="18.600000000000001" customHeight="1"/>
    <row r="116" ht="18.600000000000001" customHeight="1"/>
    <row r="117" ht="18.600000000000001" customHeight="1"/>
    <row r="118" ht="18.600000000000001" customHeight="1"/>
    <row r="119" ht="18.600000000000001" customHeight="1"/>
    <row r="120" ht="18.600000000000001" customHeight="1"/>
    <row r="121" ht="18.600000000000001" customHeight="1"/>
    <row r="122" ht="18.600000000000001" customHeight="1"/>
    <row r="123" ht="18.600000000000001" customHeight="1"/>
    <row r="124" ht="18.600000000000001" customHeight="1"/>
    <row r="125" ht="18.600000000000001" customHeight="1"/>
    <row r="126" ht="18.600000000000001" customHeight="1"/>
    <row r="127" ht="18.600000000000001" customHeight="1"/>
    <row r="128" ht="18.600000000000001" customHeight="1"/>
    <row r="129" ht="18.600000000000001" customHeight="1"/>
    <row r="130" ht="18.600000000000001" customHeight="1"/>
    <row r="131" ht="18.600000000000001" customHeight="1"/>
    <row r="132" ht="18.600000000000001" customHeight="1"/>
    <row r="133" ht="18.600000000000001" customHeight="1"/>
    <row r="134" ht="18.600000000000001" customHeight="1"/>
    <row r="135" ht="18.600000000000001" customHeight="1"/>
    <row r="136" ht="18.600000000000001" customHeight="1"/>
    <row r="137" ht="18.600000000000001" customHeight="1"/>
    <row r="138" ht="18.600000000000001" customHeight="1"/>
    <row r="139" ht="18.600000000000001" customHeight="1"/>
    <row r="140" ht="18.600000000000001" customHeight="1"/>
    <row r="141" ht="18.600000000000001" customHeight="1"/>
    <row r="142" ht="18.600000000000001" customHeight="1"/>
    <row r="143" ht="18.600000000000001" customHeight="1"/>
    <row r="144" ht="18.600000000000001" customHeight="1"/>
    <row r="145" ht="18.600000000000001" customHeight="1"/>
    <row r="146" ht="18.600000000000001" customHeight="1"/>
    <row r="147" ht="18.600000000000001" customHeight="1"/>
    <row r="148" ht="18.600000000000001" customHeight="1"/>
    <row r="149" ht="18.600000000000001" customHeight="1"/>
    <row r="150" ht="18.600000000000001" customHeight="1"/>
    <row r="151" ht="18.600000000000001" customHeight="1"/>
    <row r="152" ht="18.600000000000001" customHeight="1"/>
    <row r="153" ht="18.600000000000001" customHeight="1"/>
    <row r="154" ht="18.600000000000001" customHeight="1"/>
    <row r="155" ht="18.600000000000001" customHeight="1"/>
    <row r="156" ht="18.600000000000001" customHeight="1"/>
    <row r="157" ht="18.600000000000001" customHeight="1"/>
    <row r="158" ht="18.600000000000001" customHeight="1"/>
    <row r="159" ht="18.600000000000001" customHeight="1"/>
    <row r="160" ht="18.600000000000001" customHeight="1"/>
    <row r="161" ht="18.600000000000001" customHeight="1"/>
    <row r="162" ht="18.600000000000001" customHeight="1"/>
    <row r="163" ht="18.600000000000001" customHeight="1"/>
    <row r="164" ht="18.600000000000001" customHeight="1"/>
    <row r="165" ht="18.600000000000001" customHeight="1"/>
    <row r="166" ht="18.600000000000001" customHeight="1"/>
    <row r="167" ht="18.600000000000001" customHeight="1"/>
    <row r="168" ht="18.600000000000001" customHeight="1"/>
    <row r="169" ht="18.600000000000001" customHeight="1"/>
    <row r="170" ht="18.600000000000001" customHeight="1"/>
    <row r="171" ht="18.600000000000001" customHeight="1"/>
    <row r="172" ht="18.600000000000001" customHeight="1"/>
    <row r="173" ht="18.600000000000001" customHeight="1"/>
    <row r="174" ht="18.600000000000001" customHeight="1"/>
    <row r="175" ht="18.600000000000001" customHeight="1"/>
    <row r="176" ht="18.600000000000001" customHeight="1"/>
    <row r="177" ht="18.600000000000001" customHeight="1"/>
    <row r="178" ht="18.600000000000001" customHeight="1"/>
    <row r="179" ht="18.600000000000001" customHeight="1"/>
    <row r="180" ht="18.600000000000001" customHeight="1"/>
    <row r="181" ht="18.600000000000001" customHeight="1"/>
    <row r="182" ht="18.600000000000001" customHeight="1"/>
    <row r="183" ht="18.600000000000001" customHeight="1"/>
    <row r="184" ht="18.600000000000001" customHeight="1"/>
    <row r="185" ht="18.600000000000001" customHeight="1"/>
    <row r="186" ht="18.600000000000001" customHeight="1"/>
    <row r="187" ht="18.600000000000001" customHeight="1"/>
    <row r="188" ht="18.600000000000001" customHeight="1"/>
    <row r="189" ht="18.600000000000001" customHeight="1"/>
    <row r="190" ht="18.600000000000001" customHeight="1"/>
    <row r="191" ht="18.600000000000001" customHeight="1"/>
    <row r="192" ht="18.600000000000001" customHeight="1"/>
    <row r="193" ht="18.600000000000001" customHeight="1"/>
    <row r="194" ht="18.600000000000001" customHeight="1"/>
    <row r="195" ht="18.600000000000001" customHeight="1"/>
    <row r="196" ht="18.600000000000001" customHeight="1"/>
    <row r="197" ht="18.600000000000001" customHeight="1"/>
    <row r="198" ht="18.600000000000001" customHeight="1"/>
    <row r="199" ht="18.600000000000001" customHeight="1"/>
    <row r="200" ht="18.600000000000001" customHeight="1"/>
    <row r="201" ht="18.600000000000001" customHeight="1"/>
    <row r="202" ht="18.600000000000001" customHeight="1"/>
    <row r="203" ht="18.600000000000001" customHeight="1"/>
    <row r="204" ht="18.600000000000001" customHeight="1"/>
    <row r="205" ht="18.600000000000001" customHeight="1"/>
    <row r="206" ht="18.600000000000001" customHeight="1"/>
    <row r="207" ht="18.600000000000001" customHeight="1"/>
    <row r="208" ht="18.600000000000001" customHeight="1"/>
    <row r="209" ht="18.600000000000001" customHeight="1"/>
    <row r="210" ht="18.600000000000001" customHeight="1"/>
    <row r="211" ht="18.600000000000001" customHeight="1"/>
    <row r="212" ht="18.600000000000001" customHeight="1"/>
    <row r="213" ht="18.600000000000001" customHeight="1"/>
    <row r="214" ht="18.600000000000001" customHeight="1"/>
    <row r="215" ht="18.600000000000001" customHeight="1"/>
    <row r="216" ht="18.600000000000001" customHeight="1"/>
    <row r="217" ht="18.600000000000001" customHeight="1"/>
    <row r="218" ht="18.600000000000001" customHeight="1"/>
    <row r="219" ht="18.600000000000001" customHeight="1"/>
    <row r="220" ht="18.600000000000001" customHeight="1"/>
    <row r="221" ht="18.600000000000001" customHeight="1"/>
    <row r="222" ht="18.600000000000001" customHeight="1"/>
    <row r="223" ht="18.600000000000001" customHeight="1"/>
    <row r="224" ht="18.600000000000001" customHeight="1"/>
    <row r="225" ht="18.600000000000001" customHeight="1"/>
    <row r="226" ht="18.600000000000001" customHeight="1"/>
    <row r="227" ht="18.600000000000001" customHeight="1"/>
    <row r="228" ht="18.600000000000001" customHeight="1"/>
    <row r="229" ht="18.600000000000001" customHeight="1"/>
    <row r="230" ht="18.600000000000001" customHeight="1"/>
    <row r="231" ht="18.600000000000001" customHeight="1"/>
    <row r="232" ht="18.600000000000001" customHeight="1"/>
    <row r="233" ht="18.600000000000001" customHeight="1"/>
    <row r="234" ht="18.600000000000001" customHeight="1"/>
    <row r="235" ht="18.600000000000001" customHeight="1"/>
    <row r="236" ht="18.600000000000001" customHeight="1"/>
    <row r="237" ht="18.600000000000001" customHeight="1"/>
    <row r="238" ht="18.600000000000001" customHeight="1"/>
    <row r="239" ht="18.600000000000001" customHeight="1"/>
    <row r="240" ht="18.600000000000001" customHeight="1"/>
    <row r="241" ht="18.600000000000001" customHeight="1"/>
    <row r="242" ht="18.600000000000001" customHeight="1"/>
    <row r="243" ht="18.600000000000001" customHeight="1"/>
    <row r="244" ht="18.600000000000001" customHeight="1"/>
    <row r="245" ht="18.600000000000001" customHeight="1"/>
    <row r="246" ht="18.600000000000001" customHeight="1"/>
    <row r="247" ht="18.600000000000001" customHeight="1"/>
    <row r="248" ht="18.600000000000001" customHeight="1"/>
    <row r="249" ht="18.600000000000001" customHeight="1"/>
    <row r="250" ht="18.600000000000001" customHeight="1"/>
    <row r="251" ht="18.600000000000001" customHeight="1"/>
    <row r="252" ht="18.600000000000001" customHeight="1"/>
    <row r="253" ht="18.600000000000001" customHeight="1"/>
    <row r="254" ht="18.600000000000001" customHeight="1"/>
    <row r="255" ht="18.600000000000001" customHeight="1"/>
    <row r="256" ht="18.600000000000001" customHeight="1"/>
    <row r="257" ht="18.600000000000001" customHeight="1"/>
    <row r="258" ht="18.600000000000001" customHeight="1"/>
    <row r="259" ht="18.600000000000001" customHeight="1"/>
    <row r="260" ht="18.600000000000001" customHeight="1"/>
    <row r="261" ht="18.600000000000001" customHeight="1"/>
    <row r="262" ht="18.600000000000001" customHeight="1"/>
    <row r="263" ht="18.600000000000001" customHeight="1"/>
    <row r="264" ht="18.600000000000001" customHeight="1"/>
    <row r="265" ht="18.600000000000001" customHeight="1"/>
    <row r="266" ht="18.600000000000001" customHeight="1"/>
    <row r="267" ht="18.600000000000001" customHeight="1"/>
    <row r="268" ht="18.600000000000001" customHeight="1"/>
    <row r="269" ht="18.600000000000001" customHeight="1"/>
    <row r="270" ht="18.600000000000001" customHeight="1"/>
    <row r="271" ht="18.600000000000001" customHeight="1"/>
    <row r="272" ht="18.600000000000001" customHeight="1"/>
    <row r="273" ht="18.600000000000001" customHeight="1"/>
    <row r="274" ht="18.600000000000001" customHeight="1"/>
    <row r="275" ht="18.600000000000001" customHeight="1"/>
    <row r="276" ht="18.600000000000001" customHeight="1"/>
    <row r="277" ht="18.600000000000001" customHeight="1"/>
    <row r="278" ht="18.600000000000001" customHeight="1"/>
    <row r="279" ht="18.600000000000001" customHeight="1"/>
    <row r="280" ht="18.600000000000001" customHeight="1"/>
    <row r="281" ht="18.600000000000001" customHeight="1"/>
    <row r="282" ht="18.600000000000001" customHeight="1"/>
    <row r="283" ht="18.600000000000001" customHeight="1"/>
    <row r="284" ht="18.600000000000001" customHeight="1"/>
    <row r="285" ht="18.600000000000001" customHeight="1"/>
    <row r="286" ht="18.600000000000001" customHeight="1"/>
    <row r="287" ht="18.600000000000001" customHeight="1"/>
    <row r="288" ht="18.600000000000001" customHeight="1"/>
    <row r="289" ht="18.600000000000001" customHeight="1"/>
    <row r="290" ht="18.600000000000001" customHeight="1"/>
    <row r="291" ht="18.600000000000001" customHeight="1"/>
    <row r="292" ht="18.600000000000001" customHeight="1"/>
    <row r="293" ht="18.600000000000001" customHeight="1"/>
    <row r="294" ht="18.600000000000001" customHeight="1"/>
    <row r="295" ht="18.600000000000001" customHeight="1"/>
    <row r="296" ht="18.600000000000001" customHeight="1"/>
    <row r="297" ht="18.600000000000001" customHeight="1"/>
    <row r="298" ht="18.600000000000001" customHeight="1"/>
    <row r="299" ht="18.600000000000001" customHeight="1"/>
    <row r="300" ht="18.600000000000001" customHeight="1"/>
    <row r="301" ht="18.600000000000001" customHeight="1"/>
    <row r="302" ht="18.600000000000001" customHeight="1"/>
    <row r="303" ht="18.600000000000001" customHeight="1"/>
    <row r="304" ht="18.600000000000001" customHeight="1"/>
    <row r="305" ht="18.600000000000001" customHeight="1"/>
    <row r="306" ht="18.600000000000001" customHeight="1"/>
    <row r="307" ht="18.600000000000001" customHeight="1"/>
    <row r="308" ht="18.600000000000001" customHeight="1"/>
    <row r="309" ht="18.600000000000001" customHeight="1"/>
    <row r="310" ht="18.600000000000001" customHeight="1"/>
    <row r="311" ht="18.600000000000001" customHeight="1"/>
    <row r="312" ht="18.600000000000001" customHeight="1"/>
    <row r="313" ht="18.600000000000001" customHeight="1"/>
    <row r="314" ht="18.600000000000001" customHeight="1"/>
    <row r="315" ht="18.600000000000001" customHeight="1"/>
    <row r="316" ht="18.600000000000001" customHeight="1"/>
    <row r="317" ht="18.600000000000001" customHeight="1"/>
    <row r="318" ht="18.600000000000001" customHeight="1"/>
    <row r="319" ht="18.600000000000001" customHeight="1"/>
    <row r="320" ht="18.600000000000001" customHeight="1"/>
    <row r="321" ht="18.600000000000001" customHeight="1"/>
    <row r="322" ht="18.600000000000001" customHeight="1"/>
    <row r="323" ht="18.600000000000001" customHeight="1"/>
    <row r="324" ht="18.600000000000001" customHeight="1"/>
    <row r="325" ht="18.600000000000001" customHeight="1"/>
    <row r="326" ht="18.600000000000001" customHeight="1"/>
    <row r="327" ht="18.600000000000001" customHeight="1"/>
    <row r="328" ht="18.600000000000001" customHeight="1"/>
    <row r="329" ht="18.600000000000001" customHeight="1"/>
    <row r="330" ht="18.600000000000001" customHeight="1"/>
    <row r="331" ht="18.600000000000001" customHeight="1"/>
    <row r="332" ht="18.600000000000001" customHeight="1"/>
    <row r="333" ht="18.600000000000001" customHeight="1"/>
    <row r="334" ht="18.600000000000001" customHeight="1"/>
    <row r="335" ht="18.600000000000001" customHeight="1"/>
    <row r="336" ht="18.600000000000001" customHeight="1"/>
    <row r="337" ht="18.600000000000001" customHeight="1"/>
    <row r="338" ht="18.600000000000001" customHeight="1"/>
    <row r="339" ht="18.600000000000001" customHeight="1"/>
    <row r="340" ht="18.600000000000001" customHeight="1"/>
    <row r="341" ht="18.600000000000001" customHeight="1"/>
    <row r="342" ht="18.600000000000001" customHeight="1"/>
    <row r="343" ht="18.600000000000001" customHeight="1"/>
    <row r="344" ht="18.600000000000001" customHeight="1"/>
    <row r="345" ht="18.600000000000001" customHeight="1"/>
    <row r="346" ht="18.600000000000001" customHeight="1"/>
    <row r="347" ht="18.600000000000001" customHeight="1"/>
    <row r="348" ht="18.600000000000001" customHeight="1"/>
    <row r="349" ht="18.600000000000001" customHeight="1"/>
    <row r="350" ht="18.600000000000001" customHeight="1"/>
    <row r="351" ht="18.600000000000001" customHeight="1"/>
    <row r="352" ht="18.600000000000001" customHeight="1"/>
    <row r="353" ht="18.600000000000001" customHeight="1"/>
    <row r="354" ht="18.600000000000001" customHeight="1"/>
    <row r="355" ht="18.600000000000001" customHeight="1"/>
    <row r="356" ht="18.600000000000001" customHeight="1"/>
    <row r="357" ht="18.600000000000001" customHeight="1"/>
    <row r="358" ht="18.600000000000001" customHeight="1"/>
    <row r="359" ht="18.600000000000001" customHeight="1"/>
    <row r="360" ht="18.600000000000001" customHeight="1"/>
    <row r="361" ht="18.600000000000001" customHeight="1"/>
    <row r="362" ht="18.600000000000001" customHeight="1"/>
    <row r="363" ht="18.600000000000001" customHeight="1"/>
    <row r="364" ht="18.600000000000001" customHeight="1"/>
    <row r="365" ht="18.600000000000001" customHeight="1"/>
    <row r="366" ht="18.600000000000001" customHeight="1"/>
    <row r="367" ht="18.600000000000001" customHeight="1"/>
    <row r="368" ht="18.600000000000001" customHeight="1"/>
    <row r="369" ht="18.600000000000001" customHeight="1"/>
    <row r="370" ht="18.600000000000001" customHeight="1"/>
    <row r="371" ht="18.600000000000001" customHeight="1"/>
    <row r="372" ht="18.600000000000001" customHeight="1"/>
    <row r="373" ht="18.600000000000001" customHeight="1"/>
    <row r="374" ht="18.600000000000001" customHeight="1"/>
    <row r="375" ht="18.600000000000001" customHeight="1"/>
    <row r="376" ht="18.600000000000001" customHeight="1"/>
    <row r="377" ht="18.600000000000001" customHeight="1"/>
    <row r="378" ht="18.600000000000001" customHeight="1"/>
    <row r="379" ht="18.600000000000001" customHeight="1"/>
    <row r="380" ht="18.600000000000001" customHeight="1"/>
    <row r="381" ht="18.600000000000001" customHeight="1"/>
    <row r="382" ht="18.600000000000001" customHeight="1"/>
    <row r="383" ht="18.600000000000001" customHeight="1"/>
    <row r="384" ht="18.600000000000001" customHeight="1"/>
    <row r="385" ht="18.600000000000001" customHeight="1"/>
    <row r="386" ht="18.600000000000001" customHeight="1"/>
    <row r="387" ht="18.600000000000001" customHeight="1"/>
    <row r="388" ht="18.600000000000001" customHeight="1"/>
    <row r="389" ht="18.600000000000001" customHeight="1"/>
    <row r="390" ht="18.600000000000001" customHeight="1"/>
    <row r="391" ht="18.600000000000001" customHeight="1"/>
    <row r="392" ht="18.600000000000001" customHeight="1"/>
    <row r="393" ht="18.600000000000001" customHeight="1"/>
    <row r="394" ht="18.600000000000001" customHeight="1"/>
    <row r="395" ht="18.600000000000001" customHeight="1"/>
    <row r="396" ht="18.600000000000001" customHeight="1"/>
    <row r="397" ht="18.600000000000001" customHeight="1"/>
    <row r="398" ht="18.600000000000001" customHeight="1"/>
    <row r="399" ht="18.600000000000001" customHeight="1"/>
    <row r="400" ht="18.600000000000001" customHeight="1"/>
    <row r="401" ht="18.600000000000001" customHeight="1"/>
    <row r="402" ht="18.600000000000001" customHeight="1"/>
    <row r="403" ht="18.600000000000001" customHeight="1"/>
    <row r="404" ht="18.600000000000001" customHeight="1"/>
    <row r="405" ht="18.600000000000001" customHeight="1"/>
    <row r="406" ht="18.600000000000001" customHeight="1"/>
    <row r="407" ht="18.600000000000001" customHeight="1"/>
    <row r="408" ht="18.600000000000001" customHeight="1"/>
    <row r="409" ht="18.600000000000001" customHeight="1"/>
    <row r="410" ht="18.600000000000001" customHeight="1"/>
    <row r="411" ht="18.600000000000001" customHeight="1"/>
    <row r="412" ht="18.600000000000001" customHeight="1"/>
    <row r="413" ht="18.600000000000001" customHeight="1"/>
    <row r="414" ht="18.600000000000001" customHeight="1"/>
    <row r="415" ht="18.600000000000001" customHeight="1"/>
    <row r="416" ht="18.600000000000001" customHeight="1"/>
    <row r="417" ht="18.600000000000001" customHeight="1"/>
    <row r="418" ht="18.600000000000001" customHeight="1"/>
    <row r="419" ht="18.600000000000001" customHeight="1"/>
    <row r="420" ht="18.600000000000001" customHeight="1"/>
    <row r="421" ht="18.600000000000001" customHeight="1"/>
    <row r="422" ht="18.600000000000001" customHeight="1"/>
    <row r="423" ht="18.600000000000001" customHeight="1"/>
    <row r="424" ht="18.600000000000001" customHeight="1"/>
    <row r="425" ht="18.600000000000001" customHeight="1"/>
    <row r="426" ht="18.600000000000001" customHeight="1"/>
    <row r="427" ht="18.600000000000001" customHeight="1"/>
    <row r="428" ht="18.600000000000001" customHeight="1"/>
    <row r="429" ht="18.600000000000001" customHeight="1"/>
    <row r="430" ht="18.600000000000001" customHeight="1"/>
    <row r="431" ht="18.600000000000001" customHeight="1"/>
    <row r="432" ht="18.600000000000001" customHeight="1"/>
    <row r="433" ht="18.600000000000001" customHeight="1"/>
    <row r="434" ht="18.600000000000001" customHeight="1"/>
    <row r="435" ht="18.600000000000001" customHeight="1"/>
    <row r="436" ht="18.600000000000001" customHeight="1"/>
    <row r="437" ht="18.600000000000001" customHeight="1"/>
    <row r="438" ht="18.600000000000001" customHeight="1"/>
    <row r="439" ht="18.600000000000001" customHeight="1"/>
    <row r="440" ht="18.600000000000001" customHeight="1"/>
    <row r="441" ht="18.600000000000001" customHeight="1"/>
    <row r="442" ht="18.600000000000001" customHeight="1"/>
    <row r="443" ht="18.600000000000001" customHeight="1"/>
    <row r="444" ht="18.600000000000001" customHeight="1"/>
    <row r="445" ht="18.600000000000001" customHeight="1"/>
    <row r="446" ht="18.600000000000001" customHeight="1"/>
    <row r="447" ht="18.600000000000001" customHeight="1"/>
    <row r="448" ht="18.600000000000001" customHeight="1"/>
    <row r="449" ht="18.600000000000001" customHeight="1"/>
    <row r="450" ht="18.600000000000001" customHeight="1"/>
    <row r="451" ht="18.600000000000001" customHeight="1"/>
    <row r="452" ht="18.600000000000001" customHeight="1"/>
    <row r="453" ht="18.600000000000001" customHeight="1"/>
    <row r="454" ht="18.600000000000001" customHeight="1"/>
    <row r="455" ht="18.600000000000001" customHeight="1"/>
    <row r="456" ht="18.600000000000001" customHeight="1"/>
    <row r="457" ht="18.600000000000001" customHeight="1"/>
    <row r="458" ht="18.600000000000001" customHeight="1"/>
    <row r="459" ht="18.600000000000001" customHeight="1"/>
    <row r="460" ht="18.600000000000001" customHeight="1"/>
    <row r="461" ht="18.600000000000001" customHeight="1"/>
    <row r="462" ht="18.600000000000001" customHeight="1"/>
    <row r="463" ht="18.600000000000001" customHeight="1"/>
    <row r="464" ht="18.600000000000001" customHeight="1"/>
    <row r="465" ht="18.600000000000001" customHeight="1"/>
    <row r="466" ht="18.600000000000001" customHeight="1"/>
    <row r="467" ht="18.600000000000001" customHeight="1"/>
    <row r="468" ht="18.600000000000001" customHeight="1"/>
    <row r="469" ht="18.600000000000001" customHeight="1"/>
    <row r="470" ht="18.600000000000001" customHeight="1"/>
    <row r="471" ht="18.600000000000001" customHeight="1"/>
    <row r="472" ht="18.600000000000001" customHeight="1"/>
    <row r="473" ht="18.600000000000001" customHeight="1"/>
    <row r="474" ht="18.600000000000001" customHeight="1"/>
    <row r="475" ht="18.600000000000001" customHeight="1"/>
    <row r="476" ht="18.600000000000001" customHeight="1"/>
    <row r="477" ht="18.600000000000001" customHeight="1"/>
    <row r="478" ht="18.600000000000001" customHeight="1"/>
    <row r="479" ht="18.600000000000001" customHeight="1"/>
    <row r="480" ht="18.600000000000001" customHeight="1"/>
    <row r="481" ht="18.600000000000001" customHeight="1"/>
    <row r="482" ht="18.600000000000001" customHeight="1"/>
    <row r="483" ht="18.600000000000001" customHeight="1"/>
    <row r="484" ht="18.600000000000001" customHeight="1"/>
    <row r="485" ht="18.600000000000001" customHeight="1"/>
    <row r="486" ht="18.600000000000001" customHeight="1"/>
    <row r="487" ht="18.600000000000001" customHeight="1"/>
    <row r="488" ht="18.600000000000001" customHeight="1"/>
    <row r="489" ht="18.600000000000001" customHeight="1"/>
    <row r="490" ht="18.600000000000001" customHeight="1"/>
    <row r="491" ht="18.600000000000001" customHeight="1"/>
    <row r="492" ht="18.600000000000001" customHeight="1"/>
    <row r="493" ht="18.600000000000001" customHeight="1"/>
    <row r="494" ht="18.600000000000001" customHeight="1"/>
    <row r="495" ht="18.600000000000001" customHeight="1"/>
    <row r="496" ht="18.600000000000001" customHeight="1"/>
    <row r="497" ht="18.600000000000001" customHeight="1"/>
    <row r="498" ht="18.600000000000001" customHeight="1"/>
    <row r="499" ht="18.600000000000001" customHeight="1"/>
    <row r="500" ht="18.600000000000001" customHeight="1"/>
    <row r="501" ht="18.600000000000001" customHeight="1"/>
    <row r="502" ht="18.600000000000001" customHeight="1"/>
    <row r="503" ht="18.600000000000001" customHeight="1"/>
    <row r="504" ht="18.600000000000001" customHeight="1"/>
    <row r="505" ht="18.600000000000001" customHeight="1"/>
    <row r="506" ht="18.600000000000001" customHeight="1"/>
    <row r="507" ht="18.600000000000001" customHeight="1"/>
    <row r="508" ht="18.600000000000001" customHeight="1"/>
    <row r="509" ht="18.600000000000001" customHeight="1"/>
    <row r="510" ht="18.600000000000001" customHeight="1"/>
    <row r="511" ht="18.600000000000001" customHeight="1"/>
    <row r="512" ht="18.600000000000001" customHeight="1"/>
    <row r="513" ht="18.600000000000001" customHeight="1"/>
    <row r="514" ht="18.600000000000001" customHeight="1"/>
    <row r="515" ht="18.600000000000001" customHeight="1"/>
    <row r="516" ht="18.600000000000001" customHeight="1"/>
    <row r="517" ht="18.600000000000001" customHeight="1"/>
    <row r="518" ht="18.600000000000001" customHeight="1"/>
    <row r="519" ht="18.600000000000001" customHeight="1"/>
    <row r="520" ht="18.600000000000001" customHeight="1"/>
    <row r="521" ht="18.600000000000001" customHeight="1"/>
    <row r="522" ht="18.600000000000001" customHeight="1"/>
    <row r="523" ht="18.600000000000001" customHeight="1"/>
    <row r="524" ht="18.600000000000001" customHeight="1"/>
    <row r="525" ht="18.600000000000001" customHeight="1"/>
    <row r="526" ht="18.600000000000001" customHeight="1"/>
    <row r="527" ht="18.600000000000001" customHeight="1"/>
    <row r="528" ht="18.600000000000001" customHeight="1"/>
    <row r="529" ht="18.600000000000001" customHeight="1"/>
    <row r="530" ht="18.600000000000001" customHeight="1"/>
    <row r="531" ht="18.600000000000001" customHeight="1"/>
    <row r="532" ht="18.600000000000001" customHeight="1"/>
    <row r="533" ht="18.600000000000001" customHeight="1"/>
    <row r="534" ht="18.600000000000001" customHeight="1"/>
    <row r="535" ht="18.600000000000001" customHeight="1"/>
    <row r="536" ht="18.600000000000001" customHeight="1"/>
    <row r="537" ht="18.600000000000001" customHeight="1"/>
    <row r="538" ht="18.600000000000001" customHeight="1"/>
    <row r="539" ht="18.600000000000001" customHeight="1"/>
    <row r="540" ht="18.600000000000001" customHeight="1"/>
    <row r="541" ht="18.600000000000001" customHeight="1"/>
    <row r="542" ht="18.600000000000001" customHeight="1"/>
    <row r="543" ht="18.600000000000001" customHeight="1"/>
    <row r="544" ht="18.600000000000001" customHeight="1"/>
    <row r="545" ht="18.600000000000001" customHeight="1"/>
    <row r="546" ht="18.600000000000001" customHeight="1"/>
    <row r="547" ht="18.600000000000001" customHeight="1"/>
    <row r="548" ht="18.600000000000001" customHeight="1"/>
    <row r="549" ht="18.600000000000001" customHeight="1"/>
    <row r="550" ht="18.600000000000001" customHeight="1"/>
    <row r="551" ht="18.600000000000001" customHeight="1"/>
    <row r="552" ht="18.600000000000001" customHeight="1"/>
    <row r="553" ht="18.600000000000001" customHeight="1"/>
    <row r="554" ht="18.600000000000001" customHeight="1"/>
    <row r="555" ht="18.600000000000001" customHeight="1"/>
    <row r="556" ht="18.600000000000001" customHeight="1"/>
    <row r="557" ht="18.600000000000001" customHeight="1"/>
    <row r="558" ht="18.600000000000001" customHeight="1"/>
    <row r="559" ht="18.600000000000001" customHeight="1"/>
    <row r="560" ht="18.600000000000001" customHeight="1"/>
    <row r="561" ht="18.600000000000001" customHeight="1"/>
    <row r="562" ht="18.600000000000001" customHeight="1"/>
    <row r="563" ht="18.600000000000001" customHeight="1"/>
    <row r="564" ht="18.600000000000001" customHeight="1"/>
    <row r="565" ht="18.600000000000001" customHeight="1"/>
    <row r="566" ht="18.600000000000001" customHeight="1"/>
    <row r="567" ht="18.600000000000001" customHeight="1"/>
    <row r="568" ht="18.600000000000001" customHeight="1"/>
    <row r="569" ht="18.600000000000001" customHeight="1"/>
    <row r="570" ht="18.600000000000001" customHeight="1"/>
    <row r="571" ht="18.600000000000001" customHeight="1"/>
    <row r="572" ht="18.600000000000001" customHeight="1"/>
    <row r="573" ht="18.600000000000001" customHeight="1"/>
    <row r="574" ht="18.600000000000001" customHeight="1"/>
    <row r="575" ht="18.600000000000001" customHeight="1"/>
    <row r="576" ht="18.600000000000001" customHeight="1"/>
    <row r="577" ht="18.600000000000001" customHeight="1"/>
    <row r="578" ht="18.600000000000001" customHeight="1"/>
    <row r="579" ht="18.600000000000001" customHeight="1"/>
    <row r="580" ht="18.600000000000001" customHeight="1"/>
    <row r="581" ht="18.600000000000001" customHeight="1"/>
    <row r="582" ht="18.600000000000001" customHeight="1"/>
    <row r="583" ht="18.600000000000001" customHeight="1"/>
    <row r="584" ht="18.600000000000001" customHeight="1"/>
    <row r="585" ht="18.600000000000001" customHeight="1"/>
    <row r="586" ht="18.600000000000001" customHeight="1"/>
    <row r="587" ht="18.600000000000001" customHeight="1"/>
    <row r="588" ht="18.600000000000001" customHeight="1"/>
    <row r="589" ht="18.600000000000001" customHeight="1"/>
    <row r="590" ht="18.600000000000001" customHeight="1"/>
    <row r="591" ht="18.600000000000001" customHeight="1"/>
    <row r="592" ht="18.600000000000001" customHeight="1"/>
    <row r="593" ht="18.600000000000001" customHeight="1"/>
    <row r="594" ht="18.600000000000001" customHeight="1"/>
    <row r="595" ht="18.600000000000001" customHeight="1"/>
    <row r="596" ht="18.600000000000001" customHeight="1"/>
    <row r="597" ht="18.600000000000001" customHeight="1"/>
    <row r="598" ht="18.600000000000001" customHeight="1"/>
    <row r="599" ht="18.600000000000001" customHeight="1"/>
    <row r="600" ht="18.600000000000001" customHeight="1"/>
    <row r="601" ht="18.600000000000001" customHeight="1"/>
    <row r="602" ht="18.600000000000001" customHeight="1"/>
    <row r="603" ht="18.600000000000001" customHeight="1"/>
    <row r="604" ht="18.600000000000001" customHeight="1"/>
    <row r="605" ht="18.600000000000001" customHeight="1"/>
    <row r="606" ht="18.600000000000001" customHeight="1"/>
    <row r="607" ht="18.600000000000001" customHeight="1"/>
    <row r="608" ht="18.600000000000001" customHeight="1"/>
    <row r="609" ht="18.600000000000001" customHeight="1"/>
    <row r="610" ht="18.600000000000001" customHeight="1"/>
    <row r="611" ht="18.600000000000001" customHeight="1"/>
    <row r="612" ht="18.600000000000001" customHeight="1"/>
    <row r="613" ht="18.600000000000001" customHeight="1"/>
    <row r="614" ht="18.600000000000001" customHeight="1"/>
    <row r="615" ht="18.600000000000001" customHeight="1"/>
    <row r="616" ht="18.600000000000001" customHeight="1"/>
    <row r="617" ht="18.600000000000001" customHeight="1"/>
    <row r="618" ht="18.600000000000001" customHeight="1"/>
    <row r="619" ht="18.600000000000001" customHeight="1"/>
    <row r="620" ht="18.600000000000001" customHeight="1"/>
    <row r="621" ht="18.600000000000001" customHeight="1"/>
    <row r="622" ht="18.600000000000001" customHeight="1"/>
    <row r="623" ht="18.600000000000001" customHeight="1"/>
    <row r="624" ht="18.600000000000001" customHeight="1"/>
    <row r="625" ht="18.600000000000001" customHeight="1"/>
    <row r="626" ht="18.600000000000001" customHeight="1"/>
    <row r="627" ht="18.600000000000001" customHeight="1"/>
    <row r="628" ht="18.600000000000001" customHeight="1"/>
    <row r="629" ht="18.600000000000001" customHeight="1"/>
    <row r="630" ht="18.600000000000001" customHeight="1"/>
    <row r="631" ht="18.600000000000001" customHeight="1"/>
    <row r="632" ht="18.600000000000001" customHeight="1"/>
    <row r="633" ht="18.600000000000001" customHeight="1"/>
    <row r="634" ht="18.600000000000001" customHeight="1"/>
    <row r="635" ht="18.600000000000001" customHeight="1"/>
    <row r="636" ht="18.600000000000001" customHeight="1"/>
    <row r="637" ht="18.600000000000001" customHeight="1"/>
    <row r="638" ht="18.600000000000001" customHeight="1"/>
    <row r="639" ht="18.600000000000001" customHeight="1"/>
    <row r="640" ht="18.600000000000001" customHeight="1"/>
    <row r="641" ht="18.600000000000001" customHeight="1"/>
    <row r="642" ht="18.600000000000001" customHeight="1"/>
    <row r="643" ht="18.600000000000001" customHeight="1"/>
    <row r="644" ht="18.600000000000001" customHeight="1"/>
    <row r="645" ht="18.600000000000001" customHeight="1"/>
    <row r="646" ht="18.600000000000001" customHeight="1"/>
    <row r="647" ht="18.600000000000001" customHeight="1"/>
    <row r="648" ht="18.600000000000001" customHeight="1"/>
    <row r="649" ht="18.600000000000001" customHeight="1"/>
    <row r="650" ht="18.600000000000001" customHeight="1"/>
    <row r="651" ht="18.600000000000001" customHeight="1"/>
    <row r="652" ht="18.600000000000001" customHeight="1"/>
    <row r="653" ht="18.600000000000001" customHeight="1"/>
    <row r="654" ht="18.600000000000001" customHeight="1"/>
    <row r="655" ht="18.600000000000001" customHeight="1"/>
    <row r="656" ht="18.600000000000001" customHeight="1"/>
    <row r="657" ht="18.600000000000001" customHeight="1"/>
    <row r="658" ht="18.600000000000001" customHeight="1"/>
    <row r="659" ht="18.600000000000001" customHeight="1"/>
    <row r="660" ht="18.600000000000001" customHeight="1"/>
    <row r="661" ht="18.600000000000001" customHeight="1"/>
    <row r="662" ht="18.600000000000001" customHeight="1"/>
    <row r="663" ht="18.600000000000001" customHeight="1"/>
    <row r="664" ht="18.600000000000001" customHeight="1"/>
    <row r="665" ht="18.600000000000001" customHeight="1"/>
    <row r="666" ht="18.600000000000001" customHeight="1"/>
    <row r="667" ht="18.600000000000001" customHeight="1"/>
    <row r="668" ht="18.600000000000001" customHeight="1"/>
    <row r="669" ht="18.600000000000001" customHeight="1"/>
    <row r="670" ht="18.600000000000001" customHeight="1"/>
    <row r="671" ht="18.600000000000001" customHeight="1"/>
    <row r="672" ht="18.600000000000001" customHeight="1"/>
    <row r="673" ht="18.600000000000001" customHeight="1"/>
    <row r="674" ht="18.600000000000001" customHeight="1"/>
    <row r="675" ht="18.600000000000001" customHeight="1"/>
    <row r="676" ht="18.600000000000001" customHeight="1"/>
    <row r="677" ht="18.600000000000001" customHeight="1"/>
    <row r="678" ht="18.600000000000001" customHeight="1"/>
    <row r="679" ht="18.600000000000001" customHeight="1"/>
    <row r="680" ht="18.600000000000001" customHeight="1"/>
    <row r="681" ht="18.600000000000001" customHeight="1"/>
    <row r="682" ht="18.600000000000001" customHeight="1"/>
    <row r="683" ht="18.600000000000001" customHeight="1"/>
    <row r="684" ht="18.600000000000001" customHeight="1"/>
    <row r="685" ht="18.600000000000001" customHeight="1"/>
    <row r="686" ht="18.600000000000001" customHeight="1"/>
    <row r="687" ht="18.600000000000001" customHeight="1"/>
    <row r="688" ht="18.600000000000001" customHeight="1"/>
    <row r="689" ht="18.600000000000001" customHeight="1"/>
    <row r="690" ht="18.600000000000001" customHeight="1"/>
    <row r="691" ht="18.600000000000001" customHeight="1"/>
    <row r="692" ht="18.600000000000001" customHeight="1"/>
    <row r="693" ht="18.600000000000001" customHeight="1"/>
    <row r="694" ht="18.600000000000001" customHeight="1"/>
    <row r="695" ht="18.600000000000001" customHeight="1"/>
    <row r="696" ht="18.600000000000001" customHeight="1"/>
    <row r="697" ht="18.600000000000001" customHeight="1"/>
    <row r="698" ht="18.600000000000001" customHeight="1"/>
    <row r="699" ht="18.600000000000001" customHeight="1"/>
    <row r="700" ht="18.600000000000001" customHeight="1"/>
    <row r="701" ht="18.600000000000001" customHeight="1"/>
    <row r="702" ht="18.600000000000001" customHeight="1"/>
    <row r="703" ht="18.600000000000001" customHeight="1"/>
    <row r="704" ht="18.600000000000001" customHeight="1"/>
    <row r="705" ht="18.600000000000001" customHeight="1"/>
    <row r="706" ht="18.600000000000001" customHeight="1"/>
    <row r="707" ht="18.600000000000001" customHeight="1"/>
    <row r="708" ht="18.600000000000001" customHeight="1"/>
    <row r="709" ht="18.600000000000001" customHeight="1"/>
    <row r="710" ht="18.600000000000001" customHeight="1"/>
    <row r="711" ht="18.600000000000001" customHeight="1"/>
    <row r="712" ht="18.600000000000001" customHeight="1"/>
    <row r="713" ht="18.600000000000001" customHeight="1"/>
    <row r="714" ht="18.600000000000001" customHeight="1"/>
    <row r="715" ht="18.600000000000001" customHeight="1"/>
    <row r="716" ht="18.600000000000001" customHeight="1"/>
    <row r="717" ht="18.600000000000001" customHeight="1"/>
    <row r="718" ht="18.600000000000001" customHeight="1"/>
    <row r="719" ht="18.600000000000001" customHeight="1"/>
    <row r="720" ht="18.600000000000001" customHeight="1"/>
    <row r="721" ht="18.600000000000001" customHeight="1"/>
    <row r="722" ht="18.600000000000001" customHeight="1"/>
    <row r="723" ht="18.600000000000001" customHeight="1"/>
    <row r="724" ht="18.600000000000001" customHeight="1"/>
    <row r="725" ht="18.600000000000001" customHeight="1"/>
    <row r="726" ht="18.600000000000001" customHeight="1"/>
    <row r="727" ht="18.600000000000001" customHeight="1"/>
    <row r="728" ht="18.600000000000001" customHeight="1"/>
    <row r="729" ht="18.600000000000001" customHeight="1"/>
    <row r="730" ht="18.600000000000001" customHeight="1"/>
    <row r="731" ht="18.600000000000001" customHeight="1"/>
    <row r="732" ht="18.600000000000001" customHeight="1"/>
    <row r="733" ht="18.600000000000001" customHeight="1"/>
    <row r="734" ht="18.600000000000001" customHeight="1"/>
    <row r="735" ht="18.600000000000001" customHeight="1"/>
    <row r="736" ht="18.600000000000001" customHeight="1"/>
    <row r="737" ht="18.600000000000001" customHeight="1"/>
    <row r="738" ht="18.600000000000001" customHeight="1"/>
    <row r="739" ht="18.600000000000001" customHeight="1"/>
    <row r="740" ht="18.600000000000001" customHeight="1"/>
    <row r="741" ht="18.600000000000001" customHeight="1"/>
    <row r="742" ht="18.600000000000001" customHeight="1"/>
    <row r="743" ht="18.600000000000001" customHeight="1"/>
    <row r="744" ht="18.600000000000001" customHeight="1"/>
    <row r="745" ht="18.600000000000001" customHeight="1"/>
    <row r="746" ht="18.600000000000001" customHeight="1"/>
    <row r="747" ht="18.600000000000001" customHeight="1"/>
    <row r="748" ht="18.600000000000001" customHeight="1"/>
    <row r="749" ht="18.600000000000001" customHeight="1"/>
    <row r="750" ht="18.600000000000001" customHeight="1"/>
    <row r="751" ht="18.600000000000001" customHeight="1"/>
    <row r="752" ht="18.600000000000001" customHeight="1"/>
    <row r="753" ht="18.600000000000001" customHeight="1"/>
    <row r="754" ht="18.600000000000001" customHeight="1"/>
    <row r="755" ht="18.600000000000001" customHeight="1"/>
    <row r="756" ht="18.600000000000001" customHeight="1"/>
    <row r="757" ht="18.600000000000001" customHeight="1"/>
    <row r="758" ht="18.600000000000001" customHeight="1"/>
    <row r="759" ht="18.600000000000001" customHeight="1"/>
    <row r="760" ht="18.600000000000001" customHeight="1"/>
    <row r="761" ht="18.600000000000001" customHeight="1"/>
    <row r="762" ht="18.600000000000001" customHeight="1"/>
    <row r="763" ht="18.600000000000001" customHeight="1"/>
    <row r="764" ht="18.600000000000001" customHeight="1"/>
    <row r="765" ht="18.600000000000001" customHeight="1"/>
    <row r="766" ht="18.600000000000001" customHeight="1"/>
    <row r="767" ht="18.600000000000001" customHeight="1"/>
    <row r="768" ht="18.600000000000001" customHeight="1"/>
    <row r="769" ht="18.600000000000001" customHeight="1"/>
    <row r="770" ht="18.600000000000001" customHeight="1"/>
    <row r="771" ht="18.600000000000001" customHeight="1"/>
    <row r="772" ht="18.600000000000001" customHeight="1"/>
    <row r="773" ht="18.600000000000001" customHeight="1"/>
    <row r="774" ht="18.600000000000001" customHeight="1"/>
    <row r="775" ht="18.600000000000001" customHeight="1"/>
    <row r="776" ht="18.600000000000001" customHeight="1"/>
    <row r="777" ht="18.600000000000001" customHeight="1"/>
    <row r="778" ht="18.600000000000001" customHeight="1"/>
    <row r="779" ht="18.600000000000001" customHeight="1"/>
    <row r="780" ht="18.600000000000001" customHeight="1"/>
    <row r="781" ht="18.600000000000001" customHeight="1"/>
    <row r="782" ht="18.600000000000001" customHeight="1"/>
    <row r="783" ht="18.600000000000001" customHeight="1"/>
    <row r="784" ht="18.600000000000001" customHeight="1"/>
    <row r="785" ht="18.600000000000001" customHeight="1"/>
    <row r="786" ht="18.600000000000001" customHeight="1"/>
    <row r="787" ht="18.600000000000001" customHeight="1"/>
    <row r="788" ht="18.600000000000001" customHeight="1"/>
    <row r="789" ht="18.600000000000001" customHeight="1"/>
    <row r="790" ht="18.600000000000001" customHeight="1"/>
    <row r="791" ht="18.600000000000001" customHeight="1"/>
    <row r="792" ht="18.600000000000001" customHeight="1"/>
    <row r="793" ht="18.600000000000001" customHeight="1"/>
    <row r="794" ht="18.600000000000001" customHeight="1"/>
    <row r="795" ht="18.600000000000001" customHeight="1"/>
    <row r="796" ht="18.600000000000001" customHeight="1"/>
    <row r="797" ht="18.600000000000001" customHeight="1"/>
    <row r="798" ht="18.600000000000001" customHeight="1"/>
    <row r="799" ht="18.600000000000001" customHeight="1"/>
    <row r="800" ht="18.600000000000001" customHeight="1"/>
    <row r="801" ht="18.600000000000001" customHeight="1"/>
    <row r="802" ht="18.600000000000001" customHeight="1"/>
    <row r="803" ht="18.600000000000001" customHeight="1"/>
    <row r="804" ht="18.600000000000001" customHeight="1"/>
    <row r="805" ht="18.600000000000001" customHeight="1"/>
    <row r="806" ht="18.600000000000001" customHeight="1"/>
    <row r="807" ht="18.600000000000001" customHeight="1"/>
    <row r="808" ht="18.600000000000001" customHeight="1"/>
    <row r="809" ht="18.600000000000001" customHeight="1"/>
    <row r="810" ht="18.600000000000001" customHeight="1"/>
    <row r="811" ht="18.600000000000001" customHeight="1"/>
    <row r="812" ht="18.600000000000001" customHeight="1"/>
    <row r="813" ht="18.600000000000001" customHeight="1"/>
    <row r="814" ht="18.600000000000001" customHeight="1"/>
    <row r="815" ht="18.600000000000001" customHeight="1"/>
    <row r="816" ht="18.600000000000001" customHeight="1"/>
    <row r="817" ht="18.600000000000001" customHeight="1"/>
    <row r="818" ht="18.600000000000001" customHeight="1"/>
    <row r="819" ht="18.600000000000001" customHeight="1"/>
    <row r="820" ht="18.600000000000001" customHeight="1"/>
    <row r="821" ht="18.600000000000001" customHeight="1"/>
    <row r="822" ht="18.600000000000001" customHeight="1"/>
    <row r="823" ht="18.600000000000001" customHeight="1"/>
    <row r="824" ht="18.600000000000001" customHeight="1"/>
    <row r="825" ht="18.600000000000001" customHeight="1"/>
    <row r="826" ht="18.600000000000001" customHeight="1"/>
    <row r="827" ht="18.600000000000001" customHeight="1"/>
    <row r="828" ht="18.600000000000001" customHeight="1"/>
    <row r="829" ht="18.600000000000001" customHeight="1"/>
    <row r="830" ht="18.600000000000001" customHeight="1"/>
    <row r="831" ht="18.600000000000001" customHeight="1"/>
    <row r="832" ht="18.600000000000001" customHeight="1"/>
    <row r="833" ht="18.600000000000001" customHeight="1"/>
    <row r="834" ht="18.600000000000001" customHeight="1"/>
    <row r="835" ht="18.600000000000001" customHeight="1"/>
    <row r="836" ht="18.600000000000001" customHeight="1"/>
    <row r="837" ht="18.600000000000001" customHeight="1"/>
    <row r="838" ht="18.600000000000001" customHeight="1"/>
    <row r="839" ht="18.600000000000001" customHeight="1"/>
    <row r="840" ht="18.600000000000001" customHeight="1"/>
    <row r="841" ht="18.600000000000001" customHeight="1"/>
    <row r="842" ht="18.600000000000001" customHeight="1"/>
    <row r="843" ht="18.600000000000001" customHeight="1"/>
    <row r="844" ht="18.600000000000001" customHeight="1"/>
    <row r="845" ht="18.600000000000001" customHeight="1"/>
    <row r="846" ht="18.600000000000001" customHeight="1"/>
    <row r="847" ht="18.600000000000001" customHeight="1"/>
    <row r="848" ht="18.600000000000001" customHeight="1"/>
    <row r="849" ht="18.600000000000001" customHeight="1"/>
    <row r="850" ht="18.600000000000001" customHeight="1"/>
    <row r="851" ht="18.600000000000001" customHeight="1"/>
    <row r="852" ht="18.600000000000001" customHeight="1"/>
    <row r="853" ht="18.600000000000001" customHeight="1"/>
    <row r="854" ht="18.600000000000001" customHeight="1"/>
    <row r="855" ht="18.600000000000001" customHeight="1"/>
    <row r="856" ht="18.600000000000001" customHeight="1"/>
    <row r="857" ht="18.600000000000001" customHeight="1"/>
    <row r="858" ht="18.600000000000001" customHeight="1"/>
    <row r="859" ht="18.600000000000001" customHeight="1"/>
    <row r="860" ht="18.600000000000001" customHeight="1"/>
    <row r="861" ht="18.600000000000001" customHeight="1"/>
    <row r="862" ht="18.600000000000001" customHeight="1"/>
    <row r="863" ht="18.600000000000001" customHeight="1"/>
    <row r="864" ht="18.600000000000001" customHeight="1"/>
    <row r="865" ht="18.600000000000001" customHeight="1"/>
    <row r="866" ht="18.600000000000001" customHeight="1"/>
    <row r="867" ht="18.600000000000001" customHeight="1"/>
    <row r="868" ht="18.600000000000001" customHeight="1"/>
    <row r="869" ht="18.600000000000001" customHeight="1"/>
    <row r="870" ht="18.600000000000001" customHeight="1"/>
    <row r="871" ht="18.600000000000001" customHeight="1"/>
    <row r="872" ht="18.600000000000001" customHeight="1"/>
    <row r="873" ht="18.600000000000001" customHeight="1"/>
    <row r="874" ht="18.600000000000001" customHeight="1"/>
    <row r="875" ht="18.600000000000001" customHeight="1"/>
    <row r="876" ht="18.600000000000001" customHeight="1"/>
    <row r="877" ht="18.600000000000001" customHeight="1"/>
    <row r="878" ht="18.600000000000001" customHeight="1"/>
    <row r="879" ht="18.600000000000001" customHeight="1"/>
    <row r="880" ht="18.600000000000001" customHeight="1"/>
    <row r="881" ht="18.600000000000001" customHeight="1"/>
    <row r="882" ht="18.600000000000001" customHeight="1"/>
    <row r="883" ht="18.600000000000001" customHeight="1"/>
    <row r="884" ht="18.600000000000001" customHeight="1"/>
    <row r="885" ht="18.600000000000001" customHeight="1"/>
    <row r="886" ht="18.600000000000001" customHeight="1"/>
    <row r="887" ht="18.600000000000001" customHeight="1"/>
    <row r="888" ht="18.600000000000001" customHeight="1"/>
    <row r="889" ht="18.600000000000001" customHeight="1"/>
    <row r="890" ht="18.600000000000001" customHeight="1"/>
    <row r="891" ht="18.600000000000001" customHeight="1"/>
    <row r="892" ht="18.600000000000001" customHeight="1"/>
    <row r="893" ht="18.600000000000001" customHeight="1"/>
    <row r="894" ht="18.600000000000001" customHeight="1"/>
    <row r="895" ht="18.600000000000001" customHeight="1"/>
    <row r="896" ht="18.600000000000001" customHeight="1"/>
    <row r="897" ht="18.600000000000001" customHeight="1"/>
    <row r="898" ht="18.600000000000001" customHeight="1"/>
    <row r="899" ht="18.600000000000001" customHeight="1"/>
    <row r="900" ht="18.600000000000001" customHeight="1"/>
    <row r="901" ht="18.600000000000001" customHeight="1"/>
    <row r="902" ht="18.600000000000001" customHeight="1"/>
    <row r="903" ht="18.600000000000001" customHeight="1"/>
    <row r="904" ht="18.600000000000001" customHeight="1"/>
    <row r="905" ht="18.600000000000001" customHeight="1"/>
    <row r="906" ht="18.600000000000001" customHeight="1"/>
    <row r="907" ht="18.600000000000001" customHeight="1"/>
    <row r="908" ht="18.600000000000001" customHeight="1"/>
    <row r="909" ht="18.600000000000001" customHeight="1"/>
    <row r="910" ht="18.600000000000001" customHeight="1"/>
    <row r="911" ht="18.600000000000001" customHeight="1"/>
    <row r="912" ht="18.600000000000001" customHeight="1"/>
    <row r="913" ht="18.600000000000001" customHeight="1"/>
    <row r="914" ht="18.600000000000001" customHeight="1"/>
    <row r="915" ht="18.600000000000001" customHeight="1"/>
    <row r="916" ht="18.600000000000001" customHeight="1"/>
    <row r="917" ht="18.600000000000001" customHeight="1"/>
    <row r="918" ht="18.600000000000001" customHeight="1"/>
    <row r="919" ht="18.600000000000001" customHeight="1"/>
    <row r="920" ht="18.600000000000001" customHeight="1"/>
    <row r="921" ht="18.600000000000001" customHeight="1"/>
    <row r="922" ht="18.600000000000001" customHeight="1"/>
    <row r="923" ht="18.600000000000001" customHeight="1"/>
    <row r="924" ht="18.600000000000001" customHeight="1"/>
    <row r="925" ht="18.600000000000001" customHeight="1"/>
    <row r="926" ht="18.600000000000001" customHeight="1"/>
    <row r="927" ht="18.600000000000001" customHeight="1"/>
    <row r="928" ht="18.600000000000001" customHeight="1"/>
    <row r="929" ht="18.600000000000001" customHeight="1"/>
    <row r="930" ht="18.600000000000001" customHeight="1"/>
    <row r="931" ht="18.600000000000001" customHeight="1"/>
    <row r="932" ht="18.600000000000001" customHeight="1"/>
    <row r="933" ht="18.600000000000001" customHeight="1"/>
    <row r="934" ht="18.600000000000001" customHeight="1"/>
    <row r="935" ht="18.600000000000001" customHeight="1"/>
    <row r="936" ht="18.600000000000001" customHeight="1"/>
    <row r="937" ht="18.600000000000001" customHeight="1"/>
    <row r="938" ht="18.600000000000001" customHeight="1"/>
    <row r="939" ht="18.600000000000001" customHeight="1"/>
    <row r="940" ht="18.600000000000001" customHeight="1"/>
    <row r="941" ht="18.600000000000001" customHeight="1"/>
    <row r="942" ht="18.600000000000001" customHeight="1"/>
    <row r="943" ht="18.600000000000001" customHeight="1"/>
    <row r="944" ht="18.600000000000001" customHeight="1"/>
    <row r="945" ht="18.600000000000001" customHeight="1"/>
    <row r="946" ht="18.600000000000001" customHeight="1"/>
    <row r="947" ht="18.600000000000001" customHeight="1"/>
    <row r="948" ht="18.600000000000001" customHeight="1"/>
    <row r="949" ht="18.600000000000001" customHeight="1"/>
    <row r="950" ht="18.600000000000001" customHeight="1"/>
    <row r="951" ht="18.600000000000001" customHeight="1"/>
    <row r="952" ht="18.600000000000001" customHeight="1"/>
    <row r="953" ht="18.600000000000001" customHeight="1"/>
    <row r="954" ht="18.600000000000001" customHeight="1"/>
    <row r="955" ht="18.600000000000001" customHeight="1"/>
    <row r="956" ht="18.600000000000001" customHeight="1"/>
    <row r="957" ht="18.600000000000001" customHeight="1"/>
    <row r="958" ht="18.600000000000001" customHeight="1"/>
    <row r="959" ht="18.600000000000001" customHeight="1"/>
    <row r="960" ht="18.600000000000001" customHeight="1"/>
    <row r="961" ht="18.600000000000001" customHeight="1"/>
    <row r="962" ht="18.600000000000001" customHeight="1"/>
    <row r="963" ht="18.600000000000001" customHeight="1"/>
    <row r="964" ht="18.600000000000001" customHeight="1"/>
    <row r="965" ht="18.600000000000001" customHeight="1"/>
    <row r="966" ht="18.600000000000001" customHeight="1"/>
    <row r="967" ht="18.600000000000001" customHeight="1"/>
    <row r="968" ht="18.600000000000001" customHeight="1"/>
    <row r="969" ht="18.600000000000001" customHeight="1"/>
    <row r="970" ht="18.600000000000001" customHeight="1"/>
    <row r="971" ht="18.600000000000001" customHeight="1"/>
    <row r="972" ht="18.600000000000001" customHeight="1"/>
    <row r="973" ht="18.600000000000001" customHeight="1"/>
    <row r="974" ht="18.600000000000001" customHeight="1"/>
    <row r="975" ht="18.600000000000001" customHeight="1"/>
    <row r="976" ht="18.600000000000001" customHeight="1"/>
    <row r="977" ht="18.600000000000001" customHeight="1"/>
    <row r="978" ht="18.600000000000001" customHeight="1"/>
    <row r="979" ht="18.600000000000001" customHeight="1"/>
    <row r="980" ht="18.600000000000001" customHeight="1"/>
    <row r="981" ht="18.600000000000001" customHeight="1"/>
    <row r="982" ht="18.600000000000001" customHeight="1"/>
    <row r="983" ht="18.600000000000001" customHeight="1"/>
    <row r="984" ht="18.600000000000001" customHeight="1"/>
    <row r="985" ht="18.600000000000001" customHeight="1"/>
    <row r="986" ht="18.600000000000001" customHeight="1"/>
    <row r="987" ht="18.600000000000001" customHeight="1"/>
    <row r="988" ht="18.600000000000001" customHeight="1"/>
    <row r="989" ht="18.600000000000001" customHeight="1"/>
    <row r="990" ht="18.600000000000001" customHeight="1"/>
    <row r="991" ht="18.600000000000001" customHeight="1"/>
    <row r="992" ht="18.600000000000001" customHeight="1"/>
    <row r="993" ht="18.600000000000001" customHeight="1"/>
    <row r="994" ht="18.600000000000001" customHeight="1"/>
    <row r="995" ht="18.600000000000001" customHeight="1"/>
    <row r="996" ht="18.600000000000001" customHeight="1"/>
    <row r="997" ht="18.600000000000001" customHeight="1"/>
    <row r="998" ht="18.600000000000001" customHeight="1"/>
    <row r="999" ht="18.600000000000001" customHeight="1"/>
    <row r="1000" ht="18.600000000000001" customHeight="1"/>
    <row r="1001" ht="18.600000000000001" customHeight="1"/>
    <row r="1002" ht="18.600000000000001" customHeight="1"/>
    <row r="1003" ht="18.600000000000001" customHeight="1"/>
    <row r="1004" ht="18.600000000000001" customHeight="1"/>
    <row r="1005" ht="18.600000000000001" customHeight="1"/>
    <row r="1006" ht="18.600000000000001" customHeight="1"/>
    <row r="1007" ht="18.600000000000001" customHeight="1"/>
    <row r="1008" ht="18.600000000000001" customHeight="1"/>
    <row r="1009" ht="18.600000000000001" customHeight="1"/>
    <row r="1010" ht="18.600000000000001" customHeight="1"/>
    <row r="1011" ht="18.600000000000001" customHeight="1"/>
    <row r="1012" ht="18.600000000000001" customHeight="1"/>
    <row r="1013" ht="18.600000000000001" customHeight="1"/>
    <row r="1014" ht="18.600000000000001" customHeight="1"/>
    <row r="1015" ht="18.600000000000001" customHeight="1"/>
    <row r="1016" ht="18.600000000000001" customHeight="1"/>
    <row r="1017" ht="18.600000000000001" customHeight="1"/>
    <row r="1018" ht="18.600000000000001" customHeight="1"/>
    <row r="1019" ht="18.600000000000001" customHeight="1"/>
    <row r="1020" ht="18.600000000000001" customHeight="1"/>
    <row r="1021" ht="18.600000000000001" customHeight="1"/>
    <row r="1022" ht="18.600000000000001" customHeight="1"/>
    <row r="1023" ht="18.600000000000001" customHeight="1"/>
    <row r="1024" ht="18.600000000000001" customHeight="1"/>
    <row r="1025" ht="18.600000000000001" customHeight="1"/>
    <row r="1026" ht="18.600000000000001" customHeight="1"/>
  </sheetData>
  <mergeCells count="17">
    <mergeCell ref="A8:N8"/>
    <mergeCell ref="A1:N1"/>
    <mergeCell ref="A2:N2"/>
    <mergeCell ref="A3:N3"/>
    <mergeCell ref="A5:N5"/>
    <mergeCell ref="A4:N4"/>
    <mergeCell ref="A6:N6"/>
    <mergeCell ref="A7:N7"/>
    <mergeCell ref="A9:N9"/>
    <mergeCell ref="A20:N20"/>
    <mergeCell ref="A19:N19"/>
    <mergeCell ref="A17:N17"/>
    <mergeCell ref="A10:N10"/>
    <mergeCell ref="A11:N11"/>
    <mergeCell ref="A16:N16"/>
    <mergeCell ref="A12:N12"/>
    <mergeCell ref="A13:N13"/>
  </mergeCells>
  <phoneticPr fontId="16"/>
  <pageMargins left="0.7" right="0.7" top="0.75" bottom="0.75" header="0.3" footer="0.3"/>
  <pageSetup paperSize="9" scale="59" orientation="portrait" horizontalDpi="300" verticalDpi="300" r:id="rId1"/>
  <colBreaks count="1" manualBreakCount="1">
    <brk id="14"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N37"/>
  <sheetViews>
    <sheetView view="pageBreakPreview" zoomScale="95" zoomScaleNormal="75" zoomScaleSheetLayoutView="95" workbookViewId="0">
      <selection activeCell="A2" sqref="A2"/>
    </sheetView>
  </sheetViews>
  <sheetFormatPr defaultColWidth="9" defaultRowHeight="14.4"/>
  <cols>
    <col min="1" max="1" width="212.109375" style="5" customWidth="1"/>
    <col min="2" max="2" width="33.109375" style="3" hidden="1" customWidth="1"/>
    <col min="3" max="3" width="23.109375" style="4" hidden="1" customWidth="1"/>
    <col min="4" max="16384" width="9" style="6"/>
  </cols>
  <sheetData>
    <row r="1" spans="1:14" s="55" customFormat="1" ht="46.2" customHeight="1" thickBot="1">
      <c r="A1" s="202" t="s">
        <v>275</v>
      </c>
      <c r="B1" s="53" t="s">
        <v>0</v>
      </c>
      <c r="C1" s="54" t="s">
        <v>2</v>
      </c>
    </row>
    <row r="2" spans="1:14" s="51" customFormat="1" ht="53.25" customHeight="1">
      <c r="A2" s="482" t="s">
        <v>465</v>
      </c>
      <c r="B2" s="2"/>
      <c r="C2" s="863"/>
    </row>
    <row r="3" spans="1:14" s="51" customFormat="1" ht="90.6" customHeight="1">
      <c r="A3" s="460" t="s">
        <v>457</v>
      </c>
      <c r="B3" s="63"/>
      <c r="C3" s="864"/>
    </row>
    <row r="4" spans="1:14" s="51" customFormat="1" ht="31.8" customHeight="1" thickBot="1">
      <c r="A4" s="173" t="s">
        <v>458</v>
      </c>
    </row>
    <row r="5" spans="1:14" s="51" customFormat="1" ht="41.4" customHeight="1">
      <c r="A5" s="474" t="s">
        <v>459</v>
      </c>
      <c r="B5" s="2"/>
      <c r="C5" s="863"/>
    </row>
    <row r="6" spans="1:14" s="51" customFormat="1" ht="111.6" customHeight="1">
      <c r="A6" s="461" t="s">
        <v>460</v>
      </c>
      <c r="B6" s="63"/>
      <c r="C6" s="864"/>
      <c r="D6" t="s">
        <v>216</v>
      </c>
    </row>
    <row r="7" spans="1:14" s="51" customFormat="1" ht="31.2" customHeight="1" thickBot="1">
      <c r="A7" s="173" t="s">
        <v>461</v>
      </c>
    </row>
    <row r="8" spans="1:14" s="51" customFormat="1" ht="43.2" customHeight="1">
      <c r="A8" s="475" t="s">
        <v>462</v>
      </c>
      <c r="B8" s="254"/>
      <c r="C8" s="863"/>
    </row>
    <row r="9" spans="1:14" s="51" customFormat="1" ht="166.2" customHeight="1">
      <c r="A9" s="459" t="s">
        <v>463</v>
      </c>
      <c r="B9" s="255"/>
      <c r="C9" s="864"/>
    </row>
    <row r="10" spans="1:14" s="51" customFormat="1" ht="28.8" customHeight="1" thickBot="1">
      <c r="A10" s="256" t="s">
        <v>464</v>
      </c>
    </row>
    <row r="11" spans="1:14" s="51" customFormat="1" ht="53.25" hidden="1" customHeight="1">
      <c r="A11" s="286"/>
      <c r="B11" s="284"/>
      <c r="C11" s="284"/>
      <c r="D11" s="284"/>
      <c r="E11" s="284"/>
      <c r="F11" s="284"/>
      <c r="G11" s="284"/>
      <c r="H11" s="284"/>
      <c r="I11" s="284"/>
      <c r="J11" s="284"/>
      <c r="K11" s="284"/>
      <c r="L11" s="284"/>
      <c r="M11" s="284"/>
      <c r="N11" s="285"/>
    </row>
    <row r="12" spans="1:14" s="51" customFormat="1" ht="249.6" hidden="1" customHeight="1" thickBot="1">
      <c r="A12" s="292"/>
      <c r="B12" s="293"/>
      <c r="C12" s="293"/>
      <c r="D12" s="293"/>
      <c r="E12" s="293"/>
      <c r="F12" s="293"/>
      <c r="G12" s="293"/>
      <c r="H12" s="293"/>
      <c r="I12" s="293"/>
      <c r="J12" s="293"/>
      <c r="K12" s="293"/>
      <c r="L12" s="293"/>
      <c r="M12" s="293"/>
      <c r="N12" s="294"/>
    </row>
    <row r="13" spans="1:14" s="51" customFormat="1" ht="42.6" hidden="1" customHeight="1" thickBot="1">
      <c r="A13" s="173"/>
    </row>
    <row r="14" spans="1:14" s="51" customFormat="1" ht="42.6" hidden="1" customHeight="1">
      <c r="A14" s="272"/>
    </row>
    <row r="15" spans="1:14" s="51" customFormat="1" ht="39" customHeight="1">
      <c r="A15" s="51" t="s">
        <v>223</v>
      </c>
    </row>
    <row r="16" spans="1:14" s="51" customFormat="1" ht="32.25" customHeight="1">
      <c r="A16" s="51" t="s">
        <v>224</v>
      </c>
    </row>
    <row r="17" spans="1:3" s="51" customFormat="1" ht="36.75" customHeight="1">
      <c r="A17" s="5"/>
      <c r="B17" s="3"/>
      <c r="C17" s="4"/>
    </row>
    <row r="18" spans="1:3" s="51" customFormat="1" ht="33" customHeight="1">
      <c r="A18" s="5"/>
      <c r="B18" s="3"/>
      <c r="C18" s="4"/>
    </row>
    <row r="19" spans="1:3" s="51" customFormat="1" ht="36.75" customHeight="1">
      <c r="A19" s="5"/>
      <c r="B19" s="3"/>
      <c r="C19" s="4"/>
    </row>
    <row r="20" spans="1:3" s="51" customFormat="1" ht="36.75" customHeight="1">
      <c r="A20" s="5"/>
      <c r="B20" s="3"/>
      <c r="C20" s="4"/>
    </row>
    <row r="21" spans="1:3" s="51" customFormat="1" ht="25.5" customHeight="1">
      <c r="A21" s="5"/>
      <c r="B21" s="3"/>
      <c r="C21" s="4"/>
    </row>
    <row r="22" spans="1:3" s="51" customFormat="1" ht="32.25" customHeight="1">
      <c r="A22" s="5"/>
      <c r="B22" s="3"/>
      <c r="C22" s="4"/>
    </row>
    <row r="23" spans="1:3" s="51" customFormat="1" ht="30.75" customHeight="1">
      <c r="A23" s="5"/>
      <c r="B23" s="3"/>
      <c r="C23" s="4"/>
    </row>
    <row r="24" spans="1:3" s="51" customFormat="1" ht="42.75" customHeight="1">
      <c r="A24" s="5"/>
      <c r="B24" s="3"/>
      <c r="C24" s="4"/>
    </row>
    <row r="25" spans="1:3" s="51" customFormat="1" ht="43.5" customHeight="1">
      <c r="A25" s="5"/>
      <c r="B25" s="3"/>
      <c r="C25" s="4"/>
    </row>
    <row r="26" spans="1:3" s="51" customFormat="1" ht="27.75" customHeight="1">
      <c r="A26" s="5"/>
      <c r="B26" s="3"/>
      <c r="C26" s="4"/>
    </row>
    <row r="27" spans="1:3" s="51" customFormat="1" ht="30.75" customHeight="1">
      <c r="A27" s="5"/>
      <c r="B27" s="3"/>
      <c r="C27" s="4"/>
    </row>
    <row r="28" spans="1:3" s="7" customFormat="1" ht="29.25" customHeight="1">
      <c r="A28" s="5"/>
      <c r="B28" s="3"/>
      <c r="C28" s="4"/>
    </row>
    <row r="29" spans="1:3" ht="27" customHeight="1"/>
    <row r="30" spans="1:3" ht="27" customHeight="1"/>
    <row r="31" spans="1:3" s="51" customFormat="1" ht="27" customHeight="1">
      <c r="A31" s="5"/>
      <c r="B31" s="3"/>
      <c r="C31" s="4"/>
    </row>
    <row r="32" spans="1:3" s="51" customFormat="1" ht="27" customHeight="1">
      <c r="A32" s="5"/>
      <c r="B32" s="3"/>
      <c r="C32" s="4"/>
    </row>
    <row r="33" spans="1:3" s="51" customFormat="1" ht="27" customHeight="1">
      <c r="A33" s="5"/>
      <c r="B33" s="3"/>
      <c r="C33" s="4"/>
    </row>
    <row r="34" spans="1:3" s="51" customFormat="1" ht="27" customHeight="1">
      <c r="A34" s="5"/>
      <c r="B34" s="3"/>
      <c r="C34" s="4"/>
    </row>
    <row r="35" spans="1:3" s="51" customFormat="1" ht="27" customHeight="1">
      <c r="A35" s="5"/>
      <c r="B35" s="3"/>
      <c r="C35" s="4"/>
    </row>
    <row r="36" spans="1:3" s="51" customFormat="1" ht="27" customHeight="1">
      <c r="A36" s="5"/>
      <c r="B36" s="3"/>
      <c r="C36" s="4"/>
    </row>
    <row r="37" spans="1:3" s="51" customFormat="1" ht="27" customHeight="1">
      <c r="A37" s="5"/>
      <c r="B37" s="3"/>
      <c r="C37" s="4"/>
    </row>
  </sheetData>
  <mergeCells count="3">
    <mergeCell ref="C2:C3"/>
    <mergeCell ref="C5:C6"/>
    <mergeCell ref="C8:C9"/>
  </mergeCells>
  <phoneticPr fontId="16"/>
  <hyperlinks>
    <hyperlink ref="A4" r:id="rId1" xr:uid="{3BA778BA-52EA-4F01-B0D5-C0110F847163}"/>
    <hyperlink ref="A7" r:id="rId2" xr:uid="{D3CB2D3F-FF03-4A1E-A79C-6FB649219AC5}"/>
    <hyperlink ref="A10" r:id="rId3" xr:uid="{D8A79DA0-CD01-4A1B-B45B-2EA52A992D7D}"/>
  </hyperlinks>
  <pageMargins left="0" right="0" top="0.19685039370078741" bottom="0.39370078740157483" header="0" footer="0.19685039370078741"/>
  <pageSetup paperSize="8" scale="55" orientation="portrait" horizontalDpi="300" verticalDpi="300"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D61E0-C409-4505-9502-76758B85CCC6}">
  <dimension ref="A1:N100"/>
  <sheetViews>
    <sheetView view="pageBreakPreview" zoomScaleNormal="94" zoomScaleSheetLayoutView="100" workbookViewId="0">
      <selection activeCell="P12" sqref="P12"/>
    </sheetView>
  </sheetViews>
  <sheetFormatPr defaultColWidth="8.88671875" defaultRowHeight="13.2"/>
  <cols>
    <col min="1" max="1" width="1.6640625" style="186" customWidth="1"/>
    <col min="2" max="2" width="2.6640625" style="186" hidden="1" customWidth="1"/>
    <col min="3" max="4" width="14.77734375" style="186" customWidth="1"/>
    <col min="5" max="5" width="14.77734375" style="312" customWidth="1"/>
    <col min="6" max="6" width="8.88671875" style="312"/>
    <col min="7" max="7" width="5.21875" style="312" customWidth="1"/>
    <col min="8" max="8" width="12.5546875" style="186" customWidth="1"/>
    <col min="9" max="9" width="8.88671875" style="186"/>
    <col min="10" max="10" width="6.33203125" style="186" customWidth="1"/>
    <col min="11" max="12" width="8.88671875" style="186"/>
    <col min="13" max="13" width="6.109375" style="186" customWidth="1"/>
    <col min="14" max="16384" width="8.88671875" style="186"/>
  </cols>
  <sheetData>
    <row r="1" spans="1:14" ht="11.4" customHeight="1">
      <c r="A1" s="555" t="s">
        <v>208</v>
      </c>
      <c r="B1" s="555"/>
      <c r="C1" s="555"/>
      <c r="D1" s="555"/>
      <c r="E1" s="555"/>
      <c r="F1" s="555"/>
      <c r="G1" s="555"/>
      <c r="H1" s="555"/>
      <c r="I1" s="555"/>
      <c r="J1" s="555"/>
      <c r="K1" s="555"/>
      <c r="L1" s="555"/>
      <c r="M1" s="555"/>
      <c r="N1" s="555"/>
    </row>
    <row r="2" spans="1:14" ht="39.6" customHeight="1">
      <c r="A2" s="555"/>
      <c r="B2" s="555"/>
      <c r="C2" s="555"/>
      <c r="D2" s="555"/>
      <c r="E2" s="555"/>
      <c r="F2" s="555"/>
      <c r="G2" s="555"/>
      <c r="H2" s="555"/>
      <c r="I2" s="555"/>
      <c r="J2" s="555"/>
      <c r="K2" s="555"/>
      <c r="L2" s="555"/>
      <c r="M2" s="555"/>
      <c r="N2" s="555"/>
    </row>
    <row r="3" spans="1:14" ht="37.200000000000003" customHeight="1">
      <c r="A3" s="555"/>
      <c r="B3" s="555"/>
      <c r="C3" s="555"/>
      <c r="D3" s="555"/>
      <c r="E3" s="555"/>
      <c r="F3" s="555"/>
      <c r="G3" s="555"/>
      <c r="H3" s="555"/>
      <c r="I3" s="555"/>
      <c r="J3" s="555"/>
      <c r="K3" s="555"/>
      <c r="L3" s="555"/>
      <c r="M3" s="555"/>
      <c r="N3" s="555"/>
    </row>
    <row r="4" spans="1:14" ht="32.4" customHeight="1">
      <c r="A4" s="555"/>
      <c r="B4" s="555"/>
      <c r="C4" s="555"/>
      <c r="D4" s="555"/>
      <c r="E4" s="555"/>
      <c r="F4" s="555"/>
      <c r="G4" s="555"/>
      <c r="H4" s="555"/>
      <c r="I4" s="555"/>
      <c r="J4" s="555"/>
      <c r="K4" s="555"/>
      <c r="L4" s="555"/>
      <c r="M4" s="555"/>
      <c r="N4" s="555"/>
    </row>
    <row r="5" spans="1:14" ht="11.4" customHeight="1">
      <c r="A5" s="555"/>
      <c r="B5" s="555"/>
      <c r="C5" s="555"/>
      <c r="D5" s="555"/>
      <c r="E5" s="555"/>
      <c r="F5" s="555"/>
      <c r="G5" s="555"/>
      <c r="H5" s="555"/>
      <c r="I5" s="555"/>
      <c r="J5" s="555"/>
      <c r="K5" s="555"/>
      <c r="L5" s="555"/>
      <c r="M5" s="555"/>
      <c r="N5" s="555"/>
    </row>
    <row r="6" spans="1:14" ht="23.4" customHeight="1">
      <c r="A6" s="555"/>
      <c r="B6" s="555"/>
      <c r="C6" s="555"/>
      <c r="D6" s="555"/>
      <c r="E6" s="555"/>
      <c r="F6" s="555"/>
      <c r="G6" s="555"/>
      <c r="H6" s="555"/>
      <c r="I6" s="555"/>
      <c r="J6" s="555"/>
      <c r="K6" s="555"/>
      <c r="L6" s="555"/>
      <c r="M6" s="555"/>
      <c r="N6" s="555"/>
    </row>
    <row r="7" spans="1:14" ht="16.2" customHeight="1">
      <c r="A7" s="555"/>
      <c r="B7" s="555"/>
      <c r="C7" s="555"/>
      <c r="D7" s="555"/>
      <c r="E7" s="555"/>
      <c r="F7" s="555"/>
      <c r="G7" s="555"/>
      <c r="H7" s="555"/>
      <c r="I7" s="555"/>
      <c r="J7" s="555"/>
      <c r="K7" s="555"/>
      <c r="L7" s="555"/>
      <c r="M7" s="555"/>
      <c r="N7" s="555"/>
    </row>
    <row r="8" spans="1:14" ht="11.4" customHeight="1">
      <c r="A8" s="555"/>
      <c r="B8" s="555"/>
      <c r="C8" s="555"/>
      <c r="D8" s="555"/>
      <c r="E8" s="555"/>
      <c r="F8" s="555"/>
      <c r="G8" s="555"/>
      <c r="H8" s="555"/>
      <c r="I8" s="555"/>
      <c r="J8" s="555"/>
      <c r="K8" s="555"/>
      <c r="L8" s="555"/>
      <c r="M8" s="555"/>
      <c r="N8" s="555"/>
    </row>
    <row r="9" spans="1:14" ht="16.2" customHeight="1">
      <c r="A9" s="555"/>
      <c r="B9" s="555"/>
      <c r="C9" s="555"/>
      <c r="D9" s="555"/>
      <c r="E9" s="555"/>
      <c r="F9" s="555"/>
      <c r="G9" s="555"/>
      <c r="H9" s="555"/>
      <c r="I9" s="555"/>
      <c r="J9" s="555"/>
      <c r="K9" s="555"/>
      <c r="L9" s="555"/>
      <c r="M9" s="555"/>
      <c r="N9" s="555"/>
    </row>
    <row r="10" spans="1:14" ht="16.2" customHeight="1">
      <c r="A10" s="555"/>
      <c r="B10" s="555"/>
      <c r="C10" s="555"/>
      <c r="D10" s="555"/>
      <c r="E10" s="555"/>
      <c r="F10" s="555"/>
      <c r="G10" s="555"/>
      <c r="H10" s="555"/>
      <c r="I10" s="555"/>
      <c r="J10" s="555"/>
      <c r="K10" s="555"/>
      <c r="L10" s="555"/>
      <c r="M10" s="555"/>
      <c r="N10" s="555"/>
    </row>
    <row r="11" spans="1:14" ht="11.4" customHeight="1">
      <c r="A11" s="555"/>
      <c r="B11" s="555"/>
      <c r="C11" s="555"/>
      <c r="D11" s="555"/>
      <c r="E11" s="555"/>
      <c r="F11" s="555"/>
      <c r="G11" s="555"/>
      <c r="H11" s="555"/>
      <c r="I11" s="555"/>
      <c r="J11" s="555"/>
      <c r="K11" s="555"/>
      <c r="L11" s="555"/>
      <c r="M11" s="555"/>
      <c r="N11" s="555"/>
    </row>
    <row r="12" spans="1:14" ht="107.4" customHeight="1">
      <c r="A12" s="555"/>
      <c r="B12" s="555"/>
      <c r="C12" s="555"/>
      <c r="D12" s="555"/>
      <c r="E12" s="555"/>
      <c r="F12" s="555"/>
      <c r="G12" s="555"/>
      <c r="H12" s="555"/>
      <c r="I12" s="555"/>
      <c r="J12" s="555"/>
      <c r="K12" s="555"/>
      <c r="L12" s="555"/>
      <c r="M12" s="555"/>
      <c r="N12" s="555"/>
    </row>
    <row r="13" spans="1:14" ht="16.2" customHeight="1">
      <c r="A13" s="555"/>
      <c r="B13" s="555"/>
      <c r="C13" s="555"/>
      <c r="D13" s="555"/>
      <c r="E13" s="555"/>
      <c r="F13" s="555"/>
      <c r="G13" s="555"/>
      <c r="H13" s="555"/>
      <c r="I13" s="555"/>
      <c r="J13" s="555"/>
      <c r="K13" s="555"/>
      <c r="L13" s="555"/>
      <c r="M13" s="555"/>
      <c r="N13" s="555"/>
    </row>
    <row r="14" spans="1:14" ht="11.4" customHeight="1">
      <c r="A14" s="555"/>
      <c r="B14" s="555"/>
      <c r="C14" s="555"/>
      <c r="D14" s="555"/>
      <c r="E14" s="555"/>
      <c r="F14" s="555"/>
      <c r="G14" s="555"/>
      <c r="H14" s="555"/>
      <c r="I14" s="555"/>
      <c r="J14" s="555"/>
      <c r="K14" s="555"/>
      <c r="L14" s="555"/>
      <c r="M14" s="555"/>
      <c r="N14" s="555"/>
    </row>
    <row r="15" spans="1:14" ht="24" customHeight="1">
      <c r="A15" s="555"/>
      <c r="B15" s="555"/>
      <c r="C15" s="555"/>
      <c r="D15" s="555"/>
      <c r="E15" s="555"/>
      <c r="F15" s="555"/>
      <c r="G15" s="555"/>
      <c r="H15" s="555"/>
      <c r="I15" s="555"/>
      <c r="J15" s="555"/>
      <c r="K15" s="555"/>
      <c r="L15" s="555"/>
      <c r="M15" s="555"/>
      <c r="N15" s="555"/>
    </row>
    <row r="16" spans="1:14" ht="16.2" customHeight="1">
      <c r="A16" s="555"/>
      <c r="B16" s="555"/>
      <c r="C16" s="555"/>
      <c r="D16" s="555"/>
      <c r="E16" s="555"/>
      <c r="F16" s="555"/>
      <c r="G16" s="555"/>
      <c r="H16" s="555"/>
      <c r="I16" s="555"/>
      <c r="J16" s="555"/>
      <c r="K16" s="555"/>
      <c r="L16" s="555"/>
      <c r="M16" s="555"/>
      <c r="N16" s="555"/>
    </row>
    <row r="17" spans="1:14" ht="16.2" hidden="1" customHeight="1">
      <c r="A17" s="555"/>
      <c r="B17" s="555"/>
      <c r="C17" s="555"/>
      <c r="D17" s="555"/>
      <c r="E17" s="555"/>
      <c r="F17" s="555"/>
      <c r="G17" s="555"/>
      <c r="H17" s="555"/>
      <c r="I17" s="555"/>
      <c r="J17" s="555"/>
      <c r="K17" s="555"/>
      <c r="L17" s="555"/>
      <c r="M17" s="555"/>
      <c r="N17" s="555"/>
    </row>
    <row r="18" spans="1:14" ht="48.6" hidden="1" customHeight="1">
      <c r="A18" s="555"/>
      <c r="B18" s="555"/>
      <c r="C18" s="555"/>
      <c r="D18" s="555"/>
      <c r="E18" s="555"/>
      <c r="F18" s="555"/>
      <c r="G18" s="555"/>
      <c r="H18" s="555"/>
      <c r="I18" s="555"/>
      <c r="J18" s="555"/>
      <c r="K18" s="555"/>
      <c r="L18" s="555"/>
      <c r="M18" s="555"/>
      <c r="N18" s="555"/>
    </row>
    <row r="19" spans="1:14" ht="9.6" customHeight="1">
      <c r="A19" s="555"/>
      <c r="B19" s="555"/>
      <c r="C19" s="555"/>
      <c r="D19" s="555"/>
      <c r="E19" s="555"/>
      <c r="F19" s="555"/>
      <c r="G19" s="555"/>
      <c r="H19" s="555"/>
      <c r="I19" s="555"/>
      <c r="J19" s="555"/>
      <c r="K19" s="555"/>
      <c r="L19" s="555"/>
      <c r="M19" s="555"/>
      <c r="N19" s="555"/>
    </row>
    <row r="20" spans="1:14" ht="16.2" customHeight="1">
      <c r="A20" s="304"/>
      <c r="B20" s="304"/>
      <c r="C20" s="304"/>
      <c r="D20" s="304"/>
      <c r="E20" s="304"/>
      <c r="F20" s="422"/>
      <c r="G20" s="422"/>
      <c r="H20" s="422"/>
      <c r="I20" s="422"/>
      <c r="J20" s="423"/>
      <c r="K20" s="423"/>
      <c r="L20" s="423"/>
      <c r="M20" s="423"/>
    </row>
    <row r="21" spans="1:14" ht="16.2" customHeight="1">
      <c r="A21" s="304"/>
      <c r="B21" s="304"/>
      <c r="C21" s="304"/>
      <c r="D21" s="304"/>
      <c r="E21" s="304"/>
      <c r="F21" s="422"/>
      <c r="G21" s="422"/>
      <c r="H21" s="422"/>
      <c r="I21" s="422"/>
      <c r="J21" s="617"/>
      <c r="K21" s="617"/>
      <c r="L21" s="617"/>
      <c r="M21" s="617"/>
    </row>
    <row r="22" spans="1:14" ht="13.2" customHeight="1">
      <c r="A22" s="307"/>
      <c r="B22" s="307"/>
      <c r="C22" s="307"/>
      <c r="D22" s="307"/>
      <c r="E22" s="308"/>
      <c r="F22" s="424"/>
      <c r="G22" s="424"/>
      <c r="H22" s="424"/>
      <c r="I22" s="424"/>
      <c r="J22" s="617"/>
      <c r="K22" s="617"/>
      <c r="L22" s="617"/>
      <c r="M22" s="617"/>
    </row>
    <row r="23" spans="1:14" ht="13.2" customHeight="1">
      <c r="A23" s="307"/>
      <c r="B23" s="307"/>
      <c r="C23" s="307"/>
      <c r="D23" s="307"/>
      <c r="E23" s="308"/>
      <c r="F23" s="424"/>
      <c r="G23" s="424"/>
      <c r="H23" s="424"/>
      <c r="I23" s="424"/>
      <c r="J23" s="617"/>
      <c r="K23" s="617"/>
      <c r="L23" s="617"/>
      <c r="M23" s="617"/>
    </row>
    <row r="24" spans="1:14" ht="13.2" customHeight="1">
      <c r="A24" s="307"/>
      <c r="B24" s="307"/>
      <c r="C24" s="307"/>
      <c r="D24" s="307"/>
      <c r="E24" s="308"/>
      <c r="F24" s="308"/>
      <c r="G24" s="308"/>
      <c r="H24" s="308"/>
      <c r="I24" s="308"/>
      <c r="J24" s="306"/>
      <c r="K24" s="306"/>
      <c r="L24" s="306"/>
      <c r="M24" s="306"/>
    </row>
    <row r="25" spans="1:14" ht="13.2" customHeight="1">
      <c r="A25" s="307"/>
      <c r="B25" s="307"/>
      <c r="C25" s="307"/>
      <c r="D25" s="307"/>
      <c r="E25" s="308"/>
      <c r="F25" s="308"/>
      <c r="G25" s="308"/>
      <c r="H25" s="308"/>
      <c r="I25" s="308"/>
      <c r="J25" s="306"/>
      <c r="K25" s="306"/>
      <c r="L25" s="306"/>
      <c r="M25" s="306"/>
    </row>
    <row r="26" spans="1:14">
      <c r="A26" s="307"/>
      <c r="B26" s="307"/>
      <c r="C26" s="307"/>
      <c r="D26" s="307"/>
      <c r="E26" s="308"/>
      <c r="F26" s="308"/>
      <c r="G26" s="308"/>
      <c r="H26" s="308"/>
      <c r="I26" s="308"/>
      <c r="J26" s="308"/>
      <c r="K26" s="308"/>
      <c r="L26" s="308"/>
      <c r="M26" s="308"/>
    </row>
    <row r="27" spans="1:14">
      <c r="A27" s="307"/>
      <c r="B27" s="307"/>
      <c r="C27" s="307"/>
      <c r="D27" s="307"/>
      <c r="E27" s="308"/>
      <c r="F27" s="308"/>
      <c r="G27" s="308"/>
      <c r="H27" s="305"/>
      <c r="I27" s="305"/>
      <c r="J27" s="305"/>
      <c r="K27" s="305"/>
      <c r="L27" s="305"/>
      <c r="M27" s="305"/>
    </row>
    <row r="28" spans="1:14">
      <c r="A28" s="305"/>
      <c r="B28" s="305"/>
      <c r="C28" s="305"/>
      <c r="D28" s="305"/>
      <c r="E28" s="308"/>
      <c r="F28" s="308"/>
      <c r="G28" s="308"/>
      <c r="H28" s="305"/>
      <c r="I28" s="305"/>
      <c r="J28" s="305"/>
      <c r="K28" s="305"/>
      <c r="L28" s="305"/>
      <c r="M28" s="305"/>
    </row>
    <row r="29" spans="1:14" ht="156.6" customHeight="1">
      <c r="A29" s="305"/>
      <c r="B29" s="305"/>
      <c r="C29" s="305"/>
      <c r="D29" s="305"/>
      <c r="E29" s="309"/>
      <c r="F29" s="310"/>
      <c r="G29" s="310"/>
      <c r="H29" s="310"/>
      <c r="I29" s="310"/>
      <c r="J29" s="310"/>
      <c r="K29" s="310"/>
      <c r="L29" s="310"/>
      <c r="M29" s="310"/>
    </row>
    <row r="30" spans="1:14">
      <c r="A30" s="305"/>
      <c r="B30" s="305"/>
      <c r="C30" s="305"/>
      <c r="D30" s="305"/>
      <c r="E30" s="305"/>
      <c r="F30" s="308"/>
      <c r="G30" s="308"/>
      <c r="H30" s="305"/>
      <c r="I30" s="305"/>
      <c r="J30" s="305"/>
      <c r="K30" s="305"/>
      <c r="L30" s="305"/>
      <c r="M30" s="305"/>
    </row>
    <row r="31" spans="1:14">
      <c r="A31" s="305"/>
      <c r="B31" s="305"/>
      <c r="C31" s="305"/>
      <c r="D31" s="305"/>
      <c r="E31" s="305"/>
      <c r="F31" s="308"/>
      <c r="G31" s="308"/>
      <c r="H31" s="305"/>
      <c r="I31" s="305"/>
      <c r="J31" s="305"/>
      <c r="K31" s="305"/>
      <c r="L31" s="305"/>
      <c r="M31" s="305"/>
    </row>
    <row r="32" spans="1:14">
      <c r="A32" s="305"/>
      <c r="B32" s="305"/>
      <c r="C32" s="305"/>
      <c r="D32" s="305"/>
      <c r="E32" s="305"/>
      <c r="F32" s="308"/>
      <c r="G32" s="308"/>
      <c r="H32" s="305"/>
      <c r="I32" s="305"/>
      <c r="J32" s="305"/>
      <c r="K32" s="305"/>
      <c r="L32" s="305"/>
      <c r="M32" s="305"/>
    </row>
    <row r="33" spans="1:13">
      <c r="A33" s="305"/>
      <c r="B33" s="305"/>
      <c r="C33" s="305"/>
      <c r="D33" s="305"/>
      <c r="E33" s="305"/>
      <c r="F33" s="308"/>
      <c r="G33" s="308"/>
      <c r="H33" s="305"/>
      <c r="I33" s="305"/>
      <c r="J33" s="305"/>
      <c r="K33" s="305"/>
      <c r="L33" s="305"/>
      <c r="M33" s="305"/>
    </row>
    <row r="34" spans="1:13">
      <c r="A34" s="305"/>
      <c r="B34" s="305"/>
      <c r="C34" s="305"/>
      <c r="D34" s="305"/>
      <c r="E34" s="305"/>
      <c r="F34" s="308"/>
      <c r="G34" s="308"/>
      <c r="H34" s="305"/>
      <c r="I34" s="305"/>
      <c r="J34" s="305"/>
      <c r="K34" s="305"/>
      <c r="L34" s="305"/>
      <c r="M34" s="305"/>
    </row>
    <row r="35" spans="1:13">
      <c r="A35" s="305"/>
      <c r="B35" s="305"/>
      <c r="C35" s="305"/>
      <c r="D35" s="305"/>
      <c r="E35" s="305"/>
      <c r="F35" s="305"/>
      <c r="G35" s="305"/>
      <c r="H35" s="305"/>
      <c r="I35" s="305"/>
      <c r="J35" s="305"/>
      <c r="K35" s="305"/>
      <c r="L35" s="305"/>
      <c r="M35" s="305"/>
    </row>
    <row r="36" spans="1:13">
      <c r="A36" s="305"/>
      <c r="B36" s="305"/>
      <c r="C36" s="305"/>
      <c r="D36" s="305"/>
      <c r="E36" s="305"/>
      <c r="F36" s="305"/>
      <c r="G36" s="305"/>
      <c r="H36" s="305"/>
      <c r="I36" s="305"/>
      <c r="J36" s="305"/>
      <c r="K36" s="305"/>
      <c r="L36" s="305"/>
      <c r="M36" s="305"/>
    </row>
    <row r="37" spans="1:13">
      <c r="A37" s="305"/>
      <c r="B37" s="305"/>
      <c r="C37" s="305"/>
      <c r="D37" s="305"/>
      <c r="E37" s="305"/>
      <c r="F37" s="305"/>
      <c r="G37" s="305"/>
      <c r="H37" s="305"/>
      <c r="I37" s="305"/>
      <c r="J37" s="305"/>
      <c r="K37" s="305"/>
      <c r="L37" s="305"/>
      <c r="M37" s="305"/>
    </row>
    <row r="38" spans="1:13">
      <c r="A38" s="305"/>
      <c r="B38" s="305"/>
      <c r="C38" s="305"/>
      <c r="D38" s="305"/>
      <c r="E38" s="305"/>
      <c r="F38" s="305"/>
      <c r="G38" s="305"/>
      <c r="H38" s="305"/>
      <c r="I38" s="305"/>
      <c r="J38" s="305"/>
      <c r="K38" s="305"/>
      <c r="L38" s="305"/>
      <c r="M38" s="305"/>
    </row>
    <row r="39" spans="1:13">
      <c r="A39" s="305"/>
      <c r="B39" s="305"/>
      <c r="C39" s="305"/>
      <c r="D39" s="305"/>
      <c r="E39" s="305"/>
      <c r="F39" s="305"/>
      <c r="G39" s="305"/>
      <c r="H39" s="305"/>
      <c r="I39" s="305"/>
      <c r="J39" s="305"/>
      <c r="K39" s="305"/>
      <c r="L39" s="305"/>
      <c r="M39" s="305"/>
    </row>
    <row r="40" spans="1:13">
      <c r="A40" s="305"/>
      <c r="B40" s="305"/>
      <c r="C40" s="305"/>
      <c r="D40" s="305"/>
      <c r="E40" s="311"/>
      <c r="F40" s="308"/>
      <c r="G40" s="308"/>
      <c r="H40" s="305"/>
      <c r="I40" s="305"/>
      <c r="J40" s="305"/>
      <c r="K40" s="305"/>
      <c r="L40" s="305"/>
      <c r="M40" s="305"/>
    </row>
    <row r="41" spans="1:13">
      <c r="A41" s="305"/>
      <c r="B41" s="305"/>
      <c r="C41" s="305"/>
      <c r="D41" s="305"/>
      <c r="E41" s="308"/>
      <c r="F41" s="308"/>
      <c r="G41" s="308"/>
      <c r="H41" s="305"/>
      <c r="I41" s="305"/>
      <c r="J41" s="305"/>
      <c r="K41" s="305"/>
      <c r="L41" s="305"/>
      <c r="M41" s="305"/>
    </row>
    <row r="42" spans="1:13">
      <c r="A42" s="305"/>
      <c r="B42" s="305"/>
      <c r="C42" s="305"/>
      <c r="D42" s="305"/>
      <c r="E42" s="308"/>
      <c r="F42" s="308"/>
      <c r="G42" s="308"/>
      <c r="H42" s="305"/>
      <c r="I42" s="305"/>
      <c r="J42" s="305"/>
      <c r="K42" s="305"/>
      <c r="L42" s="305"/>
      <c r="M42" s="305"/>
    </row>
    <row r="43" spans="1:13">
      <c r="A43" s="305"/>
      <c r="B43" s="305"/>
      <c r="C43" s="305"/>
      <c r="D43" s="305"/>
      <c r="E43" s="308"/>
      <c r="F43" s="308"/>
      <c r="G43" s="308"/>
      <c r="H43" s="305"/>
      <c r="I43" s="305"/>
      <c r="J43" s="305"/>
      <c r="K43" s="305"/>
      <c r="L43" s="305"/>
      <c r="M43" s="305"/>
    </row>
    <row r="44" spans="1:13">
      <c r="A44" s="305"/>
      <c r="B44" s="305"/>
      <c r="C44" s="305"/>
      <c r="D44" s="305"/>
      <c r="E44" s="308"/>
      <c r="F44" s="308"/>
      <c r="G44" s="308"/>
      <c r="H44" s="305"/>
      <c r="I44" s="305"/>
      <c r="J44" s="305"/>
      <c r="K44" s="305"/>
      <c r="L44" s="305"/>
      <c r="M44" s="305"/>
    </row>
    <row r="45" spans="1:13">
      <c r="A45" s="305"/>
      <c r="B45" s="305"/>
      <c r="C45" s="305"/>
      <c r="D45" s="305"/>
      <c r="E45" s="308"/>
      <c r="F45" s="308"/>
      <c r="G45" s="308"/>
      <c r="H45" s="305"/>
      <c r="I45" s="305"/>
      <c r="J45" s="305"/>
      <c r="K45" s="305"/>
      <c r="L45" s="305"/>
      <c r="M45" s="305"/>
    </row>
    <row r="46" spans="1:13">
      <c r="A46" s="305"/>
      <c r="B46" s="305"/>
      <c r="C46" s="305"/>
      <c r="D46" s="305"/>
      <c r="E46" s="308"/>
      <c r="F46" s="308"/>
      <c r="G46" s="308"/>
      <c r="H46" s="305"/>
      <c r="I46" s="305"/>
      <c r="J46" s="305"/>
      <c r="K46" s="305"/>
      <c r="L46" s="305"/>
      <c r="M46" s="305"/>
    </row>
    <row r="47" spans="1:13">
      <c r="A47" s="305"/>
      <c r="B47" s="305"/>
      <c r="C47" s="305"/>
      <c r="D47" s="305"/>
      <c r="E47" s="308"/>
      <c r="F47" s="308"/>
      <c r="G47" s="308"/>
      <c r="H47" s="305"/>
      <c r="I47" s="305"/>
      <c r="J47" s="305"/>
      <c r="K47" s="305"/>
      <c r="L47" s="305"/>
      <c r="M47" s="305"/>
    </row>
    <row r="48" spans="1:13">
      <c r="A48" s="305"/>
      <c r="B48" s="305"/>
      <c r="C48" s="305"/>
      <c r="D48" s="305"/>
      <c r="E48" s="308"/>
      <c r="F48" s="308"/>
      <c r="G48" s="308"/>
      <c r="H48" s="305"/>
      <c r="I48" s="305"/>
      <c r="J48" s="305"/>
      <c r="K48" s="305"/>
      <c r="L48" s="305"/>
      <c r="M48" s="305"/>
    </row>
    <row r="49" spans="1:13">
      <c r="A49" s="305"/>
      <c r="B49" s="305"/>
      <c r="C49" s="305"/>
      <c r="D49" s="305"/>
      <c r="E49" s="308"/>
      <c r="F49" s="308"/>
      <c r="G49" s="308"/>
      <c r="H49" s="305"/>
      <c r="I49" s="305"/>
      <c r="J49" s="305"/>
      <c r="K49" s="305"/>
      <c r="L49" s="305"/>
      <c r="M49" s="305"/>
    </row>
    <row r="50" spans="1:13">
      <c r="A50" s="305"/>
      <c r="B50" s="305"/>
      <c r="C50" s="305"/>
      <c r="D50" s="305"/>
      <c r="E50" s="308"/>
      <c r="F50" s="308"/>
      <c r="G50" s="308"/>
      <c r="H50" s="305"/>
      <c r="I50" s="305"/>
      <c r="J50" s="305"/>
      <c r="K50" s="305"/>
      <c r="L50" s="305"/>
      <c r="M50" s="305"/>
    </row>
    <row r="51" spans="1:13">
      <c r="A51" s="305"/>
      <c r="B51" s="305"/>
      <c r="C51" s="305"/>
      <c r="D51" s="305"/>
      <c r="E51" s="308"/>
      <c r="F51" s="308"/>
      <c r="G51" s="308"/>
      <c r="H51" s="305"/>
      <c r="I51" s="305"/>
      <c r="J51" s="305"/>
      <c r="K51" s="305"/>
      <c r="L51" s="305"/>
      <c r="M51" s="305"/>
    </row>
    <row r="52" spans="1:13">
      <c r="A52" s="305"/>
      <c r="B52" s="305"/>
      <c r="C52" s="305"/>
      <c r="D52" s="305"/>
      <c r="E52" s="308"/>
      <c r="F52" s="308"/>
      <c r="G52" s="308"/>
      <c r="H52" s="305"/>
      <c r="I52" s="305"/>
      <c r="J52" s="305"/>
      <c r="K52" s="305"/>
      <c r="L52" s="305"/>
      <c r="M52" s="305"/>
    </row>
    <row r="53" spans="1:13">
      <c r="A53" s="305"/>
      <c r="B53" s="305"/>
      <c r="C53" s="305"/>
      <c r="D53" s="305"/>
      <c r="E53" s="308"/>
      <c r="F53" s="308"/>
      <c r="G53" s="308"/>
      <c r="H53" s="305"/>
      <c r="I53" s="305"/>
      <c r="J53" s="305"/>
      <c r="K53" s="305"/>
      <c r="L53" s="305"/>
      <c r="M53" s="305"/>
    </row>
    <row r="54" spans="1:13">
      <c r="A54" s="305"/>
      <c r="B54" s="305"/>
      <c r="C54" s="305"/>
      <c r="D54" s="305"/>
      <c r="E54" s="308"/>
      <c r="F54" s="308"/>
      <c r="G54" s="308"/>
      <c r="H54" s="305"/>
      <c r="I54" s="305"/>
      <c r="J54" s="305"/>
      <c r="K54" s="305"/>
      <c r="L54" s="305"/>
      <c r="M54" s="305"/>
    </row>
    <row r="55" spans="1:13">
      <c r="A55" s="305"/>
      <c r="B55" s="305"/>
      <c r="C55" s="305"/>
      <c r="D55" s="305"/>
      <c r="E55" s="308"/>
      <c r="F55" s="308"/>
      <c r="G55" s="308"/>
      <c r="H55" s="305"/>
      <c r="I55" s="305"/>
      <c r="J55" s="305"/>
      <c r="K55" s="305"/>
      <c r="L55" s="305"/>
      <c r="M55" s="305"/>
    </row>
    <row r="56" spans="1:13">
      <c r="A56" s="305"/>
      <c r="B56" s="305"/>
      <c r="C56" s="305"/>
      <c r="D56" s="305"/>
      <c r="E56" s="308"/>
      <c r="F56" s="308"/>
      <c r="G56" s="308"/>
      <c r="H56" s="305"/>
      <c r="I56" s="305"/>
      <c r="J56" s="305"/>
      <c r="K56" s="305"/>
      <c r="L56" s="305"/>
      <c r="M56" s="305"/>
    </row>
    <row r="57" spans="1:13">
      <c r="A57" s="305"/>
      <c r="B57" s="305"/>
      <c r="C57" s="305"/>
      <c r="D57" s="305"/>
      <c r="E57" s="308"/>
      <c r="F57" s="308"/>
      <c r="G57" s="308"/>
      <c r="H57" s="305"/>
      <c r="I57" s="305"/>
      <c r="J57" s="305"/>
      <c r="K57" s="305"/>
      <c r="L57" s="305"/>
      <c r="M57" s="305"/>
    </row>
    <row r="58" spans="1:13">
      <c r="A58" s="305"/>
      <c r="B58" s="305"/>
      <c r="C58" s="305"/>
      <c r="D58" s="305"/>
      <c r="E58" s="308"/>
      <c r="F58" s="308"/>
      <c r="G58" s="308"/>
      <c r="H58" s="305"/>
      <c r="I58" s="305"/>
      <c r="J58" s="305"/>
      <c r="K58" s="305"/>
      <c r="L58" s="305"/>
      <c r="M58" s="305"/>
    </row>
    <row r="59" spans="1:13">
      <c r="A59" s="305"/>
      <c r="B59" s="305"/>
      <c r="C59" s="305"/>
      <c r="D59" s="305"/>
      <c r="E59" s="305"/>
      <c r="F59" s="305"/>
      <c r="G59" s="305"/>
      <c r="H59" s="305"/>
      <c r="I59" s="305"/>
      <c r="J59" s="305"/>
      <c r="K59" s="305"/>
      <c r="L59" s="305"/>
      <c r="M59" s="305"/>
    </row>
    <row r="60" spans="1:13">
      <c r="A60" s="305"/>
      <c r="B60" s="305"/>
      <c r="C60" s="305"/>
      <c r="D60" s="305"/>
      <c r="E60" s="305"/>
      <c r="F60" s="305"/>
      <c r="G60" s="305"/>
      <c r="H60" s="305"/>
      <c r="I60" s="305"/>
      <c r="J60" s="305"/>
      <c r="K60" s="305"/>
      <c r="L60" s="305"/>
      <c r="M60" s="305"/>
    </row>
    <row r="61" spans="1:13">
      <c r="A61" s="305"/>
      <c r="B61" s="305"/>
      <c r="C61" s="305"/>
      <c r="D61" s="305"/>
      <c r="E61" s="305"/>
      <c r="F61" s="305"/>
      <c r="G61" s="305"/>
      <c r="H61" s="305"/>
      <c r="I61" s="305"/>
      <c r="J61" s="305"/>
      <c r="K61" s="305"/>
      <c r="L61" s="305"/>
      <c r="M61" s="305"/>
    </row>
    <row r="62" spans="1:13">
      <c r="A62" s="305"/>
      <c r="B62" s="305"/>
      <c r="C62" s="305"/>
      <c r="D62" s="305"/>
      <c r="E62" s="305"/>
      <c r="F62" s="305"/>
      <c r="G62" s="305"/>
      <c r="H62" s="305"/>
      <c r="I62" s="305"/>
      <c r="J62" s="305"/>
      <c r="K62" s="305"/>
      <c r="L62" s="305"/>
      <c r="M62" s="305"/>
    </row>
    <row r="63" spans="1:13">
      <c r="A63" s="305"/>
      <c r="B63" s="305"/>
      <c r="C63" s="305"/>
      <c r="D63" s="305"/>
      <c r="E63" s="305"/>
      <c r="F63" s="305"/>
      <c r="G63" s="305"/>
      <c r="H63" s="305"/>
      <c r="I63" s="305"/>
      <c r="J63" s="305"/>
      <c r="K63" s="305"/>
      <c r="L63" s="305"/>
      <c r="M63" s="305"/>
    </row>
    <row r="64" spans="1:13">
      <c r="A64" s="305"/>
      <c r="B64" s="305"/>
      <c r="C64" s="305"/>
      <c r="D64" s="305"/>
      <c r="E64" s="305"/>
      <c r="F64" s="305"/>
      <c r="G64" s="305"/>
      <c r="H64" s="305"/>
      <c r="I64" s="305"/>
      <c r="J64" s="305"/>
      <c r="K64" s="305"/>
      <c r="L64" s="305"/>
      <c r="M64" s="305"/>
    </row>
    <row r="65" spans="1:13">
      <c r="A65" s="305"/>
      <c r="B65" s="305"/>
      <c r="C65" s="305"/>
      <c r="D65" s="305"/>
      <c r="E65" s="305"/>
      <c r="F65" s="305"/>
      <c r="G65" s="305"/>
      <c r="H65" s="305"/>
      <c r="I65" s="305"/>
      <c r="J65" s="305"/>
      <c r="K65" s="305"/>
      <c r="L65" s="305"/>
      <c r="M65" s="305"/>
    </row>
    <row r="66" spans="1:13">
      <c r="A66" s="305"/>
      <c r="B66" s="305"/>
      <c r="C66" s="305"/>
      <c r="D66" s="305"/>
      <c r="E66" s="305"/>
      <c r="F66" s="305"/>
      <c r="G66" s="305"/>
      <c r="H66" s="305"/>
      <c r="I66" s="305"/>
      <c r="J66" s="305"/>
      <c r="K66" s="305"/>
      <c r="L66" s="305"/>
      <c r="M66" s="305"/>
    </row>
    <row r="67" spans="1:13">
      <c r="A67" s="305"/>
      <c r="B67" s="305"/>
      <c r="C67" s="305"/>
      <c r="D67" s="305"/>
      <c r="E67" s="305"/>
      <c r="F67" s="305"/>
      <c r="G67" s="305"/>
      <c r="H67" s="305"/>
      <c r="I67" s="305"/>
      <c r="J67" s="305"/>
      <c r="K67" s="305"/>
      <c r="L67" s="305"/>
      <c r="M67" s="305"/>
    </row>
    <row r="68" spans="1:13">
      <c r="A68" s="305"/>
      <c r="B68" s="305"/>
      <c r="C68" s="305"/>
      <c r="D68" s="305"/>
      <c r="E68" s="305"/>
      <c r="F68" s="305"/>
      <c r="G68" s="305"/>
      <c r="H68" s="305"/>
      <c r="I68" s="305"/>
      <c r="J68" s="305"/>
      <c r="K68" s="305"/>
      <c r="L68" s="305"/>
      <c r="M68" s="305"/>
    </row>
    <row r="69" spans="1:13">
      <c r="A69" s="305"/>
      <c r="B69" s="305"/>
      <c r="C69" s="305"/>
      <c r="D69" s="305"/>
      <c r="E69" s="305"/>
      <c r="F69" s="305"/>
      <c r="G69" s="305"/>
      <c r="H69" s="305"/>
      <c r="I69" s="305"/>
      <c r="J69" s="305"/>
      <c r="K69" s="305"/>
      <c r="L69" s="305"/>
      <c r="M69" s="305"/>
    </row>
    <row r="70" spans="1:13">
      <c r="A70" s="305"/>
      <c r="B70" s="305"/>
      <c r="C70" s="305"/>
      <c r="D70" s="305"/>
      <c r="E70" s="305"/>
      <c r="F70" s="305"/>
      <c r="G70" s="305"/>
      <c r="H70" s="305"/>
      <c r="I70" s="305"/>
      <c r="J70" s="305"/>
      <c r="K70" s="305"/>
      <c r="L70" s="305"/>
      <c r="M70" s="305"/>
    </row>
    <row r="71" spans="1:13">
      <c r="A71" s="305"/>
      <c r="B71" s="305"/>
      <c r="C71" s="305"/>
      <c r="D71" s="305"/>
      <c r="E71" s="305"/>
      <c r="F71" s="305"/>
      <c r="G71" s="305"/>
      <c r="H71" s="305"/>
      <c r="I71" s="305"/>
      <c r="J71" s="305"/>
      <c r="K71" s="305"/>
      <c r="L71" s="305"/>
      <c r="M71" s="305"/>
    </row>
    <row r="72" spans="1:13">
      <c r="A72" s="305"/>
      <c r="B72" s="305"/>
      <c r="C72" s="305"/>
      <c r="D72" s="305"/>
      <c r="E72" s="305"/>
      <c r="F72" s="305"/>
      <c r="G72" s="305"/>
      <c r="H72" s="305"/>
      <c r="I72" s="305"/>
      <c r="J72" s="305"/>
      <c r="K72" s="305"/>
      <c r="L72" s="305"/>
      <c r="M72" s="305"/>
    </row>
    <row r="73" spans="1:13">
      <c r="A73" s="305"/>
      <c r="B73" s="305"/>
      <c r="C73" s="305"/>
      <c r="D73" s="305"/>
      <c r="E73" s="305"/>
      <c r="F73" s="305"/>
      <c r="G73" s="305"/>
      <c r="H73" s="305"/>
      <c r="I73" s="305"/>
      <c r="J73" s="305"/>
      <c r="K73" s="305"/>
      <c r="L73" s="305"/>
      <c r="M73" s="305"/>
    </row>
    <row r="74" spans="1:13">
      <c r="A74" s="305"/>
      <c r="B74" s="305"/>
      <c r="C74" s="305"/>
      <c r="D74" s="305"/>
      <c r="E74" s="305"/>
      <c r="F74" s="305"/>
      <c r="G74" s="305"/>
      <c r="H74" s="305"/>
      <c r="I74" s="305"/>
      <c r="J74" s="305"/>
      <c r="K74" s="305"/>
      <c r="L74" s="305"/>
      <c r="M74" s="305"/>
    </row>
    <row r="75" spans="1:13">
      <c r="A75" s="305"/>
      <c r="B75" s="305"/>
      <c r="C75" s="305"/>
      <c r="D75" s="305"/>
      <c r="E75" s="305"/>
      <c r="F75" s="305"/>
      <c r="G75" s="305"/>
      <c r="H75" s="305"/>
      <c r="I75" s="305"/>
      <c r="J75" s="305"/>
      <c r="K75" s="305"/>
      <c r="L75" s="305"/>
      <c r="M75" s="305"/>
    </row>
    <row r="76" spans="1:13">
      <c r="A76" s="305"/>
      <c r="B76" s="305"/>
      <c r="C76" s="305"/>
      <c r="D76" s="305"/>
      <c r="E76" s="305"/>
      <c r="F76" s="305"/>
      <c r="G76" s="305"/>
      <c r="H76" s="305"/>
      <c r="I76" s="305"/>
      <c r="J76" s="305"/>
      <c r="K76" s="305"/>
      <c r="L76" s="305"/>
      <c r="M76" s="305"/>
    </row>
    <row r="77" spans="1:13">
      <c r="A77" s="305"/>
      <c r="B77" s="305"/>
      <c r="C77" s="305"/>
      <c r="D77" s="305"/>
      <c r="E77" s="305"/>
      <c r="F77" s="305"/>
      <c r="G77" s="305"/>
      <c r="H77" s="305"/>
      <c r="I77" s="305"/>
      <c r="J77" s="305"/>
      <c r="K77" s="305"/>
      <c r="L77" s="305"/>
      <c r="M77" s="305"/>
    </row>
    <row r="78" spans="1:13">
      <c r="A78" s="305"/>
      <c r="B78" s="305"/>
      <c r="C78" s="305"/>
      <c r="D78" s="305"/>
      <c r="E78" s="305"/>
      <c r="F78" s="305"/>
      <c r="G78" s="305"/>
      <c r="H78" s="305"/>
      <c r="I78" s="305"/>
      <c r="J78" s="305"/>
      <c r="K78" s="305"/>
      <c r="L78" s="305"/>
      <c r="M78" s="305"/>
    </row>
    <row r="79" spans="1:13">
      <c r="A79" s="305"/>
      <c r="B79" s="305"/>
      <c r="C79" s="305"/>
      <c r="D79" s="305"/>
      <c r="E79" s="305"/>
      <c r="F79" s="305"/>
      <c r="G79" s="305"/>
      <c r="H79" s="305"/>
      <c r="I79" s="305"/>
      <c r="J79" s="305"/>
      <c r="K79" s="305"/>
      <c r="L79" s="305"/>
      <c r="M79" s="305"/>
    </row>
    <row r="80" spans="1:13">
      <c r="A80" s="305"/>
      <c r="B80" s="305"/>
      <c r="C80" s="305"/>
      <c r="D80" s="305"/>
      <c r="E80" s="305"/>
      <c r="F80" s="305"/>
      <c r="G80" s="305"/>
      <c r="H80" s="305"/>
      <c r="I80" s="305"/>
      <c r="J80" s="305"/>
      <c r="K80" s="305"/>
      <c r="L80" s="305"/>
      <c r="M80" s="305"/>
    </row>
    <row r="81" spans="1:13">
      <c r="A81" s="305"/>
      <c r="B81" s="305"/>
      <c r="C81" s="305"/>
      <c r="D81" s="305"/>
      <c r="E81" s="305"/>
      <c r="F81" s="305"/>
      <c r="G81" s="305"/>
      <c r="H81" s="305"/>
      <c r="I81" s="305"/>
      <c r="J81" s="305"/>
      <c r="K81" s="305"/>
      <c r="L81" s="305"/>
      <c r="M81" s="305"/>
    </row>
    <row r="82" spans="1:13">
      <c r="A82" s="305"/>
      <c r="B82" s="305"/>
      <c r="C82" s="305"/>
      <c r="D82" s="305"/>
      <c r="E82" s="305"/>
      <c r="F82" s="305"/>
      <c r="G82" s="305"/>
      <c r="H82" s="305"/>
      <c r="I82" s="305"/>
      <c r="J82" s="305"/>
      <c r="K82" s="305"/>
      <c r="L82" s="305"/>
      <c r="M82" s="305"/>
    </row>
    <row r="83" spans="1:13">
      <c r="A83" s="305"/>
      <c r="B83" s="305"/>
      <c r="C83" s="305"/>
      <c r="D83" s="305"/>
      <c r="E83" s="305"/>
      <c r="F83" s="305"/>
      <c r="G83" s="305"/>
      <c r="H83" s="305"/>
      <c r="I83" s="305"/>
      <c r="J83" s="305"/>
      <c r="K83" s="305"/>
      <c r="L83" s="305"/>
      <c r="M83" s="305"/>
    </row>
    <row r="84" spans="1:13">
      <c r="A84" s="305"/>
      <c r="B84" s="305"/>
      <c r="C84" s="305"/>
      <c r="D84" s="305"/>
      <c r="E84" s="305"/>
      <c r="F84" s="305"/>
      <c r="G84" s="305"/>
      <c r="H84" s="305"/>
      <c r="I84" s="305"/>
      <c r="J84" s="305"/>
      <c r="K84" s="305"/>
      <c r="L84" s="305"/>
      <c r="M84" s="305"/>
    </row>
    <row r="85" spans="1:13">
      <c r="A85" s="305"/>
      <c r="B85" s="305"/>
      <c r="C85" s="305"/>
      <c r="D85" s="305"/>
      <c r="E85" s="305"/>
      <c r="F85" s="305"/>
      <c r="G85" s="305"/>
      <c r="H85" s="305"/>
      <c r="I85" s="305"/>
      <c r="J85" s="305"/>
      <c r="K85" s="305"/>
      <c r="L85" s="305"/>
      <c r="M85" s="305"/>
    </row>
    <row r="86" spans="1:13">
      <c r="A86" s="305"/>
      <c r="B86" s="305"/>
      <c r="C86" s="305"/>
      <c r="D86" s="305"/>
      <c r="E86" s="305"/>
      <c r="F86" s="305"/>
      <c r="G86" s="305"/>
      <c r="H86" s="305"/>
      <c r="I86" s="305"/>
      <c r="J86" s="305"/>
      <c r="K86" s="305"/>
      <c r="L86" s="305"/>
      <c r="M86" s="305"/>
    </row>
    <row r="87" spans="1:13">
      <c r="A87" s="305"/>
      <c r="B87" s="305"/>
      <c r="C87" s="305"/>
      <c r="D87" s="305"/>
      <c r="E87" s="305"/>
      <c r="F87" s="305"/>
      <c r="G87" s="305"/>
      <c r="H87" s="305"/>
      <c r="I87" s="305"/>
      <c r="J87" s="305"/>
      <c r="K87" s="305"/>
      <c r="L87" s="305"/>
      <c r="M87" s="305"/>
    </row>
    <row r="88" spans="1:13">
      <c r="A88" s="305"/>
      <c r="B88" s="305"/>
      <c r="C88" s="305"/>
      <c r="D88" s="305"/>
      <c r="E88" s="305"/>
      <c r="F88" s="305"/>
      <c r="G88" s="305"/>
      <c r="H88" s="305"/>
      <c r="I88" s="305"/>
      <c r="J88" s="305"/>
      <c r="K88" s="305"/>
      <c r="L88" s="305"/>
      <c r="M88" s="305"/>
    </row>
    <row r="89" spans="1:13">
      <c r="A89" s="305"/>
      <c r="B89" s="305"/>
      <c r="C89" s="305"/>
      <c r="D89" s="305"/>
      <c r="E89" s="305"/>
      <c r="F89" s="305"/>
      <c r="G89" s="305"/>
      <c r="H89" s="305"/>
      <c r="I89" s="305"/>
      <c r="J89" s="305"/>
      <c r="K89" s="305"/>
      <c r="L89" s="305"/>
      <c r="M89" s="305"/>
    </row>
    <row r="90" spans="1:13">
      <c r="A90" s="305"/>
      <c r="B90" s="305"/>
      <c r="C90" s="305"/>
      <c r="D90" s="305"/>
      <c r="E90" s="305"/>
      <c r="F90" s="305"/>
      <c r="G90" s="305"/>
      <c r="H90" s="305"/>
      <c r="I90" s="305"/>
      <c r="J90" s="305"/>
      <c r="K90" s="305"/>
      <c r="L90" s="305"/>
      <c r="M90" s="305"/>
    </row>
    <row r="91" spans="1:13">
      <c r="A91" s="305"/>
      <c r="B91" s="305"/>
      <c r="C91" s="305"/>
      <c r="D91" s="305"/>
      <c r="E91" s="305"/>
      <c r="F91" s="305"/>
      <c r="G91" s="305"/>
      <c r="H91" s="305"/>
      <c r="I91" s="305"/>
      <c r="J91" s="305"/>
      <c r="K91" s="305"/>
      <c r="L91" s="305"/>
      <c r="M91" s="305"/>
    </row>
    <row r="92" spans="1:13">
      <c r="A92" s="305"/>
      <c r="B92" s="305"/>
      <c r="C92" s="305"/>
      <c r="D92" s="305"/>
      <c r="E92" s="305"/>
      <c r="F92" s="305"/>
      <c r="G92" s="305"/>
      <c r="H92" s="305"/>
      <c r="I92" s="305"/>
      <c r="J92" s="305"/>
      <c r="K92" s="305"/>
      <c r="L92" s="305"/>
      <c r="M92" s="305"/>
    </row>
    <row r="93" spans="1:13">
      <c r="A93" s="305"/>
      <c r="B93" s="305"/>
      <c r="C93" s="305"/>
      <c r="D93" s="305"/>
      <c r="E93" s="305"/>
      <c r="F93" s="305"/>
      <c r="G93" s="305"/>
      <c r="H93" s="305"/>
      <c r="I93" s="305"/>
      <c r="J93" s="305"/>
      <c r="K93" s="305"/>
      <c r="L93" s="305"/>
      <c r="M93" s="305"/>
    </row>
    <row r="94" spans="1:13">
      <c r="A94" s="305"/>
      <c r="B94" s="305"/>
      <c r="C94" s="305"/>
      <c r="D94" s="305"/>
      <c r="E94" s="305"/>
      <c r="F94" s="305"/>
      <c r="G94" s="305"/>
      <c r="H94" s="305"/>
      <c r="I94" s="305"/>
      <c r="J94" s="305"/>
      <c r="K94" s="305"/>
      <c r="L94" s="305"/>
      <c r="M94" s="305"/>
    </row>
    <row r="95" spans="1:13">
      <c r="A95" s="305"/>
      <c r="B95" s="305"/>
      <c r="C95" s="305"/>
      <c r="D95" s="305"/>
      <c r="E95" s="305"/>
      <c r="F95" s="305"/>
      <c r="G95" s="305"/>
      <c r="H95" s="305"/>
      <c r="I95" s="305"/>
      <c r="J95" s="305"/>
      <c r="K95" s="305"/>
      <c r="L95" s="305"/>
      <c r="M95" s="305"/>
    </row>
    <row r="96" spans="1:13">
      <c r="A96" s="305"/>
      <c r="B96" s="305"/>
      <c r="C96" s="305"/>
      <c r="D96" s="305"/>
      <c r="E96" s="305"/>
      <c r="F96" s="305"/>
      <c r="G96" s="305"/>
      <c r="H96" s="305"/>
      <c r="I96" s="305"/>
      <c r="J96" s="305"/>
      <c r="K96" s="305"/>
      <c r="L96" s="305"/>
      <c r="M96" s="305"/>
    </row>
    <row r="97" spans="1:13">
      <c r="A97" s="305"/>
      <c r="B97" s="305"/>
      <c r="C97" s="305"/>
      <c r="D97" s="305"/>
      <c r="E97" s="305"/>
      <c r="F97" s="305"/>
      <c r="G97" s="305"/>
      <c r="H97" s="305"/>
      <c r="I97" s="305"/>
      <c r="J97" s="305"/>
      <c r="K97" s="305"/>
      <c r="L97" s="305"/>
      <c r="M97" s="305"/>
    </row>
    <row r="98" spans="1:13">
      <c r="A98" s="305"/>
      <c r="B98" s="305"/>
      <c r="C98" s="305"/>
      <c r="D98" s="305"/>
      <c r="E98" s="305"/>
      <c r="F98" s="305"/>
      <c r="G98" s="305"/>
      <c r="H98" s="305"/>
      <c r="I98" s="305"/>
      <c r="J98" s="305"/>
      <c r="K98" s="305"/>
      <c r="L98" s="305"/>
      <c r="M98" s="305"/>
    </row>
    <row r="99" spans="1:13">
      <c r="A99" s="305"/>
      <c r="B99" s="305"/>
      <c r="C99" s="305"/>
      <c r="D99" s="305"/>
      <c r="E99" s="305"/>
      <c r="F99" s="305"/>
      <c r="G99" s="305"/>
      <c r="H99" s="305"/>
      <c r="I99" s="305"/>
      <c r="J99" s="305"/>
      <c r="K99" s="305"/>
      <c r="L99" s="305"/>
      <c r="M99" s="305"/>
    </row>
    <row r="100" spans="1:13">
      <c r="A100" s="305"/>
      <c r="B100" s="305"/>
      <c r="C100" s="305"/>
      <c r="D100" s="305"/>
      <c r="E100" s="305"/>
      <c r="F100" s="305"/>
      <c r="G100" s="305"/>
      <c r="H100" s="305"/>
      <c r="I100" s="305"/>
      <c r="J100" s="305"/>
      <c r="K100" s="305"/>
      <c r="L100" s="305"/>
      <c r="M100" s="305"/>
    </row>
  </sheetData>
  <sheetProtection formatCells="0" formatColumns="0" formatRows="0" insertColumns="0" insertRows="0" insertHyperlinks="0" deleteColumns="0" deleteRows="0"/>
  <mergeCells count="1">
    <mergeCell ref="J21:M23"/>
  </mergeCells>
  <phoneticPr fontId="106"/>
  <pageMargins left="0.7" right="0.7" top="0.75" bottom="0.75" header="0.3" footer="0.3"/>
  <pageSetup paperSize="9" scale="3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B418-7CA7-499C-A5DA-01D9C0736AA5}">
  <sheetPr>
    <tabColor theme="2" tint="-0.249977111117893"/>
    <pageSetUpPr fitToPage="1"/>
  </sheetPr>
  <dimension ref="A1:S84"/>
  <sheetViews>
    <sheetView tabSelected="1" zoomScaleNormal="100" zoomScaleSheetLayoutView="100" workbookViewId="0">
      <selection activeCell="O15" sqref="O15"/>
    </sheetView>
  </sheetViews>
  <sheetFormatPr defaultColWidth="9" defaultRowHeight="13.2"/>
  <cols>
    <col min="1" max="1" width="12.77734375" style="72" customWidth="1"/>
    <col min="2" max="2" width="5.109375" style="72" customWidth="1"/>
    <col min="3" max="3" width="3.77734375" style="72" customWidth="1"/>
    <col min="4" max="4" width="6.88671875" style="72" customWidth="1"/>
    <col min="5" max="5" width="13.109375" style="72" customWidth="1"/>
    <col min="6" max="6" width="13.109375" style="116" customWidth="1"/>
    <col min="7" max="7" width="11.33203125" style="72" customWidth="1"/>
    <col min="8" max="8" width="26.6640625" style="89" customWidth="1"/>
    <col min="9" max="9" width="13" style="80" customWidth="1"/>
    <col min="10" max="10" width="16.109375" style="80" customWidth="1"/>
    <col min="11" max="11" width="13.44140625" style="116" customWidth="1"/>
    <col min="12" max="12" width="20.44140625" style="116" customWidth="1"/>
    <col min="13" max="13" width="13.44140625" style="87" customWidth="1"/>
    <col min="14" max="14" width="22.44140625" style="72" customWidth="1"/>
    <col min="15" max="15" width="9" style="73"/>
    <col min="16" max="16384" width="9" style="72"/>
  </cols>
  <sheetData>
    <row r="1" spans="1:16" ht="26.25" customHeight="1" thickTop="1">
      <c r="A1" s="64" t="s">
        <v>247</v>
      </c>
      <c r="B1" s="65"/>
      <c r="C1" s="65"/>
      <c r="D1" s="66"/>
      <c r="E1" s="66"/>
      <c r="F1" s="67"/>
      <c r="G1" s="68"/>
      <c r="H1" s="69"/>
      <c r="I1" s="329" t="s">
        <v>38</v>
      </c>
      <c r="J1" s="89"/>
      <c r="K1" s="70"/>
      <c r="L1" s="330"/>
      <c r="M1" s="71"/>
    </row>
    <row r="2" spans="1:16" ht="17.399999999999999">
      <c r="A2" s="74"/>
      <c r="B2" s="331"/>
      <c r="C2" s="331"/>
      <c r="D2" s="331"/>
      <c r="E2" s="331"/>
      <c r="F2" s="331"/>
      <c r="G2" s="75"/>
      <c r="H2" s="76"/>
      <c r="I2" s="332" t="s">
        <v>39</v>
      </c>
      <c r="J2" s="77"/>
      <c r="K2" s="333" t="s">
        <v>21</v>
      </c>
      <c r="L2" s="78"/>
      <c r="M2" s="71"/>
      <c r="N2" s="257"/>
      <c r="P2" s="177"/>
    </row>
    <row r="3" spans="1:16" ht="17.399999999999999">
      <c r="A3" s="334" t="s">
        <v>29</v>
      </c>
      <c r="B3" s="335"/>
      <c r="D3" s="336"/>
      <c r="E3" s="336"/>
      <c r="F3" s="336"/>
      <c r="G3" s="79"/>
      <c r="H3" s="186"/>
      <c r="J3" s="337"/>
      <c r="L3" s="70"/>
      <c r="M3" s="81"/>
    </row>
    <row r="4" spans="1:16" ht="17.399999999999999">
      <c r="A4" s="82"/>
      <c r="B4" s="335"/>
      <c r="C4" s="116"/>
      <c r="D4" s="336"/>
      <c r="E4" s="336"/>
      <c r="F4" s="338"/>
      <c r="G4" s="83"/>
      <c r="H4" s="84"/>
      <c r="I4" s="84"/>
      <c r="J4" s="89"/>
      <c r="L4" s="70"/>
      <c r="M4" s="81"/>
      <c r="N4" s="412"/>
    </row>
    <row r="5" spans="1:16">
      <c r="A5" s="339"/>
      <c r="D5" s="336"/>
      <c r="E5" s="85"/>
      <c r="F5" s="340"/>
      <c r="G5" s="86"/>
      <c r="H5"/>
      <c r="I5" s="341"/>
      <c r="J5" s="89"/>
      <c r="M5" s="81"/>
    </row>
    <row r="6" spans="1:16" ht="17.399999999999999">
      <c r="A6" s="339"/>
      <c r="D6" s="336"/>
      <c r="E6" s="340"/>
      <c r="F6" s="340"/>
      <c r="G6" s="86"/>
      <c r="H6" s="76"/>
      <c r="I6" s="342"/>
      <c r="J6" s="89"/>
      <c r="M6" s="81"/>
    </row>
    <row r="7" spans="1:16">
      <c r="A7" s="339"/>
      <c r="D7" s="336"/>
      <c r="E7" s="340"/>
      <c r="F7" s="340"/>
      <c r="G7" s="86"/>
      <c r="H7" s="343"/>
      <c r="I7" s="341"/>
      <c r="J7" s="89"/>
      <c r="M7" s="81"/>
    </row>
    <row r="8" spans="1:16">
      <c r="A8" s="339"/>
      <c r="D8" s="336"/>
      <c r="E8" s="340"/>
      <c r="F8" s="340"/>
      <c r="G8" s="86"/>
      <c r="H8" s="77"/>
      <c r="I8" s="344"/>
      <c r="J8" s="344"/>
      <c r="K8" s="344"/>
    </row>
    <row r="9" spans="1:16">
      <c r="A9" s="339"/>
      <c r="D9" s="336"/>
      <c r="E9" s="340"/>
      <c r="F9" s="340"/>
      <c r="G9" s="86"/>
      <c r="H9" s="344"/>
      <c r="I9" s="344"/>
      <c r="J9" s="344"/>
      <c r="K9" s="344"/>
      <c r="N9" s="88"/>
    </row>
    <row r="10" spans="1:16">
      <c r="A10" s="339"/>
      <c r="D10" s="336"/>
      <c r="E10" s="340"/>
      <c r="F10" s="340"/>
      <c r="G10" s="86"/>
      <c r="H10" s="344"/>
      <c r="I10" s="344"/>
      <c r="J10" s="344"/>
      <c r="K10" s="344"/>
      <c r="N10" s="88" t="s">
        <v>40</v>
      </c>
    </row>
    <row r="11" spans="1:16">
      <c r="A11" s="339"/>
      <c r="D11" s="336"/>
      <c r="E11" s="340"/>
      <c r="F11" s="340"/>
      <c r="G11" s="86"/>
      <c r="H11" s="344"/>
      <c r="I11" s="344"/>
      <c r="J11" s="344"/>
      <c r="K11" s="344"/>
    </row>
    <row r="12" spans="1:16">
      <c r="A12" s="339"/>
      <c r="D12" s="336"/>
      <c r="E12" s="340"/>
      <c r="F12" s="340"/>
      <c r="G12" s="86"/>
      <c r="H12" s="344"/>
      <c r="I12" s="344"/>
      <c r="J12" s="344"/>
      <c r="K12" s="344"/>
      <c r="N12" s="88" t="s">
        <v>41</v>
      </c>
      <c r="O12" s="520"/>
    </row>
    <row r="13" spans="1:16">
      <c r="A13" s="339"/>
      <c r="D13" s="336"/>
      <c r="E13" s="340"/>
      <c r="F13" s="340"/>
      <c r="G13" s="86"/>
      <c r="H13" s="344"/>
      <c r="I13" s="344"/>
      <c r="J13" s="344"/>
      <c r="K13" s="344"/>
    </row>
    <row r="14" spans="1:16">
      <c r="A14" s="339"/>
      <c r="D14" s="336"/>
      <c r="E14" s="340"/>
      <c r="F14" s="340"/>
      <c r="G14" s="86"/>
      <c r="H14" s="344"/>
      <c r="I14" s="344"/>
      <c r="J14" s="344"/>
      <c r="K14" s="344"/>
      <c r="N14" s="345" t="s">
        <v>42</v>
      </c>
    </row>
    <row r="15" spans="1:16">
      <c r="A15" s="339"/>
      <c r="D15" s="336"/>
      <c r="E15" s="336" t="s">
        <v>21</v>
      </c>
      <c r="F15" s="338"/>
      <c r="G15" s="79"/>
      <c r="H15" s="343"/>
      <c r="I15" s="341"/>
      <c r="J15" s="77"/>
    </row>
    <row r="16" spans="1:16">
      <c r="A16" s="339"/>
      <c r="D16" s="336"/>
      <c r="E16" s="336"/>
      <c r="F16" s="338"/>
      <c r="G16" s="79"/>
      <c r="I16" s="341"/>
      <c r="J16" s="89"/>
      <c r="N16" s="414" t="s">
        <v>236</v>
      </c>
    </row>
    <row r="17" spans="1:19" ht="20.25" customHeight="1" thickBot="1">
      <c r="A17" s="678" t="s">
        <v>373</v>
      </c>
      <c r="B17" s="679"/>
      <c r="C17" s="679"/>
      <c r="D17" s="347"/>
      <c r="E17" s="348"/>
      <c r="F17" s="679" t="s">
        <v>285</v>
      </c>
      <c r="G17" s="680"/>
      <c r="H17" s="343"/>
      <c r="I17" s="341"/>
      <c r="J17" s="77"/>
      <c r="L17" s="78"/>
      <c r="M17" s="81"/>
      <c r="N17" s="346" t="s">
        <v>136</v>
      </c>
    </row>
    <row r="18" spans="1:19" ht="39" customHeight="1" thickTop="1">
      <c r="A18" s="681" t="s">
        <v>43</v>
      </c>
      <c r="B18" s="682"/>
      <c r="C18" s="683"/>
      <c r="D18" s="349" t="s">
        <v>44</v>
      </c>
      <c r="E18" s="350"/>
      <c r="F18" s="684" t="s">
        <v>45</v>
      </c>
      <c r="G18" s="685"/>
      <c r="I18" s="341"/>
      <c r="J18" s="89"/>
      <c r="M18" s="81"/>
      <c r="Q18" s="72" t="s">
        <v>29</v>
      </c>
      <c r="S18" s="72" t="s">
        <v>21</v>
      </c>
    </row>
    <row r="19" spans="1:19" ht="30" customHeight="1">
      <c r="A19" s="686" t="s">
        <v>241</v>
      </c>
      <c r="B19" s="686"/>
      <c r="C19" s="686"/>
      <c r="D19" s="686"/>
      <c r="E19" s="686"/>
      <c r="F19" s="686"/>
      <c r="G19" s="686"/>
      <c r="H19" s="351"/>
      <c r="I19" s="90" t="s">
        <v>46</v>
      </c>
      <c r="J19" s="90"/>
      <c r="K19" s="90"/>
      <c r="L19" s="78"/>
      <c r="M19" s="81"/>
    </row>
    <row r="20" spans="1:19" ht="17.399999999999999">
      <c r="E20" s="352" t="s">
        <v>47</v>
      </c>
      <c r="F20" s="353" t="s">
        <v>48</v>
      </c>
      <c r="H20" s="534" t="s">
        <v>217</v>
      </c>
      <c r="I20" s="341"/>
      <c r="J20" s="89" t="s">
        <v>21</v>
      </c>
      <c r="K20" s="354" t="s">
        <v>21</v>
      </c>
      <c r="M20" s="81"/>
    </row>
    <row r="21" spans="1:19" ht="16.8" thickBot="1">
      <c r="A21" s="355"/>
      <c r="B21" s="687">
        <v>44752</v>
      </c>
      <c r="C21" s="688"/>
      <c r="D21" s="356" t="s">
        <v>49</v>
      </c>
      <c r="E21" s="689" t="s">
        <v>50</v>
      </c>
      <c r="F21" s="690"/>
      <c r="G21" s="80" t="s">
        <v>51</v>
      </c>
      <c r="H21" s="691" t="s">
        <v>286</v>
      </c>
      <c r="I21" s="692"/>
      <c r="J21" s="692"/>
      <c r="K21" s="692"/>
      <c r="L21" s="692"/>
      <c r="M21" s="91" t="s">
        <v>217</v>
      </c>
      <c r="N21" s="92"/>
    </row>
    <row r="22" spans="1:19" ht="36" customHeight="1" thickTop="1" thickBot="1">
      <c r="A22" s="357" t="s">
        <v>52</v>
      </c>
      <c r="B22" s="693" t="s">
        <v>53</v>
      </c>
      <c r="C22" s="694"/>
      <c r="D22" s="695"/>
      <c r="E22" s="93" t="s">
        <v>284</v>
      </c>
      <c r="F22" s="93" t="s">
        <v>291</v>
      </c>
      <c r="G22" s="358" t="s">
        <v>54</v>
      </c>
      <c r="H22" s="696" t="s">
        <v>55</v>
      </c>
      <c r="I22" s="697"/>
      <c r="J22" s="697"/>
      <c r="K22" s="697"/>
      <c r="L22" s="698"/>
      <c r="M22" s="359" t="s">
        <v>56</v>
      </c>
      <c r="N22" s="360" t="s">
        <v>57</v>
      </c>
      <c r="R22" s="72" t="s">
        <v>29</v>
      </c>
    </row>
    <row r="23" spans="1:19" ht="81.599999999999994" customHeight="1" thickBot="1">
      <c r="A23" s="361" t="s">
        <v>58</v>
      </c>
      <c r="B23" s="618" t="str">
        <f>IF(G23&gt;5,"☆☆☆☆",IF(AND(G23&gt;=2.39,G23&lt;5),"☆☆☆",IF(AND(G23&gt;=1.39,G23&lt;2.4),"☆☆",IF(AND(G23&gt;0,G23&lt;1.4),"☆",IF(AND(G23&gt;=-1.39,G23&lt;0),"★",IF(AND(G23&gt;=-2.39,G23&lt;-1.4),"★★",IF(AND(G23&gt;=-3.39,G23&lt;-2.4),"★★★")))))))</f>
        <v>☆</v>
      </c>
      <c r="C23" s="619"/>
      <c r="D23" s="620"/>
      <c r="E23" s="179">
        <v>3.86</v>
      </c>
      <c r="F23" s="470">
        <v>2.71</v>
      </c>
      <c r="G23" s="233">
        <f>+E23-F23</f>
        <v>1.1499999999999999</v>
      </c>
      <c r="H23" s="621"/>
      <c r="I23" s="622"/>
      <c r="J23" s="622"/>
      <c r="K23" s="622"/>
      <c r="L23" s="623"/>
      <c r="M23" s="552"/>
      <c r="N23" s="571"/>
      <c r="O23" s="439" t="s">
        <v>235</v>
      </c>
    </row>
    <row r="24" spans="1:19" ht="66" customHeight="1" thickBot="1">
      <c r="A24" s="362" t="s">
        <v>59</v>
      </c>
      <c r="B24" s="618" t="str">
        <f t="shared" ref="B24" si="0">IF(G24&gt;5,"☆☆☆☆",IF(AND(G24&gt;=2.39,G24&lt;5),"☆☆☆",IF(AND(G24&gt;=1.39,G24&lt;2.4),"☆☆",IF(AND(G24&gt;0,G24&lt;1.4),"☆",IF(AND(G24&gt;=-1.39,G24&lt;0),"★",IF(AND(G24&gt;=-2.39,G24&lt;-1.4),"★★",IF(AND(G24&gt;=-3.39,G24&lt;-2.4),"★★★")))))))</f>
        <v>☆</v>
      </c>
      <c r="C24" s="619"/>
      <c r="D24" s="620"/>
      <c r="E24" s="470">
        <v>2.5</v>
      </c>
      <c r="F24" s="470">
        <v>2.57</v>
      </c>
      <c r="G24" s="323">
        <f t="shared" ref="G24:G70" si="1">+F24-E24</f>
        <v>6.999999999999984E-2</v>
      </c>
      <c r="H24" s="699"/>
      <c r="I24" s="700"/>
      <c r="J24" s="700"/>
      <c r="K24" s="700"/>
      <c r="L24" s="701"/>
      <c r="M24" s="248"/>
      <c r="N24" s="249"/>
      <c r="O24" s="439" t="s">
        <v>59</v>
      </c>
      <c r="Q24" s="72" t="s">
        <v>29</v>
      </c>
    </row>
    <row r="25" spans="1:19" ht="81" customHeight="1" thickBot="1">
      <c r="A25" s="448" t="s">
        <v>60</v>
      </c>
      <c r="B25" s="618" t="str">
        <f t="shared" ref="B25:B32" si="2">IF(G25&gt;5,"☆☆☆☆",IF(AND(G25&gt;=2.39,G25&lt;5),"☆☆☆",IF(AND(G25&gt;=1.39,G25&lt;2.4),"☆☆",IF(AND(G25&gt;0,G25&lt;1.4),"☆",IF(AND(G25&gt;=-1.39,G25&lt;0),"★",IF(AND(G25&gt;=-2.39,G25&lt;-1.4),"★★",IF(AND(G25&gt;=-3.39,G25&lt;-2.4),"★★★")))))))</f>
        <v>★</v>
      </c>
      <c r="C25" s="619"/>
      <c r="D25" s="620"/>
      <c r="E25" s="179">
        <v>4.58</v>
      </c>
      <c r="F25" s="179">
        <v>3.98</v>
      </c>
      <c r="G25" s="221">
        <f t="shared" si="1"/>
        <v>-0.60000000000000009</v>
      </c>
      <c r="H25" s="621"/>
      <c r="I25" s="622"/>
      <c r="J25" s="622"/>
      <c r="K25" s="622"/>
      <c r="L25" s="623"/>
      <c r="M25" s="552"/>
      <c r="N25" s="249"/>
      <c r="O25" s="439" t="s">
        <v>60</v>
      </c>
    </row>
    <row r="26" spans="1:19" ht="83.25" customHeight="1" thickBot="1">
      <c r="A26" s="448" t="s">
        <v>61</v>
      </c>
      <c r="B26" s="618" t="str">
        <f t="shared" si="2"/>
        <v>★</v>
      </c>
      <c r="C26" s="619"/>
      <c r="D26" s="620"/>
      <c r="E26" s="179">
        <v>5.18</v>
      </c>
      <c r="F26" s="179">
        <v>5.1100000000000003</v>
      </c>
      <c r="G26" s="94">
        <f t="shared" si="1"/>
        <v>-6.9999999999999396E-2</v>
      </c>
      <c r="H26" s="621"/>
      <c r="I26" s="622"/>
      <c r="J26" s="622"/>
      <c r="K26" s="622"/>
      <c r="L26" s="623"/>
      <c r="M26" s="248"/>
      <c r="N26" s="249"/>
      <c r="O26" s="439" t="s">
        <v>61</v>
      </c>
    </row>
    <row r="27" spans="1:19" ht="78.599999999999994" customHeight="1" thickBot="1">
      <c r="A27" s="448" t="s">
        <v>62</v>
      </c>
      <c r="B27" s="618" t="str">
        <f t="shared" si="2"/>
        <v>☆</v>
      </c>
      <c r="C27" s="619"/>
      <c r="D27" s="620"/>
      <c r="E27" s="470">
        <v>1.53</v>
      </c>
      <c r="F27" s="470">
        <v>1.82</v>
      </c>
      <c r="G27" s="94">
        <f t="shared" si="1"/>
        <v>0.29000000000000004</v>
      </c>
      <c r="H27" s="621"/>
      <c r="I27" s="622"/>
      <c r="J27" s="622"/>
      <c r="K27" s="622"/>
      <c r="L27" s="623"/>
      <c r="M27" s="248"/>
      <c r="N27" s="249"/>
      <c r="O27" s="439" t="s">
        <v>62</v>
      </c>
    </row>
    <row r="28" spans="1:19" ht="87" customHeight="1" thickBot="1">
      <c r="A28" s="448" t="s">
        <v>63</v>
      </c>
      <c r="B28" s="618" t="str">
        <f t="shared" si="2"/>
        <v>★</v>
      </c>
      <c r="C28" s="619"/>
      <c r="D28" s="620"/>
      <c r="E28" s="179">
        <v>4.0999999999999996</v>
      </c>
      <c r="F28" s="179">
        <v>3.69</v>
      </c>
      <c r="G28" s="94">
        <f t="shared" si="1"/>
        <v>-0.4099999999999997</v>
      </c>
      <c r="H28" s="621"/>
      <c r="I28" s="622"/>
      <c r="J28" s="622"/>
      <c r="K28" s="622"/>
      <c r="L28" s="623"/>
      <c r="M28" s="248"/>
      <c r="N28" s="249"/>
      <c r="O28" s="439" t="s">
        <v>63</v>
      </c>
    </row>
    <row r="29" spans="1:19" ht="71.25" customHeight="1" thickBot="1">
      <c r="A29" s="448" t="s">
        <v>64</v>
      </c>
      <c r="B29" s="618" t="str">
        <f t="shared" si="2"/>
        <v>★</v>
      </c>
      <c r="C29" s="619"/>
      <c r="D29" s="620"/>
      <c r="E29" s="470">
        <v>2.64</v>
      </c>
      <c r="F29" s="470">
        <v>2.36</v>
      </c>
      <c r="G29" s="94">
        <f t="shared" si="1"/>
        <v>-0.28000000000000025</v>
      </c>
      <c r="H29" s="621"/>
      <c r="I29" s="622"/>
      <c r="J29" s="622"/>
      <c r="K29" s="622"/>
      <c r="L29" s="623"/>
      <c r="M29" s="248"/>
      <c r="N29" s="249"/>
      <c r="O29" s="439" t="s">
        <v>64</v>
      </c>
    </row>
    <row r="30" spans="1:19" ht="73.5" customHeight="1" thickBot="1">
      <c r="A30" s="448" t="s">
        <v>65</v>
      </c>
      <c r="B30" s="618" t="str">
        <f t="shared" si="2"/>
        <v>★</v>
      </c>
      <c r="C30" s="619"/>
      <c r="D30" s="620"/>
      <c r="E30" s="179">
        <v>3.65</v>
      </c>
      <c r="F30" s="179">
        <v>3.13</v>
      </c>
      <c r="G30" s="94">
        <f t="shared" si="1"/>
        <v>-0.52</v>
      </c>
      <c r="H30" s="621"/>
      <c r="I30" s="622"/>
      <c r="J30" s="622"/>
      <c r="K30" s="622"/>
      <c r="L30" s="623"/>
      <c r="M30" s="248"/>
      <c r="N30" s="249"/>
      <c r="O30" s="439" t="s">
        <v>65</v>
      </c>
    </row>
    <row r="31" spans="1:19" ht="75.75" customHeight="1" thickBot="1">
      <c r="A31" s="448" t="s">
        <v>66</v>
      </c>
      <c r="B31" s="618" t="str">
        <f t="shared" si="2"/>
        <v>★</v>
      </c>
      <c r="C31" s="619"/>
      <c r="D31" s="620"/>
      <c r="E31" s="470">
        <v>2.35</v>
      </c>
      <c r="F31" s="470">
        <v>2.04</v>
      </c>
      <c r="G31" s="94">
        <f t="shared" si="1"/>
        <v>-0.31000000000000005</v>
      </c>
      <c r="H31" s="621"/>
      <c r="I31" s="622"/>
      <c r="J31" s="622"/>
      <c r="K31" s="622"/>
      <c r="L31" s="623"/>
      <c r="M31" s="248"/>
      <c r="N31" s="249"/>
      <c r="O31" s="439" t="s">
        <v>66</v>
      </c>
    </row>
    <row r="32" spans="1:19" ht="78.599999999999994" customHeight="1" thickBot="1">
      <c r="A32" s="449" t="s">
        <v>67</v>
      </c>
      <c r="B32" s="618" t="str">
        <f t="shared" si="2"/>
        <v>☆</v>
      </c>
      <c r="C32" s="619"/>
      <c r="D32" s="620"/>
      <c r="E32" s="179">
        <v>4.3899999999999997</v>
      </c>
      <c r="F32" s="179">
        <v>4.51</v>
      </c>
      <c r="G32" s="94">
        <f t="shared" si="1"/>
        <v>0.12000000000000011</v>
      </c>
      <c r="H32" s="621"/>
      <c r="I32" s="622"/>
      <c r="J32" s="622"/>
      <c r="K32" s="622"/>
      <c r="L32" s="623"/>
      <c r="M32" s="248"/>
      <c r="N32" s="249"/>
      <c r="O32" s="439" t="s">
        <v>67</v>
      </c>
    </row>
    <row r="33" spans="1:16" ht="94.95" customHeight="1" thickBot="1">
      <c r="A33" s="450" t="s">
        <v>68</v>
      </c>
      <c r="B33" s="618" t="str">
        <f t="shared" ref="B33:B70" si="3">IF(G33&gt;5,"☆☆☆☆",IF(AND(G33&gt;=2.39,G33&lt;5),"☆☆☆",IF(AND(G33&gt;=1.39,G33&lt;2.4),"☆☆",IF(AND(G33&gt;0,G33&lt;1.4),"☆",IF(AND(G33&gt;=-1.39,G33&lt;0),"★",IF(AND(G33&gt;=-2.39,G33&lt;-1.4),"★★",IF(AND(G33&gt;=-3.39,G33&lt;-2.4),"★★★")))))))</f>
        <v>★</v>
      </c>
      <c r="C33" s="619"/>
      <c r="D33" s="620"/>
      <c r="E33" s="469">
        <v>6.9</v>
      </c>
      <c r="F33" s="469">
        <v>6.45</v>
      </c>
      <c r="G33" s="94">
        <f t="shared" si="1"/>
        <v>-0.45000000000000018</v>
      </c>
      <c r="H33" s="621"/>
      <c r="I33" s="622"/>
      <c r="J33" s="622"/>
      <c r="K33" s="622"/>
      <c r="L33" s="623"/>
      <c r="M33" s="248"/>
      <c r="N33" s="249"/>
      <c r="O33" s="439" t="s">
        <v>68</v>
      </c>
    </row>
    <row r="34" spans="1:16" ht="81" customHeight="1" thickBot="1">
      <c r="A34" s="362" t="s">
        <v>69</v>
      </c>
      <c r="B34" s="618" t="str">
        <f t="shared" si="3"/>
        <v>★</v>
      </c>
      <c r="C34" s="619"/>
      <c r="D34" s="620"/>
      <c r="E34" s="179">
        <v>5.79</v>
      </c>
      <c r="F34" s="179">
        <v>4.87</v>
      </c>
      <c r="G34" s="94">
        <f t="shared" si="1"/>
        <v>-0.91999999999999993</v>
      </c>
      <c r="H34" s="621"/>
      <c r="I34" s="622"/>
      <c r="J34" s="622"/>
      <c r="K34" s="622"/>
      <c r="L34" s="623"/>
      <c r="M34" s="492"/>
      <c r="N34" s="493"/>
      <c r="O34" s="439" t="s">
        <v>69</v>
      </c>
    </row>
    <row r="35" spans="1:16" ht="94.5" customHeight="1" thickBot="1">
      <c r="A35" s="449" t="s">
        <v>70</v>
      </c>
      <c r="B35" s="618" t="str">
        <f t="shared" si="3"/>
        <v>★</v>
      </c>
      <c r="C35" s="619"/>
      <c r="D35" s="620"/>
      <c r="E35" s="469">
        <v>6.6</v>
      </c>
      <c r="F35" s="179">
        <v>5.54</v>
      </c>
      <c r="G35" s="94">
        <f t="shared" si="1"/>
        <v>-1.0599999999999996</v>
      </c>
      <c r="H35" s="675"/>
      <c r="I35" s="676"/>
      <c r="J35" s="676"/>
      <c r="K35" s="676"/>
      <c r="L35" s="677"/>
      <c r="M35" s="494"/>
      <c r="N35" s="495"/>
      <c r="O35" s="439" t="s">
        <v>70</v>
      </c>
    </row>
    <row r="36" spans="1:16" ht="92.4" customHeight="1" thickBot="1">
      <c r="A36" s="451" t="s">
        <v>71</v>
      </c>
      <c r="B36" s="618" t="str">
        <f t="shared" si="3"/>
        <v>★</v>
      </c>
      <c r="C36" s="619"/>
      <c r="D36" s="620"/>
      <c r="E36" s="179">
        <v>5.95</v>
      </c>
      <c r="F36" s="179">
        <v>5.0599999999999996</v>
      </c>
      <c r="G36" s="94">
        <f t="shared" si="1"/>
        <v>-0.89000000000000057</v>
      </c>
      <c r="H36" s="621"/>
      <c r="I36" s="622"/>
      <c r="J36" s="622"/>
      <c r="K36" s="622"/>
      <c r="L36" s="623"/>
      <c r="M36" s="496"/>
      <c r="N36" s="497"/>
      <c r="O36" s="439" t="s">
        <v>71</v>
      </c>
    </row>
    <row r="37" spans="1:16" ht="87.75" customHeight="1" thickBot="1">
      <c r="A37" s="448" t="s">
        <v>72</v>
      </c>
      <c r="B37" s="618" t="str">
        <f t="shared" si="3"/>
        <v>★★</v>
      </c>
      <c r="C37" s="619"/>
      <c r="D37" s="620"/>
      <c r="E37" s="469">
        <v>6.51</v>
      </c>
      <c r="F37" s="179">
        <v>4.34</v>
      </c>
      <c r="G37" s="94">
        <f t="shared" si="1"/>
        <v>-2.17</v>
      </c>
      <c r="H37" s="621"/>
      <c r="I37" s="622"/>
      <c r="J37" s="622"/>
      <c r="K37" s="622"/>
      <c r="L37" s="623"/>
      <c r="M37" s="248"/>
      <c r="N37" s="249"/>
      <c r="O37" s="439" t="s">
        <v>72</v>
      </c>
    </row>
    <row r="38" spans="1:16" ht="75.75" customHeight="1" thickBot="1">
      <c r="A38" s="448" t="s">
        <v>73</v>
      </c>
      <c r="B38" s="618" t="str">
        <f t="shared" si="3"/>
        <v>★</v>
      </c>
      <c r="C38" s="619"/>
      <c r="D38" s="620"/>
      <c r="E38" s="179">
        <v>4.55</v>
      </c>
      <c r="F38" s="179">
        <v>3.62</v>
      </c>
      <c r="G38" s="94">
        <f t="shared" si="1"/>
        <v>-0.92999999999999972</v>
      </c>
      <c r="H38" s="621"/>
      <c r="I38" s="622"/>
      <c r="J38" s="622"/>
      <c r="K38" s="622"/>
      <c r="L38" s="623"/>
      <c r="M38" s="498"/>
      <c r="N38" s="499"/>
      <c r="O38" s="439" t="s">
        <v>73</v>
      </c>
    </row>
    <row r="39" spans="1:16" ht="70.2" customHeight="1" thickBot="1">
      <c r="A39" s="448" t="s">
        <v>74</v>
      </c>
      <c r="B39" s="618" t="str">
        <f t="shared" si="3"/>
        <v>★</v>
      </c>
      <c r="C39" s="619"/>
      <c r="D39" s="620"/>
      <c r="E39" s="179">
        <v>5.48</v>
      </c>
      <c r="F39" s="179">
        <v>4.8600000000000003</v>
      </c>
      <c r="G39" s="94">
        <f t="shared" si="1"/>
        <v>-0.62000000000000011</v>
      </c>
      <c r="H39" s="621"/>
      <c r="I39" s="622"/>
      <c r="J39" s="622"/>
      <c r="K39" s="622"/>
      <c r="L39" s="623"/>
      <c r="M39" s="496"/>
      <c r="N39" s="497"/>
      <c r="O39" s="439" t="s">
        <v>74</v>
      </c>
    </row>
    <row r="40" spans="1:16" ht="78.75" customHeight="1" thickBot="1">
      <c r="A40" s="448" t="s">
        <v>75</v>
      </c>
      <c r="B40" s="618" t="str">
        <f t="shared" si="3"/>
        <v>☆</v>
      </c>
      <c r="C40" s="619"/>
      <c r="D40" s="620"/>
      <c r="E40" s="179">
        <v>4.57</v>
      </c>
      <c r="F40" s="179">
        <v>5.39</v>
      </c>
      <c r="G40" s="94">
        <f t="shared" si="1"/>
        <v>0.8199999999999994</v>
      </c>
      <c r="H40" s="621"/>
      <c r="I40" s="622"/>
      <c r="J40" s="622"/>
      <c r="K40" s="622"/>
      <c r="L40" s="623"/>
      <c r="M40" s="498"/>
      <c r="N40" s="499"/>
      <c r="O40" s="439" t="s">
        <v>75</v>
      </c>
    </row>
    <row r="41" spans="1:16" ht="66" customHeight="1" thickBot="1">
      <c r="A41" s="448" t="s">
        <v>76</v>
      </c>
      <c r="B41" s="618" t="str">
        <f t="shared" si="3"/>
        <v>★</v>
      </c>
      <c r="C41" s="619"/>
      <c r="D41" s="620"/>
      <c r="E41" s="179">
        <v>4.79</v>
      </c>
      <c r="F41" s="179">
        <v>3.88</v>
      </c>
      <c r="G41" s="94">
        <f t="shared" si="1"/>
        <v>-0.91000000000000014</v>
      </c>
      <c r="H41" s="621"/>
      <c r="I41" s="622"/>
      <c r="J41" s="622"/>
      <c r="K41" s="622"/>
      <c r="L41" s="623"/>
      <c r="M41" s="248"/>
      <c r="N41" s="249"/>
      <c r="O41" s="439" t="s">
        <v>76</v>
      </c>
    </row>
    <row r="42" spans="1:16" ht="77.25" customHeight="1" thickBot="1">
      <c r="A42" s="448" t="s">
        <v>77</v>
      </c>
      <c r="B42" s="618" t="str">
        <f t="shared" ref="B42:B44" si="4">IF(G42&gt;5,"☆☆☆☆",IF(AND(G42&gt;=2.39,G42&lt;5),"☆☆☆",IF(AND(G42&gt;=1.39,G42&lt;2.4),"☆☆",IF(AND(G42&gt;0,G42&lt;1.4),"☆",IF(AND(G42&gt;=-1.39,G42&lt;0),"★",IF(AND(G42&gt;=-2.39,G42&lt;-1.4),"★★",IF(AND(G42&gt;=-3.39,G42&lt;-2.4),"★★★")))))))</f>
        <v>★</v>
      </c>
      <c r="C42" s="619"/>
      <c r="D42" s="620"/>
      <c r="E42" s="469">
        <v>7.35</v>
      </c>
      <c r="F42" s="469">
        <v>6.2</v>
      </c>
      <c r="G42" s="94">
        <f t="shared" si="1"/>
        <v>-1.1499999999999995</v>
      </c>
      <c r="H42" s="621"/>
      <c r="I42" s="622"/>
      <c r="J42" s="622"/>
      <c r="K42" s="622"/>
      <c r="L42" s="623"/>
      <c r="M42" s="496"/>
      <c r="N42" s="249"/>
      <c r="O42" s="439" t="s">
        <v>77</v>
      </c>
      <c r="P42" s="72" t="s">
        <v>217</v>
      </c>
    </row>
    <row r="43" spans="1:16" ht="69.75" customHeight="1" thickBot="1">
      <c r="A43" s="448" t="s">
        <v>78</v>
      </c>
      <c r="B43" s="618" t="str">
        <f t="shared" si="4"/>
        <v>★</v>
      </c>
      <c r="C43" s="619"/>
      <c r="D43" s="620"/>
      <c r="E43" s="179">
        <v>3.58</v>
      </c>
      <c r="F43" s="179">
        <v>3.02</v>
      </c>
      <c r="G43" s="94">
        <f t="shared" si="1"/>
        <v>-0.56000000000000005</v>
      </c>
      <c r="H43" s="621"/>
      <c r="I43" s="622"/>
      <c r="J43" s="622"/>
      <c r="K43" s="622"/>
      <c r="L43" s="623"/>
      <c r="M43" s="248"/>
      <c r="N43" s="249"/>
      <c r="O43" s="439" t="s">
        <v>78</v>
      </c>
    </row>
    <row r="44" spans="1:16" ht="77.25" customHeight="1" thickBot="1">
      <c r="A44" s="452" t="s">
        <v>79</v>
      </c>
      <c r="B44" s="618" t="str">
        <f t="shared" si="4"/>
        <v>☆</v>
      </c>
      <c r="C44" s="619"/>
      <c r="D44" s="620"/>
      <c r="E44" s="179">
        <v>4.54</v>
      </c>
      <c r="F44" s="179">
        <v>4.96</v>
      </c>
      <c r="G44" s="94">
        <f t="shared" si="1"/>
        <v>0.41999999999999993</v>
      </c>
      <c r="H44" s="621"/>
      <c r="I44" s="622"/>
      <c r="J44" s="622"/>
      <c r="K44" s="622"/>
      <c r="L44" s="623"/>
      <c r="M44" s="248"/>
      <c r="N44" s="249"/>
      <c r="O44" s="439" t="s">
        <v>79</v>
      </c>
    </row>
    <row r="45" spans="1:16" ht="81.75" customHeight="1" thickBot="1">
      <c r="A45" s="448" t="s">
        <v>80</v>
      </c>
      <c r="B45" s="618" t="str">
        <f t="shared" si="3"/>
        <v>★</v>
      </c>
      <c r="C45" s="619"/>
      <c r="D45" s="620"/>
      <c r="E45" s="179">
        <v>4.58</v>
      </c>
      <c r="F45" s="179">
        <v>4.26</v>
      </c>
      <c r="G45" s="94">
        <f t="shared" si="1"/>
        <v>-0.32000000000000028</v>
      </c>
      <c r="H45" s="621"/>
      <c r="I45" s="622"/>
      <c r="J45" s="622"/>
      <c r="K45" s="622"/>
      <c r="L45" s="623"/>
      <c r="M45" s="248"/>
      <c r="N45" s="506"/>
      <c r="O45" s="439" t="s">
        <v>80</v>
      </c>
    </row>
    <row r="46" spans="1:16" ht="72.75" customHeight="1" thickBot="1">
      <c r="A46" s="448" t="s">
        <v>81</v>
      </c>
      <c r="B46" s="618" t="str">
        <f t="shared" si="3"/>
        <v>★</v>
      </c>
      <c r="C46" s="619"/>
      <c r="D46" s="620"/>
      <c r="E46" s="469">
        <v>6.4</v>
      </c>
      <c r="F46" s="469">
        <v>6.18</v>
      </c>
      <c r="G46" s="94">
        <f t="shared" si="1"/>
        <v>-0.22000000000000064</v>
      </c>
      <c r="H46" s="621"/>
      <c r="I46" s="622"/>
      <c r="J46" s="622"/>
      <c r="K46" s="622"/>
      <c r="L46" s="623"/>
      <c r="M46" s="248"/>
      <c r="N46" s="249"/>
      <c r="O46" s="439" t="s">
        <v>81</v>
      </c>
    </row>
    <row r="47" spans="1:16" ht="81.75" customHeight="1" thickBot="1">
      <c r="A47" s="448" t="s">
        <v>82</v>
      </c>
      <c r="B47" s="618" t="str">
        <f t="shared" si="3"/>
        <v>★</v>
      </c>
      <c r="C47" s="619"/>
      <c r="D47" s="620"/>
      <c r="E47" s="179">
        <v>4.6399999999999997</v>
      </c>
      <c r="F47" s="179">
        <v>4.1399999999999997</v>
      </c>
      <c r="G47" s="94">
        <f t="shared" si="1"/>
        <v>-0.5</v>
      </c>
      <c r="H47" s="621"/>
      <c r="I47" s="622"/>
      <c r="J47" s="622"/>
      <c r="K47" s="622"/>
      <c r="L47" s="623"/>
      <c r="M47" s="507"/>
      <c r="N47" s="249"/>
      <c r="O47" s="439" t="s">
        <v>82</v>
      </c>
    </row>
    <row r="48" spans="1:16" ht="78.75" customHeight="1" thickBot="1">
      <c r="A48" s="448" t="s">
        <v>83</v>
      </c>
      <c r="B48" s="618" t="str">
        <f t="shared" si="3"/>
        <v>★</v>
      </c>
      <c r="C48" s="619"/>
      <c r="D48" s="620"/>
      <c r="E48" s="179">
        <v>3.95</v>
      </c>
      <c r="F48" s="179">
        <v>3.65</v>
      </c>
      <c r="G48" s="94">
        <f t="shared" si="1"/>
        <v>-0.30000000000000027</v>
      </c>
      <c r="H48" s="627"/>
      <c r="I48" s="628"/>
      <c r="J48" s="628"/>
      <c r="K48" s="628"/>
      <c r="L48" s="629"/>
      <c r="M48" s="248"/>
      <c r="N48" s="249"/>
      <c r="O48" s="439" t="s">
        <v>83</v>
      </c>
    </row>
    <row r="49" spans="1:15" ht="74.25" customHeight="1" thickBot="1">
      <c r="A49" s="448" t="s">
        <v>84</v>
      </c>
      <c r="B49" s="618" t="str">
        <f t="shared" si="3"/>
        <v>★</v>
      </c>
      <c r="C49" s="619"/>
      <c r="D49" s="620"/>
      <c r="E49" s="179">
        <v>5.76</v>
      </c>
      <c r="F49" s="179">
        <v>5.21</v>
      </c>
      <c r="G49" s="94">
        <f t="shared" si="1"/>
        <v>-0.54999999999999982</v>
      </c>
      <c r="H49" s="621"/>
      <c r="I49" s="622"/>
      <c r="J49" s="622"/>
      <c r="K49" s="622"/>
      <c r="L49" s="623"/>
      <c r="M49" s="508"/>
      <c r="N49" s="249"/>
      <c r="O49" s="439" t="s">
        <v>84</v>
      </c>
    </row>
    <row r="50" spans="1:15" ht="73.2" customHeight="1" thickBot="1">
      <c r="A50" s="448" t="s">
        <v>85</v>
      </c>
      <c r="B50" s="618" t="str">
        <f t="shared" si="3"/>
        <v>★</v>
      </c>
      <c r="C50" s="619"/>
      <c r="D50" s="620"/>
      <c r="E50" s="469">
        <v>6.35</v>
      </c>
      <c r="F50" s="179">
        <v>5.82</v>
      </c>
      <c r="G50" s="94">
        <f t="shared" si="1"/>
        <v>-0.52999999999999936</v>
      </c>
      <c r="H50" s="627"/>
      <c r="I50" s="628"/>
      <c r="J50" s="628"/>
      <c r="K50" s="628"/>
      <c r="L50" s="629"/>
      <c r="M50" s="248"/>
      <c r="N50" s="249"/>
      <c r="O50" s="439" t="s">
        <v>85</v>
      </c>
    </row>
    <row r="51" spans="1:15" ht="73.5" customHeight="1" thickBot="1">
      <c r="A51" s="448" t="s">
        <v>86</v>
      </c>
      <c r="B51" s="618" t="str">
        <f t="shared" si="3"/>
        <v>★</v>
      </c>
      <c r="C51" s="619"/>
      <c r="D51" s="620"/>
      <c r="E51" s="469">
        <v>6.35</v>
      </c>
      <c r="F51" s="179">
        <v>5.71</v>
      </c>
      <c r="G51" s="94">
        <f t="shared" si="1"/>
        <v>-0.63999999999999968</v>
      </c>
      <c r="H51" s="621"/>
      <c r="I51" s="622"/>
      <c r="J51" s="622"/>
      <c r="K51" s="622"/>
      <c r="L51" s="623"/>
      <c r="M51" s="498"/>
      <c r="N51" s="499"/>
      <c r="O51" s="439" t="s">
        <v>86</v>
      </c>
    </row>
    <row r="52" spans="1:15" ht="91.95" customHeight="1" thickBot="1">
      <c r="A52" s="448" t="s">
        <v>87</v>
      </c>
      <c r="B52" s="618" t="str">
        <f t="shared" si="3"/>
        <v>★</v>
      </c>
      <c r="C52" s="619"/>
      <c r="D52" s="620"/>
      <c r="E52" s="179">
        <v>3.33</v>
      </c>
      <c r="F52" s="179">
        <v>3</v>
      </c>
      <c r="G52" s="94">
        <f t="shared" si="1"/>
        <v>-0.33000000000000007</v>
      </c>
      <c r="H52" s="621" t="s">
        <v>276</v>
      </c>
      <c r="I52" s="622"/>
      <c r="J52" s="622"/>
      <c r="K52" s="622"/>
      <c r="L52" s="623"/>
      <c r="M52" s="248" t="s">
        <v>277</v>
      </c>
      <c r="N52" s="249">
        <v>44739</v>
      </c>
      <c r="O52" s="439" t="s">
        <v>87</v>
      </c>
    </row>
    <row r="53" spans="1:15" ht="77.25" customHeight="1" thickBot="1">
      <c r="A53" s="448" t="s">
        <v>88</v>
      </c>
      <c r="B53" s="618" t="str">
        <f t="shared" si="3"/>
        <v>★★★</v>
      </c>
      <c r="C53" s="619"/>
      <c r="D53" s="620"/>
      <c r="E53" s="179">
        <v>5.37</v>
      </c>
      <c r="F53" s="470">
        <v>2.68</v>
      </c>
      <c r="G53" s="94">
        <f t="shared" si="1"/>
        <v>-2.69</v>
      </c>
      <c r="H53" s="621"/>
      <c r="I53" s="622"/>
      <c r="J53" s="622"/>
      <c r="K53" s="622"/>
      <c r="L53" s="623"/>
      <c r="M53" s="248"/>
      <c r="N53" s="249"/>
      <c r="O53" s="439" t="s">
        <v>88</v>
      </c>
    </row>
    <row r="54" spans="1:15" ht="63.75" customHeight="1" thickBot="1">
      <c r="A54" s="448" t="s">
        <v>89</v>
      </c>
      <c r="B54" s="618" t="str">
        <f t="shared" si="3"/>
        <v>☆</v>
      </c>
      <c r="C54" s="619"/>
      <c r="D54" s="620"/>
      <c r="E54" s="179">
        <v>5.35</v>
      </c>
      <c r="F54" s="179">
        <v>5.68</v>
      </c>
      <c r="G54" s="94">
        <f t="shared" si="1"/>
        <v>0.33000000000000007</v>
      </c>
      <c r="H54" s="621"/>
      <c r="I54" s="622"/>
      <c r="J54" s="622"/>
      <c r="K54" s="622"/>
      <c r="L54" s="623"/>
      <c r="M54" s="248"/>
      <c r="N54" s="249"/>
      <c r="O54" s="439" t="s">
        <v>89</v>
      </c>
    </row>
    <row r="55" spans="1:15" ht="75" customHeight="1" thickBot="1">
      <c r="A55" s="448" t="s">
        <v>90</v>
      </c>
      <c r="B55" s="618" t="str">
        <f t="shared" si="3"/>
        <v>★</v>
      </c>
      <c r="C55" s="619"/>
      <c r="D55" s="620"/>
      <c r="E55" s="179">
        <v>5.35</v>
      </c>
      <c r="F55" s="179">
        <v>5.13</v>
      </c>
      <c r="G55" s="94">
        <f t="shared" si="1"/>
        <v>-0.21999999999999975</v>
      </c>
      <c r="H55" s="621"/>
      <c r="I55" s="622"/>
      <c r="J55" s="622"/>
      <c r="K55" s="622"/>
      <c r="L55" s="623"/>
      <c r="M55" s="248"/>
      <c r="N55" s="249"/>
      <c r="O55" s="439" t="s">
        <v>90</v>
      </c>
    </row>
    <row r="56" spans="1:15" ht="80.25" customHeight="1" thickBot="1">
      <c r="A56" s="448" t="s">
        <v>91</v>
      </c>
      <c r="B56" s="618" t="str">
        <f t="shared" si="3"/>
        <v>★</v>
      </c>
      <c r="C56" s="619"/>
      <c r="D56" s="620"/>
      <c r="E56" s="469">
        <v>6.07</v>
      </c>
      <c r="F56" s="179">
        <v>5.99</v>
      </c>
      <c r="G56" s="94">
        <f t="shared" si="1"/>
        <v>-8.0000000000000071E-2</v>
      </c>
      <c r="H56" s="621"/>
      <c r="I56" s="622"/>
      <c r="J56" s="622"/>
      <c r="K56" s="622"/>
      <c r="L56" s="623"/>
      <c r="M56" s="248"/>
      <c r="N56" s="249"/>
      <c r="O56" s="439" t="s">
        <v>91</v>
      </c>
    </row>
    <row r="57" spans="1:15" ht="63.75" customHeight="1" thickBot="1">
      <c r="A57" s="448" t="s">
        <v>92</v>
      </c>
      <c r="B57" s="618" t="str">
        <f t="shared" si="3"/>
        <v>★</v>
      </c>
      <c r="C57" s="619"/>
      <c r="D57" s="620"/>
      <c r="E57" s="179">
        <v>4.53</v>
      </c>
      <c r="F57" s="179">
        <v>3.18</v>
      </c>
      <c r="G57" s="94">
        <f t="shared" si="1"/>
        <v>-1.35</v>
      </c>
      <c r="H57" s="627"/>
      <c r="I57" s="628"/>
      <c r="J57" s="628"/>
      <c r="K57" s="628"/>
      <c r="L57" s="629"/>
      <c r="M57" s="248"/>
      <c r="N57" s="249"/>
      <c r="O57" s="439" t="s">
        <v>92</v>
      </c>
    </row>
    <row r="58" spans="1:15" ht="69.75" customHeight="1" thickBot="1">
      <c r="A58" s="448" t="s">
        <v>93</v>
      </c>
      <c r="B58" s="618" t="str">
        <f t="shared" si="3"/>
        <v>★</v>
      </c>
      <c r="C58" s="619"/>
      <c r="D58" s="620"/>
      <c r="E58" s="179">
        <v>4.13</v>
      </c>
      <c r="F58" s="179">
        <v>4.04</v>
      </c>
      <c r="G58" s="94">
        <f t="shared" si="1"/>
        <v>-8.9999999999999858E-2</v>
      </c>
      <c r="H58" s="621"/>
      <c r="I58" s="622"/>
      <c r="J58" s="622"/>
      <c r="K58" s="622"/>
      <c r="L58" s="623"/>
      <c r="M58" s="248"/>
      <c r="N58" s="249"/>
      <c r="O58" s="439" t="s">
        <v>93</v>
      </c>
    </row>
    <row r="59" spans="1:15" ht="76.2" customHeight="1" thickBot="1">
      <c r="A59" s="448" t="s">
        <v>94</v>
      </c>
      <c r="B59" s="618" t="str">
        <f t="shared" si="3"/>
        <v>★</v>
      </c>
      <c r="C59" s="619"/>
      <c r="D59" s="620"/>
      <c r="E59" s="469">
        <v>6.96</v>
      </c>
      <c r="F59" s="469">
        <v>6.39</v>
      </c>
      <c r="G59" s="94">
        <f t="shared" si="1"/>
        <v>-0.57000000000000028</v>
      </c>
      <c r="H59" s="621"/>
      <c r="I59" s="622"/>
      <c r="J59" s="622"/>
      <c r="K59" s="622"/>
      <c r="L59" s="623"/>
      <c r="M59" s="498"/>
      <c r="N59" s="499"/>
      <c r="O59" s="439" t="s">
        <v>94</v>
      </c>
    </row>
    <row r="60" spans="1:15" ht="91.95" customHeight="1" thickBot="1">
      <c r="A60" s="448" t="s">
        <v>95</v>
      </c>
      <c r="B60" s="618" t="str">
        <f t="shared" si="3"/>
        <v>★</v>
      </c>
      <c r="C60" s="619"/>
      <c r="D60" s="620"/>
      <c r="E60" s="469">
        <v>6.62</v>
      </c>
      <c r="F60" s="469">
        <v>6.35</v>
      </c>
      <c r="G60" s="94">
        <f t="shared" si="1"/>
        <v>-0.27000000000000046</v>
      </c>
      <c r="H60" s="621"/>
      <c r="I60" s="622"/>
      <c r="J60" s="622"/>
      <c r="K60" s="622"/>
      <c r="L60" s="623"/>
      <c r="M60" s="248"/>
      <c r="N60" s="249"/>
      <c r="O60" s="439" t="s">
        <v>95</v>
      </c>
    </row>
    <row r="61" spans="1:15" ht="81" customHeight="1" thickBot="1">
      <c r="A61" s="448" t="s">
        <v>96</v>
      </c>
      <c r="B61" s="618" t="str">
        <f t="shared" si="3"/>
        <v>☆</v>
      </c>
      <c r="C61" s="619"/>
      <c r="D61" s="620"/>
      <c r="E61" s="470">
        <v>2.4300000000000002</v>
      </c>
      <c r="F61" s="470">
        <v>2.46</v>
      </c>
      <c r="G61" s="94">
        <f t="shared" si="1"/>
        <v>2.9999999999999805E-2</v>
      </c>
      <c r="H61" s="621"/>
      <c r="I61" s="622"/>
      <c r="J61" s="622"/>
      <c r="K61" s="622"/>
      <c r="L61" s="623"/>
      <c r="M61" s="248"/>
      <c r="N61" s="249"/>
      <c r="O61" s="439" t="s">
        <v>96</v>
      </c>
    </row>
    <row r="62" spans="1:15" ht="75.599999999999994" customHeight="1" thickBot="1">
      <c r="A62" s="448" t="s">
        <v>97</v>
      </c>
      <c r="B62" s="618" t="str">
        <f t="shared" si="3"/>
        <v>★</v>
      </c>
      <c r="C62" s="619"/>
      <c r="D62" s="620"/>
      <c r="E62" s="469">
        <v>7.57</v>
      </c>
      <c r="F62" s="469">
        <v>6.3</v>
      </c>
      <c r="G62" s="94">
        <f t="shared" si="1"/>
        <v>-1.2700000000000005</v>
      </c>
      <c r="H62" s="621"/>
      <c r="I62" s="622"/>
      <c r="J62" s="622"/>
      <c r="K62" s="622"/>
      <c r="L62" s="623"/>
      <c r="M62" s="248"/>
      <c r="N62" s="249"/>
      <c r="O62" s="439" t="s">
        <v>97</v>
      </c>
    </row>
    <row r="63" spans="1:15" ht="87" customHeight="1" thickBot="1">
      <c r="A63" s="448" t="s">
        <v>98</v>
      </c>
      <c r="B63" s="618" t="str">
        <f t="shared" si="3"/>
        <v>★</v>
      </c>
      <c r="C63" s="619"/>
      <c r="D63" s="620"/>
      <c r="E63" s="179">
        <v>4.09</v>
      </c>
      <c r="F63" s="179">
        <v>3.22</v>
      </c>
      <c r="G63" s="94">
        <f t="shared" si="1"/>
        <v>-0.86999999999999966</v>
      </c>
      <c r="H63" s="621"/>
      <c r="I63" s="622"/>
      <c r="J63" s="622"/>
      <c r="K63" s="622"/>
      <c r="L63" s="623"/>
      <c r="M63" s="522"/>
      <c r="N63" s="249"/>
      <c r="O63" s="439" t="s">
        <v>98</v>
      </c>
    </row>
    <row r="64" spans="1:15" ht="73.2" customHeight="1" thickBot="1">
      <c r="A64" s="448" t="s">
        <v>99</v>
      </c>
      <c r="B64" s="618" t="str">
        <f t="shared" si="3"/>
        <v>★</v>
      </c>
      <c r="C64" s="619"/>
      <c r="D64" s="620"/>
      <c r="E64" s="470">
        <v>2.98</v>
      </c>
      <c r="F64" s="470">
        <v>2.75</v>
      </c>
      <c r="G64" s="94">
        <f t="shared" si="1"/>
        <v>-0.22999999999999998</v>
      </c>
      <c r="H64" s="630"/>
      <c r="I64" s="631"/>
      <c r="J64" s="631"/>
      <c r="K64" s="631"/>
      <c r="L64" s="632"/>
      <c r="M64" s="248"/>
      <c r="N64" s="249"/>
      <c r="O64" s="439" t="s">
        <v>99</v>
      </c>
    </row>
    <row r="65" spans="1:18" ht="80.25" customHeight="1" thickBot="1">
      <c r="A65" s="448" t="s">
        <v>100</v>
      </c>
      <c r="B65" s="618" t="str">
        <f t="shared" si="3"/>
        <v>★</v>
      </c>
      <c r="C65" s="619"/>
      <c r="D65" s="620"/>
      <c r="E65" s="469">
        <v>6.3</v>
      </c>
      <c r="F65" s="179">
        <v>5.86</v>
      </c>
      <c r="G65" s="94">
        <f t="shared" si="1"/>
        <v>-0.4399999999999995</v>
      </c>
      <c r="H65" s="633"/>
      <c r="I65" s="634"/>
      <c r="J65" s="634"/>
      <c r="K65" s="634"/>
      <c r="L65" s="635"/>
      <c r="M65" s="523"/>
      <c r="N65" s="249"/>
      <c r="O65" s="439" t="s">
        <v>100</v>
      </c>
    </row>
    <row r="66" spans="1:18" ht="88.5" customHeight="1" thickBot="1">
      <c r="A66" s="448" t="s">
        <v>101</v>
      </c>
      <c r="B66" s="618" t="str">
        <f t="shared" si="3"/>
        <v>☆</v>
      </c>
      <c r="C66" s="619"/>
      <c r="D66" s="620"/>
      <c r="E66" s="469">
        <v>8.06</v>
      </c>
      <c r="F66" s="469">
        <v>8.67</v>
      </c>
      <c r="G66" s="94">
        <f t="shared" si="1"/>
        <v>0.60999999999999943</v>
      </c>
      <c r="H66" s="627"/>
      <c r="I66" s="628"/>
      <c r="J66" s="628"/>
      <c r="K66" s="628"/>
      <c r="L66" s="629"/>
      <c r="M66" s="248"/>
      <c r="N66" s="249"/>
      <c r="O66" s="439" t="s">
        <v>101</v>
      </c>
    </row>
    <row r="67" spans="1:18" ht="78.75" customHeight="1" thickBot="1">
      <c r="A67" s="448" t="s">
        <v>102</v>
      </c>
      <c r="B67" s="618" t="str">
        <f t="shared" si="3"/>
        <v>☆</v>
      </c>
      <c r="C67" s="619"/>
      <c r="D67" s="620"/>
      <c r="E67" s="179">
        <v>5.08</v>
      </c>
      <c r="F67" s="179">
        <v>5.67</v>
      </c>
      <c r="G67" s="94">
        <f t="shared" si="1"/>
        <v>0.58999999999999986</v>
      </c>
      <c r="H67" s="621"/>
      <c r="I67" s="622"/>
      <c r="J67" s="622"/>
      <c r="K67" s="622"/>
      <c r="L67" s="623"/>
      <c r="M67" s="248"/>
      <c r="N67" s="249"/>
      <c r="O67" s="439" t="s">
        <v>102</v>
      </c>
    </row>
    <row r="68" spans="1:18" ht="63" customHeight="1" thickBot="1">
      <c r="A68" s="451" t="s">
        <v>103</v>
      </c>
      <c r="B68" s="618" t="str">
        <f t="shared" si="3"/>
        <v>☆</v>
      </c>
      <c r="C68" s="619"/>
      <c r="D68" s="620"/>
      <c r="E68" s="469">
        <v>6.34</v>
      </c>
      <c r="F68" s="469">
        <v>7.04</v>
      </c>
      <c r="G68" s="94">
        <f t="shared" si="1"/>
        <v>0.70000000000000018</v>
      </c>
      <c r="H68" s="624"/>
      <c r="I68" s="625"/>
      <c r="J68" s="625"/>
      <c r="K68" s="625"/>
      <c r="L68" s="626"/>
      <c r="M68" s="487"/>
      <c r="N68" s="486"/>
      <c r="O68" s="439" t="s">
        <v>103</v>
      </c>
    </row>
    <row r="69" spans="1:18" ht="72.75" customHeight="1" thickBot="1">
      <c r="A69" s="449" t="s">
        <v>104</v>
      </c>
      <c r="B69" s="618" t="str">
        <f t="shared" si="3"/>
        <v>☆</v>
      </c>
      <c r="C69" s="619"/>
      <c r="D69" s="620"/>
      <c r="E69" s="471">
        <v>2.21</v>
      </c>
      <c r="F69" s="471">
        <v>2.65</v>
      </c>
      <c r="G69" s="94">
        <f t="shared" si="1"/>
        <v>0.43999999999999995</v>
      </c>
      <c r="H69" s="627"/>
      <c r="I69" s="628"/>
      <c r="J69" s="628"/>
      <c r="K69" s="628"/>
      <c r="L69" s="629"/>
      <c r="M69" s="248"/>
      <c r="N69" s="249"/>
      <c r="O69" s="439" t="s">
        <v>104</v>
      </c>
    </row>
    <row r="70" spans="1:18" ht="58.5" customHeight="1" thickBot="1">
      <c r="A70" s="363" t="s">
        <v>105</v>
      </c>
      <c r="B70" s="618" t="str">
        <f t="shared" si="3"/>
        <v>★</v>
      </c>
      <c r="C70" s="619"/>
      <c r="D70" s="620"/>
      <c r="E70" s="179">
        <v>5.32</v>
      </c>
      <c r="F70" s="179">
        <v>4.78</v>
      </c>
      <c r="G70" s="244">
        <f t="shared" si="1"/>
        <v>-0.54</v>
      </c>
      <c r="H70" s="621"/>
      <c r="I70" s="622"/>
      <c r="J70" s="622"/>
      <c r="K70" s="622"/>
      <c r="L70" s="623"/>
      <c r="M70" s="364"/>
      <c r="N70" s="249"/>
      <c r="O70" s="439"/>
    </row>
    <row r="71" spans="1:18" ht="42.75" customHeight="1" thickBot="1">
      <c r="A71" s="365"/>
      <c r="B71" s="365"/>
      <c r="C71" s="365"/>
      <c r="D71" s="365"/>
      <c r="E71" s="666"/>
      <c r="F71" s="666"/>
      <c r="G71" s="666"/>
      <c r="H71" s="666"/>
      <c r="I71" s="666"/>
      <c r="J71" s="666"/>
      <c r="K71" s="666"/>
      <c r="L71" s="666"/>
      <c r="M71" s="73">
        <f>COUNTIF(E23:E69,"&gt;=10")</f>
        <v>0</v>
      </c>
      <c r="N71" s="73">
        <f>COUNTIF(F23:F69,"&gt;=10")</f>
        <v>0</v>
      </c>
      <c r="O71" s="73" t="s">
        <v>29</v>
      </c>
    </row>
    <row r="72" spans="1:18" ht="36.75" customHeight="1" thickBot="1">
      <c r="A72" s="95" t="s">
        <v>21</v>
      </c>
      <c r="B72" s="96"/>
      <c r="C72" s="160"/>
      <c r="D72" s="160"/>
      <c r="E72" s="667" t="s">
        <v>20</v>
      </c>
      <c r="F72" s="667"/>
      <c r="G72" s="667"/>
      <c r="H72" s="668" t="s">
        <v>245</v>
      </c>
      <c r="I72" s="669"/>
      <c r="J72" s="96"/>
      <c r="K72" s="97"/>
      <c r="L72" s="97"/>
      <c r="M72" s="98"/>
      <c r="N72" s="99"/>
    </row>
    <row r="73" spans="1:18" ht="36.75" customHeight="1" thickBot="1">
      <c r="A73" s="100"/>
      <c r="B73" s="366"/>
      <c r="C73" s="670" t="s">
        <v>106</v>
      </c>
      <c r="D73" s="671"/>
      <c r="E73" s="671"/>
      <c r="F73" s="672"/>
      <c r="G73" s="101">
        <f>+F70</f>
        <v>4.78</v>
      </c>
      <c r="H73" s="102" t="s">
        <v>107</v>
      </c>
      <c r="I73" s="673">
        <f>+G70</f>
        <v>-0.54</v>
      </c>
      <c r="J73" s="674"/>
      <c r="K73" s="367"/>
      <c r="L73" s="367"/>
      <c r="M73" s="368"/>
      <c r="N73" s="103"/>
    </row>
    <row r="74" spans="1:18" ht="36.75" customHeight="1" thickBot="1">
      <c r="A74" s="100"/>
      <c r="B74" s="366"/>
      <c r="C74" s="636" t="s">
        <v>108</v>
      </c>
      <c r="D74" s="637"/>
      <c r="E74" s="637"/>
      <c r="F74" s="638"/>
      <c r="G74" s="104">
        <f>+F35</f>
        <v>5.54</v>
      </c>
      <c r="H74" s="105" t="s">
        <v>107</v>
      </c>
      <c r="I74" s="639">
        <f>+G35</f>
        <v>-1.0599999999999996</v>
      </c>
      <c r="J74" s="640"/>
      <c r="K74" s="367"/>
      <c r="L74" s="367"/>
      <c r="M74" s="368"/>
      <c r="N74" s="103"/>
      <c r="R74" s="409" t="s">
        <v>21</v>
      </c>
    </row>
    <row r="75" spans="1:18" ht="36.75" customHeight="1" thickBot="1">
      <c r="A75" s="100"/>
      <c r="B75" s="366"/>
      <c r="C75" s="641" t="s">
        <v>109</v>
      </c>
      <c r="D75" s="642"/>
      <c r="E75" s="642"/>
      <c r="F75" s="106" t="str">
        <f>VLOOKUP(G75,F:P,10,0)</f>
        <v>大分県</v>
      </c>
      <c r="G75" s="107">
        <f>MAX(F23:F70)</f>
        <v>8.67</v>
      </c>
      <c r="H75" s="643" t="s">
        <v>110</v>
      </c>
      <c r="I75" s="644"/>
      <c r="J75" s="644"/>
      <c r="K75" s="108">
        <f>+N71</f>
        <v>0</v>
      </c>
      <c r="L75" s="109" t="s">
        <v>111</v>
      </c>
      <c r="M75" s="110">
        <f>N71-M71</f>
        <v>0</v>
      </c>
      <c r="N75" s="103"/>
      <c r="R75" s="410"/>
    </row>
    <row r="76" spans="1:18" ht="36.75" customHeight="1" thickBot="1">
      <c r="A76" s="111"/>
      <c r="B76" s="112"/>
      <c r="C76" s="112"/>
      <c r="D76" s="112"/>
      <c r="E76" s="112"/>
      <c r="F76" s="112"/>
      <c r="G76" s="112"/>
      <c r="H76" s="112"/>
      <c r="I76" s="112"/>
      <c r="J76" s="112"/>
      <c r="K76" s="113"/>
      <c r="L76" s="113"/>
      <c r="M76" s="114"/>
      <c r="N76" s="115"/>
      <c r="R76" s="410"/>
    </row>
    <row r="77" spans="1:18" ht="30.75" customHeight="1">
      <c r="A77" s="144"/>
      <c r="B77" s="144"/>
      <c r="C77" s="144"/>
      <c r="D77" s="144"/>
      <c r="E77" s="144"/>
      <c r="F77" s="144"/>
      <c r="G77" s="144"/>
      <c r="H77" s="144"/>
      <c r="I77" s="144"/>
      <c r="J77" s="144"/>
      <c r="K77" s="369"/>
      <c r="L77" s="369"/>
      <c r="M77" s="370"/>
      <c r="N77" s="371"/>
      <c r="R77" s="411"/>
    </row>
    <row r="78" spans="1:18" ht="30.75" customHeight="1" thickBot="1">
      <c r="A78" s="372"/>
      <c r="B78" s="372"/>
      <c r="C78" s="372"/>
      <c r="D78" s="372"/>
      <c r="E78" s="372"/>
      <c r="F78" s="372"/>
      <c r="G78" s="372"/>
      <c r="H78" s="372"/>
      <c r="I78" s="372"/>
      <c r="J78" s="372"/>
      <c r="K78" s="373"/>
      <c r="L78" s="373"/>
      <c r="M78" s="374"/>
      <c r="N78" s="372"/>
    </row>
    <row r="79" spans="1:18" ht="24.75" customHeight="1" thickTop="1">
      <c r="A79" s="645">
        <v>2</v>
      </c>
      <c r="B79" s="648" t="s">
        <v>242</v>
      </c>
      <c r="C79" s="649"/>
      <c r="D79" s="649"/>
      <c r="E79" s="649"/>
      <c r="F79" s="650"/>
      <c r="G79" s="657" t="s">
        <v>243</v>
      </c>
      <c r="H79" s="658"/>
      <c r="I79" s="658"/>
      <c r="J79" s="658"/>
      <c r="K79" s="658"/>
      <c r="L79" s="658"/>
      <c r="M79" s="658"/>
      <c r="N79" s="659"/>
    </row>
    <row r="80" spans="1:18" ht="24.75" customHeight="1">
      <c r="A80" s="646"/>
      <c r="B80" s="651"/>
      <c r="C80" s="652"/>
      <c r="D80" s="652"/>
      <c r="E80" s="652"/>
      <c r="F80" s="653"/>
      <c r="G80" s="660"/>
      <c r="H80" s="661"/>
      <c r="I80" s="661"/>
      <c r="J80" s="661"/>
      <c r="K80" s="661"/>
      <c r="L80" s="661"/>
      <c r="M80" s="661"/>
      <c r="N80" s="662"/>
      <c r="O80" s="375" t="s">
        <v>29</v>
      </c>
      <c r="P80" s="375"/>
    </row>
    <row r="81" spans="1:16" ht="24.75" customHeight="1">
      <c r="A81" s="646"/>
      <c r="B81" s="651"/>
      <c r="C81" s="652"/>
      <c r="D81" s="652"/>
      <c r="E81" s="652"/>
      <c r="F81" s="653"/>
      <c r="G81" s="660"/>
      <c r="H81" s="661"/>
      <c r="I81" s="661"/>
      <c r="J81" s="661"/>
      <c r="K81" s="661"/>
      <c r="L81" s="661"/>
      <c r="M81" s="661"/>
      <c r="N81" s="662"/>
      <c r="O81" s="375" t="s">
        <v>21</v>
      </c>
      <c r="P81" s="375" t="s">
        <v>112</v>
      </c>
    </row>
    <row r="82" spans="1:16" ht="24.75" customHeight="1">
      <c r="A82" s="646"/>
      <c r="B82" s="651"/>
      <c r="C82" s="652"/>
      <c r="D82" s="652"/>
      <c r="E82" s="652"/>
      <c r="F82" s="653"/>
      <c r="G82" s="660"/>
      <c r="H82" s="661"/>
      <c r="I82" s="661"/>
      <c r="J82" s="661"/>
      <c r="K82" s="661"/>
      <c r="L82" s="661"/>
      <c r="M82" s="661"/>
      <c r="N82" s="662"/>
      <c r="O82" s="376"/>
      <c r="P82" s="375"/>
    </row>
    <row r="83" spans="1:16" ht="46.2" customHeight="1" thickBot="1">
      <c r="A83" s="647"/>
      <c r="B83" s="654"/>
      <c r="C83" s="655"/>
      <c r="D83" s="655"/>
      <c r="E83" s="655"/>
      <c r="F83" s="656"/>
      <c r="G83" s="663"/>
      <c r="H83" s="664"/>
      <c r="I83" s="664"/>
      <c r="J83" s="664"/>
      <c r="K83" s="664"/>
      <c r="L83" s="664"/>
      <c r="M83" s="664"/>
      <c r="N83" s="665"/>
    </row>
    <row r="84" spans="1:16" ht="13.8" thickTop="1"/>
  </sheetData>
  <sheetProtection formatCells="0" formatColumns="0" formatRows="0" insertColumns="0" insertRows="0" insertHyperlinks="0" deleteColumns="0" deleteRows="0" sort="0" autoFilter="0" pivotTables="0"/>
  <autoFilter ref="A22:G75" xr:uid="{00000000-0009-0000-0000-000002000000}">
    <filterColumn colId="1" showButton="0"/>
    <filterColumn colId="2" showButton="0"/>
  </autoFilter>
  <mergeCells count="118">
    <mergeCell ref="B26:D26"/>
    <mergeCell ref="H26:L26"/>
    <mergeCell ref="B27:D27"/>
    <mergeCell ref="H27:L27"/>
    <mergeCell ref="B34:D34"/>
    <mergeCell ref="H34:L34"/>
    <mergeCell ref="A17:C17"/>
    <mergeCell ref="F17:G17"/>
    <mergeCell ref="A18:C18"/>
    <mergeCell ref="F18:G18"/>
    <mergeCell ref="A19:G19"/>
    <mergeCell ref="B21:C21"/>
    <mergeCell ref="E21:F21"/>
    <mergeCell ref="B28:D28"/>
    <mergeCell ref="H28:L28"/>
    <mergeCell ref="B25:D25"/>
    <mergeCell ref="H25:L25"/>
    <mergeCell ref="H21:L21"/>
    <mergeCell ref="B22:D22"/>
    <mergeCell ref="H22:L22"/>
    <mergeCell ref="B23:D23"/>
    <mergeCell ref="H23:L23"/>
    <mergeCell ref="B24:D24"/>
    <mergeCell ref="H24:L24"/>
    <mergeCell ref="B31:D31"/>
    <mergeCell ref="H31:L31"/>
    <mergeCell ref="B32:D32"/>
    <mergeCell ref="H32:L32"/>
    <mergeCell ref="B33:D33"/>
    <mergeCell ref="H33:L33"/>
    <mergeCell ref="B29:D29"/>
    <mergeCell ref="H29:L29"/>
    <mergeCell ref="B30:D30"/>
    <mergeCell ref="H30:L30"/>
    <mergeCell ref="B37:D37"/>
    <mergeCell ref="H37:L37"/>
    <mergeCell ref="B38:D38"/>
    <mergeCell ref="H38:L38"/>
    <mergeCell ref="B39:D39"/>
    <mergeCell ref="H39:L39"/>
    <mergeCell ref="B35:D35"/>
    <mergeCell ref="H35:L35"/>
    <mergeCell ref="B36:D36"/>
    <mergeCell ref="H36:L36"/>
    <mergeCell ref="B43:D43"/>
    <mergeCell ref="H43:L43"/>
    <mergeCell ref="B44:D44"/>
    <mergeCell ref="H44:L44"/>
    <mergeCell ref="B45:D45"/>
    <mergeCell ref="H45:L45"/>
    <mergeCell ref="B40:D40"/>
    <mergeCell ref="H40:L40"/>
    <mergeCell ref="B41:D41"/>
    <mergeCell ref="H41:L41"/>
    <mergeCell ref="B42:D42"/>
    <mergeCell ref="H42:L42"/>
    <mergeCell ref="B49:D49"/>
    <mergeCell ref="H49:L49"/>
    <mergeCell ref="B50:D50"/>
    <mergeCell ref="H50:L50"/>
    <mergeCell ref="B51:D51"/>
    <mergeCell ref="H51:L51"/>
    <mergeCell ref="B46:D46"/>
    <mergeCell ref="H46:L46"/>
    <mergeCell ref="B47:D47"/>
    <mergeCell ref="H47:L47"/>
    <mergeCell ref="B48:D48"/>
    <mergeCell ref="H48:L48"/>
    <mergeCell ref="B55:D55"/>
    <mergeCell ref="H55:L55"/>
    <mergeCell ref="B56:D56"/>
    <mergeCell ref="H56:L56"/>
    <mergeCell ref="B57:D57"/>
    <mergeCell ref="B52:D52"/>
    <mergeCell ref="H52:L52"/>
    <mergeCell ref="B53:D53"/>
    <mergeCell ref="H53:L53"/>
    <mergeCell ref="B54:D54"/>
    <mergeCell ref="H54:L54"/>
    <mergeCell ref="H57:L57"/>
    <mergeCell ref="B61:D61"/>
    <mergeCell ref="H61:L61"/>
    <mergeCell ref="B62:D62"/>
    <mergeCell ref="H62:L62"/>
    <mergeCell ref="B63:D63"/>
    <mergeCell ref="H63:L63"/>
    <mergeCell ref="B58:D58"/>
    <mergeCell ref="H58:L58"/>
    <mergeCell ref="B59:D59"/>
    <mergeCell ref="H59:L59"/>
    <mergeCell ref="B60:D60"/>
    <mergeCell ref="H60:L60"/>
    <mergeCell ref="C74:F74"/>
    <mergeCell ref="I74:J74"/>
    <mergeCell ref="C75:E75"/>
    <mergeCell ref="H75:J75"/>
    <mergeCell ref="A79:A83"/>
    <mergeCell ref="B79:F83"/>
    <mergeCell ref="G79:N83"/>
    <mergeCell ref="B70:D70"/>
    <mergeCell ref="H70:L70"/>
    <mergeCell ref="E71:L71"/>
    <mergeCell ref="E72:G72"/>
    <mergeCell ref="H72:I72"/>
    <mergeCell ref="C73:F73"/>
    <mergeCell ref="I73:J73"/>
    <mergeCell ref="B67:D67"/>
    <mergeCell ref="H67:L67"/>
    <mergeCell ref="B68:D68"/>
    <mergeCell ref="H68:L68"/>
    <mergeCell ref="B69:D69"/>
    <mergeCell ref="H69:L69"/>
    <mergeCell ref="B64:D64"/>
    <mergeCell ref="H64:L64"/>
    <mergeCell ref="B65:D65"/>
    <mergeCell ref="B66:D66"/>
    <mergeCell ref="H66:L66"/>
    <mergeCell ref="H65:L65"/>
  </mergeCells>
  <phoneticPr fontId="106"/>
  <conditionalFormatting sqref="G23:G70">
    <cfRule type="cellIs" dxfId="5" priority="4" stopIfTrue="1" operator="between">
      <formula>10.1</formula>
      <formula>20</formula>
    </cfRule>
    <cfRule type="cellIs" dxfId="4" priority="5" stopIfTrue="1" operator="between">
      <formula>1.01</formula>
      <formula>10</formula>
    </cfRule>
    <cfRule type="cellIs" dxfId="3" priority="6" stopIfTrue="1" operator="between">
      <formula>0.01</formula>
      <formula>1</formula>
    </cfRule>
  </conditionalFormatting>
  <conditionalFormatting sqref="N77">
    <cfRule type="cellIs" dxfId="2" priority="1" stopIfTrue="1" operator="between">
      <formula>10.1</formula>
      <formula>20</formula>
    </cfRule>
    <cfRule type="cellIs" dxfId="1" priority="2" stopIfTrue="1" operator="between">
      <formula>1.01</formula>
      <formula>10</formula>
    </cfRule>
    <cfRule type="cellIs" dxfId="0" priority="3" stopIfTrue="1" operator="between">
      <formula>0.01</formula>
      <formula>1</formula>
    </cfRule>
  </conditionalFormatting>
  <hyperlinks>
    <hyperlink ref="I19" r:id="rId1" xr:uid="{C7424B07-D1FE-44F6-B79C-EFD9D50A5CA1}"/>
  </hyperlinks>
  <printOptions horizontalCentered="1" verticalCentered="1"/>
  <pageMargins left="0" right="0.23622047244094491" top="0.74803149606299213" bottom="0.74803149606299213" header="0.31496062992125984" footer="0.31496062992125984"/>
  <pageSetup paperSize="8" scale="25" orientation="portrait" horizontalDpi="300" verticalDpi="300" r:id="rId2"/>
  <headerFooter scaleWithDoc="0"/>
  <rowBreaks count="1" manualBreakCount="1">
    <brk id="70" max="1638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F3F47-F21E-45C9-BFF5-73A2C7405976}">
  <dimension ref="A1:P25"/>
  <sheetViews>
    <sheetView view="pageBreakPreview" zoomScaleNormal="75" zoomScaleSheetLayoutView="75" workbookViewId="0">
      <selection activeCell="O22" sqref="O22"/>
    </sheetView>
  </sheetViews>
  <sheetFormatPr defaultColWidth="9" defaultRowHeight="13.2"/>
  <cols>
    <col min="1" max="1" width="4.88671875" style="583" customWidth="1"/>
    <col min="2" max="7" width="9" style="583"/>
    <col min="8" max="10" width="13.21875" style="583" customWidth="1"/>
    <col min="11" max="11" width="9.6640625" style="583" customWidth="1"/>
    <col min="12" max="12" width="13.21875" style="583" customWidth="1"/>
    <col min="13" max="13" width="4.44140625" style="583" customWidth="1"/>
    <col min="14" max="16384" width="9" style="583"/>
  </cols>
  <sheetData>
    <row r="1" spans="1:16" ht="23.4">
      <c r="A1" s="711" t="s">
        <v>272</v>
      </c>
      <c r="B1" s="711"/>
      <c r="C1" s="711"/>
      <c r="D1" s="711"/>
      <c r="E1" s="711"/>
      <c r="F1" s="711"/>
      <c r="G1" s="711"/>
      <c r="H1" s="711"/>
      <c r="I1" s="711"/>
      <c r="J1" s="712"/>
      <c r="K1" s="712"/>
      <c r="L1" s="712"/>
      <c r="M1" s="712"/>
    </row>
    <row r="2" spans="1:16" ht="19.2">
      <c r="A2" s="713" t="s">
        <v>440</v>
      </c>
      <c r="B2" s="713"/>
      <c r="C2" s="713"/>
      <c r="D2" s="713"/>
      <c r="E2" s="713"/>
      <c r="F2" s="713"/>
      <c r="G2" s="713"/>
      <c r="H2" s="713"/>
      <c r="I2" s="713"/>
      <c r="J2" s="714"/>
      <c r="K2" s="714"/>
      <c r="L2" s="714"/>
      <c r="M2" s="714"/>
      <c r="N2" s="595"/>
    </row>
    <row r="3" spans="1:16" ht="19.2">
      <c r="A3" s="713" t="s">
        <v>441</v>
      </c>
      <c r="B3" s="713"/>
      <c r="C3" s="713"/>
      <c r="D3" s="713"/>
      <c r="E3" s="713"/>
      <c r="F3" s="713"/>
      <c r="G3" s="713"/>
      <c r="H3" s="713"/>
      <c r="I3" s="713"/>
      <c r="J3" s="714"/>
      <c r="K3" s="714"/>
      <c r="L3" s="714"/>
      <c r="M3" s="714"/>
      <c r="N3" s="715"/>
    </row>
    <row r="4" spans="1:16" ht="16.2">
      <c r="A4" s="716" t="s">
        <v>273</v>
      </c>
      <c r="B4" s="716"/>
      <c r="C4" s="716"/>
      <c r="D4" s="716"/>
      <c r="E4" s="716"/>
      <c r="F4" s="716"/>
      <c r="G4" s="716"/>
      <c r="H4" s="716"/>
      <c r="I4" s="716"/>
      <c r="J4" s="717"/>
      <c r="K4" s="717"/>
      <c r="L4" s="717"/>
      <c r="M4" s="717"/>
      <c r="N4" s="715"/>
    </row>
    <row r="5" spans="1:16" ht="7.2" customHeight="1">
      <c r="A5" s="596"/>
      <c r="B5" s="597"/>
      <c r="C5" s="597"/>
      <c r="D5" s="597"/>
      <c r="E5" s="597"/>
      <c r="F5" s="597"/>
      <c r="G5" s="597"/>
      <c r="H5" s="600"/>
      <c r="I5" s="600"/>
      <c r="J5" s="600"/>
      <c r="K5" s="600"/>
      <c r="L5" s="600"/>
      <c r="M5" s="600"/>
      <c r="N5" s="715"/>
    </row>
    <row r="6" spans="1:16" ht="16.2">
      <c r="A6" s="597"/>
      <c r="B6" s="718" t="s">
        <v>29</v>
      </c>
      <c r="C6" s="719"/>
      <c r="D6" s="719"/>
      <c r="E6" s="719"/>
      <c r="F6" s="597"/>
      <c r="G6" s="597"/>
      <c r="H6" s="721" t="s">
        <v>442</v>
      </c>
      <c r="I6" s="722"/>
      <c r="J6" s="722"/>
      <c r="K6" s="722"/>
      <c r="L6" s="722"/>
      <c r="M6" s="600"/>
      <c r="N6" s="715"/>
      <c r="O6" s="583" t="s">
        <v>21</v>
      </c>
    </row>
    <row r="7" spans="1:16" ht="16.2">
      <c r="A7" s="597"/>
      <c r="B7" s="719"/>
      <c r="C7" s="719"/>
      <c r="D7" s="719"/>
      <c r="E7" s="719"/>
      <c r="F7" s="597"/>
      <c r="G7" s="597"/>
      <c r="H7" s="722"/>
      <c r="I7" s="722"/>
      <c r="J7" s="722"/>
      <c r="K7" s="722"/>
      <c r="L7" s="722"/>
      <c r="M7" s="600"/>
      <c r="N7" s="715"/>
      <c r="O7" s="583" t="s">
        <v>21</v>
      </c>
    </row>
    <row r="8" spans="1:16" ht="16.2">
      <c r="A8" s="597"/>
      <c r="B8" s="719"/>
      <c r="C8" s="719"/>
      <c r="D8" s="719"/>
      <c r="E8" s="719"/>
      <c r="F8" s="597"/>
      <c r="G8" s="597"/>
      <c r="H8" s="722"/>
      <c r="I8" s="722"/>
      <c r="J8" s="722"/>
      <c r="K8" s="722"/>
      <c r="L8" s="722"/>
      <c r="M8" s="600"/>
    </row>
    <row r="9" spans="1:16" ht="16.2">
      <c r="A9" s="597"/>
      <c r="B9" s="719"/>
      <c r="C9" s="719"/>
      <c r="D9" s="719"/>
      <c r="E9" s="719"/>
      <c r="F9" s="597"/>
      <c r="G9" s="597"/>
      <c r="H9" s="722"/>
      <c r="I9" s="722"/>
      <c r="J9" s="722"/>
      <c r="K9" s="722"/>
      <c r="L9" s="722"/>
      <c r="M9" s="600"/>
    </row>
    <row r="10" spans="1:16" ht="16.2">
      <c r="A10" s="597"/>
      <c r="B10" s="719"/>
      <c r="C10" s="719"/>
      <c r="D10" s="719"/>
      <c r="E10" s="719"/>
      <c r="F10" s="597"/>
      <c r="G10" s="597"/>
      <c r="H10" s="722"/>
      <c r="I10" s="722"/>
      <c r="J10" s="722"/>
      <c r="K10" s="722"/>
      <c r="L10" s="722"/>
      <c r="M10" s="600"/>
    </row>
    <row r="11" spans="1:16" ht="16.2">
      <c r="A11" s="597"/>
      <c r="B11" s="719"/>
      <c r="C11" s="719"/>
      <c r="D11" s="719"/>
      <c r="E11" s="719"/>
      <c r="F11" s="598"/>
      <c r="G11" s="598"/>
      <c r="H11" s="722"/>
      <c r="I11" s="722"/>
      <c r="J11" s="722"/>
      <c r="K11" s="722"/>
      <c r="L11" s="722"/>
      <c r="M11" s="600"/>
    </row>
    <row r="12" spans="1:16" ht="16.2">
      <c r="A12" s="597"/>
      <c r="B12" s="719"/>
      <c r="C12" s="719"/>
      <c r="D12" s="719"/>
      <c r="E12" s="719"/>
      <c r="F12" s="599"/>
      <c r="G12" s="599"/>
      <c r="H12" s="722"/>
      <c r="I12" s="722"/>
      <c r="J12" s="722"/>
      <c r="K12" s="722"/>
      <c r="L12" s="722"/>
      <c r="M12" s="600"/>
    </row>
    <row r="13" spans="1:16" ht="17.399999999999999">
      <c r="A13" s="597"/>
      <c r="B13" s="720"/>
      <c r="C13" s="720"/>
      <c r="D13" s="720"/>
      <c r="E13" s="720"/>
      <c r="F13" s="599"/>
      <c r="G13" s="599"/>
      <c r="H13" s="722"/>
      <c r="I13" s="722"/>
      <c r="J13" s="722"/>
      <c r="K13" s="722"/>
      <c r="L13" s="722"/>
      <c r="M13" s="600"/>
      <c r="P13" s="584"/>
    </row>
    <row r="14" spans="1:16" ht="16.2">
      <c r="A14" s="597"/>
      <c r="B14" s="720"/>
      <c r="C14" s="720"/>
      <c r="D14" s="720"/>
      <c r="E14" s="720"/>
      <c r="F14" s="598"/>
      <c r="G14" s="598"/>
      <c r="H14" s="722"/>
      <c r="I14" s="722"/>
      <c r="J14" s="722"/>
      <c r="K14" s="722"/>
      <c r="L14" s="722"/>
      <c r="M14" s="600"/>
      <c r="P14" s="585" t="s">
        <v>21</v>
      </c>
    </row>
    <row r="15" spans="1:16" ht="8.4" customHeight="1">
      <c r="A15" s="597"/>
      <c r="B15" s="597"/>
      <c r="C15" s="597"/>
      <c r="D15" s="597"/>
      <c r="E15" s="597"/>
      <c r="F15" s="597"/>
      <c r="G15" s="597"/>
      <c r="H15" s="600"/>
      <c r="I15" s="600"/>
      <c r="J15" s="600"/>
      <c r="K15" s="600"/>
      <c r="L15" s="600"/>
      <c r="M15" s="600"/>
    </row>
    <row r="16" spans="1:16" ht="9" customHeight="1" thickBot="1">
      <c r="A16" s="601"/>
      <c r="B16" s="602"/>
      <c r="C16" s="602"/>
      <c r="D16" s="602"/>
      <c r="E16" s="602"/>
      <c r="F16" s="602"/>
      <c r="G16" s="602"/>
      <c r="H16" s="602"/>
      <c r="I16" s="602"/>
      <c r="J16" s="602"/>
      <c r="K16" s="602"/>
      <c r="L16" s="602"/>
      <c r="M16" s="602"/>
    </row>
    <row r="17" spans="1:13" ht="13.8" thickTop="1">
      <c r="A17" s="602"/>
      <c r="B17" s="702" t="s">
        <v>443</v>
      </c>
      <c r="C17" s="703"/>
      <c r="D17" s="703"/>
      <c r="E17" s="703"/>
      <c r="F17" s="703"/>
      <c r="G17" s="703"/>
      <c r="H17" s="703"/>
      <c r="I17" s="703"/>
      <c r="J17" s="703"/>
      <c r="K17" s="703"/>
      <c r="L17" s="704"/>
      <c r="M17" s="602"/>
    </row>
    <row r="18" spans="1:13">
      <c r="A18" s="602"/>
      <c r="B18" s="705"/>
      <c r="C18" s="706"/>
      <c r="D18" s="706"/>
      <c r="E18" s="706"/>
      <c r="F18" s="706"/>
      <c r="G18" s="706"/>
      <c r="H18" s="706"/>
      <c r="I18" s="706"/>
      <c r="J18" s="706"/>
      <c r="K18" s="706"/>
      <c r="L18" s="707"/>
      <c r="M18" s="602"/>
    </row>
    <row r="19" spans="1:13">
      <c r="A19" s="602"/>
      <c r="B19" s="705"/>
      <c r="C19" s="706"/>
      <c r="D19" s="706"/>
      <c r="E19" s="706"/>
      <c r="F19" s="706"/>
      <c r="G19" s="706"/>
      <c r="H19" s="706"/>
      <c r="I19" s="706"/>
      <c r="J19" s="706"/>
      <c r="K19" s="706"/>
      <c r="L19" s="707"/>
      <c r="M19" s="602"/>
    </row>
    <row r="20" spans="1:13">
      <c r="A20" s="602"/>
      <c r="B20" s="705"/>
      <c r="C20" s="706"/>
      <c r="D20" s="706"/>
      <c r="E20" s="706"/>
      <c r="F20" s="706"/>
      <c r="G20" s="706"/>
      <c r="H20" s="706"/>
      <c r="I20" s="706"/>
      <c r="J20" s="706"/>
      <c r="K20" s="706"/>
      <c r="L20" s="707"/>
      <c r="M20" s="602"/>
    </row>
    <row r="21" spans="1:13" ht="27.6" customHeight="1">
      <c r="A21" s="602"/>
      <c r="B21" s="705"/>
      <c r="C21" s="706"/>
      <c r="D21" s="706"/>
      <c r="E21" s="706"/>
      <c r="F21" s="706"/>
      <c r="G21" s="706"/>
      <c r="H21" s="706"/>
      <c r="I21" s="706"/>
      <c r="J21" s="706"/>
      <c r="K21" s="706"/>
      <c r="L21" s="707"/>
      <c r="M21" s="602"/>
    </row>
    <row r="22" spans="1:13" ht="27.6" customHeight="1">
      <c r="A22" s="602"/>
      <c r="B22" s="705"/>
      <c r="C22" s="706"/>
      <c r="D22" s="706"/>
      <c r="E22" s="706"/>
      <c r="F22" s="706"/>
      <c r="G22" s="706"/>
      <c r="H22" s="706"/>
      <c r="I22" s="706"/>
      <c r="J22" s="706"/>
      <c r="K22" s="706"/>
      <c r="L22" s="707"/>
      <c r="M22" s="602"/>
    </row>
    <row r="23" spans="1:13" ht="27.6" customHeight="1">
      <c r="A23" s="602"/>
      <c r="B23" s="705"/>
      <c r="C23" s="706"/>
      <c r="D23" s="706"/>
      <c r="E23" s="706"/>
      <c r="F23" s="706"/>
      <c r="G23" s="706"/>
      <c r="H23" s="706"/>
      <c r="I23" s="706"/>
      <c r="J23" s="706"/>
      <c r="K23" s="706"/>
      <c r="L23" s="707"/>
      <c r="M23" s="602"/>
    </row>
    <row r="24" spans="1:13" ht="27.6" customHeight="1" thickBot="1">
      <c r="A24" s="602"/>
      <c r="B24" s="708"/>
      <c r="C24" s="709"/>
      <c r="D24" s="709"/>
      <c r="E24" s="709"/>
      <c r="F24" s="709"/>
      <c r="G24" s="709"/>
      <c r="H24" s="709"/>
      <c r="I24" s="709"/>
      <c r="J24" s="709"/>
      <c r="K24" s="709"/>
      <c r="L24" s="710"/>
      <c r="M24" s="602"/>
    </row>
    <row r="25" spans="1:13" ht="13.8" thickTop="1">
      <c r="A25" s="602"/>
      <c r="B25" s="602"/>
      <c r="C25" s="602"/>
      <c r="D25" s="602"/>
      <c r="E25" s="602"/>
      <c r="F25" s="602"/>
      <c r="G25" s="602"/>
      <c r="H25" s="602"/>
      <c r="I25" s="602"/>
      <c r="J25" s="602"/>
      <c r="K25" s="602"/>
      <c r="L25" s="602"/>
      <c r="M25" s="602"/>
    </row>
  </sheetData>
  <mergeCells count="8">
    <mergeCell ref="B17:L24"/>
    <mergeCell ref="A1:M1"/>
    <mergeCell ref="A2:M2"/>
    <mergeCell ref="A3:M3"/>
    <mergeCell ref="N3:N7"/>
    <mergeCell ref="A4:M4"/>
    <mergeCell ref="B6:E14"/>
    <mergeCell ref="H6:L14"/>
  </mergeCells>
  <phoneticPr fontId="106"/>
  <pageMargins left="0.74803149606299213" right="0.74803149606299213" top="0.98425196850393704" bottom="0.98425196850393704" header="0.51181102362204722" footer="0.51181102362204722"/>
  <pageSetup paperSize="9" scale="105" orientation="landscape" horizontalDpi="200" verticalDpi="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A2299-21BE-4E18-BA7E-3ED3CD9DEC87}">
  <dimension ref="A1:S77"/>
  <sheetViews>
    <sheetView topLeftCell="B1" zoomScale="75" zoomScaleNormal="75" workbookViewId="0">
      <selection activeCell="L32" sqref="L32:N42"/>
    </sheetView>
  </sheetViews>
  <sheetFormatPr defaultColWidth="8.88671875" defaultRowHeight="14.4"/>
  <cols>
    <col min="1" max="1" width="12.77734375" style="140" customWidth="1"/>
    <col min="2" max="2" width="25" style="186" customWidth="1"/>
    <col min="3" max="3" width="9.109375" style="186" customWidth="1"/>
    <col min="4" max="4" width="23" style="186" customWidth="1"/>
    <col min="5" max="5" width="19.44140625" style="186" customWidth="1"/>
    <col min="6" max="6" width="12.21875" style="186" customWidth="1"/>
    <col min="7" max="7" width="14.77734375" style="186" customWidth="1"/>
    <col min="8" max="8" width="20.88671875" style="186" customWidth="1"/>
    <col min="9" max="9" width="19" style="186" customWidth="1"/>
    <col min="10" max="10" width="13.21875" style="186" customWidth="1"/>
    <col min="11" max="11" width="10.88671875" style="186" customWidth="1"/>
    <col min="12" max="12" width="13" style="186" customWidth="1"/>
    <col min="13" max="13" width="16.109375" style="186" customWidth="1"/>
    <col min="14" max="14" width="28.77734375" style="186" customWidth="1"/>
    <col min="15" max="15" width="7.88671875" style="186" customWidth="1"/>
    <col min="16" max="16" width="40.44140625" style="260" customWidth="1"/>
    <col min="17" max="17" width="40.44140625" style="186" customWidth="1"/>
    <col min="18" max="16384" width="8.88671875" style="186"/>
  </cols>
  <sheetData>
    <row r="1" spans="2:19" ht="31.2" customHeight="1">
      <c r="B1" s="146"/>
      <c r="C1" s="413" t="s">
        <v>287</v>
      </c>
      <c r="D1" s="200"/>
      <c r="E1" s="200"/>
      <c r="F1" s="200"/>
      <c r="G1" s="200" t="s">
        <v>261</v>
      </c>
      <c r="H1" s="200"/>
      <c r="I1" s="200"/>
      <c r="J1" s="200"/>
      <c r="K1" s="200"/>
      <c r="L1" s="200"/>
      <c r="M1" s="200"/>
      <c r="N1" s="200"/>
      <c r="O1" s="140"/>
      <c r="P1" s="259"/>
    </row>
    <row r="2" spans="2:19" ht="31.2" customHeight="1">
      <c r="B2" s="146"/>
      <c r="C2" s="200"/>
      <c r="D2" s="200"/>
      <c r="E2" s="200"/>
      <c r="F2" s="200"/>
      <c r="G2" s="200"/>
      <c r="H2" s="200"/>
      <c r="I2" s="200"/>
      <c r="J2" s="200"/>
      <c r="K2" s="200"/>
      <c r="L2" s="200"/>
      <c r="M2" s="200"/>
      <c r="N2" s="200"/>
      <c r="O2" s="140"/>
      <c r="P2" s="259"/>
    </row>
    <row r="3" spans="2:19" ht="266.39999999999998" customHeight="1">
      <c r="B3" s="726"/>
      <c r="C3" s="726"/>
      <c r="D3" s="726"/>
      <c r="E3" s="726"/>
      <c r="F3" s="726"/>
      <c r="G3" s="726"/>
      <c r="H3" s="726"/>
      <c r="I3" s="726"/>
      <c r="J3" s="726"/>
      <c r="K3" s="726"/>
      <c r="L3" s="726"/>
      <c r="M3" s="726"/>
      <c r="N3" s="726"/>
      <c r="O3" s="140" t="s">
        <v>208</v>
      </c>
      <c r="P3" s="259"/>
    </row>
    <row r="4" spans="2:19" ht="29.25" customHeight="1">
      <c r="B4" s="223"/>
      <c r="C4" s="224" t="s">
        <v>437</v>
      </c>
      <c r="D4" s="225"/>
      <c r="E4" s="225"/>
      <c r="F4" s="225"/>
      <c r="G4" s="226"/>
      <c r="H4" s="225"/>
      <c r="I4" s="225"/>
      <c r="J4" s="227"/>
      <c r="K4" s="227"/>
      <c r="L4" s="227"/>
      <c r="M4" s="227"/>
      <c r="N4" s="228"/>
      <c r="O4" s="140"/>
      <c r="P4" s="250"/>
    </row>
    <row r="5" spans="2:19" ht="267" customHeight="1">
      <c r="B5" s="731" t="s">
        <v>438</v>
      </c>
      <c r="C5" s="732"/>
      <c r="D5" s="732"/>
      <c r="E5" s="732"/>
      <c r="F5" s="732"/>
      <c r="G5" s="732"/>
      <c r="H5" s="732"/>
      <c r="I5" s="732"/>
      <c r="J5" s="732"/>
      <c r="K5" s="732"/>
      <c r="L5" s="732"/>
      <c r="M5" s="732"/>
      <c r="N5" s="732"/>
      <c r="O5" s="140"/>
      <c r="P5" s="500" t="s">
        <v>208</v>
      </c>
      <c r="Q5" s="186" t="s">
        <v>269</v>
      </c>
    </row>
    <row r="6" spans="2:19" ht="32.4" customHeight="1">
      <c r="B6" s="735" t="s">
        <v>228</v>
      </c>
      <c r="C6" s="736"/>
      <c r="D6" s="736"/>
      <c r="E6" s="736"/>
      <c r="F6" s="736"/>
      <c r="G6" s="736"/>
      <c r="H6" s="736"/>
      <c r="I6" s="736"/>
      <c r="J6" s="736"/>
      <c r="K6" s="736"/>
      <c r="L6" s="736"/>
      <c r="M6" s="736"/>
      <c r="N6" s="736"/>
      <c r="O6" s="140"/>
      <c r="P6" s="247"/>
    </row>
    <row r="7" spans="2:19" ht="11.4" customHeight="1">
      <c r="B7" s="733"/>
      <c r="C7" s="734"/>
      <c r="D7" s="734"/>
      <c r="E7" s="734"/>
      <c r="F7" s="734"/>
      <c r="G7" s="734"/>
      <c r="H7" s="734"/>
      <c r="I7" s="734"/>
      <c r="J7" s="734"/>
      <c r="K7" s="734"/>
      <c r="L7" s="734"/>
      <c r="M7" s="734"/>
      <c r="N7" s="734"/>
      <c r="O7" s="140"/>
      <c r="P7" s="247"/>
      <c r="R7" s="186" t="s">
        <v>225</v>
      </c>
    </row>
    <row r="8" spans="2:19" ht="21.6" customHeight="1">
      <c r="B8" s="232"/>
      <c r="C8" s="727" t="s">
        <v>436</v>
      </c>
      <c r="D8" s="727"/>
      <c r="E8" s="727"/>
      <c r="F8" s="727"/>
      <c r="G8" s="727"/>
      <c r="H8" s="727"/>
      <c r="I8" s="727"/>
      <c r="J8" s="727"/>
      <c r="K8" s="727"/>
      <c r="L8" s="727"/>
      <c r="M8" s="147" t="s">
        <v>208</v>
      </c>
      <c r="N8" s="147"/>
      <c r="O8" s="140"/>
      <c r="P8" s="282"/>
      <c r="Q8" s="548">
        <f>+H13-G13</f>
        <v>6148844</v>
      </c>
    </row>
    <row r="9" spans="2:19" ht="21.6" customHeight="1">
      <c r="B9" s="232"/>
      <c r="C9" s="728" t="s">
        <v>178</v>
      </c>
      <c r="D9" s="728"/>
      <c r="E9" s="728"/>
      <c r="F9" s="728"/>
      <c r="G9" s="728"/>
      <c r="H9" s="728"/>
      <c r="I9" s="728"/>
      <c r="J9" s="728"/>
      <c r="K9" s="728"/>
      <c r="L9" s="728"/>
      <c r="M9" s="147"/>
      <c r="N9" s="172"/>
      <c r="O9" s="140"/>
      <c r="P9" s="283"/>
    </row>
    <row r="10" spans="2:19" ht="21.6" customHeight="1">
      <c r="B10" s="147"/>
      <c r="C10" s="147"/>
      <c r="D10" s="172"/>
      <c r="E10" s="172"/>
      <c r="F10" s="172"/>
      <c r="G10" s="192"/>
      <c r="H10" s="172"/>
      <c r="I10" s="172"/>
      <c r="J10" s="172"/>
      <c r="K10" s="172"/>
      <c r="L10" s="172"/>
      <c r="M10" s="172"/>
      <c r="N10" s="172"/>
      <c r="O10" s="140"/>
      <c r="P10" s="288"/>
    </row>
    <row r="11" spans="2:19" ht="15" customHeight="1">
      <c r="B11" s="140"/>
      <c r="C11" s="140"/>
      <c r="D11" s="193"/>
      <c r="E11" s="193"/>
      <c r="F11" s="193"/>
      <c r="G11" s="194"/>
      <c r="H11" s="193"/>
      <c r="I11" s="193"/>
      <c r="J11" s="193"/>
      <c r="K11" s="193"/>
      <c r="L11" s="193"/>
      <c r="M11" s="193"/>
      <c r="N11" s="193"/>
      <c r="O11" s="140"/>
      <c r="P11" s="536">
        <f>+H13-G13</f>
        <v>6148844</v>
      </c>
      <c r="Q11" s="509"/>
      <c r="R11" s="509"/>
      <c r="S11" s="509"/>
    </row>
    <row r="12" spans="2:19" ht="13.5" customHeight="1">
      <c r="B12" s="140"/>
      <c r="C12" s="140"/>
      <c r="D12" s="729" t="s">
        <v>179</v>
      </c>
      <c r="E12" s="729"/>
      <c r="F12" s="195"/>
      <c r="G12" s="196" t="s">
        <v>180</v>
      </c>
      <c r="H12" s="197" t="s">
        <v>181</v>
      </c>
      <c r="I12" s="198" t="s">
        <v>182</v>
      </c>
      <c r="J12" s="197" t="s">
        <v>183</v>
      </c>
      <c r="K12" s="197" t="s">
        <v>184</v>
      </c>
      <c r="L12" s="199" t="s">
        <v>197</v>
      </c>
      <c r="M12" s="193"/>
      <c r="N12" s="193"/>
      <c r="O12" s="140"/>
      <c r="P12" s="288"/>
      <c r="Q12" s="509"/>
      <c r="R12" s="509"/>
      <c r="S12" s="509"/>
    </row>
    <row r="13" spans="2:19" ht="18" customHeight="1">
      <c r="B13" s="140"/>
      <c r="C13" s="140"/>
      <c r="D13" s="729"/>
      <c r="E13" s="729"/>
      <c r="F13" s="235" t="s">
        <v>185</v>
      </c>
      <c r="G13" s="268">
        <v>548741448</v>
      </c>
      <c r="H13" s="268">
        <v>554890292</v>
      </c>
      <c r="I13" s="231">
        <f t="shared" ref="I13:I22" si="0">+H13/$H$13</f>
        <v>1</v>
      </c>
      <c r="J13" s="535">
        <v>6350322</v>
      </c>
      <c r="K13" s="418">
        <f>+J13/G13</f>
        <v>1.1572521126561593E-2</v>
      </c>
      <c r="L13" s="231">
        <f t="shared" ref="L13:L30" si="1">+H13/G13</f>
        <v>1.0112053573179332</v>
      </c>
      <c r="M13" s="730" t="s">
        <v>186</v>
      </c>
      <c r="N13" s="730"/>
      <c r="O13" s="537"/>
      <c r="P13" s="288"/>
      <c r="Q13" s="509"/>
      <c r="R13" s="509"/>
      <c r="S13" s="509"/>
    </row>
    <row r="14" spans="2:19" ht="17.25" customHeight="1">
      <c r="B14" s="140"/>
      <c r="C14" s="140"/>
      <c r="D14" s="729"/>
      <c r="E14" s="729"/>
      <c r="F14" s="524" t="s">
        <v>250</v>
      </c>
      <c r="G14" s="290">
        <v>87837220</v>
      </c>
      <c r="H14" s="290">
        <v>88572807</v>
      </c>
      <c r="I14" s="231">
        <f t="shared" si="0"/>
        <v>0.15962219609349373</v>
      </c>
      <c r="J14" s="440">
        <v>1020852</v>
      </c>
      <c r="K14" s="434">
        <f>+J14/H14</f>
        <v>1.1525569015781559E-2</v>
      </c>
      <c r="L14" s="262">
        <f t="shared" si="1"/>
        <v>1.0083744339814034</v>
      </c>
      <c r="M14" s="724" t="s">
        <v>217</v>
      </c>
      <c r="N14" s="538">
        <f>+H13-G13</f>
        <v>6148844</v>
      </c>
      <c r="O14" s="537"/>
      <c r="P14" s="483"/>
      <c r="Q14" s="509"/>
      <c r="R14" s="509"/>
      <c r="S14" s="509"/>
    </row>
    <row r="15" spans="2:19" ht="17.25" customHeight="1">
      <c r="B15" s="140"/>
      <c r="C15" s="140"/>
      <c r="D15" s="729"/>
      <c r="E15" s="729"/>
      <c r="F15" s="525" t="s">
        <v>248</v>
      </c>
      <c r="G15" s="290">
        <v>3956897</v>
      </c>
      <c r="H15" s="290">
        <v>3978349</v>
      </c>
      <c r="I15" s="231">
        <f t="shared" si="0"/>
        <v>7.1696136287783532E-3</v>
      </c>
      <c r="J15" s="512">
        <v>42175</v>
      </c>
      <c r="K15" s="434">
        <f>+J15/G15</f>
        <v>1.0658604456977272E-2</v>
      </c>
      <c r="L15" s="262">
        <f t="shared" si="1"/>
        <v>1.0054214198651115</v>
      </c>
      <c r="M15" s="724"/>
      <c r="N15" s="553" t="s">
        <v>208</v>
      </c>
      <c r="O15" s="537"/>
      <c r="P15" s="483"/>
      <c r="Q15" s="287"/>
      <c r="R15" s="509"/>
      <c r="S15" s="509"/>
    </row>
    <row r="16" spans="2:19" ht="17.25" customHeight="1">
      <c r="B16" s="140"/>
      <c r="C16" s="140"/>
      <c r="D16" s="729"/>
      <c r="E16" s="729"/>
      <c r="F16" s="526" t="s">
        <v>251</v>
      </c>
      <c r="G16" s="289">
        <v>6058689</v>
      </c>
      <c r="H16" s="289">
        <v>6217788</v>
      </c>
      <c r="I16" s="231">
        <f t="shared" si="0"/>
        <v>1.1205436623497461E-2</v>
      </c>
      <c r="J16" s="234">
        <v>326022</v>
      </c>
      <c r="K16" s="421">
        <f t="shared" ref="K16:K22" si="2">+J16/H16</f>
        <v>5.2433759401253305E-2</v>
      </c>
      <c r="L16" s="262">
        <f t="shared" si="1"/>
        <v>1.0262596413184437</v>
      </c>
      <c r="M16" s="539"/>
      <c r="N16" s="539"/>
      <c r="O16" s="537"/>
      <c r="P16" s="483"/>
      <c r="Q16" s="288"/>
      <c r="R16" s="509"/>
      <c r="S16" s="509"/>
    </row>
    <row r="17" spans="2:19" ht="17.25" customHeight="1">
      <c r="B17" s="140"/>
      <c r="C17" s="140"/>
      <c r="D17" s="729"/>
      <c r="E17" s="729"/>
      <c r="F17" s="527" t="s">
        <v>252</v>
      </c>
      <c r="G17" s="289">
        <v>32471847</v>
      </c>
      <c r="H17" s="289">
        <v>32874501</v>
      </c>
      <c r="I17" s="231">
        <f t="shared" si="0"/>
        <v>5.9245046226182672E-2</v>
      </c>
      <c r="J17" s="263">
        <v>673554</v>
      </c>
      <c r="K17" s="420">
        <f t="shared" si="2"/>
        <v>2.048864559191332E-2</v>
      </c>
      <c r="L17" s="262">
        <f t="shared" si="1"/>
        <v>1.012400095381085</v>
      </c>
      <c r="M17" s="539"/>
      <c r="N17" s="539"/>
      <c r="O17" s="537"/>
      <c r="P17" s="483"/>
      <c r="Q17" s="511"/>
      <c r="R17" s="509"/>
      <c r="S17" s="509"/>
    </row>
    <row r="18" spans="2:19" ht="17.25" customHeight="1">
      <c r="B18" s="140"/>
      <c r="C18" s="140"/>
      <c r="D18" s="729"/>
      <c r="E18" s="729"/>
      <c r="F18" s="525" t="s">
        <v>187</v>
      </c>
      <c r="G18" s="289">
        <v>9367172</v>
      </c>
      <c r="H18" s="289">
        <v>9394326</v>
      </c>
      <c r="I18" s="231">
        <f t="shared" si="0"/>
        <v>1.6930060113576468E-2</v>
      </c>
      <c r="J18" s="234">
        <v>129109</v>
      </c>
      <c r="K18" s="261">
        <f t="shared" si="2"/>
        <v>1.3743295687205235E-2</v>
      </c>
      <c r="L18" s="262">
        <f t="shared" si="1"/>
        <v>1.0028988471653986</v>
      </c>
      <c r="M18" s="539"/>
      <c r="N18" s="539"/>
      <c r="O18" s="537"/>
      <c r="P18" s="483"/>
      <c r="Q18" s="287"/>
      <c r="R18" s="509"/>
      <c r="S18" s="509"/>
    </row>
    <row r="19" spans="2:19" ht="17.25" customHeight="1">
      <c r="B19" s="140"/>
      <c r="C19" s="140"/>
      <c r="D19" s="729"/>
      <c r="E19" s="729"/>
      <c r="F19" s="594" t="s">
        <v>439</v>
      </c>
      <c r="G19" s="289">
        <v>4013903</v>
      </c>
      <c r="H19" s="289">
        <v>4075533</v>
      </c>
      <c r="I19" s="231">
        <f t="shared" si="0"/>
        <v>7.34475455555456E-3</v>
      </c>
      <c r="J19" s="234">
        <v>58787</v>
      </c>
      <c r="K19" s="261">
        <f t="shared" si="2"/>
        <v>1.4424370996382559E-2</v>
      </c>
      <c r="L19" s="262">
        <f t="shared" si="1"/>
        <v>1.0153541328726678</v>
      </c>
      <c r="M19" s="539"/>
      <c r="N19" s="539"/>
      <c r="O19" s="537"/>
      <c r="P19" s="483"/>
      <c r="Q19" s="288"/>
      <c r="R19" s="509"/>
      <c r="S19" s="509"/>
    </row>
    <row r="20" spans="2:19" ht="17.25" customHeight="1">
      <c r="B20" s="140"/>
      <c r="C20" s="140"/>
      <c r="D20" s="729"/>
      <c r="E20" s="729"/>
      <c r="F20" s="547" t="s">
        <v>253</v>
      </c>
      <c r="G20" s="289">
        <v>3994223</v>
      </c>
      <c r="H20" s="289">
        <v>3997269</v>
      </c>
      <c r="I20" s="231">
        <f t="shared" si="0"/>
        <v>7.2037104588594967E-3</v>
      </c>
      <c r="J20" s="234">
        <v>101876</v>
      </c>
      <c r="K20" s="546">
        <f t="shared" si="2"/>
        <v>2.5486400840173628E-2</v>
      </c>
      <c r="L20" s="513">
        <f t="shared" si="1"/>
        <v>1.0007626013870532</v>
      </c>
      <c r="M20" s="539"/>
      <c r="N20" s="539"/>
      <c r="O20" s="537"/>
      <c r="P20" s="483"/>
      <c r="Q20" s="511"/>
      <c r="R20" s="509"/>
      <c r="S20" s="509"/>
    </row>
    <row r="21" spans="2:19" ht="17.25" customHeight="1">
      <c r="B21" s="140"/>
      <c r="C21" s="140"/>
      <c r="D21" s="729"/>
      <c r="E21" s="729"/>
      <c r="F21" s="524" t="s">
        <v>254</v>
      </c>
      <c r="G21" s="290">
        <v>15123331</v>
      </c>
      <c r="H21" s="290">
        <v>15180444</v>
      </c>
      <c r="I21" s="231">
        <f t="shared" si="0"/>
        <v>2.7357559176760655E-2</v>
      </c>
      <c r="J21" s="415">
        <v>99057</v>
      </c>
      <c r="K21" s="261">
        <f t="shared" si="2"/>
        <v>6.5253032124752081E-3</v>
      </c>
      <c r="L21" s="262">
        <f t="shared" si="1"/>
        <v>1.00377648283966</v>
      </c>
      <c r="M21" s="539"/>
      <c r="N21" s="539"/>
      <c r="O21" s="537"/>
      <c r="P21" s="483"/>
      <c r="Q21" s="287"/>
      <c r="R21" s="509"/>
      <c r="S21" s="509"/>
    </row>
    <row r="22" spans="2:19" ht="17.25" customHeight="1">
      <c r="B22" s="140"/>
      <c r="C22" s="140"/>
      <c r="D22" s="729"/>
      <c r="E22" s="729"/>
      <c r="F22" s="524" t="s">
        <v>255</v>
      </c>
      <c r="G22" s="302">
        <v>2351614</v>
      </c>
      <c r="H22" s="302">
        <v>7246707</v>
      </c>
      <c r="I22" s="231">
        <f t="shared" si="0"/>
        <v>1.3059711269917118E-2</v>
      </c>
      <c r="J22" s="234">
        <v>141427</v>
      </c>
      <c r="K22" s="472">
        <f t="shared" si="2"/>
        <v>1.9516036732270259E-2</v>
      </c>
      <c r="L22" s="262">
        <f t="shared" si="1"/>
        <v>3.0815886450752545</v>
      </c>
      <c r="M22" s="539"/>
      <c r="N22" s="539"/>
      <c r="O22" s="537"/>
      <c r="P22" s="483"/>
      <c r="Q22" s="288"/>
      <c r="R22" s="509"/>
      <c r="S22" s="509"/>
    </row>
    <row r="23" spans="2:19" ht="17.25" customHeight="1">
      <c r="B23" s="140"/>
      <c r="C23" s="140"/>
      <c r="D23" s="729"/>
      <c r="E23" s="729"/>
      <c r="F23" s="524" t="s">
        <v>256</v>
      </c>
      <c r="G23" s="290">
        <v>43486326</v>
      </c>
      <c r="H23" s="290">
        <v>43604394</v>
      </c>
      <c r="I23" s="231">
        <f>+H23/$H$13</f>
        <v>7.85820091442508E-2</v>
      </c>
      <c r="J23" s="291">
        <v>525386</v>
      </c>
      <c r="K23" s="261">
        <f>+J23/H23</f>
        <v>1.2048923326396876E-2</v>
      </c>
      <c r="L23" s="262">
        <f>+H23/G23</f>
        <v>1.002715060361733</v>
      </c>
      <c r="M23" s="539"/>
      <c r="N23" s="539"/>
      <c r="O23" s="537"/>
      <c r="P23" s="483"/>
      <c r="Q23" s="511"/>
      <c r="R23" s="509"/>
      <c r="S23" s="509"/>
    </row>
    <row r="24" spans="2:19" ht="17.25" customHeight="1">
      <c r="B24" s="140"/>
      <c r="C24" s="140"/>
      <c r="D24" s="729"/>
      <c r="E24" s="729"/>
      <c r="F24" s="528" t="s">
        <v>257</v>
      </c>
      <c r="G24" s="535">
        <v>1537297</v>
      </c>
      <c r="H24" s="535">
        <v>1542377</v>
      </c>
      <c r="I24" s="231">
        <f>+G24/$H$13</f>
        <v>2.7704521455206863E-3</v>
      </c>
      <c r="J24" s="535">
        <v>30420</v>
      </c>
      <c r="K24" s="472">
        <f>+J24/G24</f>
        <v>1.9787978510333398E-2</v>
      </c>
      <c r="L24" s="262">
        <f t="shared" si="1"/>
        <v>1.003304501342291</v>
      </c>
      <c r="M24" s="539"/>
      <c r="N24" s="539"/>
      <c r="O24" s="537"/>
      <c r="P24" s="483"/>
      <c r="Q24" s="287"/>
      <c r="R24" s="509"/>
      <c r="S24" s="509"/>
    </row>
    <row r="25" spans="2:19" ht="17.25" customHeight="1">
      <c r="B25" s="140"/>
      <c r="C25" s="140"/>
      <c r="D25" s="729"/>
      <c r="E25" s="729"/>
      <c r="F25" s="529" t="s">
        <v>258</v>
      </c>
      <c r="G25" s="419">
        <v>18167603</v>
      </c>
      <c r="H25" s="419">
        <v>18185995</v>
      </c>
      <c r="I25" s="231">
        <f>+H25/$H$13</f>
        <v>3.2774037070376426E-2</v>
      </c>
      <c r="J25" s="234">
        <v>373779</v>
      </c>
      <c r="K25" s="472">
        <f>+J25/H25</f>
        <v>2.0553123433719189E-2</v>
      </c>
      <c r="L25" s="262">
        <f>+H25/G25</f>
        <v>1.0010123514918285</v>
      </c>
      <c r="M25" s="539"/>
      <c r="N25" s="539"/>
      <c r="O25" s="537"/>
      <c r="P25" s="483"/>
      <c r="Q25" s="288"/>
      <c r="R25" s="509"/>
      <c r="S25" s="509"/>
    </row>
    <row r="26" spans="2:19" ht="17.25" customHeight="1">
      <c r="B26" s="140"/>
      <c r="C26" s="140"/>
      <c r="D26" s="729"/>
      <c r="E26" s="729"/>
      <c r="F26" s="544" t="s">
        <v>259</v>
      </c>
      <c r="G26" s="419">
        <v>12818184</v>
      </c>
      <c r="H26" s="419">
        <v>12973615</v>
      </c>
      <c r="I26" s="231">
        <f t="shared" ref="I26:I30" si="3">+H26/$H$13</f>
        <v>2.338050455566449E-2</v>
      </c>
      <c r="J26" s="234">
        <v>108730</v>
      </c>
      <c r="K26" s="545">
        <f>+J26/H26</f>
        <v>8.3808560682585385E-3</v>
      </c>
      <c r="L26" s="262">
        <f t="shared" si="1"/>
        <v>1.0121258206310659</v>
      </c>
      <c r="M26" s="539"/>
      <c r="N26" s="539"/>
      <c r="O26" s="537"/>
      <c r="P26" s="483"/>
      <c r="Q26" s="511"/>
      <c r="R26" s="509"/>
      <c r="S26" s="509"/>
    </row>
    <row r="27" spans="2:19" ht="17.25" customHeight="1">
      <c r="B27" s="140"/>
      <c r="C27" s="140"/>
      <c r="D27" s="729"/>
      <c r="E27" s="729"/>
      <c r="F27" s="530" t="s">
        <v>249</v>
      </c>
      <c r="G27" s="419">
        <v>31410383</v>
      </c>
      <c r="H27" s="419">
        <v>32318670</v>
      </c>
      <c r="I27" s="231">
        <f t="shared" si="3"/>
        <v>5.8243350921698953E-2</v>
      </c>
      <c r="J27" s="234">
        <v>151056</v>
      </c>
      <c r="K27" s="261">
        <f>+J27/H27</f>
        <v>4.6739547141017874E-3</v>
      </c>
      <c r="L27" s="262">
        <f>+H27/G27</f>
        <v>1.0289167757043904</v>
      </c>
      <c r="M27" s="539"/>
      <c r="N27" s="539"/>
      <c r="O27" s="537"/>
      <c r="P27" s="483"/>
      <c r="Q27" s="287"/>
      <c r="R27" s="509"/>
      <c r="S27" s="509"/>
    </row>
    <row r="28" spans="2:19" ht="22.2" customHeight="1">
      <c r="B28" s="140"/>
      <c r="C28" s="140"/>
      <c r="D28" s="729"/>
      <c r="E28" s="729"/>
      <c r="F28" s="543" t="s">
        <v>196</v>
      </c>
      <c r="G28" s="289">
        <v>28392629</v>
      </c>
      <c r="H28" s="289">
        <v>29022265</v>
      </c>
      <c r="I28" s="231">
        <f t="shared" si="3"/>
        <v>5.2302708154065167E-2</v>
      </c>
      <c r="J28" s="542">
        <v>141862</v>
      </c>
      <c r="K28" s="261">
        <f t="shared" ref="K28:K30" si="4">+J28/H28</f>
        <v>4.8880402683939379E-3</v>
      </c>
      <c r="L28" s="262">
        <f t="shared" si="1"/>
        <v>1.0221760373088382</v>
      </c>
      <c r="M28" s="725" t="s">
        <v>263</v>
      </c>
      <c r="N28" s="724"/>
      <c r="O28" s="537"/>
      <c r="P28" s="483"/>
      <c r="Q28" s="288"/>
      <c r="R28" s="509"/>
      <c r="S28" s="509"/>
    </row>
    <row r="29" spans="2:19" ht="22.2" customHeight="1">
      <c r="B29" s="140"/>
      <c r="C29" s="140"/>
      <c r="D29" s="723"/>
      <c r="E29" s="723"/>
      <c r="F29" s="543" t="s">
        <v>206</v>
      </c>
      <c r="G29" s="535">
        <v>9364954</v>
      </c>
      <c r="H29" s="535">
        <v>9639819</v>
      </c>
      <c r="I29" s="231">
        <f t="shared" si="3"/>
        <v>1.7372477296827532E-2</v>
      </c>
      <c r="J29" s="558">
        <v>31416</v>
      </c>
      <c r="K29" s="261">
        <f t="shared" si="4"/>
        <v>3.2589823522620083E-3</v>
      </c>
      <c r="L29" s="262">
        <f t="shared" si="1"/>
        <v>1.0293503844226037</v>
      </c>
      <c r="M29" s="724"/>
      <c r="N29" s="724"/>
      <c r="O29" s="537"/>
      <c r="P29" s="483"/>
      <c r="Q29" s="511"/>
      <c r="R29" s="509"/>
      <c r="S29" s="509"/>
    </row>
    <row r="30" spans="2:19" ht="22.2" customHeight="1">
      <c r="B30" s="145"/>
      <c r="C30" s="140"/>
      <c r="D30" s="258"/>
      <c r="E30" s="258"/>
      <c r="F30" s="561" t="s">
        <v>264</v>
      </c>
      <c r="G30" s="559">
        <v>2139792</v>
      </c>
      <c r="H30" s="559">
        <v>2160759</v>
      </c>
      <c r="I30" s="231">
        <f t="shared" si="3"/>
        <v>3.8940292002801881E-3</v>
      </c>
      <c r="J30" s="560">
        <v>14638</v>
      </c>
      <c r="K30" s="545">
        <f t="shared" si="4"/>
        <v>6.7744713778815687E-3</v>
      </c>
      <c r="L30" s="231">
        <f t="shared" si="1"/>
        <v>1.009798615940241</v>
      </c>
      <c r="M30" s="724"/>
      <c r="N30" s="724"/>
      <c r="O30" s="537"/>
      <c r="P30" s="483"/>
      <c r="Q30" s="287"/>
      <c r="R30" s="509"/>
      <c r="S30" s="509"/>
    </row>
    <row r="31" spans="2:19" ht="17.399999999999999" customHeight="1">
      <c r="B31" s="140"/>
      <c r="C31" s="140"/>
      <c r="D31" s="140"/>
      <c r="E31" s="140"/>
      <c r="F31" s="140"/>
      <c r="G31" s="140"/>
      <c r="H31" s="140"/>
      <c r="I31" s="140"/>
      <c r="J31" s="140"/>
      <c r="K31" s="140"/>
      <c r="L31" s="140"/>
      <c r="M31" s="537"/>
      <c r="N31" s="537"/>
      <c r="O31" s="537"/>
      <c r="P31" s="483"/>
      <c r="Q31" s="288"/>
      <c r="R31" s="509"/>
      <c r="S31" s="509"/>
    </row>
    <row r="32" spans="2:19" ht="21.6" customHeight="1">
      <c r="B32" s="180"/>
      <c r="C32" s="180"/>
      <c r="D32" s="180"/>
      <c r="E32" s="180"/>
      <c r="F32" s="180"/>
      <c r="G32" s="180"/>
      <c r="H32" s="180"/>
      <c r="I32" s="180"/>
      <c r="J32" s="180"/>
      <c r="K32" s="180"/>
      <c r="L32" s="755" t="s">
        <v>281</v>
      </c>
      <c r="M32" s="755"/>
      <c r="N32" s="755"/>
      <c r="O32" s="537"/>
      <c r="P32" s="483"/>
      <c r="Q32" s="511"/>
      <c r="R32" s="509"/>
      <c r="S32" s="509"/>
    </row>
    <row r="33" spans="2:19" ht="21.6" customHeight="1">
      <c r="B33" s="180"/>
      <c r="C33" s="180"/>
      <c r="D33" s="180"/>
      <c r="E33" s="180"/>
      <c r="F33" s="180"/>
      <c r="G33" s="180"/>
      <c r="H33" s="180"/>
      <c r="I33" s="180"/>
      <c r="J33" s="180"/>
      <c r="K33" s="180"/>
      <c r="L33" s="755"/>
      <c r="M33" s="755"/>
      <c r="N33" s="755"/>
      <c r="O33" s="537" t="s">
        <v>208</v>
      </c>
      <c r="P33" s="483"/>
      <c r="Q33" s="287"/>
      <c r="R33" s="509"/>
      <c r="S33" s="509"/>
    </row>
    <row r="34" spans="2:19" ht="21.6" customHeight="1">
      <c r="B34" s="180"/>
      <c r="C34" s="180"/>
      <c r="D34" s="180"/>
      <c r="E34" s="180"/>
      <c r="F34" s="180"/>
      <c r="G34" s="180"/>
      <c r="H34" s="180"/>
      <c r="I34" s="180"/>
      <c r="J34" s="180"/>
      <c r="K34" s="180"/>
      <c r="L34" s="755"/>
      <c r="M34" s="755"/>
      <c r="N34" s="755"/>
      <c r="O34" s="541"/>
      <c r="P34" s="483"/>
      <c r="Q34" s="288"/>
      <c r="R34" s="509"/>
      <c r="S34" s="509"/>
    </row>
    <row r="35" spans="2:19" ht="21.6" customHeight="1">
      <c r="B35" s="180"/>
      <c r="C35" s="180"/>
      <c r="D35" s="180"/>
      <c r="E35" s="180"/>
      <c r="F35" s="180"/>
      <c r="G35" s="180"/>
      <c r="H35" s="180"/>
      <c r="I35" s="180"/>
      <c r="J35" s="180"/>
      <c r="K35" s="180"/>
      <c r="L35" s="755"/>
      <c r="M35" s="755"/>
      <c r="N35" s="755"/>
      <c r="O35" s="541"/>
      <c r="P35" s="483"/>
      <c r="Q35" s="511"/>
      <c r="R35" s="509"/>
      <c r="S35" s="509"/>
    </row>
    <row r="36" spans="2:19" ht="21.6" customHeight="1">
      <c r="B36" s="180"/>
      <c r="C36" s="180"/>
      <c r="D36" s="180"/>
      <c r="E36" s="180"/>
      <c r="F36" s="180"/>
      <c r="G36" s="180"/>
      <c r="H36" s="180"/>
      <c r="I36" s="180"/>
      <c r="J36" s="180"/>
      <c r="K36" s="180"/>
      <c r="L36" s="755"/>
      <c r="M36" s="755"/>
      <c r="N36" s="755"/>
      <c r="O36" s="541"/>
      <c r="P36" s="483"/>
      <c r="Q36" s="287"/>
      <c r="R36" s="509"/>
      <c r="S36" s="509"/>
    </row>
    <row r="37" spans="2:19" ht="21.6" customHeight="1">
      <c r="B37" s="485"/>
      <c r="C37" s="180"/>
      <c r="D37" s="180"/>
      <c r="E37" s="180"/>
      <c r="F37" s="180"/>
      <c r="G37" s="180"/>
      <c r="H37" s="180"/>
      <c r="I37" s="180"/>
      <c r="J37" s="180"/>
      <c r="K37" s="180"/>
      <c r="L37" s="755"/>
      <c r="M37" s="755"/>
      <c r="N37" s="755"/>
      <c r="O37" s="541"/>
      <c r="P37" s="483"/>
      <c r="Q37" s="288"/>
      <c r="R37" s="509"/>
      <c r="S37" s="509"/>
    </row>
    <row r="38" spans="2:19" ht="21.6" customHeight="1">
      <c r="B38" s="180"/>
      <c r="C38" s="180"/>
      <c r="D38" s="180"/>
      <c r="E38" s="180"/>
      <c r="F38" s="180"/>
      <c r="G38" s="180"/>
      <c r="H38" s="180"/>
      <c r="I38" s="180"/>
      <c r="J38" s="180"/>
      <c r="K38" s="180"/>
      <c r="L38" s="755"/>
      <c r="M38" s="755"/>
      <c r="N38" s="755"/>
      <c r="O38" s="541"/>
      <c r="P38" s="483"/>
      <c r="Q38" s="511"/>
      <c r="R38" s="509"/>
      <c r="S38" s="509"/>
    </row>
    <row r="39" spans="2:19" ht="21.6" customHeight="1">
      <c r="B39" s="180"/>
      <c r="C39" s="180"/>
      <c r="D39" s="180"/>
      <c r="E39" s="180"/>
      <c r="F39" s="180"/>
      <c r="G39" s="180"/>
      <c r="H39" s="180"/>
      <c r="I39" s="180"/>
      <c r="J39" s="180"/>
      <c r="K39" s="180"/>
      <c r="L39" s="755"/>
      <c r="M39" s="755"/>
      <c r="N39" s="755"/>
      <c r="O39" s="541"/>
      <c r="P39" s="483"/>
      <c r="Q39" s="287"/>
      <c r="R39" s="509"/>
      <c r="S39" s="509"/>
    </row>
    <row r="40" spans="2:19" ht="21.6" customHeight="1">
      <c r="B40" s="180"/>
      <c r="C40" s="180"/>
      <c r="D40" s="180"/>
      <c r="E40" s="180"/>
      <c r="F40" s="180"/>
      <c r="G40" s="180"/>
      <c r="H40" s="180"/>
      <c r="I40" s="180"/>
      <c r="J40" s="180"/>
      <c r="K40" s="180"/>
      <c r="L40" s="755"/>
      <c r="M40" s="755"/>
      <c r="N40" s="755"/>
      <c r="O40" s="541"/>
      <c r="P40" s="483"/>
      <c r="Q40" s="288"/>
      <c r="R40" s="509"/>
      <c r="S40" s="509"/>
    </row>
    <row r="41" spans="2:19" ht="21.6" customHeight="1">
      <c r="B41" s="180"/>
      <c r="C41" s="180"/>
      <c r="D41" s="180"/>
      <c r="E41" s="180"/>
      <c r="F41" s="180"/>
      <c r="G41" s="180"/>
      <c r="H41" s="180"/>
      <c r="I41" s="180"/>
      <c r="J41" s="180"/>
      <c r="K41" s="180"/>
      <c r="L41" s="755"/>
      <c r="M41" s="755"/>
      <c r="N41" s="755"/>
      <c r="O41" s="541"/>
      <c r="P41" s="483"/>
      <c r="Q41" s="511"/>
      <c r="R41" s="509"/>
      <c r="S41" s="509"/>
    </row>
    <row r="42" spans="2:19" ht="21.6" customHeight="1">
      <c r="B42" s="180"/>
      <c r="C42" s="180"/>
      <c r="D42" s="180"/>
      <c r="E42" s="180"/>
      <c r="F42" s="180"/>
      <c r="G42" s="180"/>
      <c r="H42" s="180"/>
      <c r="I42" s="180"/>
      <c r="J42" s="180"/>
      <c r="K42" s="180"/>
      <c r="L42" s="755"/>
      <c r="M42" s="755"/>
      <c r="N42" s="755"/>
      <c r="O42" s="541"/>
      <c r="P42" s="483"/>
      <c r="Q42" s="287"/>
      <c r="R42" s="509"/>
      <c r="S42" s="509"/>
    </row>
    <row r="43" spans="2:19" ht="21.6" customHeight="1">
      <c r="B43" s="140"/>
      <c r="C43" s="140"/>
      <c r="D43" s="140"/>
      <c r="E43" s="140"/>
      <c r="F43" s="140"/>
      <c r="G43" s="140"/>
      <c r="H43" s="140"/>
      <c r="I43" s="140"/>
      <c r="J43" s="140"/>
      <c r="K43" s="140"/>
      <c r="L43" s="488"/>
      <c r="M43" s="540"/>
      <c r="N43" s="540"/>
      <c r="O43" s="541"/>
      <c r="P43" s="483"/>
      <c r="Q43" s="288"/>
      <c r="R43" s="509"/>
      <c r="S43" s="509"/>
    </row>
    <row r="44" spans="2:19" ht="21.6" customHeight="1">
      <c r="B44" s="140"/>
      <c r="C44" s="140"/>
      <c r="D44" s="140"/>
      <c r="E44" s="140"/>
      <c r="F44" s="140"/>
      <c r="G44" s="140"/>
      <c r="H44" s="140"/>
      <c r="I44" s="140"/>
      <c r="J44" s="140"/>
      <c r="K44" s="140"/>
      <c r="L44" s="488"/>
      <c r="M44" s="540"/>
      <c r="N44" s="540"/>
      <c r="O44" s="541"/>
      <c r="P44" s="483"/>
      <c r="Q44" s="511"/>
      <c r="R44" s="509"/>
      <c r="S44" s="509"/>
    </row>
    <row r="45" spans="2:19" ht="32.4">
      <c r="B45" s="756" t="s">
        <v>188</v>
      </c>
      <c r="C45" s="756"/>
      <c r="D45" s="756"/>
      <c r="E45" s="756"/>
      <c r="F45" s="756"/>
      <c r="G45" s="756"/>
      <c r="H45" s="756"/>
      <c r="I45" s="151"/>
      <c r="J45" s="150"/>
      <c r="K45" s="140"/>
      <c r="L45" s="140"/>
      <c r="M45" s="140"/>
      <c r="N45" s="140"/>
      <c r="O45" s="140"/>
      <c r="Q45" s="288"/>
    </row>
    <row r="46" spans="2:19" ht="18">
      <c r="B46" s="181" t="s">
        <v>140</v>
      </c>
      <c r="C46" s="140"/>
      <c r="D46" s="140"/>
      <c r="E46" s="140"/>
      <c r="F46" s="140"/>
      <c r="G46" s="140"/>
      <c r="H46" s="140"/>
      <c r="I46" s="140"/>
      <c r="J46" s="140"/>
      <c r="K46" s="140"/>
      <c r="L46" s="140"/>
      <c r="M46" s="140"/>
      <c r="N46" s="140"/>
      <c r="O46" s="140"/>
      <c r="P46" s="287"/>
      <c r="Q46" s="511"/>
    </row>
    <row r="47" spans="2:19" ht="18">
      <c r="B47" s="750" t="s">
        <v>141</v>
      </c>
      <c r="C47" s="750"/>
      <c r="D47" s="750"/>
      <c r="E47" s="750"/>
      <c r="F47" s="750"/>
      <c r="G47" s="750"/>
      <c r="H47" s="750"/>
      <c r="I47" s="750"/>
      <c r="J47" s="750"/>
      <c r="K47" s="750"/>
      <c r="L47" s="750"/>
      <c r="M47" s="750"/>
      <c r="N47" s="140"/>
      <c r="O47" s="140"/>
      <c r="P47" s="288"/>
    </row>
    <row r="48" spans="2:19" ht="18">
      <c r="B48" s="757" t="s">
        <v>142</v>
      </c>
      <c r="C48" s="757"/>
      <c r="D48" s="757"/>
      <c r="E48" s="757"/>
      <c r="F48" s="757"/>
      <c r="G48" s="757"/>
      <c r="H48" s="757"/>
      <c r="I48" s="757"/>
      <c r="J48" s="757"/>
      <c r="K48" s="757"/>
      <c r="L48" s="757"/>
      <c r="M48" s="757"/>
      <c r="N48" s="140"/>
      <c r="O48" s="140"/>
      <c r="P48" s="288"/>
    </row>
    <row r="49" spans="2:16" ht="22.5" customHeight="1">
      <c r="B49" s="752" t="s">
        <v>203</v>
      </c>
      <c r="C49" s="753"/>
      <c r="D49" s="753"/>
      <c r="E49" s="753"/>
      <c r="F49" s="753"/>
      <c r="G49" s="753"/>
      <c r="H49" s="753"/>
      <c r="I49" s="753"/>
      <c r="J49" s="753"/>
      <c r="K49" s="753"/>
      <c r="L49" s="753"/>
      <c r="M49" s="754"/>
      <c r="N49" s="751" t="s">
        <v>189</v>
      </c>
      <c r="O49" s="140"/>
      <c r="P49" s="287"/>
    </row>
    <row r="50" spans="2:16" ht="22.5" customHeight="1">
      <c r="B50" s="215" t="s">
        <v>209</v>
      </c>
      <c r="C50" s="213"/>
      <c r="D50" s="213"/>
      <c r="E50" s="213"/>
      <c r="F50" s="213"/>
      <c r="G50" s="213"/>
      <c r="H50" s="213"/>
      <c r="I50" s="213"/>
      <c r="J50" s="213"/>
      <c r="K50" s="213"/>
      <c r="L50" s="213"/>
      <c r="M50" s="214"/>
      <c r="N50" s="751"/>
      <c r="O50" s="140"/>
      <c r="P50" s="288"/>
    </row>
    <row r="51" spans="2:16" ht="18">
      <c r="B51" s="750" t="s">
        <v>199</v>
      </c>
      <c r="C51" s="750"/>
      <c r="D51" s="750"/>
      <c r="E51" s="750"/>
      <c r="F51" s="750"/>
      <c r="G51" s="750"/>
      <c r="H51" s="750"/>
      <c r="I51" s="750"/>
      <c r="J51" s="750"/>
      <c r="K51" s="750"/>
      <c r="L51" s="750"/>
      <c r="M51" s="750"/>
      <c r="N51" s="751"/>
      <c r="O51" s="140"/>
      <c r="P51" s="288"/>
    </row>
    <row r="52" spans="2:16" ht="18">
      <c r="B52" s="757" t="s">
        <v>200</v>
      </c>
      <c r="C52" s="757"/>
      <c r="D52" s="757"/>
      <c r="E52" s="757"/>
      <c r="F52" s="757"/>
      <c r="G52" s="757"/>
      <c r="H52" s="757"/>
      <c r="I52" s="757"/>
      <c r="J52" s="757"/>
      <c r="K52" s="757"/>
      <c r="L52" s="757"/>
      <c r="M52" s="757"/>
      <c r="N52" s="751"/>
      <c r="O52" s="140"/>
      <c r="P52" s="287"/>
    </row>
    <row r="53" spans="2:16" ht="18">
      <c r="B53" s="750" t="s">
        <v>201</v>
      </c>
      <c r="C53" s="750"/>
      <c r="D53" s="750"/>
      <c r="E53" s="750"/>
      <c r="F53" s="750"/>
      <c r="G53" s="750"/>
      <c r="H53" s="750"/>
      <c r="I53" s="750"/>
      <c r="J53" s="750"/>
      <c r="K53" s="750"/>
      <c r="L53" s="750"/>
      <c r="M53" s="750"/>
      <c r="N53" s="751"/>
      <c r="O53" s="140"/>
      <c r="P53" s="288"/>
    </row>
    <row r="54" spans="2:16" ht="18">
      <c r="B54" s="750" t="s">
        <v>202</v>
      </c>
      <c r="C54" s="750"/>
      <c r="D54" s="750"/>
      <c r="E54" s="750"/>
      <c r="F54" s="750"/>
      <c r="G54" s="750"/>
      <c r="H54" s="750"/>
      <c r="I54" s="750"/>
      <c r="J54" s="750"/>
      <c r="K54" s="750"/>
      <c r="L54" s="750"/>
      <c r="M54" s="750"/>
      <c r="N54" s="751"/>
      <c r="O54" s="140"/>
      <c r="P54" s="288"/>
    </row>
    <row r="55" spans="2:16" ht="18">
      <c r="B55" s="153"/>
      <c r="M55" s="140"/>
      <c r="N55" s="751"/>
      <c r="O55" s="140"/>
      <c r="P55" s="287"/>
    </row>
    <row r="56" spans="2:16" ht="17.25" customHeight="1">
      <c r="B56" s="743" t="s">
        <v>143</v>
      </c>
      <c r="C56" s="744"/>
      <c r="D56" s="744"/>
      <c r="E56" s="744"/>
      <c r="F56" s="744"/>
      <c r="G56" s="744"/>
      <c r="H56" s="744"/>
      <c r="I56" s="744"/>
      <c r="J56" s="744"/>
      <c r="K56" s="744"/>
      <c r="L56" s="744"/>
      <c r="M56" s="745"/>
      <c r="N56" s="751"/>
      <c r="O56" s="140"/>
      <c r="P56" s="288"/>
    </row>
    <row r="57" spans="2:16" ht="17.25" customHeight="1">
      <c r="B57" s="743" t="s">
        <v>144</v>
      </c>
      <c r="C57" s="744"/>
      <c r="D57" s="744"/>
      <c r="E57" s="744"/>
      <c r="F57" s="744"/>
      <c r="G57" s="744"/>
      <c r="H57" s="744"/>
      <c r="I57" s="744"/>
      <c r="J57" s="744"/>
      <c r="K57" s="744"/>
      <c r="L57" s="744"/>
      <c r="M57" s="745"/>
      <c r="N57" s="751"/>
      <c r="O57" s="140"/>
      <c r="P57" s="288"/>
    </row>
    <row r="58" spans="2:16" ht="17.25" customHeight="1">
      <c r="B58" s="743" t="s">
        <v>145</v>
      </c>
      <c r="C58" s="744"/>
      <c r="D58" s="744"/>
      <c r="E58" s="744"/>
      <c r="F58" s="744"/>
      <c r="G58" s="744"/>
      <c r="H58" s="744"/>
      <c r="I58" s="744"/>
      <c r="J58" s="744"/>
      <c r="K58" s="744"/>
      <c r="L58" s="744"/>
      <c r="M58" s="745"/>
      <c r="N58" s="751"/>
      <c r="O58" s="140"/>
      <c r="P58" s="287"/>
    </row>
    <row r="59" spans="2:16" ht="18">
      <c r="B59" s="743" t="s">
        <v>146</v>
      </c>
      <c r="C59" s="744"/>
      <c r="D59" s="744"/>
      <c r="E59" s="744"/>
      <c r="F59" s="744"/>
      <c r="G59" s="744"/>
      <c r="H59" s="744"/>
      <c r="I59" s="744"/>
      <c r="J59" s="744"/>
      <c r="K59" s="744"/>
      <c r="L59" s="744"/>
      <c r="M59" s="745"/>
      <c r="N59" s="751"/>
      <c r="O59" s="140"/>
      <c r="P59" s="288"/>
    </row>
    <row r="60" spans="2:16" ht="18">
      <c r="B60" s="743" t="s">
        <v>147</v>
      </c>
      <c r="C60" s="744"/>
      <c r="D60" s="744"/>
      <c r="E60" s="744"/>
      <c r="F60" s="744"/>
      <c r="G60" s="744"/>
      <c r="H60" s="744"/>
      <c r="I60" s="744"/>
      <c r="J60" s="744"/>
      <c r="K60" s="744"/>
      <c r="L60" s="744"/>
      <c r="M60" s="745"/>
      <c r="N60" s="751"/>
      <c r="O60" s="140"/>
      <c r="P60" s="288"/>
    </row>
    <row r="61" spans="2:16" ht="18">
      <c r="B61" s="737" t="s">
        <v>148</v>
      </c>
      <c r="C61" s="738"/>
      <c r="D61" s="738"/>
      <c r="E61" s="738"/>
      <c r="F61" s="738"/>
      <c r="G61" s="738"/>
      <c r="H61" s="738"/>
      <c r="I61" s="738"/>
      <c r="J61" s="738"/>
      <c r="K61" s="738"/>
      <c r="L61" s="738"/>
      <c r="M61" s="739"/>
      <c r="N61" s="140"/>
      <c r="O61" s="140"/>
      <c r="P61" s="287"/>
    </row>
    <row r="62" spans="2:16" ht="18">
      <c r="B62" s="740" t="s">
        <v>149</v>
      </c>
      <c r="C62" s="741"/>
      <c r="D62" s="741"/>
      <c r="E62" s="741"/>
      <c r="F62" s="741"/>
      <c r="G62" s="741"/>
      <c r="H62" s="741"/>
      <c r="I62" s="741"/>
      <c r="J62" s="741"/>
      <c r="K62" s="741"/>
      <c r="L62" s="741"/>
      <c r="M62" s="742"/>
      <c r="N62" s="140"/>
      <c r="O62" s="140"/>
      <c r="P62" s="288"/>
    </row>
    <row r="63" spans="2:16" ht="18">
      <c r="B63" s="743" t="s">
        <v>207</v>
      </c>
      <c r="C63" s="744"/>
      <c r="D63" s="744"/>
      <c r="E63" s="744"/>
      <c r="F63" s="744"/>
      <c r="G63" s="744"/>
      <c r="H63" s="744"/>
      <c r="I63" s="744"/>
      <c r="J63" s="744"/>
      <c r="K63" s="744"/>
      <c r="L63" s="744"/>
      <c r="M63" s="745"/>
      <c r="N63" s="140"/>
      <c r="O63" s="140"/>
      <c r="P63" s="288"/>
    </row>
    <row r="64" spans="2:16" ht="18">
      <c r="B64" s="153"/>
      <c r="M64" s="140"/>
      <c r="N64" s="140"/>
      <c r="O64" s="140"/>
      <c r="P64" s="287"/>
    </row>
    <row r="65" spans="1:16" ht="18.600000000000001" thickBot="1">
      <c r="B65" s="153"/>
      <c r="M65" s="140"/>
      <c r="N65" s="140"/>
      <c r="O65" s="140"/>
      <c r="P65" s="288"/>
    </row>
    <row r="66" spans="1:16" ht="20.25" customHeight="1">
      <c r="B66" s="746" t="s">
        <v>150</v>
      </c>
      <c r="C66" s="746" t="s">
        <v>151</v>
      </c>
      <c r="D66" s="746" t="s">
        <v>152</v>
      </c>
      <c r="E66" s="746" t="s">
        <v>153</v>
      </c>
      <c r="F66" s="154" t="s">
        <v>154</v>
      </c>
      <c r="G66" s="174" t="s">
        <v>215</v>
      </c>
      <c r="H66" s="748" t="s">
        <v>214</v>
      </c>
      <c r="I66" s="748" t="s">
        <v>156</v>
      </c>
      <c r="J66" s="748" t="s">
        <v>157</v>
      </c>
      <c r="K66" s="748" t="s">
        <v>190</v>
      </c>
      <c r="L66" s="746" t="s">
        <v>158</v>
      </c>
      <c r="M66" s="746" t="s">
        <v>210</v>
      </c>
      <c r="N66" s="140"/>
      <c r="O66" s="140"/>
      <c r="P66" s="288"/>
    </row>
    <row r="67" spans="1:16" ht="18.600000000000001" thickBot="1">
      <c r="B67" s="747"/>
      <c r="C67" s="747"/>
      <c r="D67" s="747"/>
      <c r="E67" s="747"/>
      <c r="F67" s="155" t="s">
        <v>155</v>
      </c>
      <c r="G67" s="175"/>
      <c r="H67" s="749"/>
      <c r="I67" s="749"/>
      <c r="J67" s="749"/>
      <c r="K67" s="749"/>
      <c r="L67" s="747"/>
      <c r="M67" s="747"/>
      <c r="N67" s="140"/>
      <c r="O67" s="140"/>
      <c r="P67" s="288"/>
    </row>
    <row r="68" spans="1:16" ht="18.600000000000001" thickBot="1">
      <c r="B68" s="156">
        <v>1</v>
      </c>
      <c r="C68" s="157" t="s">
        <v>159</v>
      </c>
      <c r="D68" s="158"/>
      <c r="E68" s="158"/>
      <c r="F68" s="158"/>
      <c r="G68" s="176"/>
      <c r="H68" s="158"/>
      <c r="I68" s="158"/>
      <c r="J68" s="158"/>
      <c r="K68" s="159" t="s">
        <v>159</v>
      </c>
      <c r="L68" s="158"/>
      <c r="M68" s="158"/>
      <c r="N68" s="140"/>
      <c r="O68" s="140"/>
      <c r="P68" s="288"/>
    </row>
    <row r="69" spans="1:16" ht="18.600000000000001" thickBot="1">
      <c r="A69" s="168" t="s">
        <v>29</v>
      </c>
      <c r="B69" s="169">
        <v>2</v>
      </c>
      <c r="C69" s="170" t="s">
        <v>159</v>
      </c>
      <c r="D69" s="171" t="s">
        <v>159</v>
      </c>
      <c r="E69" s="171" t="s">
        <v>159</v>
      </c>
      <c r="F69" s="171" t="s">
        <v>191</v>
      </c>
      <c r="G69" s="176"/>
      <c r="H69" s="158"/>
      <c r="I69" s="158"/>
      <c r="J69" s="171" t="s">
        <v>192</v>
      </c>
      <c r="K69" s="171" t="s">
        <v>159</v>
      </c>
      <c r="L69" s="158"/>
      <c r="M69" s="158"/>
      <c r="N69" s="140" t="s">
        <v>193</v>
      </c>
      <c r="O69" s="140"/>
      <c r="P69" s="287"/>
    </row>
    <row r="70" spans="1:16" ht="18.600000000000001" thickBot="1">
      <c r="A70" s="168" t="s">
        <v>21</v>
      </c>
      <c r="B70" s="169">
        <v>3</v>
      </c>
      <c r="C70" s="170" t="s">
        <v>159</v>
      </c>
      <c r="D70" s="171" t="s">
        <v>159</v>
      </c>
      <c r="E70" s="171" t="s">
        <v>159</v>
      </c>
      <c r="F70" s="171" t="s">
        <v>159</v>
      </c>
      <c r="G70" s="176"/>
      <c r="H70" s="158"/>
      <c r="I70" s="158"/>
      <c r="J70" s="171" t="s">
        <v>159</v>
      </c>
      <c r="K70" s="171" t="s">
        <v>159</v>
      </c>
      <c r="L70" s="171" t="s">
        <v>159</v>
      </c>
      <c r="M70" s="158"/>
      <c r="N70" s="140"/>
      <c r="O70" s="140"/>
      <c r="P70" s="288"/>
    </row>
    <row r="71" spans="1:16" ht="18.600000000000001" thickBot="1">
      <c r="A71" s="168" t="s">
        <v>194</v>
      </c>
      <c r="B71" s="165">
        <v>4</v>
      </c>
      <c r="C71" s="166" t="s">
        <v>159</v>
      </c>
      <c r="D71" s="167" t="s">
        <v>159</v>
      </c>
      <c r="E71" s="167" t="s">
        <v>159</v>
      </c>
      <c r="F71" s="167" t="s">
        <v>159</v>
      </c>
      <c r="G71" s="167" t="s">
        <v>159</v>
      </c>
      <c r="H71" s="167" t="s">
        <v>159</v>
      </c>
      <c r="I71" s="158" t="s">
        <v>212</v>
      </c>
      <c r="J71" s="167" t="s">
        <v>159</v>
      </c>
      <c r="K71" s="167" t="s">
        <v>159</v>
      </c>
      <c r="L71" s="167" t="s">
        <v>159</v>
      </c>
      <c r="M71" s="167" t="s">
        <v>159</v>
      </c>
      <c r="N71" s="186" t="s">
        <v>211</v>
      </c>
      <c r="O71" s="140"/>
      <c r="P71" s="288"/>
    </row>
    <row r="72" spans="1:16" ht="18.600000000000001" thickBot="1">
      <c r="A72" s="168"/>
      <c r="B72" s="169">
        <v>5</v>
      </c>
      <c r="C72" s="170" t="s">
        <v>159</v>
      </c>
      <c r="D72" s="171" t="s">
        <v>159</v>
      </c>
      <c r="E72" s="171" t="s">
        <v>159</v>
      </c>
      <c r="F72" s="171" t="s">
        <v>159</v>
      </c>
      <c r="G72" s="171" t="s">
        <v>159</v>
      </c>
      <c r="H72" s="171" t="s">
        <v>159</v>
      </c>
      <c r="I72" s="171" t="s">
        <v>159</v>
      </c>
      <c r="J72" s="171" t="s">
        <v>159</v>
      </c>
      <c r="K72" s="171" t="s">
        <v>159</v>
      </c>
      <c r="L72" s="171" t="s">
        <v>159</v>
      </c>
      <c r="M72" s="171" t="s">
        <v>159</v>
      </c>
      <c r="N72" s="140"/>
      <c r="O72" s="140"/>
    </row>
    <row r="73" spans="1:16" ht="18.600000000000001" thickBot="1">
      <c r="B73" s="156">
        <v>6</v>
      </c>
      <c r="C73" s="157" t="s">
        <v>159</v>
      </c>
      <c r="D73" s="159" t="s">
        <v>159</v>
      </c>
      <c r="E73" s="159" t="s">
        <v>159</v>
      </c>
      <c r="F73" s="159" t="s">
        <v>159</v>
      </c>
      <c r="G73" s="159" t="s">
        <v>159</v>
      </c>
      <c r="H73" s="159" t="s">
        <v>159</v>
      </c>
      <c r="I73" s="159" t="s">
        <v>159</v>
      </c>
      <c r="J73" s="159" t="s">
        <v>159</v>
      </c>
      <c r="K73" s="159" t="s">
        <v>159</v>
      </c>
      <c r="L73" s="159" t="s">
        <v>159</v>
      </c>
      <c r="M73" s="159" t="s">
        <v>159</v>
      </c>
      <c r="N73" s="140"/>
      <c r="O73" s="140"/>
    </row>
    <row r="74" spans="1:16" ht="18.600000000000001" thickBot="1">
      <c r="B74" s="156">
        <v>7</v>
      </c>
      <c r="C74" s="157" t="s">
        <v>159</v>
      </c>
      <c r="D74" s="159" t="s">
        <v>159</v>
      </c>
      <c r="E74" s="159" t="s">
        <v>159</v>
      </c>
      <c r="F74" s="159" t="s">
        <v>159</v>
      </c>
      <c r="G74" s="159" t="s">
        <v>159</v>
      </c>
      <c r="H74" s="159" t="s">
        <v>159</v>
      </c>
      <c r="I74" s="159" t="s">
        <v>159</v>
      </c>
      <c r="J74" s="159" t="s">
        <v>159</v>
      </c>
      <c r="K74" s="159" t="s">
        <v>159</v>
      </c>
      <c r="L74" s="159" t="s">
        <v>159</v>
      </c>
      <c r="M74" s="159" t="s">
        <v>159</v>
      </c>
      <c r="N74" s="140"/>
      <c r="O74" s="140"/>
    </row>
    <row r="75" spans="1:16">
      <c r="N75" s="140"/>
      <c r="O75" s="140"/>
    </row>
    <row r="76" spans="1:16">
      <c r="I76" s="186" t="s">
        <v>213</v>
      </c>
      <c r="N76" s="140"/>
      <c r="O76" s="140"/>
    </row>
    <row r="77" spans="1:16">
      <c r="N77" s="140"/>
      <c r="O77" s="140"/>
    </row>
  </sheetData>
  <mergeCells count="39">
    <mergeCell ref="L32:N42"/>
    <mergeCell ref="B45:H45"/>
    <mergeCell ref="B47:M47"/>
    <mergeCell ref="B48:M48"/>
    <mergeCell ref="B52:M52"/>
    <mergeCell ref="B53:M53"/>
    <mergeCell ref="N49:N60"/>
    <mergeCell ref="B51:M51"/>
    <mergeCell ref="B58:M58"/>
    <mergeCell ref="B59:M59"/>
    <mergeCell ref="B60:M60"/>
    <mergeCell ref="B49:M49"/>
    <mergeCell ref="B54:M54"/>
    <mergeCell ref="B56:M56"/>
    <mergeCell ref="B57:M57"/>
    <mergeCell ref="B61:M61"/>
    <mergeCell ref="B62:M62"/>
    <mergeCell ref="B63:M63"/>
    <mergeCell ref="B66:B67"/>
    <mergeCell ref="C66:C67"/>
    <mergeCell ref="D66:D67"/>
    <mergeCell ref="E66:E67"/>
    <mergeCell ref="H66:H67"/>
    <mergeCell ref="I66:I67"/>
    <mergeCell ref="J66:J67"/>
    <mergeCell ref="K66:K67"/>
    <mergeCell ref="L66:L67"/>
    <mergeCell ref="M66:M67"/>
    <mergeCell ref="D29:E29"/>
    <mergeCell ref="M14:M15"/>
    <mergeCell ref="M28:N30"/>
    <mergeCell ref="B3:N3"/>
    <mergeCell ref="C8:L8"/>
    <mergeCell ref="C9:L9"/>
    <mergeCell ref="D12:E28"/>
    <mergeCell ref="M13:N13"/>
    <mergeCell ref="B5:N5"/>
    <mergeCell ref="B7:N7"/>
    <mergeCell ref="B6:N6"/>
  </mergeCells>
  <phoneticPr fontId="106"/>
  <hyperlinks>
    <hyperlink ref="C9" r:id="rId1" location="/bda7594740fd40299423467b48e9ecf6" xr:uid="{4EEFA40F-6E32-47D8-85D5-18F9796AA839}"/>
  </hyperlinks>
  <pageMargins left="0.75" right="0.75" top="1" bottom="1" header="0.51200000000000001" footer="0.51200000000000001"/>
  <pageSetup paperSize="9"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9"/>
  <sheetViews>
    <sheetView showGridLines="0" zoomScale="80" zoomScaleNormal="80" zoomScaleSheetLayoutView="79" workbookViewId="0">
      <selection activeCell="B2" sqref="B2:B4"/>
    </sheetView>
  </sheetViews>
  <sheetFormatPr defaultColWidth="9" defaultRowHeight="19.2"/>
  <cols>
    <col min="1" max="1" width="193.44140625" style="505" customWidth="1"/>
    <col min="2" max="2" width="11.21875" style="503" customWidth="1"/>
    <col min="3" max="3" width="27.44140625" style="503" customWidth="1"/>
    <col min="4" max="4" width="17.88671875" style="504" customWidth="1"/>
    <col min="5" max="16384" width="9" style="6"/>
  </cols>
  <sheetData>
    <row r="1" spans="1:4" s="55" customFormat="1" ht="44.25" customHeight="1" thickBot="1">
      <c r="A1" s="295" t="s">
        <v>274</v>
      </c>
      <c r="B1" s="296" t="s">
        <v>0</v>
      </c>
      <c r="C1" s="297" t="s">
        <v>1</v>
      </c>
      <c r="D1" s="501" t="s">
        <v>2</v>
      </c>
    </row>
    <row r="2" spans="1:4" s="187" customFormat="1" ht="44.25" customHeight="1">
      <c r="A2" s="276" t="s">
        <v>374</v>
      </c>
      <c r="B2" s="758" t="s">
        <v>404</v>
      </c>
      <c r="C2" s="761" t="s">
        <v>377</v>
      </c>
      <c r="D2" s="764">
        <v>44751</v>
      </c>
    </row>
    <row r="3" spans="1:4" s="187" customFormat="1" ht="135.6" customHeight="1">
      <c r="A3" s="489" t="s">
        <v>375</v>
      </c>
      <c r="B3" s="759"/>
      <c r="C3" s="762"/>
      <c r="D3" s="765"/>
    </row>
    <row r="4" spans="1:4" s="187" customFormat="1" ht="35.4" customHeight="1" thickBot="1">
      <c r="A4" s="277" t="s">
        <v>376</v>
      </c>
      <c r="B4" s="760"/>
      <c r="C4" s="763"/>
      <c r="D4" s="766"/>
    </row>
    <row r="5" spans="1:4" s="187" customFormat="1" ht="44.25" customHeight="1">
      <c r="A5" s="276" t="s">
        <v>378</v>
      </c>
      <c r="B5" s="265"/>
      <c r="C5" s="761" t="s">
        <v>382</v>
      </c>
      <c r="D5" s="764">
        <v>44751</v>
      </c>
    </row>
    <row r="6" spans="1:4" s="187" customFormat="1" ht="154.19999999999999" customHeight="1">
      <c r="A6" s="489" t="s">
        <v>379</v>
      </c>
      <c r="B6" s="266" t="s">
        <v>381</v>
      </c>
      <c r="C6" s="762"/>
      <c r="D6" s="765"/>
    </row>
    <row r="7" spans="1:4" s="187" customFormat="1" ht="35.4" customHeight="1" thickBot="1">
      <c r="A7" s="277" t="s">
        <v>380</v>
      </c>
      <c r="B7" s="267"/>
      <c r="C7" s="763"/>
      <c r="D7" s="766"/>
    </row>
    <row r="8" spans="1:4" s="187" customFormat="1" ht="44.25" customHeight="1" thickBot="1">
      <c r="A8" s="276" t="s">
        <v>383</v>
      </c>
      <c r="B8" s="265"/>
      <c r="C8" s="761" t="s">
        <v>387</v>
      </c>
      <c r="D8" s="767">
        <v>44749</v>
      </c>
    </row>
    <row r="9" spans="1:4" s="187" customFormat="1" ht="270" customHeight="1" thickBot="1">
      <c r="A9" s="489" t="s">
        <v>384</v>
      </c>
      <c r="B9" s="266" t="s">
        <v>386</v>
      </c>
      <c r="C9" s="762"/>
      <c r="D9" s="768"/>
    </row>
    <row r="10" spans="1:4" s="187" customFormat="1" ht="34.950000000000003" customHeight="1" thickBot="1">
      <c r="A10" s="277" t="s">
        <v>385</v>
      </c>
      <c r="B10" s="267"/>
      <c r="C10" s="763"/>
      <c r="D10" s="768"/>
    </row>
    <row r="11" spans="1:4" s="187" customFormat="1" ht="43.8" customHeight="1" thickTop="1" thickBot="1">
      <c r="A11" s="279" t="s">
        <v>388</v>
      </c>
      <c r="B11" s="776" t="s">
        <v>392</v>
      </c>
      <c r="C11" s="781" t="s">
        <v>391</v>
      </c>
      <c r="D11" s="767">
        <v>44749</v>
      </c>
    </row>
    <row r="12" spans="1:4" s="187" customFormat="1" ht="154.19999999999999" customHeight="1" thickBot="1">
      <c r="A12" s="490" t="s">
        <v>389</v>
      </c>
      <c r="B12" s="777"/>
      <c r="C12" s="782"/>
      <c r="D12" s="768"/>
    </row>
    <row r="13" spans="1:4" s="187" customFormat="1" ht="34.950000000000003" customHeight="1" thickBot="1">
      <c r="A13" s="280" t="s">
        <v>390</v>
      </c>
      <c r="B13" s="778"/>
      <c r="C13" s="783"/>
      <c r="D13" s="784"/>
    </row>
    <row r="14" spans="1:4" s="187" customFormat="1" ht="44.25" customHeight="1" thickTop="1" thickBot="1">
      <c r="A14" s="276" t="s">
        <v>393</v>
      </c>
      <c r="B14" s="265"/>
      <c r="C14" s="761" t="s">
        <v>395</v>
      </c>
      <c r="D14" s="767" t="s">
        <v>396</v>
      </c>
    </row>
    <row r="15" spans="1:4" s="187" customFormat="1" ht="348" customHeight="1" thickBot="1">
      <c r="A15" s="489" t="s">
        <v>394</v>
      </c>
      <c r="B15" s="592" t="s">
        <v>403</v>
      </c>
      <c r="C15" s="762"/>
      <c r="D15" s="768"/>
    </row>
    <row r="16" spans="1:4" s="187" customFormat="1" ht="38.4" customHeight="1" thickBot="1">
      <c r="A16" s="277" t="s">
        <v>397</v>
      </c>
      <c r="B16" s="267"/>
      <c r="C16" s="763"/>
      <c r="D16" s="768"/>
    </row>
    <row r="17" spans="1:4" s="55" customFormat="1" ht="44.25" customHeight="1" thickBot="1">
      <c r="A17" s="556" t="s">
        <v>398</v>
      </c>
      <c r="B17" s="789" t="s">
        <v>400</v>
      </c>
      <c r="C17" s="781" t="s">
        <v>401</v>
      </c>
      <c r="D17" s="767">
        <v>44746</v>
      </c>
    </row>
    <row r="18" spans="1:4" s="55" customFormat="1" ht="329.4" customHeight="1" thickBot="1">
      <c r="A18" s="491" t="s">
        <v>399</v>
      </c>
      <c r="B18" s="790"/>
      <c r="C18" s="782"/>
      <c r="D18" s="768"/>
    </row>
    <row r="19" spans="1:4" s="55" customFormat="1" ht="35.4" customHeight="1" thickBot="1">
      <c r="A19" s="324" t="s">
        <v>402</v>
      </c>
      <c r="B19" s="791"/>
      <c r="C19" s="792"/>
      <c r="D19" s="768"/>
    </row>
    <row r="20" spans="1:4" s="187" customFormat="1" ht="52.2" hidden="1" customHeight="1" thickBot="1">
      <c r="A20" s="276"/>
      <c r="B20" s="265"/>
      <c r="C20" s="761"/>
      <c r="D20" s="767"/>
    </row>
    <row r="21" spans="1:4" s="187" customFormat="1" ht="90" hidden="1" customHeight="1" thickBot="1">
      <c r="A21" s="489"/>
      <c r="B21" s="266"/>
      <c r="C21" s="762"/>
      <c r="D21" s="768"/>
    </row>
    <row r="22" spans="1:4" s="187" customFormat="1" ht="45" hidden="1" customHeight="1" thickBot="1">
      <c r="A22" s="277"/>
      <c r="B22" s="267"/>
      <c r="C22" s="763"/>
      <c r="D22" s="768"/>
    </row>
    <row r="23" spans="1:4" s="187" customFormat="1" ht="48.6" hidden="1" customHeight="1" thickTop="1">
      <c r="A23" s="531"/>
      <c r="B23" s="758"/>
      <c r="C23" s="761"/>
      <c r="D23" s="786"/>
    </row>
    <row r="24" spans="1:4" s="187" customFormat="1" ht="306" hidden="1" customHeight="1">
      <c r="A24" s="281"/>
      <c r="B24" s="759"/>
      <c r="C24" s="762"/>
      <c r="D24" s="787"/>
    </row>
    <row r="25" spans="1:4" s="187" customFormat="1" ht="43.2" hidden="1" customHeight="1" thickBot="1">
      <c r="A25" s="514"/>
      <c r="B25" s="760"/>
      <c r="C25" s="763"/>
      <c r="D25" s="788"/>
    </row>
    <row r="26" spans="1:4" s="187" customFormat="1" ht="52.2" hidden="1" customHeight="1" thickTop="1" thickBot="1">
      <c r="A26" s="278"/>
      <c r="B26" s="789"/>
      <c r="C26" s="789"/>
      <c r="D26" s="767"/>
    </row>
    <row r="27" spans="1:4" s="187" customFormat="1" ht="100.2" hidden="1" customHeight="1" thickBot="1">
      <c r="A27" s="491"/>
      <c r="B27" s="790"/>
      <c r="C27" s="790"/>
      <c r="D27" s="768"/>
    </row>
    <row r="28" spans="1:4" s="187" customFormat="1" ht="43.2" hidden="1" customHeight="1" thickBot="1">
      <c r="A28" s="324"/>
      <c r="B28" s="791"/>
      <c r="C28" s="791"/>
      <c r="D28" s="768"/>
    </row>
    <row r="29" spans="1:4" s="187" customFormat="1" ht="48.6" hidden="1" customHeight="1" thickTop="1" thickBot="1">
      <c r="A29" s="279"/>
      <c r="B29" s="776"/>
      <c r="C29" s="781"/>
      <c r="D29" s="767"/>
    </row>
    <row r="30" spans="1:4" s="187" customFormat="1" ht="97.2" hidden="1" customHeight="1" thickBot="1">
      <c r="A30" s="779"/>
      <c r="B30" s="777"/>
      <c r="C30" s="782"/>
      <c r="D30" s="768"/>
    </row>
    <row r="31" spans="1:4" s="187" customFormat="1" ht="328.2" hidden="1" customHeight="1" thickBot="1">
      <c r="A31" s="780"/>
      <c r="B31" s="777"/>
      <c r="C31" s="782"/>
      <c r="D31" s="785"/>
    </row>
    <row r="32" spans="1:4" s="187" customFormat="1" ht="40.950000000000003" hidden="1" customHeight="1" thickBot="1">
      <c r="A32" s="557"/>
      <c r="B32" s="778"/>
      <c r="C32" s="783"/>
      <c r="D32" s="784"/>
    </row>
    <row r="33" spans="1:4" s="187" customFormat="1" ht="54.6" hidden="1" customHeight="1" thickTop="1">
      <c r="A33" s="201"/>
      <c r="B33" s="510"/>
      <c r="C33" s="771"/>
      <c r="D33" s="515"/>
    </row>
    <row r="34" spans="1:4" s="187" customFormat="1" ht="110.4" hidden="1" customHeight="1">
      <c r="A34" s="502"/>
      <c r="B34" s="769"/>
      <c r="C34" s="772"/>
      <c r="D34" s="516"/>
    </row>
    <row r="35" spans="1:4" s="187" customFormat="1" ht="37.950000000000003" hidden="1" customHeight="1" thickBot="1">
      <c r="A35" s="590"/>
      <c r="B35" s="774"/>
      <c r="C35" s="775"/>
      <c r="D35" s="517"/>
    </row>
    <row r="36" spans="1:4" s="187" customFormat="1" ht="37.950000000000003" hidden="1" customHeight="1">
      <c r="A36" s="201"/>
      <c r="B36" s="510"/>
      <c r="C36" s="771"/>
      <c r="D36" s="515"/>
    </row>
    <row r="37" spans="1:4" s="187" customFormat="1" ht="216" hidden="1" customHeight="1">
      <c r="A37" s="502"/>
      <c r="B37" s="769"/>
      <c r="C37" s="772"/>
      <c r="D37" s="516"/>
    </row>
    <row r="38" spans="1:4" s="187" customFormat="1" ht="37.950000000000003" hidden="1" customHeight="1" thickBot="1">
      <c r="A38" s="518"/>
      <c r="B38" s="770"/>
      <c r="C38" s="773"/>
      <c r="D38" s="519"/>
    </row>
    <row r="39" spans="1:4" ht="19.8" thickTop="1"/>
  </sheetData>
  <mergeCells count="31">
    <mergeCell ref="A30:A31"/>
    <mergeCell ref="B23:B25"/>
    <mergeCell ref="B11:B13"/>
    <mergeCell ref="C11:C13"/>
    <mergeCell ref="D11:D13"/>
    <mergeCell ref="C14:C16"/>
    <mergeCell ref="D14:D16"/>
    <mergeCell ref="D29:D32"/>
    <mergeCell ref="C29:C32"/>
    <mergeCell ref="D23:D25"/>
    <mergeCell ref="B17:B19"/>
    <mergeCell ref="C17:C19"/>
    <mergeCell ref="D17:D19"/>
    <mergeCell ref="B26:B28"/>
    <mergeCell ref="C26:C28"/>
    <mergeCell ref="D26:D28"/>
    <mergeCell ref="C20:C22"/>
    <mergeCell ref="D20:D22"/>
    <mergeCell ref="B37:B38"/>
    <mergeCell ref="C36:C38"/>
    <mergeCell ref="B34:B35"/>
    <mergeCell ref="C33:C35"/>
    <mergeCell ref="C23:C25"/>
    <mergeCell ref="B29:B32"/>
    <mergeCell ref="B2:B4"/>
    <mergeCell ref="C2:C4"/>
    <mergeCell ref="D2:D4"/>
    <mergeCell ref="C8:C10"/>
    <mergeCell ref="D8:D10"/>
    <mergeCell ref="C5:C7"/>
    <mergeCell ref="D5:D7"/>
  </mergeCells>
  <phoneticPr fontId="16"/>
  <hyperlinks>
    <hyperlink ref="A4" r:id="rId1" xr:uid="{D54B7556-FB31-4C6A-8D14-F03804567B4A}"/>
    <hyperlink ref="A7" r:id="rId2" xr:uid="{7ED0E3E1-18CB-4ED2-A3B1-B50FE6DAEE01}"/>
    <hyperlink ref="A10" r:id="rId3" xr:uid="{F29C4A72-1790-4717-AFE6-A20528BA66B5}"/>
    <hyperlink ref="A13" r:id="rId4" xr:uid="{609F90DE-D8AA-43DF-B7A5-2351CE91108B}"/>
    <hyperlink ref="A16" r:id="rId5" xr:uid="{D808A6FF-3040-4FEE-8CF7-E7C8644E9F0C}"/>
    <hyperlink ref="A19" r:id="rId6" xr:uid="{C252B8BB-45AE-4224-B66B-BFF8B8F8E799}"/>
  </hyperlinks>
  <pageMargins left="0" right="0" top="0.19685039370078741" bottom="0.39370078740157483" header="0" footer="0.19685039370078741"/>
  <pageSetup paperSize="8" scale="28" orientation="portrait" horizontalDpi="300" verticalDpi="300"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50"/>
  <sheetViews>
    <sheetView defaultGridColor="0" view="pageBreakPreview" colorId="56" zoomScale="83" zoomScaleNormal="66" zoomScaleSheetLayoutView="83" workbookViewId="0">
      <selection activeCell="M32" sqref="M32"/>
    </sheetView>
  </sheetViews>
  <sheetFormatPr defaultColWidth="9" defaultRowHeight="19.2"/>
  <cols>
    <col min="1" max="1" width="213.21875" style="551" customWidth="1"/>
    <col min="2" max="2" width="18" style="211" customWidth="1"/>
    <col min="3" max="3" width="20.109375" style="212" customWidth="1"/>
    <col min="4" max="16384" width="9" style="42"/>
  </cols>
  <sheetData>
    <row r="1" spans="1:3" ht="58.95" customHeight="1" thickBot="1">
      <c r="A1" s="41" t="s">
        <v>288</v>
      </c>
      <c r="B1" s="476" t="s">
        <v>24</v>
      </c>
      <c r="C1" s="477" t="s">
        <v>2</v>
      </c>
    </row>
    <row r="2" spans="1:3" ht="48" customHeight="1">
      <c r="A2" s="481" t="s">
        <v>414</v>
      </c>
      <c r="B2" s="265"/>
      <c r="C2" s="793">
        <v>44750</v>
      </c>
    </row>
    <row r="3" spans="1:3" ht="324" customHeight="1">
      <c r="A3" s="550" t="s">
        <v>423</v>
      </c>
      <c r="B3" s="266" t="s">
        <v>451</v>
      </c>
      <c r="C3" s="794"/>
    </row>
    <row r="4" spans="1:3" ht="37.200000000000003" customHeight="1" thickBot="1">
      <c r="A4" s="572" t="s">
        <v>413</v>
      </c>
      <c r="B4" s="266"/>
      <c r="C4" s="795"/>
    </row>
    <row r="5" spans="1:3" ht="48" customHeight="1">
      <c r="A5" s="481" t="s">
        <v>424</v>
      </c>
      <c r="B5" s="758" t="s">
        <v>452</v>
      </c>
      <c r="C5" s="793">
        <v>44750</v>
      </c>
    </row>
    <row r="6" spans="1:3" s="573" customFormat="1" ht="188.4" customHeight="1" thickBot="1">
      <c r="A6" s="567" t="s">
        <v>425</v>
      </c>
      <c r="B6" s="760"/>
      <c r="C6" s="795"/>
    </row>
    <row r="7" spans="1:3" s="573" customFormat="1" ht="38.4" customHeight="1" thickBot="1">
      <c r="A7" s="574" t="s">
        <v>426</v>
      </c>
      <c r="B7" s="575"/>
      <c r="C7" s="576"/>
    </row>
    <row r="8" spans="1:3" ht="48" customHeight="1">
      <c r="A8" s="481" t="s">
        <v>415</v>
      </c>
      <c r="B8" s="265"/>
      <c r="C8" s="568"/>
    </row>
    <row r="9" spans="1:3" ht="93.6" customHeight="1">
      <c r="A9" s="416" t="s">
        <v>427</v>
      </c>
      <c r="B9" s="478" t="s">
        <v>444</v>
      </c>
      <c r="C9" s="479">
        <v>44749</v>
      </c>
    </row>
    <row r="10" spans="1:3" ht="39.75" customHeight="1" thickBot="1">
      <c r="A10" s="222" t="s">
        <v>412</v>
      </c>
      <c r="B10" s="267"/>
      <c r="C10" s="570"/>
    </row>
    <row r="11" spans="1:3" ht="45.6" customHeight="1">
      <c r="A11" s="481" t="s">
        <v>434</v>
      </c>
      <c r="B11" s="265"/>
      <c r="C11" s="568"/>
    </row>
    <row r="12" spans="1:3" ht="56.4" customHeight="1">
      <c r="A12" s="550" t="s">
        <v>435</v>
      </c>
      <c r="B12" s="266" t="s">
        <v>445</v>
      </c>
      <c r="C12" s="569">
        <v>44749</v>
      </c>
    </row>
    <row r="13" spans="1:3" ht="37.799999999999997" customHeight="1" thickBot="1">
      <c r="A13" s="554"/>
      <c r="B13" s="267"/>
      <c r="C13" s="570"/>
    </row>
    <row r="14" spans="1:3" ht="42" customHeight="1">
      <c r="A14" s="481" t="s">
        <v>416</v>
      </c>
      <c r="B14" s="265"/>
      <c r="C14" s="568"/>
    </row>
    <row r="15" spans="1:3" ht="211.8" customHeight="1" thickBot="1">
      <c r="A15" s="550" t="s">
        <v>428</v>
      </c>
      <c r="B15" s="480" t="s">
        <v>446</v>
      </c>
      <c r="C15" s="569">
        <v>44748</v>
      </c>
    </row>
    <row r="16" spans="1:3" ht="36" customHeight="1" thickBot="1">
      <c r="A16" s="554" t="s">
        <v>411</v>
      </c>
      <c r="B16" s="480"/>
      <c r="C16" s="570"/>
    </row>
    <row r="17" spans="1:3" ht="52.2" customHeight="1">
      <c r="A17" s="188" t="s">
        <v>417</v>
      </c>
      <c r="B17" s="203"/>
      <c r="C17" s="204"/>
    </row>
    <row r="18" spans="1:3" ht="135" customHeight="1">
      <c r="A18" s="550" t="s">
        <v>429</v>
      </c>
      <c r="B18" s="208" t="s">
        <v>447</v>
      </c>
      <c r="C18" s="205">
        <v>44748</v>
      </c>
    </row>
    <row r="19" spans="1:3" ht="36" customHeight="1" thickBot="1">
      <c r="A19" s="554" t="s">
        <v>409</v>
      </c>
      <c r="B19" s="206"/>
      <c r="C19" s="207"/>
    </row>
    <row r="20" spans="1:3" ht="50.4" customHeight="1">
      <c r="A20" s="532" t="s">
        <v>418</v>
      </c>
      <c r="B20" s="208"/>
      <c r="C20" s="205"/>
    </row>
    <row r="21" spans="1:3" ht="409.2" customHeight="1">
      <c r="A21" s="550" t="s">
        <v>448</v>
      </c>
      <c r="B21" s="208" t="s">
        <v>449</v>
      </c>
      <c r="C21" s="205">
        <v>44747</v>
      </c>
    </row>
    <row r="22" spans="1:3" ht="34.200000000000003" customHeight="1" thickBot="1">
      <c r="A22" s="577" t="s">
        <v>410</v>
      </c>
      <c r="B22" s="206"/>
      <c r="C22" s="207"/>
    </row>
    <row r="23" spans="1:3" ht="45" customHeight="1">
      <c r="A23" s="188" t="s">
        <v>419</v>
      </c>
      <c r="B23" s="203"/>
      <c r="C23" s="204"/>
    </row>
    <row r="24" spans="1:3" ht="280.8" customHeight="1">
      <c r="A24" s="550" t="s">
        <v>430</v>
      </c>
      <c r="B24" s="208" t="s">
        <v>450</v>
      </c>
      <c r="C24" s="205">
        <v>44746</v>
      </c>
    </row>
    <row r="25" spans="1:3" ht="34.200000000000003" customHeight="1" thickBot="1">
      <c r="A25" s="577" t="s">
        <v>406</v>
      </c>
      <c r="B25" s="206"/>
      <c r="C25" s="207"/>
    </row>
    <row r="26" spans="1:3" ht="43.2" customHeight="1">
      <c r="A26" s="532" t="s">
        <v>420</v>
      </c>
      <c r="B26" s="208"/>
      <c r="C26" s="205"/>
    </row>
    <row r="27" spans="1:3" ht="250.8" customHeight="1">
      <c r="A27" s="550" t="s">
        <v>431</v>
      </c>
      <c r="B27" s="589" t="s">
        <v>450</v>
      </c>
      <c r="C27" s="205">
        <v>44746</v>
      </c>
    </row>
    <row r="28" spans="1:3" ht="32.4" customHeight="1" thickBot="1">
      <c r="A28" s="577" t="s">
        <v>407</v>
      </c>
      <c r="B28" s="206"/>
      <c r="C28" s="207"/>
    </row>
    <row r="29" spans="1:3" ht="54" customHeight="1">
      <c r="A29" s="188" t="s">
        <v>421</v>
      </c>
      <c r="B29" s="203"/>
      <c r="C29" s="204"/>
    </row>
    <row r="30" spans="1:3" ht="402" customHeight="1">
      <c r="A30" s="550" t="s">
        <v>432</v>
      </c>
      <c r="B30" s="208" t="s">
        <v>450</v>
      </c>
      <c r="C30" s="205">
        <v>44746</v>
      </c>
    </row>
    <row r="31" spans="1:3" ht="32.4" customHeight="1" thickBot="1">
      <c r="A31" s="577" t="s">
        <v>408</v>
      </c>
      <c r="B31" s="206"/>
      <c r="C31" s="207"/>
    </row>
    <row r="32" spans="1:3" ht="58.2" customHeight="1">
      <c r="A32" s="188" t="s">
        <v>422</v>
      </c>
      <c r="B32" s="203"/>
      <c r="C32" s="204"/>
    </row>
    <row r="33" spans="1:3" ht="175.8" customHeight="1">
      <c r="A33" s="550" t="s">
        <v>433</v>
      </c>
      <c r="B33" s="208" t="s">
        <v>400</v>
      </c>
      <c r="C33" s="205">
        <v>44746</v>
      </c>
    </row>
    <row r="34" spans="1:3" ht="32.4" customHeight="1" thickBot="1">
      <c r="A34" s="577" t="s">
        <v>405</v>
      </c>
      <c r="B34" s="206"/>
      <c r="C34" s="207"/>
    </row>
    <row r="35" spans="1:3" s="588" customFormat="1" ht="32.4" customHeight="1">
      <c r="A35" s="587"/>
      <c r="B35" s="209"/>
      <c r="C35" s="210"/>
    </row>
    <row r="36" spans="1:3" s="588" customFormat="1" ht="32.4" customHeight="1" thickBot="1">
      <c r="A36" s="587"/>
      <c r="B36" s="209"/>
      <c r="C36" s="210"/>
    </row>
    <row r="37" spans="1:3" ht="26.25" customHeight="1">
      <c r="A37" s="796" t="s">
        <v>28</v>
      </c>
      <c r="B37" s="797"/>
      <c r="C37" s="797"/>
    </row>
    <row r="38" spans="1:3" ht="26.25" customHeight="1">
      <c r="A38" s="798" t="s">
        <v>27</v>
      </c>
      <c r="B38" s="799"/>
      <c r="C38" s="799"/>
    </row>
    <row r="39" spans="1:3" ht="199.5" customHeight="1">
      <c r="A39" s="551" t="s">
        <v>282</v>
      </c>
    </row>
    <row r="40" spans="1:3" ht="33.75" customHeight="1"/>
    <row r="41" spans="1:3" ht="48.75" customHeight="1"/>
    <row r="42" spans="1:3" ht="233.25" customHeight="1"/>
    <row r="43" spans="1:3" ht="33.75" customHeight="1"/>
    <row r="44" spans="1:3" ht="19.5" customHeight="1"/>
    <row r="45" spans="1:3" ht="19.5" customHeight="1"/>
    <row r="46" spans="1:3" ht="28.5" customHeight="1"/>
    <row r="47" spans="1:3" ht="35.25" customHeight="1"/>
    <row r="48" spans="1:3" ht="218.25" customHeight="1"/>
    <row r="49" ht="218.25" customHeight="1"/>
    <row r="50" ht="218.25" customHeight="1"/>
  </sheetData>
  <mergeCells count="5">
    <mergeCell ref="C2:C4"/>
    <mergeCell ref="A37:C37"/>
    <mergeCell ref="A38:C38"/>
    <mergeCell ref="C5:C6"/>
    <mergeCell ref="B5:B6"/>
  </mergeCells>
  <phoneticPr fontId="16"/>
  <hyperlinks>
    <hyperlink ref="A34" r:id="rId1" xr:uid="{F20C32DA-86E7-40B7-9F37-0BC2C63C158C}"/>
    <hyperlink ref="A25" r:id="rId2" xr:uid="{B38C806A-8409-4251-8137-7D1C907710FE}"/>
    <hyperlink ref="A28" r:id="rId3" xr:uid="{CA3A5534-2122-41FF-9E77-726035D9BF6C}"/>
    <hyperlink ref="A31" r:id="rId4" xr:uid="{FE6DFB85-E8F3-4869-8F5B-5C47B8833789}"/>
    <hyperlink ref="A19" r:id="rId5" xr:uid="{D5B3382C-A316-47A2-B24B-633B30046CB6}"/>
    <hyperlink ref="A22" r:id="rId6" xr:uid="{47F47F0F-BCC6-4F2F-A794-7974118FB14E}"/>
    <hyperlink ref="A16" r:id="rId7" xr:uid="{B90481A9-DA6F-497A-BA1A-2BB5784D013C}"/>
    <hyperlink ref="A10" r:id="rId8" xr:uid="{D23E2282-F2E1-44F0-BA2B-561A43488229}"/>
    <hyperlink ref="A4" r:id="rId9" xr:uid="{F246A81A-CCEC-416A-82A9-ADBAB7DA66D6}"/>
    <hyperlink ref="A7" r:id="rId10" xr:uid="{D3AA1873-5B50-4420-87EC-172A0B4A10E0}"/>
  </hyperlinks>
  <pageMargins left="0.74803149606299213" right="0.74803149606299213" top="0.98425196850393704" bottom="0.98425196850393704" header="0.51181102362204722" footer="0.51181102362204722"/>
  <pageSetup paperSize="9" scale="19" fitToHeight="3" orientation="portrait" r:id="rId1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C0967-F82C-468A-A6FC-1073547F18B8}">
  <sheetPr>
    <tabColor rgb="FFFF0000"/>
  </sheetPr>
  <dimension ref="B1:G21"/>
  <sheetViews>
    <sheetView view="pageBreakPreview" zoomScaleNormal="112" zoomScaleSheetLayoutView="115" workbookViewId="0">
      <selection activeCell="G18" sqref="G18"/>
    </sheetView>
  </sheetViews>
  <sheetFormatPr defaultColWidth="9" defaultRowHeight="13.2"/>
  <cols>
    <col min="1" max="1" width="2.109375" style="326" customWidth="1"/>
    <col min="2" max="2" width="25.77734375" style="117" customWidth="1"/>
    <col min="3" max="3" width="65.33203125" style="326" customWidth="1"/>
    <col min="4" max="4" width="92.5546875" style="326" customWidth="1"/>
    <col min="5" max="5" width="3.88671875" style="326" customWidth="1"/>
    <col min="6" max="16384" width="9" style="326"/>
  </cols>
  <sheetData>
    <row r="1" spans="2:7" ht="18.75" customHeight="1">
      <c r="B1" s="117" t="s">
        <v>113</v>
      </c>
    </row>
    <row r="2" spans="2:7" ht="17.25" customHeight="1" thickBot="1">
      <c r="B2" t="s">
        <v>362</v>
      </c>
      <c r="D2" s="802"/>
      <c r="E2" s="712"/>
    </row>
    <row r="3" spans="2:7" ht="16.5" customHeight="1" thickBot="1">
      <c r="B3" s="118" t="s">
        <v>114</v>
      </c>
      <c r="C3" s="325" t="s">
        <v>115</v>
      </c>
      <c r="D3" s="222" t="s">
        <v>221</v>
      </c>
    </row>
    <row r="4" spans="2:7" ht="17.25" customHeight="1" thickBot="1">
      <c r="B4" s="119" t="s">
        <v>116</v>
      </c>
      <c r="C4" s="152" t="s">
        <v>364</v>
      </c>
      <c r="D4" s="120"/>
    </row>
    <row r="5" spans="2:7" ht="17.25" customHeight="1">
      <c r="B5" s="803" t="s">
        <v>177</v>
      </c>
      <c r="C5" s="806" t="s">
        <v>218</v>
      </c>
      <c r="D5" s="807"/>
    </row>
    <row r="6" spans="2:7" ht="19.2" customHeight="1">
      <c r="B6" s="804"/>
      <c r="C6" s="808" t="s">
        <v>219</v>
      </c>
      <c r="D6" s="809"/>
      <c r="G6" s="251"/>
    </row>
    <row r="7" spans="2:7" ht="19.95" customHeight="1">
      <c r="B7" s="804"/>
      <c r="C7" s="327" t="s">
        <v>220</v>
      </c>
      <c r="D7" s="328"/>
      <c r="G7" s="251"/>
    </row>
    <row r="8" spans="2:7" ht="19.8" customHeight="1" thickBot="1">
      <c r="B8" s="805"/>
      <c r="C8" s="253" t="s">
        <v>222</v>
      </c>
      <c r="D8" s="252"/>
      <c r="G8" s="251"/>
    </row>
    <row r="9" spans="2:7" ht="34.200000000000003" customHeight="1" thickBot="1">
      <c r="B9" s="121" t="s">
        <v>117</v>
      </c>
      <c r="C9" s="810" t="s">
        <v>363</v>
      </c>
      <c r="D9" s="811"/>
    </row>
    <row r="10" spans="2:7" ht="76.8" customHeight="1" thickBot="1">
      <c r="B10" s="122" t="s">
        <v>118</v>
      </c>
      <c r="C10" s="812" t="s">
        <v>365</v>
      </c>
      <c r="D10" s="813"/>
    </row>
    <row r="11" spans="2:7" ht="76.8" customHeight="1" thickBot="1">
      <c r="B11" s="123"/>
      <c r="C11" s="124" t="s">
        <v>366</v>
      </c>
      <c r="D11" s="264" t="s">
        <v>367</v>
      </c>
      <c r="F11" s="326" t="s">
        <v>21</v>
      </c>
    </row>
    <row r="12" spans="2:7" ht="24.6" customHeight="1" thickBot="1">
      <c r="B12" s="121" t="s">
        <v>369</v>
      </c>
      <c r="C12" s="126" t="s">
        <v>368</v>
      </c>
      <c r="D12" s="125"/>
    </row>
    <row r="13" spans="2:7" ht="108" customHeight="1" thickBot="1">
      <c r="B13" s="127" t="s">
        <v>119</v>
      </c>
      <c r="C13" s="128" t="s">
        <v>370</v>
      </c>
      <c r="D13" s="216" t="s">
        <v>371</v>
      </c>
      <c r="F13" s="186" t="s">
        <v>29</v>
      </c>
    </row>
    <row r="14" spans="2:7" ht="79.2" customHeight="1" thickBot="1">
      <c r="B14" s="129" t="s">
        <v>120</v>
      </c>
      <c r="C14" s="800" t="s">
        <v>372</v>
      </c>
      <c r="D14" s="801"/>
    </row>
    <row r="15" spans="2:7" ht="17.25" customHeight="1"/>
    <row r="16" spans="2:7" ht="17.25" customHeight="1">
      <c r="C16" s="326" t="s">
        <v>121</v>
      </c>
    </row>
    <row r="17" spans="2:5">
      <c r="C17" s="326" t="s">
        <v>29</v>
      </c>
    </row>
    <row r="18" spans="2:5">
      <c r="E18" s="326" t="s">
        <v>21</v>
      </c>
    </row>
    <row r="21" spans="2:5">
      <c r="B21" s="117" t="s">
        <v>21</v>
      </c>
    </row>
  </sheetData>
  <mergeCells count="7">
    <mergeCell ref="C14:D14"/>
    <mergeCell ref="D2:E2"/>
    <mergeCell ref="B5:B8"/>
    <mergeCell ref="C5:D5"/>
    <mergeCell ref="C6:D6"/>
    <mergeCell ref="C9:D9"/>
    <mergeCell ref="C10:D10"/>
  </mergeCells>
  <phoneticPr fontId="106"/>
  <hyperlinks>
    <hyperlink ref="C6" r:id="rId1" location="h2_1" xr:uid="{EDBFF39A-9B90-4364-8365-9E4DAFCC0006}"/>
  </hyperlinks>
  <pageMargins left="0.7" right="0.7" top="0.75" bottom="0.75" header="0.3" footer="0.3"/>
  <pageSetup paperSize="9" scale="47" orientation="portrait" horizontalDpi="1200" verticalDpi="1200"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CE55B-F011-4DFD-A0D4-821B9D2396C5}">
  <sheetPr>
    <tabColor indexed="46"/>
  </sheetPr>
  <dimension ref="A1:AD38"/>
  <sheetViews>
    <sheetView zoomScale="94" zoomScaleNormal="94" zoomScaleSheetLayoutView="100" workbookViewId="0">
      <selection activeCell="E22" sqref="E22"/>
    </sheetView>
  </sheetViews>
  <sheetFormatPr defaultColWidth="9" defaultRowHeight="13.2"/>
  <cols>
    <col min="1" max="1" width="7.33203125" style="441" customWidth="1"/>
    <col min="2" max="13" width="6.77734375" style="441" customWidth="1"/>
    <col min="14" max="14" width="7.44140625" style="441" customWidth="1"/>
    <col min="15" max="15" width="5.88671875" style="441" customWidth="1"/>
    <col min="16" max="16" width="7.44140625" style="441" customWidth="1"/>
    <col min="17" max="29" width="6.77734375" style="441" customWidth="1"/>
    <col min="30" max="16384" width="9" style="441"/>
  </cols>
  <sheetData>
    <row r="1" spans="1:29" ht="15" customHeight="1">
      <c r="A1" s="816" t="s">
        <v>3</v>
      </c>
      <c r="B1" s="817"/>
      <c r="C1" s="817"/>
      <c r="D1" s="817"/>
      <c r="E1" s="817"/>
      <c r="F1" s="817"/>
      <c r="G1" s="817"/>
      <c r="H1" s="817"/>
      <c r="I1" s="817"/>
      <c r="J1" s="817"/>
      <c r="K1" s="817"/>
      <c r="L1" s="817"/>
      <c r="M1" s="817"/>
      <c r="N1" s="818"/>
      <c r="P1" s="819" t="s">
        <v>4</v>
      </c>
      <c r="Q1" s="820"/>
      <c r="R1" s="820"/>
      <c r="S1" s="820"/>
      <c r="T1" s="820"/>
      <c r="U1" s="820"/>
      <c r="V1" s="820"/>
      <c r="W1" s="820"/>
      <c r="X1" s="820"/>
      <c r="Y1" s="820"/>
      <c r="Z1" s="820"/>
      <c r="AA1" s="820"/>
      <c r="AB1" s="820"/>
      <c r="AC1" s="821"/>
    </row>
    <row r="2" spans="1:29" ht="18" customHeight="1" thickBot="1">
      <c r="A2" s="822" t="s">
        <v>5</v>
      </c>
      <c r="B2" s="823"/>
      <c r="C2" s="823"/>
      <c r="D2" s="823"/>
      <c r="E2" s="823"/>
      <c r="F2" s="823"/>
      <c r="G2" s="823"/>
      <c r="H2" s="823"/>
      <c r="I2" s="823"/>
      <c r="J2" s="823"/>
      <c r="K2" s="823"/>
      <c r="L2" s="823"/>
      <c r="M2" s="823"/>
      <c r="N2" s="824"/>
      <c r="P2" s="825" t="s">
        <v>6</v>
      </c>
      <c r="Q2" s="823"/>
      <c r="R2" s="823"/>
      <c r="S2" s="823"/>
      <c r="T2" s="823"/>
      <c r="U2" s="823"/>
      <c r="V2" s="823"/>
      <c r="W2" s="823"/>
      <c r="X2" s="823"/>
      <c r="Y2" s="823"/>
      <c r="Z2" s="823"/>
      <c r="AA2" s="823"/>
      <c r="AB2" s="823"/>
      <c r="AC2" s="826"/>
    </row>
    <row r="3" spans="1:29" ht="13.8" thickBot="1">
      <c r="A3" s="8"/>
      <c r="B3" s="230" t="s">
        <v>240</v>
      </c>
      <c r="C3" s="230" t="s">
        <v>7</v>
      </c>
      <c r="D3" s="230" t="s">
        <v>8</v>
      </c>
      <c r="E3" s="230" t="s">
        <v>9</v>
      </c>
      <c r="F3" s="230" t="s">
        <v>10</v>
      </c>
      <c r="G3" s="218" t="s">
        <v>11</v>
      </c>
      <c r="H3" s="230" t="s">
        <v>12</v>
      </c>
      <c r="I3" s="230" t="s">
        <v>13</v>
      </c>
      <c r="J3" s="230" t="s">
        <v>14</v>
      </c>
      <c r="K3" s="230" t="s">
        <v>15</v>
      </c>
      <c r="L3" s="230" t="s">
        <v>16</v>
      </c>
      <c r="M3" s="230" t="s">
        <v>17</v>
      </c>
      <c r="N3" s="9" t="s">
        <v>18</v>
      </c>
      <c r="P3" s="10"/>
      <c r="Q3" s="230" t="s">
        <v>240</v>
      </c>
      <c r="R3" s="230" t="s">
        <v>7</v>
      </c>
      <c r="S3" s="230" t="s">
        <v>8</v>
      </c>
      <c r="T3" s="230" t="s">
        <v>9</v>
      </c>
      <c r="U3" s="230" t="s">
        <v>10</v>
      </c>
      <c r="V3" s="218" t="s">
        <v>11</v>
      </c>
      <c r="W3" s="229" t="s">
        <v>12</v>
      </c>
      <c r="X3" s="229" t="s">
        <v>13</v>
      </c>
      <c r="Y3" s="230" t="s">
        <v>14</v>
      </c>
      <c r="Z3" s="230" t="s">
        <v>15</v>
      </c>
      <c r="AA3" s="230" t="s">
        <v>16</v>
      </c>
      <c r="AB3" s="230" t="s">
        <v>17</v>
      </c>
      <c r="AC3" s="11" t="s">
        <v>19</v>
      </c>
    </row>
    <row r="4" spans="1:29" ht="19.8" thickBot="1">
      <c r="A4" s="417" t="s">
        <v>238</v>
      </c>
      <c r="B4" s="377">
        <f>AVERAGE(B8:B17)</f>
        <v>65.400000000000006</v>
      </c>
      <c r="C4" s="377">
        <f t="shared" ref="C4:M4" si="0">AVERAGE(C7:C17)</f>
        <v>55.545454545454547</v>
      </c>
      <c r="D4" s="377">
        <f t="shared" si="0"/>
        <v>64.454545454545453</v>
      </c>
      <c r="E4" s="377">
        <f t="shared" si="0"/>
        <v>102.36363636363636</v>
      </c>
      <c r="F4" s="377">
        <f t="shared" si="0"/>
        <v>184.81818181818181</v>
      </c>
      <c r="G4" s="377">
        <f t="shared" si="0"/>
        <v>403.63636363636363</v>
      </c>
      <c r="H4" s="377">
        <f t="shared" si="0"/>
        <v>621</v>
      </c>
      <c r="I4" s="377">
        <f t="shared" si="0"/>
        <v>905.9</v>
      </c>
      <c r="J4" s="377">
        <f t="shared" si="0"/>
        <v>563.4</v>
      </c>
      <c r="K4" s="377">
        <f t="shared" si="0"/>
        <v>366.4</v>
      </c>
      <c r="L4" s="377">
        <f t="shared" si="0"/>
        <v>210.8</v>
      </c>
      <c r="M4" s="377">
        <f t="shared" si="0"/>
        <v>131.5</v>
      </c>
      <c r="N4" s="377">
        <f>SUM(B4:M4)</f>
        <v>3675.2181818181821</v>
      </c>
      <c r="O4" s="13"/>
      <c r="P4" s="12" t="str">
        <f>+A4</f>
        <v>12-21年月平均</v>
      </c>
      <c r="Q4" s="377">
        <f t="shared" ref="Q4:AB4" si="1">AVERAGE(Q8:Q17)</f>
        <v>9.6999999999999993</v>
      </c>
      <c r="R4" s="377">
        <f t="shared" si="1"/>
        <v>9.9</v>
      </c>
      <c r="S4" s="377">
        <f t="shared" si="1"/>
        <v>15</v>
      </c>
      <c r="T4" s="377">
        <f t="shared" si="1"/>
        <v>7.5</v>
      </c>
      <c r="U4" s="377">
        <f t="shared" si="1"/>
        <v>10.7</v>
      </c>
      <c r="V4" s="377">
        <f t="shared" si="1"/>
        <v>9.9</v>
      </c>
      <c r="W4" s="377">
        <f t="shared" si="1"/>
        <v>8.9</v>
      </c>
      <c r="X4" s="377">
        <f t="shared" si="1"/>
        <v>12.6</v>
      </c>
      <c r="Y4" s="377">
        <f t="shared" si="1"/>
        <v>10.9</v>
      </c>
      <c r="Z4" s="377">
        <f t="shared" si="1"/>
        <v>21.8</v>
      </c>
      <c r="AA4" s="377">
        <f t="shared" si="1"/>
        <v>12.8</v>
      </c>
      <c r="AB4" s="377">
        <f t="shared" si="1"/>
        <v>12.9</v>
      </c>
      <c r="AC4" s="377">
        <f>SUM(Q4:AB4)</f>
        <v>142.6</v>
      </c>
    </row>
    <row r="5" spans="1:29" ht="13.8" thickBot="1">
      <c r="A5" s="426"/>
      <c r="B5" s="426"/>
      <c r="C5" s="134"/>
      <c r="D5" s="134"/>
      <c r="E5" s="134"/>
      <c r="F5" s="134"/>
      <c r="G5" s="14" t="s">
        <v>20</v>
      </c>
      <c r="H5" s="379"/>
      <c r="I5" s="379"/>
      <c r="J5" s="379"/>
      <c r="K5" s="379"/>
      <c r="L5" s="379"/>
      <c r="M5" s="379"/>
      <c r="N5" s="379"/>
      <c r="O5" s="139"/>
      <c r="P5" s="220"/>
      <c r="Q5" s="220"/>
      <c r="R5" s="134"/>
      <c r="S5" s="134"/>
      <c r="T5" s="134"/>
      <c r="U5" s="134"/>
      <c r="V5" s="14" t="s">
        <v>20</v>
      </c>
      <c r="W5" s="379"/>
      <c r="X5" s="379"/>
      <c r="Y5" s="379"/>
      <c r="Z5" s="379"/>
      <c r="AA5" s="379"/>
      <c r="AB5" s="379"/>
      <c r="AC5" s="379"/>
    </row>
    <row r="6" spans="1:29" ht="13.8" thickBot="1">
      <c r="A6" s="217"/>
      <c r="B6" s="217"/>
      <c r="C6" s="473"/>
      <c r="D6" s="473"/>
      <c r="E6" s="473"/>
      <c r="F6" s="473"/>
      <c r="G6" s="303">
        <v>97</v>
      </c>
      <c r="H6" s="378"/>
      <c r="I6" s="378"/>
      <c r="J6" s="378"/>
      <c r="K6" s="378"/>
      <c r="L6" s="378"/>
      <c r="M6" s="378"/>
      <c r="N6" s="379"/>
      <c r="O6" s="13"/>
      <c r="P6" s="220"/>
      <c r="Q6" s="220"/>
      <c r="R6" s="473"/>
      <c r="S6" s="473"/>
      <c r="T6" s="473"/>
      <c r="U6" s="473"/>
      <c r="V6" s="303">
        <v>0</v>
      </c>
      <c r="W6" s="134"/>
      <c r="X6" s="134"/>
      <c r="Y6" s="134"/>
      <c r="Z6" s="134"/>
      <c r="AA6" s="134"/>
      <c r="AB6" s="134"/>
      <c r="AC6" s="379"/>
    </row>
    <row r="7" spans="1:29" ht="18" customHeight="1" thickBot="1">
      <c r="A7" s="427" t="s">
        <v>239</v>
      </c>
      <c r="B7" s="455">
        <v>81</v>
      </c>
      <c r="C7" s="456">
        <v>39</v>
      </c>
      <c r="D7" s="456">
        <v>72</v>
      </c>
      <c r="E7" s="562">
        <v>88</v>
      </c>
      <c r="F7" s="562">
        <v>258</v>
      </c>
      <c r="G7" s="563">
        <v>398</v>
      </c>
      <c r="H7" s="378"/>
      <c r="I7" s="378"/>
      <c r="J7" s="378"/>
      <c r="K7" s="378"/>
      <c r="L7" s="378"/>
      <c r="M7" s="378"/>
      <c r="N7" s="219">
        <f t="shared" ref="N7:N18" si="2">SUM(B7:M7)</f>
        <v>936</v>
      </c>
      <c r="O7" s="144" t="s">
        <v>21</v>
      </c>
      <c r="P7" s="427" t="s">
        <v>239</v>
      </c>
      <c r="Q7" s="455">
        <v>0</v>
      </c>
      <c r="R7" s="456">
        <v>5</v>
      </c>
      <c r="S7" s="456">
        <v>4</v>
      </c>
      <c r="T7" s="456">
        <v>1</v>
      </c>
      <c r="U7" s="456">
        <v>1</v>
      </c>
      <c r="V7" s="456">
        <v>2</v>
      </c>
      <c r="W7" s="378"/>
      <c r="X7" s="378"/>
      <c r="Y7" s="378"/>
      <c r="Z7" s="378"/>
      <c r="AA7" s="378"/>
      <c r="AB7" s="378"/>
      <c r="AC7" s="219">
        <f t="shared" ref="AC7:AC18" si="3">SUM(Q7:AB7)</f>
        <v>13</v>
      </c>
    </row>
    <row r="8" spans="1:29" ht="18" customHeight="1" thickBot="1">
      <c r="A8" s="427" t="s">
        <v>205</v>
      </c>
      <c r="B8" s="453">
        <v>81</v>
      </c>
      <c r="C8" s="453">
        <v>48</v>
      </c>
      <c r="D8" s="454">
        <v>71</v>
      </c>
      <c r="E8" s="453">
        <v>128</v>
      </c>
      <c r="F8" s="453">
        <v>171</v>
      </c>
      <c r="G8" s="453">
        <v>350</v>
      </c>
      <c r="H8" s="453">
        <v>569</v>
      </c>
      <c r="I8" s="453">
        <v>553</v>
      </c>
      <c r="J8" s="453">
        <v>458</v>
      </c>
      <c r="K8" s="453">
        <v>306</v>
      </c>
      <c r="L8" s="453">
        <v>220</v>
      </c>
      <c r="M8" s="454">
        <v>229</v>
      </c>
      <c r="N8" s="447">
        <f t="shared" si="2"/>
        <v>3184</v>
      </c>
      <c r="O8" s="425"/>
      <c r="P8" s="428" t="s">
        <v>204</v>
      </c>
      <c r="Q8" s="457">
        <v>1</v>
      </c>
      <c r="R8" s="457">
        <v>2</v>
      </c>
      <c r="S8" s="457">
        <v>1</v>
      </c>
      <c r="T8" s="457">
        <v>0</v>
      </c>
      <c r="U8" s="457">
        <v>0</v>
      </c>
      <c r="V8" s="457">
        <v>0</v>
      </c>
      <c r="W8" s="457">
        <v>1</v>
      </c>
      <c r="X8" s="457">
        <v>1</v>
      </c>
      <c r="Y8" s="457">
        <v>0</v>
      </c>
      <c r="Z8" s="457">
        <v>1</v>
      </c>
      <c r="AA8" s="457">
        <v>0</v>
      </c>
      <c r="AB8" s="457">
        <v>0</v>
      </c>
      <c r="AC8" s="458">
        <f t="shared" si="3"/>
        <v>7</v>
      </c>
    </row>
    <row r="9" spans="1:29" ht="18" customHeight="1" thickBot="1">
      <c r="A9" s="428" t="s">
        <v>137</v>
      </c>
      <c r="B9" s="298">
        <v>112</v>
      </c>
      <c r="C9" s="298">
        <v>85</v>
      </c>
      <c r="D9" s="298">
        <v>60</v>
      </c>
      <c r="E9" s="298">
        <v>97</v>
      </c>
      <c r="F9" s="298">
        <v>95</v>
      </c>
      <c r="G9" s="298">
        <v>305</v>
      </c>
      <c r="H9" s="298">
        <v>544</v>
      </c>
      <c r="I9" s="298">
        <v>449</v>
      </c>
      <c r="J9" s="298">
        <v>475</v>
      </c>
      <c r="K9" s="298">
        <v>505</v>
      </c>
      <c r="L9" s="298">
        <v>219</v>
      </c>
      <c r="M9" s="299">
        <v>98</v>
      </c>
      <c r="N9" s="446">
        <f t="shared" si="2"/>
        <v>3044</v>
      </c>
      <c r="O9" s="144"/>
      <c r="P9" s="428" t="s">
        <v>137</v>
      </c>
      <c r="Q9" s="380">
        <v>16</v>
      </c>
      <c r="R9" s="380">
        <v>1</v>
      </c>
      <c r="S9" s="380">
        <v>19</v>
      </c>
      <c r="T9" s="378">
        <v>3</v>
      </c>
      <c r="U9" s="378">
        <v>13</v>
      </c>
      <c r="V9" s="378">
        <v>1</v>
      </c>
      <c r="W9" s="378">
        <v>2</v>
      </c>
      <c r="X9" s="378">
        <v>2</v>
      </c>
      <c r="Y9" s="378">
        <v>0</v>
      </c>
      <c r="Z9" s="378">
        <v>24</v>
      </c>
      <c r="AA9" s="378">
        <v>4</v>
      </c>
      <c r="AB9" s="378">
        <v>1</v>
      </c>
      <c r="AC9" s="445">
        <f t="shared" si="3"/>
        <v>86</v>
      </c>
    </row>
    <row r="10" spans="1:29" ht="18" customHeight="1" thickBot="1">
      <c r="A10" s="429" t="s">
        <v>30</v>
      </c>
      <c r="B10" s="381">
        <v>84</v>
      </c>
      <c r="C10" s="381">
        <v>100</v>
      </c>
      <c r="D10" s="382">
        <v>77</v>
      </c>
      <c r="E10" s="382">
        <v>80</v>
      </c>
      <c r="F10" s="190">
        <v>236</v>
      </c>
      <c r="G10" s="190">
        <v>438</v>
      </c>
      <c r="H10" s="191">
        <v>631</v>
      </c>
      <c r="I10" s="190">
        <v>752</v>
      </c>
      <c r="J10" s="189">
        <v>523</v>
      </c>
      <c r="K10" s="190">
        <v>427</v>
      </c>
      <c r="L10" s="189">
        <v>253</v>
      </c>
      <c r="M10" s="383">
        <v>136</v>
      </c>
      <c r="N10" s="432">
        <f t="shared" si="2"/>
        <v>3737</v>
      </c>
      <c r="O10" s="144"/>
      <c r="P10" s="430" t="s">
        <v>22</v>
      </c>
      <c r="Q10" s="384">
        <v>7</v>
      </c>
      <c r="R10" s="384">
        <v>7</v>
      </c>
      <c r="S10" s="385">
        <v>13</v>
      </c>
      <c r="T10" s="385">
        <v>3</v>
      </c>
      <c r="U10" s="385">
        <v>8</v>
      </c>
      <c r="V10" s="385">
        <v>11</v>
      </c>
      <c r="W10" s="384">
        <v>5</v>
      </c>
      <c r="X10" s="385">
        <v>11</v>
      </c>
      <c r="Y10" s="385">
        <v>9</v>
      </c>
      <c r="Z10" s="385">
        <v>9</v>
      </c>
      <c r="AA10" s="386">
        <v>20</v>
      </c>
      <c r="AB10" s="386">
        <v>35</v>
      </c>
      <c r="AC10" s="443">
        <f t="shared" si="3"/>
        <v>138</v>
      </c>
    </row>
    <row r="11" spans="1:29" ht="18" customHeight="1" thickBot="1">
      <c r="A11" s="429" t="s">
        <v>31</v>
      </c>
      <c r="B11" s="385">
        <v>41</v>
      </c>
      <c r="C11" s="385">
        <v>44</v>
      </c>
      <c r="D11" s="385">
        <v>67</v>
      </c>
      <c r="E11" s="385">
        <v>103</v>
      </c>
      <c r="F11" s="387">
        <v>311</v>
      </c>
      <c r="G11" s="385">
        <v>415</v>
      </c>
      <c r="H11" s="385">
        <v>539</v>
      </c>
      <c r="I11" s="387">
        <v>1165</v>
      </c>
      <c r="J11" s="385">
        <v>534</v>
      </c>
      <c r="K11" s="385">
        <v>297</v>
      </c>
      <c r="L11" s="384">
        <v>205</v>
      </c>
      <c r="M11" s="388">
        <v>92</v>
      </c>
      <c r="N11" s="433">
        <f t="shared" si="2"/>
        <v>3813</v>
      </c>
      <c r="O11" s="144"/>
      <c r="P11" s="429" t="s">
        <v>31</v>
      </c>
      <c r="Q11" s="385">
        <v>9</v>
      </c>
      <c r="R11" s="385">
        <v>22</v>
      </c>
      <c r="S11" s="384">
        <v>18</v>
      </c>
      <c r="T11" s="385">
        <v>9</v>
      </c>
      <c r="U11" s="389">
        <v>21</v>
      </c>
      <c r="V11" s="385">
        <v>14</v>
      </c>
      <c r="W11" s="385">
        <v>6</v>
      </c>
      <c r="X11" s="385">
        <v>13</v>
      </c>
      <c r="Y11" s="385">
        <v>7</v>
      </c>
      <c r="Z11" s="390">
        <v>81</v>
      </c>
      <c r="AA11" s="389">
        <v>31</v>
      </c>
      <c r="AB11" s="390">
        <v>37</v>
      </c>
      <c r="AC11" s="444">
        <f t="shared" si="3"/>
        <v>268</v>
      </c>
    </row>
    <row r="12" spans="1:29" ht="18" customHeight="1" thickBot="1">
      <c r="A12" s="429" t="s">
        <v>32</v>
      </c>
      <c r="B12" s="385">
        <v>57</v>
      </c>
      <c r="C12" s="384">
        <v>35</v>
      </c>
      <c r="D12" s="385">
        <v>95</v>
      </c>
      <c r="E12" s="384">
        <v>112</v>
      </c>
      <c r="F12" s="385">
        <v>131</v>
      </c>
      <c r="G12" s="17">
        <v>340</v>
      </c>
      <c r="H12" s="17">
        <v>483</v>
      </c>
      <c r="I12" s="18">
        <v>1339</v>
      </c>
      <c r="J12" s="17">
        <v>614</v>
      </c>
      <c r="K12" s="17">
        <v>349</v>
      </c>
      <c r="L12" s="17">
        <v>236</v>
      </c>
      <c r="M12" s="391">
        <v>68</v>
      </c>
      <c r="N12" s="432">
        <f t="shared" si="2"/>
        <v>3859</v>
      </c>
      <c r="O12" s="144"/>
      <c r="P12" s="429" t="s">
        <v>32</v>
      </c>
      <c r="Q12" s="385">
        <v>19</v>
      </c>
      <c r="R12" s="385">
        <v>12</v>
      </c>
      <c r="S12" s="385">
        <v>8</v>
      </c>
      <c r="T12" s="384">
        <v>12</v>
      </c>
      <c r="U12" s="385">
        <v>7</v>
      </c>
      <c r="V12" s="385">
        <v>15</v>
      </c>
      <c r="W12" s="17">
        <v>16</v>
      </c>
      <c r="X12" s="391">
        <v>12</v>
      </c>
      <c r="Y12" s="384">
        <v>16</v>
      </c>
      <c r="Z12" s="385">
        <v>6</v>
      </c>
      <c r="AA12" s="384">
        <v>12</v>
      </c>
      <c r="AB12" s="384">
        <v>6</v>
      </c>
      <c r="AC12" s="443">
        <f t="shared" si="3"/>
        <v>141</v>
      </c>
    </row>
    <row r="13" spans="1:29" ht="18" customHeight="1" thickBot="1">
      <c r="A13" s="429" t="s">
        <v>33</v>
      </c>
      <c r="B13" s="392">
        <v>68</v>
      </c>
      <c r="C13" s="385">
        <v>42</v>
      </c>
      <c r="D13" s="385">
        <v>44</v>
      </c>
      <c r="E13" s="384">
        <v>75</v>
      </c>
      <c r="F13" s="384">
        <v>135</v>
      </c>
      <c r="G13" s="384">
        <v>448</v>
      </c>
      <c r="H13" s="385">
        <v>507</v>
      </c>
      <c r="I13" s="385">
        <v>808</v>
      </c>
      <c r="J13" s="389">
        <v>795</v>
      </c>
      <c r="K13" s="384">
        <v>313</v>
      </c>
      <c r="L13" s="384">
        <v>246</v>
      </c>
      <c r="M13" s="384">
        <v>143</v>
      </c>
      <c r="N13" s="432">
        <f t="shared" si="2"/>
        <v>3624</v>
      </c>
      <c r="O13" s="144"/>
      <c r="P13" s="429" t="s">
        <v>33</v>
      </c>
      <c r="Q13" s="394">
        <v>9</v>
      </c>
      <c r="R13" s="385">
        <v>16</v>
      </c>
      <c r="S13" s="385">
        <v>12</v>
      </c>
      <c r="T13" s="384">
        <v>6</v>
      </c>
      <c r="U13" s="395">
        <v>7</v>
      </c>
      <c r="V13" s="395">
        <v>14</v>
      </c>
      <c r="W13" s="385">
        <v>9</v>
      </c>
      <c r="X13" s="385">
        <v>14</v>
      </c>
      <c r="Y13" s="385">
        <v>9</v>
      </c>
      <c r="Z13" s="385">
        <v>9</v>
      </c>
      <c r="AA13" s="395">
        <v>8</v>
      </c>
      <c r="AB13" s="395">
        <v>7</v>
      </c>
      <c r="AC13" s="443">
        <f t="shared" si="3"/>
        <v>120</v>
      </c>
    </row>
    <row r="14" spans="1:29" ht="18" customHeight="1" thickBot="1">
      <c r="A14" s="16" t="s">
        <v>34</v>
      </c>
      <c r="B14" s="396">
        <v>71</v>
      </c>
      <c r="C14" s="396">
        <v>97</v>
      </c>
      <c r="D14" s="396">
        <v>61</v>
      </c>
      <c r="E14" s="397">
        <v>105</v>
      </c>
      <c r="F14" s="397">
        <v>198</v>
      </c>
      <c r="G14" s="397">
        <v>442</v>
      </c>
      <c r="H14" s="398">
        <v>790</v>
      </c>
      <c r="I14" s="19">
        <v>674</v>
      </c>
      <c r="J14" s="19">
        <v>594</v>
      </c>
      <c r="K14" s="397">
        <v>275</v>
      </c>
      <c r="L14" s="397">
        <v>133</v>
      </c>
      <c r="M14" s="397">
        <v>108</v>
      </c>
      <c r="N14" s="432">
        <f t="shared" si="2"/>
        <v>3548</v>
      </c>
      <c r="O14" s="13"/>
      <c r="P14" s="431" t="s">
        <v>34</v>
      </c>
      <c r="Q14" s="396">
        <v>7</v>
      </c>
      <c r="R14" s="396">
        <v>13</v>
      </c>
      <c r="S14" s="396">
        <v>11</v>
      </c>
      <c r="T14" s="397">
        <v>11</v>
      </c>
      <c r="U14" s="397">
        <v>12</v>
      </c>
      <c r="V14" s="397">
        <v>15</v>
      </c>
      <c r="W14" s="397">
        <v>20</v>
      </c>
      <c r="X14" s="397">
        <v>15</v>
      </c>
      <c r="Y14" s="397">
        <v>15</v>
      </c>
      <c r="Z14" s="397">
        <v>20</v>
      </c>
      <c r="AA14" s="397">
        <v>9</v>
      </c>
      <c r="AB14" s="397">
        <v>7</v>
      </c>
      <c r="AC14" s="442">
        <f t="shared" si="3"/>
        <v>155</v>
      </c>
    </row>
    <row r="15" spans="1:29" ht="13.8" hidden="1" thickBot="1">
      <c r="A15" s="21" t="s">
        <v>35</v>
      </c>
      <c r="B15" s="394">
        <v>38</v>
      </c>
      <c r="C15" s="397">
        <v>19</v>
      </c>
      <c r="D15" s="397">
        <v>38</v>
      </c>
      <c r="E15" s="397">
        <v>203</v>
      </c>
      <c r="F15" s="397">
        <v>146</v>
      </c>
      <c r="G15" s="397">
        <v>439</v>
      </c>
      <c r="H15" s="398">
        <v>964</v>
      </c>
      <c r="I15" s="398">
        <v>1154</v>
      </c>
      <c r="J15" s="397">
        <v>423</v>
      </c>
      <c r="K15" s="397">
        <v>388</v>
      </c>
      <c r="L15" s="397">
        <v>176</v>
      </c>
      <c r="M15" s="397">
        <v>143</v>
      </c>
      <c r="N15" s="399">
        <f t="shared" si="2"/>
        <v>4131</v>
      </c>
      <c r="O15" s="13"/>
      <c r="P15" s="20" t="s">
        <v>35</v>
      </c>
      <c r="Q15" s="397">
        <v>7</v>
      </c>
      <c r="R15" s="397">
        <v>7</v>
      </c>
      <c r="S15" s="397">
        <v>8</v>
      </c>
      <c r="T15" s="397">
        <v>12</v>
      </c>
      <c r="U15" s="397">
        <v>9</v>
      </c>
      <c r="V15" s="397">
        <v>6</v>
      </c>
      <c r="W15" s="397">
        <v>11</v>
      </c>
      <c r="X15" s="397">
        <v>8</v>
      </c>
      <c r="Y15" s="397">
        <v>16</v>
      </c>
      <c r="Z15" s="397">
        <v>40</v>
      </c>
      <c r="AA15" s="397">
        <v>17</v>
      </c>
      <c r="AB15" s="397">
        <v>16</v>
      </c>
      <c r="AC15" s="397">
        <f t="shared" si="3"/>
        <v>157</v>
      </c>
    </row>
    <row r="16" spans="1:29" ht="13.8" hidden="1" thickBot="1">
      <c r="A16" s="400" t="s">
        <v>36</v>
      </c>
      <c r="B16" s="19">
        <v>49</v>
      </c>
      <c r="C16" s="19">
        <v>63</v>
      </c>
      <c r="D16" s="19">
        <v>50</v>
      </c>
      <c r="E16" s="19">
        <v>71</v>
      </c>
      <c r="F16" s="19">
        <v>144</v>
      </c>
      <c r="G16" s="19">
        <v>374</v>
      </c>
      <c r="H16" s="141">
        <v>729</v>
      </c>
      <c r="I16" s="141">
        <v>1097</v>
      </c>
      <c r="J16" s="141">
        <v>650</v>
      </c>
      <c r="K16" s="19">
        <v>397</v>
      </c>
      <c r="L16" s="19">
        <v>192</v>
      </c>
      <c r="M16" s="19">
        <v>217</v>
      </c>
      <c r="N16" s="399">
        <f t="shared" si="2"/>
        <v>4033</v>
      </c>
      <c r="O16" s="13"/>
      <c r="P16" s="22" t="s">
        <v>36</v>
      </c>
      <c r="Q16" s="19">
        <v>10</v>
      </c>
      <c r="R16" s="19">
        <v>6</v>
      </c>
      <c r="S16" s="19">
        <v>14</v>
      </c>
      <c r="T16" s="19">
        <v>10</v>
      </c>
      <c r="U16" s="19">
        <v>10</v>
      </c>
      <c r="V16" s="19">
        <v>19</v>
      </c>
      <c r="W16" s="19">
        <v>11</v>
      </c>
      <c r="X16" s="19">
        <v>20</v>
      </c>
      <c r="Y16" s="19">
        <v>15</v>
      </c>
      <c r="Z16" s="19">
        <v>8</v>
      </c>
      <c r="AA16" s="19">
        <v>11</v>
      </c>
      <c r="AB16" s="19">
        <v>8</v>
      </c>
      <c r="AC16" s="397">
        <f t="shared" si="3"/>
        <v>142</v>
      </c>
    </row>
    <row r="17" spans="1:30" ht="13.8" hidden="1" thickBot="1">
      <c r="A17" s="21" t="s">
        <v>37</v>
      </c>
      <c r="B17" s="19">
        <v>53</v>
      </c>
      <c r="C17" s="19">
        <v>39</v>
      </c>
      <c r="D17" s="19">
        <v>74</v>
      </c>
      <c r="E17" s="19">
        <v>64</v>
      </c>
      <c r="F17" s="19">
        <v>208</v>
      </c>
      <c r="G17" s="19">
        <v>491</v>
      </c>
      <c r="H17" s="19">
        <v>454</v>
      </c>
      <c r="I17" s="141">
        <v>1068</v>
      </c>
      <c r="J17" s="19">
        <v>568</v>
      </c>
      <c r="K17" s="19">
        <v>407</v>
      </c>
      <c r="L17" s="19">
        <v>228</v>
      </c>
      <c r="M17" s="19">
        <v>81</v>
      </c>
      <c r="N17" s="393">
        <f t="shared" si="2"/>
        <v>3735</v>
      </c>
      <c r="O17" s="13"/>
      <c r="P17" s="20" t="s">
        <v>37</v>
      </c>
      <c r="Q17" s="19">
        <v>12</v>
      </c>
      <c r="R17" s="19">
        <v>13</v>
      </c>
      <c r="S17" s="19">
        <v>46</v>
      </c>
      <c r="T17" s="19">
        <v>9</v>
      </c>
      <c r="U17" s="19">
        <v>20</v>
      </c>
      <c r="V17" s="19">
        <v>4</v>
      </c>
      <c r="W17" s="19">
        <v>8</v>
      </c>
      <c r="X17" s="19">
        <v>30</v>
      </c>
      <c r="Y17" s="19">
        <v>22</v>
      </c>
      <c r="Z17" s="19">
        <v>20</v>
      </c>
      <c r="AA17" s="19">
        <v>16</v>
      </c>
      <c r="AB17" s="19">
        <v>12</v>
      </c>
      <c r="AC17" s="401">
        <f t="shared" si="3"/>
        <v>212</v>
      </c>
    </row>
    <row r="18" spans="1:30" ht="13.8" hidden="1" thickBot="1">
      <c r="A18" s="21" t="s">
        <v>23</v>
      </c>
      <c r="B18" s="142">
        <v>67</v>
      </c>
      <c r="C18" s="142">
        <v>62</v>
      </c>
      <c r="D18" s="142">
        <v>57</v>
      </c>
      <c r="E18" s="142">
        <v>77</v>
      </c>
      <c r="F18" s="142">
        <v>473</v>
      </c>
      <c r="G18" s="142">
        <v>468</v>
      </c>
      <c r="H18" s="143">
        <v>659</v>
      </c>
      <c r="I18" s="142">
        <v>851</v>
      </c>
      <c r="J18" s="142">
        <v>542</v>
      </c>
      <c r="K18" s="142">
        <v>270</v>
      </c>
      <c r="L18" s="142">
        <v>208</v>
      </c>
      <c r="M18" s="142">
        <v>174</v>
      </c>
      <c r="N18" s="402">
        <f t="shared" si="2"/>
        <v>3908</v>
      </c>
      <c r="O18" s="13" t="s">
        <v>29</v>
      </c>
      <c r="P18" s="22" t="s">
        <v>23</v>
      </c>
      <c r="Q18" s="19">
        <v>6</v>
      </c>
      <c r="R18" s="19">
        <v>25</v>
      </c>
      <c r="S18" s="19">
        <v>29</v>
      </c>
      <c r="T18" s="19">
        <v>4</v>
      </c>
      <c r="U18" s="19">
        <v>17</v>
      </c>
      <c r="V18" s="19">
        <v>19</v>
      </c>
      <c r="W18" s="19">
        <v>14</v>
      </c>
      <c r="X18" s="19">
        <v>37</v>
      </c>
      <c r="Y18" s="23">
        <v>76</v>
      </c>
      <c r="Z18" s="19">
        <v>34</v>
      </c>
      <c r="AA18" s="19">
        <v>17</v>
      </c>
      <c r="AB18" s="19">
        <v>18</v>
      </c>
      <c r="AC18" s="401">
        <f t="shared" si="3"/>
        <v>296</v>
      </c>
    </row>
    <row r="19" spans="1:30">
      <c r="A19" s="24"/>
      <c r="B19" s="403"/>
      <c r="C19" s="403"/>
      <c r="D19" s="403"/>
      <c r="E19" s="403"/>
      <c r="F19" s="403"/>
      <c r="G19" s="403"/>
      <c r="H19" s="403"/>
      <c r="I19" s="403"/>
      <c r="J19" s="403"/>
      <c r="K19" s="403"/>
      <c r="L19" s="403"/>
      <c r="M19" s="403"/>
      <c r="N19" s="25"/>
      <c r="O19" s="13"/>
      <c r="P19" s="26"/>
      <c r="Q19" s="404"/>
      <c r="R19" s="404"/>
      <c r="S19" s="404"/>
      <c r="T19" s="404"/>
      <c r="U19" s="404"/>
      <c r="V19" s="404"/>
      <c r="W19" s="404"/>
      <c r="X19" s="404"/>
      <c r="Y19" s="404"/>
      <c r="Z19" s="404"/>
      <c r="AA19" s="404"/>
      <c r="AB19" s="404"/>
      <c r="AC19" s="403"/>
    </row>
    <row r="20" spans="1:30" ht="13.5" customHeight="1">
      <c r="A20" s="827" t="s">
        <v>292</v>
      </c>
      <c r="B20" s="828"/>
      <c r="C20" s="828"/>
      <c r="D20" s="828"/>
      <c r="E20" s="828"/>
      <c r="F20" s="828"/>
      <c r="G20" s="828"/>
      <c r="H20" s="828"/>
      <c r="I20" s="828"/>
      <c r="J20" s="828"/>
      <c r="K20" s="828"/>
      <c r="L20" s="828"/>
      <c r="M20" s="828"/>
      <c r="N20" s="829"/>
      <c r="O20" s="13"/>
      <c r="P20" s="827" t="str">
        <f>+A20</f>
        <v>※2022年 第26週（6/27～7/3） 現在</v>
      </c>
      <c r="Q20" s="828"/>
      <c r="R20" s="828"/>
      <c r="S20" s="828"/>
      <c r="T20" s="828"/>
      <c r="U20" s="828"/>
      <c r="V20" s="828"/>
      <c r="W20" s="828"/>
      <c r="X20" s="828"/>
      <c r="Y20" s="828"/>
      <c r="Z20" s="828"/>
      <c r="AA20" s="828"/>
      <c r="AB20" s="828"/>
      <c r="AC20" s="829"/>
    </row>
    <row r="21" spans="1:30" ht="13.8" thickBot="1">
      <c r="A21" s="27"/>
      <c r="B21" s="13"/>
      <c r="C21" s="13"/>
      <c r="D21" s="13"/>
      <c r="E21" s="13"/>
      <c r="F21" s="13"/>
      <c r="G21" s="13" t="s">
        <v>21</v>
      </c>
      <c r="H21" s="13"/>
      <c r="I21" s="13"/>
      <c r="J21" s="13"/>
      <c r="K21" s="13"/>
      <c r="L21" s="13"/>
      <c r="M21" s="13"/>
      <c r="N21" s="28"/>
      <c r="O21" s="13"/>
      <c r="P21" s="245"/>
      <c r="Q21" s="13"/>
      <c r="R21" s="13"/>
      <c r="S21" s="13"/>
      <c r="T21" s="13"/>
      <c r="U21" s="13"/>
      <c r="V21" s="13"/>
      <c r="W21" s="13"/>
      <c r="X21" s="13"/>
      <c r="Y21" s="13"/>
      <c r="Z21" s="13"/>
      <c r="AA21" s="13"/>
      <c r="AB21" s="13"/>
      <c r="AC21" s="30"/>
    </row>
    <row r="22" spans="1:30" ht="17.25" customHeight="1" thickBot="1">
      <c r="A22" s="27"/>
      <c r="B22" s="405" t="s">
        <v>229</v>
      </c>
      <c r="C22" s="13"/>
      <c r="D22" s="31" t="s">
        <v>293</v>
      </c>
      <c r="E22" s="32"/>
      <c r="F22" s="13"/>
      <c r="G22" s="13" t="s">
        <v>21</v>
      </c>
      <c r="H22" s="13"/>
      <c r="I22" s="13"/>
      <c r="J22" s="13"/>
      <c r="K22" s="13"/>
      <c r="L22" s="13"/>
      <c r="M22" s="13"/>
      <c r="N22" s="28"/>
      <c r="O22" s="144" t="s">
        <v>21</v>
      </c>
      <c r="P22" s="246"/>
      <c r="Q22" s="406" t="s">
        <v>230</v>
      </c>
      <c r="R22" s="814" t="s">
        <v>260</v>
      </c>
      <c r="S22" s="815"/>
      <c r="T22" s="13" t="s">
        <v>21</v>
      </c>
      <c r="U22" s="13"/>
      <c r="V22" s="13"/>
      <c r="W22" s="13"/>
      <c r="X22" s="13"/>
      <c r="Y22" s="13"/>
      <c r="Z22" s="13"/>
      <c r="AA22" s="13"/>
      <c r="AB22" s="13"/>
      <c r="AC22" s="30"/>
    </row>
    <row r="23" spans="1:30" ht="15" customHeight="1">
      <c r="A23" s="27"/>
      <c r="B23" s="13"/>
      <c r="C23" s="13"/>
      <c r="D23" s="13" t="s">
        <v>29</v>
      </c>
      <c r="E23" s="13"/>
      <c r="F23" s="13"/>
      <c r="G23" s="13"/>
      <c r="H23" s="13"/>
      <c r="I23" s="13"/>
      <c r="J23" s="13"/>
      <c r="K23" s="13"/>
      <c r="L23" s="13"/>
      <c r="M23" s="13"/>
      <c r="N23" s="28"/>
      <c r="O23" s="144" t="s">
        <v>21</v>
      </c>
      <c r="P23" s="245"/>
      <c r="Q23" s="13"/>
      <c r="R23" s="13"/>
      <c r="S23" s="13"/>
      <c r="T23" s="13"/>
      <c r="U23" s="13"/>
      <c r="V23" s="13"/>
      <c r="W23" s="13"/>
      <c r="X23" s="13"/>
      <c r="Y23" s="13"/>
      <c r="Z23" s="13"/>
      <c r="AA23" s="13"/>
      <c r="AB23" s="13"/>
      <c r="AC23" s="30"/>
    </row>
    <row r="24" spans="1:30" ht="9" customHeight="1">
      <c r="A24" s="27"/>
      <c r="B24" s="13"/>
      <c r="C24" s="13"/>
      <c r="D24" s="13"/>
      <c r="E24" s="13"/>
      <c r="F24" s="13"/>
      <c r="G24" s="13"/>
      <c r="H24" s="13"/>
      <c r="I24" s="13"/>
      <c r="J24" s="13"/>
      <c r="K24" s="13"/>
      <c r="L24" s="13"/>
      <c r="M24" s="13"/>
      <c r="N24" s="28"/>
      <c r="O24" s="144" t="s">
        <v>21</v>
      </c>
      <c r="P24" s="29"/>
      <c r="Q24" s="13"/>
      <c r="R24" s="13"/>
      <c r="S24" s="13"/>
      <c r="T24" s="13"/>
      <c r="U24" s="13"/>
      <c r="V24" s="13"/>
      <c r="W24" s="13"/>
      <c r="X24" s="13"/>
      <c r="Y24" s="13"/>
      <c r="Z24" s="13"/>
      <c r="AA24" s="13"/>
      <c r="AB24" s="13"/>
      <c r="AC24" s="30"/>
    </row>
    <row r="25" spans="1:30">
      <c r="A25" s="27"/>
      <c r="B25" s="13"/>
      <c r="C25" s="13"/>
      <c r="D25" s="13"/>
      <c r="E25" s="13"/>
      <c r="F25" s="13"/>
      <c r="G25" s="13"/>
      <c r="H25" s="13"/>
      <c r="I25" s="13"/>
      <c r="J25" s="13"/>
      <c r="K25" s="13"/>
      <c r="L25" s="13"/>
      <c r="M25" s="13"/>
      <c r="N25" s="28"/>
      <c r="O25" s="13" t="s">
        <v>21</v>
      </c>
      <c r="P25" s="15"/>
      <c r="AC25" s="33"/>
    </row>
    <row r="26" spans="1:30">
      <c r="A26" s="27"/>
      <c r="B26" s="13"/>
      <c r="C26" s="13"/>
      <c r="D26" s="13"/>
      <c r="E26" s="13"/>
      <c r="F26" s="13"/>
      <c r="G26" s="13"/>
      <c r="H26" s="13"/>
      <c r="I26" s="13"/>
      <c r="J26" s="13"/>
      <c r="K26" s="13"/>
      <c r="L26" s="13"/>
      <c r="M26" s="13"/>
      <c r="N26" s="28"/>
      <c r="O26" s="13" t="s">
        <v>21</v>
      </c>
      <c r="P26" s="15"/>
      <c r="AC26" s="33"/>
    </row>
    <row r="27" spans="1:30">
      <c r="A27" s="27"/>
      <c r="B27" s="13"/>
      <c r="C27" s="13"/>
      <c r="D27" s="13"/>
      <c r="E27" s="13"/>
      <c r="F27" s="13"/>
      <c r="G27" s="13"/>
      <c r="H27" s="13"/>
      <c r="I27" s="13"/>
      <c r="J27" s="13"/>
      <c r="K27" s="13"/>
      <c r="L27" s="13"/>
      <c r="M27" s="13"/>
      <c r="N27" s="28"/>
      <c r="O27" s="13" t="s">
        <v>21</v>
      </c>
      <c r="P27" s="15"/>
      <c r="AC27" s="33"/>
      <c r="AD27" s="300"/>
    </row>
    <row r="28" spans="1:30">
      <c r="A28" s="27"/>
      <c r="B28" s="13"/>
      <c r="C28" s="13"/>
      <c r="D28" s="13"/>
      <c r="E28" s="13"/>
      <c r="F28" s="13"/>
      <c r="G28" s="13"/>
      <c r="H28" s="13"/>
      <c r="I28" s="13"/>
      <c r="J28" s="13"/>
      <c r="K28" s="13"/>
      <c r="L28" s="13"/>
      <c r="M28" s="13"/>
      <c r="N28" s="28"/>
      <c r="O28" s="13"/>
      <c r="P28" s="15"/>
      <c r="AC28" s="33"/>
    </row>
    <row r="29" spans="1:30">
      <c r="A29" s="27"/>
      <c r="B29" s="13"/>
      <c r="C29" s="13"/>
      <c r="D29" s="13"/>
      <c r="E29" s="13"/>
      <c r="F29" s="13"/>
      <c r="G29" s="13"/>
      <c r="H29" s="13"/>
      <c r="I29" s="13"/>
      <c r="J29" s="13"/>
      <c r="K29" s="13"/>
      <c r="L29" s="13"/>
      <c r="M29" s="13"/>
      <c r="N29" s="28"/>
      <c r="O29" s="13"/>
      <c r="P29" s="15"/>
      <c r="AC29" s="33"/>
    </row>
    <row r="30" spans="1:30" ht="13.8" thickBot="1">
      <c r="A30" s="34"/>
      <c r="B30" s="35"/>
      <c r="C30" s="35"/>
      <c r="D30" s="35"/>
      <c r="E30" s="35"/>
      <c r="F30" s="35"/>
      <c r="G30" s="35"/>
      <c r="H30" s="35"/>
      <c r="I30" s="35"/>
      <c r="J30" s="35"/>
      <c r="K30" s="35"/>
      <c r="L30" s="35"/>
      <c r="M30" s="35"/>
      <c r="N30" s="36"/>
      <c r="O30" s="13"/>
      <c r="P30" s="37"/>
      <c r="Q30" s="38"/>
      <c r="R30" s="38"/>
      <c r="S30" s="38"/>
      <c r="T30" s="38"/>
      <c r="U30" s="38"/>
      <c r="V30" s="38"/>
      <c r="W30" s="38"/>
      <c r="X30" s="38"/>
      <c r="Y30" s="38"/>
      <c r="Z30" s="38"/>
      <c r="AA30" s="38"/>
      <c r="AB30" s="38"/>
      <c r="AC30" s="39"/>
    </row>
    <row r="31" spans="1:30">
      <c r="A31" s="40"/>
      <c r="C31" s="13"/>
      <c r="D31" s="13"/>
      <c r="E31" s="13"/>
      <c r="F31" s="13"/>
      <c r="G31" s="13"/>
      <c r="H31" s="13"/>
      <c r="I31" s="13"/>
      <c r="J31" s="13"/>
      <c r="K31" s="13"/>
      <c r="L31" s="13"/>
      <c r="M31" s="13"/>
      <c r="N31" s="13"/>
      <c r="O31" s="13"/>
    </row>
    <row r="32" spans="1:30">
      <c r="O32" s="13"/>
    </row>
    <row r="33" spans="1:29">
      <c r="K33" s="407" t="s">
        <v>29</v>
      </c>
      <c r="O33" s="13"/>
    </row>
    <row r="34" spans="1:29">
      <c r="O34" s="13"/>
    </row>
    <row r="35" spans="1:29">
      <c r="O35" s="13"/>
    </row>
    <row r="36" spans="1:29">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row>
    <row r="37" spans="1:29">
      <c r="Q37" s="178" t="s">
        <v>231</v>
      </c>
      <c r="R37" s="178"/>
      <c r="S37" s="178"/>
      <c r="T37" s="178"/>
      <c r="U37" s="178"/>
      <c r="V37" s="178"/>
      <c r="W37" s="178"/>
      <c r="X37" s="178"/>
    </row>
    <row r="38" spans="1:29">
      <c r="Q38" s="178" t="s">
        <v>232</v>
      </c>
      <c r="R38" s="178"/>
      <c r="S38" s="178"/>
      <c r="T38" s="178"/>
      <c r="U38" s="178"/>
      <c r="V38" s="178"/>
      <c r="W38" s="178"/>
      <c r="X38" s="178"/>
    </row>
  </sheetData>
  <mergeCells count="7">
    <mergeCell ref="R22:S22"/>
    <mergeCell ref="A1:N1"/>
    <mergeCell ref="P1:AC1"/>
    <mergeCell ref="A2:N2"/>
    <mergeCell ref="P2:AC2"/>
    <mergeCell ref="A20:N20"/>
    <mergeCell ref="P20:AC20"/>
  </mergeCells>
  <phoneticPr fontId="106"/>
  <pageMargins left="0.75" right="0.75" top="1" bottom="1" header="0.51200000000000001" footer="0.51200000000000001"/>
  <pageSetup paperSize="9" scale="44"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ヘッドライン</vt:lpstr>
      <vt:lpstr>スポンサー広告</vt:lpstr>
      <vt:lpstr>26　ノロウイルス関連情報 </vt:lpstr>
      <vt:lpstr>26  衛生訓話</vt:lpstr>
      <vt:lpstr>26　新型コロナウイルス情報</vt:lpstr>
      <vt:lpstr>26　食中毒記事等 </vt:lpstr>
      <vt:lpstr>26　海外情報</vt:lpstr>
      <vt:lpstr>25　感染症情報</vt:lpstr>
      <vt:lpstr>26　感染症統計</vt:lpstr>
      <vt:lpstr>26 食品回収</vt:lpstr>
      <vt:lpstr>26　食品表示</vt:lpstr>
      <vt:lpstr>26　 残留農薬　等 </vt:lpstr>
      <vt:lpstr>'25　感染症情報'!Print_Area</vt:lpstr>
      <vt:lpstr>'26  衛生訓話'!Print_Area</vt:lpstr>
      <vt:lpstr>'26　 残留農薬　等 '!Print_Area</vt:lpstr>
      <vt:lpstr>'26　ノロウイルス関連情報 '!Print_Area</vt:lpstr>
      <vt:lpstr>'26　海外情報'!Print_Area</vt:lpstr>
      <vt:lpstr>'26　感染症統計'!Print_Area</vt:lpstr>
      <vt:lpstr>'26　食中毒記事等 '!Print_Area</vt:lpstr>
      <vt:lpstr>'26 食品回収'!Print_Area</vt:lpstr>
      <vt:lpstr>'26　食品表示'!Print_Area</vt:lpstr>
      <vt:lpstr>スポンサー広告!Print_Area</vt:lpstr>
      <vt:lpstr>'26　 残留農薬　等 '!Print_Titles</vt:lpstr>
      <vt:lpstr>'26　食中毒記事等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2017-11-10T10:38:10Z</dcterms:created>
  <dcterms:modified xsi:type="dcterms:W3CDTF">2022-07-09T23:18:15Z</dcterms:modified>
</cp:coreProperties>
</file>