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128"/>
  <workbookPr filterPrivacy="1" codeName="ThisWorkbook"/>
  <xr:revisionPtr revIDLastSave="0" documentId="13_ncr:1_{82404E94-E77D-4384-9017-CA5FA63F3F09}" xr6:coauthVersionLast="47" xr6:coauthVersionMax="47" xr10:uidLastSave="{00000000-0000-0000-0000-000000000000}"/>
  <bookViews>
    <workbookView xWindow="-108" yWindow="-108" windowWidth="23256" windowHeight="12576" firstSheet="2" activeTab="2" xr2:uid="{00000000-000D-0000-FFFF-FFFF00000000}"/>
  </bookViews>
  <sheets>
    <sheet name="ヘッドライン" sheetId="78" state="hidden" r:id="rId1"/>
    <sheet name="スポンサー広告" sheetId="95" r:id="rId2"/>
    <sheet name="22　ノロウイルス関連情報 " sheetId="101" r:id="rId3"/>
    <sheet name="22  衛生訓話" sheetId="108" r:id="rId4"/>
    <sheet name="22　新型コロナウイルス情報" sheetId="82" r:id="rId5"/>
    <sheet name="22　食中毒記事等 " sheetId="29" r:id="rId6"/>
    <sheet name="22　海外情報" sheetId="31" r:id="rId7"/>
    <sheet name="21　感染症情報" sheetId="103" r:id="rId8"/>
    <sheet name="22　感染症統計" sheetId="106" r:id="rId9"/>
    <sheet name="22 食品回収" sheetId="60" r:id="rId10"/>
    <sheet name="22　食品表示" sheetId="34" r:id="rId11"/>
    <sheet name="22　 残留農薬　等 " sheetId="35" r:id="rId12"/>
  </sheets>
  <definedNames>
    <definedName name="_xlnm._FilterDatabase" localSheetId="11" hidden="1">'22　 残留農薬　等 '!$A$1:$C$1</definedName>
    <definedName name="_xlnm._FilterDatabase" localSheetId="2" hidden="1">'22　ノロウイルス関連情報 '!$A$22:$G$75</definedName>
    <definedName name="_xlnm._FilterDatabase" localSheetId="5" hidden="1">'22　食中毒記事等 '!$A$1:$D$1</definedName>
    <definedName name="_xlnm.Print_Area" localSheetId="7">'21　感染症情報'!$A$1:$E$21</definedName>
    <definedName name="_xlnm.Print_Area" localSheetId="3">'22  衛生訓話'!$A$1:$M$24</definedName>
    <definedName name="_xlnm.Print_Area" localSheetId="11">'22　 残留農薬　等 '!$A$1:$A$16</definedName>
    <definedName name="_xlnm.Print_Area" localSheetId="2">'22　ノロウイルス関連情報 '!$A$1:$N$84</definedName>
    <definedName name="_xlnm.Print_Area" localSheetId="6">'22　海外情報'!$A$1:$C$38</definedName>
    <definedName name="_xlnm.Print_Area" localSheetId="8">'22　感染症統計'!$A$1:$AC$36</definedName>
    <definedName name="_xlnm.Print_Area" localSheetId="5">'22　食中毒記事等 '!$A$1:$D$40</definedName>
    <definedName name="_xlnm.Print_Area" localSheetId="9">'22 食品回収'!$A$1:$E$31</definedName>
    <definedName name="_xlnm.Print_Area" localSheetId="10">'22　食品表示'!$A$1:$N$20</definedName>
    <definedName name="_xlnm.Print_Area" localSheetId="1">スポンサー広告!$A$1:$M$19</definedName>
    <definedName name="_xlnm.Print_Titles" localSheetId="11">'22　 残留農薬　等 '!$1:$1</definedName>
    <definedName name="_xlnm.Print_Titles" localSheetId="5">'22　食中毒記事等 '!$1:$1</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B17" i="78" l="1"/>
  <c r="P11" i="82"/>
  <c r="Q8" i="82" l="1"/>
  <c r="G23" i="101"/>
  <c r="G24" i="101"/>
  <c r="B9" i="78" l="1"/>
  <c r="C14" i="78" l="1"/>
  <c r="B14" i="78"/>
  <c r="C13" i="78"/>
  <c r="B13" i="78"/>
  <c r="B11" i="78"/>
  <c r="L30" i="82" l="1"/>
  <c r="K28" i="82"/>
  <c r="K29" i="82"/>
  <c r="K30" i="82"/>
  <c r="I30" i="82"/>
  <c r="L27" i="82"/>
  <c r="B12" i="78"/>
  <c r="B15" i="78" l="1"/>
  <c r="B4" i="106"/>
  <c r="C4" i="106"/>
  <c r="D4" i="106"/>
  <c r="E4" i="106"/>
  <c r="F4" i="106"/>
  <c r="G4" i="106"/>
  <c r="H4" i="106"/>
  <c r="I4" i="106"/>
  <c r="J4" i="106"/>
  <c r="K4" i="106"/>
  <c r="L4" i="106"/>
  <c r="M4" i="106"/>
  <c r="P4" i="106"/>
  <c r="Q4" i="106"/>
  <c r="AC4" i="106" s="1"/>
  <c r="R4" i="106"/>
  <c r="S4" i="106"/>
  <c r="T4" i="106"/>
  <c r="U4" i="106"/>
  <c r="V4" i="106"/>
  <c r="W4" i="106"/>
  <c r="X4" i="106"/>
  <c r="Y4" i="106"/>
  <c r="Z4" i="106"/>
  <c r="AA4" i="106"/>
  <c r="AB4" i="106"/>
  <c r="N7" i="106"/>
  <c r="AC7" i="106"/>
  <c r="N8" i="106"/>
  <c r="AC8" i="106"/>
  <c r="N9" i="106"/>
  <c r="AC9" i="106"/>
  <c r="N10" i="106"/>
  <c r="AC10" i="106"/>
  <c r="N11" i="106"/>
  <c r="AC11" i="106"/>
  <c r="N12" i="106"/>
  <c r="AC12" i="106"/>
  <c r="N13" i="106"/>
  <c r="AC13" i="106"/>
  <c r="N14" i="106"/>
  <c r="AC14" i="106"/>
  <c r="N15" i="106"/>
  <c r="AC15" i="106"/>
  <c r="N16" i="106"/>
  <c r="AC16" i="106"/>
  <c r="N17" i="106"/>
  <c r="AC17" i="106"/>
  <c r="N18" i="106"/>
  <c r="AC18" i="106"/>
  <c r="P20" i="106"/>
  <c r="N4" i="106" l="1"/>
  <c r="I18" i="82"/>
  <c r="N14" i="82" l="1"/>
  <c r="I22" i="82"/>
  <c r="B16" i="78"/>
  <c r="B10" i="78" l="1"/>
  <c r="G75" i="101" l="1"/>
  <c r="F75" i="101" s="1"/>
  <c r="G74" i="101"/>
  <c r="G73" i="101"/>
  <c r="D10" i="78" s="1"/>
  <c r="N71" i="101"/>
  <c r="M71" i="101"/>
  <c r="G70" i="101"/>
  <c r="B70" i="101" s="1"/>
  <c r="G69" i="101"/>
  <c r="B69" i="101" s="1"/>
  <c r="G68" i="101"/>
  <c r="B68" i="101" s="1"/>
  <c r="G67" i="101"/>
  <c r="B67" i="101" s="1"/>
  <c r="G66" i="101"/>
  <c r="B66" i="101" s="1"/>
  <c r="G65" i="101"/>
  <c r="B65" i="101" s="1"/>
  <c r="G64" i="101"/>
  <c r="B64" i="101" s="1"/>
  <c r="G63" i="101"/>
  <c r="B63" i="101" s="1"/>
  <c r="G62" i="101"/>
  <c r="B62" i="101" s="1"/>
  <c r="G61" i="101"/>
  <c r="B61" i="101" s="1"/>
  <c r="G60" i="101"/>
  <c r="B60" i="101" s="1"/>
  <c r="G59" i="101"/>
  <c r="B59" i="101" s="1"/>
  <c r="G58" i="101"/>
  <c r="B58" i="101" s="1"/>
  <c r="G57" i="101"/>
  <c r="B57" i="101" s="1"/>
  <c r="G56" i="101"/>
  <c r="B56" i="101" s="1"/>
  <c r="G55" i="101"/>
  <c r="B55" i="101" s="1"/>
  <c r="G54" i="101"/>
  <c r="B54" i="101" s="1"/>
  <c r="G53" i="101"/>
  <c r="B53" i="101" s="1"/>
  <c r="G52" i="101"/>
  <c r="B52" i="101" s="1"/>
  <c r="G51" i="101"/>
  <c r="B51" i="101" s="1"/>
  <c r="G50" i="101"/>
  <c r="B50" i="101" s="1"/>
  <c r="G49" i="101"/>
  <c r="B49" i="101" s="1"/>
  <c r="G48" i="101"/>
  <c r="B48" i="101" s="1"/>
  <c r="G47" i="101"/>
  <c r="B47" i="101" s="1"/>
  <c r="G46" i="101"/>
  <c r="B46" i="101" s="1"/>
  <c r="G45" i="101"/>
  <c r="B45" i="101" s="1"/>
  <c r="G44" i="101"/>
  <c r="B44" i="101" s="1"/>
  <c r="G43" i="101"/>
  <c r="B43" i="101" s="1"/>
  <c r="G42" i="101"/>
  <c r="B42" i="101" s="1"/>
  <c r="G41" i="101"/>
  <c r="B41" i="101" s="1"/>
  <c r="G40" i="101"/>
  <c r="B40" i="101" s="1"/>
  <c r="G39" i="101"/>
  <c r="B39" i="101" s="1"/>
  <c r="G38" i="101"/>
  <c r="B38" i="101" s="1"/>
  <c r="G37" i="101"/>
  <c r="B37" i="101" s="1"/>
  <c r="G36" i="101"/>
  <c r="B36" i="101" s="1"/>
  <c r="G35" i="101"/>
  <c r="B35" i="101" s="1"/>
  <c r="G34" i="101"/>
  <c r="B34" i="101" s="1"/>
  <c r="G33" i="101"/>
  <c r="B33" i="101" s="1"/>
  <c r="G32" i="101"/>
  <c r="B32" i="101" s="1"/>
  <c r="G31" i="101"/>
  <c r="B31" i="101" s="1"/>
  <c r="G30" i="101"/>
  <c r="B30" i="101" s="1"/>
  <c r="G29" i="101"/>
  <c r="B29" i="101" s="1"/>
  <c r="G28" i="101"/>
  <c r="B28" i="101" s="1"/>
  <c r="G27" i="101"/>
  <c r="B27" i="101" s="1"/>
  <c r="G26" i="101"/>
  <c r="B26" i="101" s="1"/>
  <c r="G25" i="101"/>
  <c r="B25" i="101" s="1"/>
  <c r="B24" i="101"/>
  <c r="B23" i="101"/>
  <c r="I74" i="101" l="1"/>
  <c r="I73" i="101"/>
  <c r="F10" i="78" s="1"/>
  <c r="M75" i="101"/>
  <c r="K75" i="101"/>
  <c r="K23" i="82" l="1"/>
  <c r="I21" i="82"/>
  <c r="K13" i="82" l="1"/>
  <c r="L24" i="82" l="1"/>
  <c r="B18" i="78" l="1"/>
  <c r="K14" i="82" l="1"/>
  <c r="I13" i="82" l="1"/>
  <c r="L26" i="82" l="1"/>
  <c r="K27" i="82" l="1"/>
  <c r="K26" i="82"/>
  <c r="K18" i="82"/>
  <c r="K19" i="82"/>
  <c r="K20" i="82"/>
  <c r="K21" i="82"/>
  <c r="K22" i="82"/>
  <c r="K24" i="82"/>
  <c r="K25" i="82"/>
  <c r="K17" i="82"/>
  <c r="K16" i="82"/>
  <c r="K15" i="82"/>
  <c r="L15" i="82"/>
  <c r="I14" i="82" l="1"/>
  <c r="L13" i="82" l="1"/>
  <c r="L14" i="82"/>
  <c r="I15" i="82"/>
  <c r="I16" i="82"/>
  <c r="I17" i="82"/>
  <c r="I19" i="82"/>
  <c r="I20" i="82"/>
  <c r="I23" i="82"/>
  <c r="I24" i="82"/>
  <c r="I25" i="82"/>
  <c r="I26" i="82"/>
  <c r="I27" i="82"/>
  <c r="I28" i="82"/>
  <c r="I29" i="82"/>
  <c r="L29" i="82"/>
  <c r="L16" i="82"/>
  <c r="L17" i="82"/>
  <c r="L18" i="82"/>
  <c r="L19" i="82"/>
  <c r="L20" i="82"/>
  <c r="L21" i="82"/>
  <c r="L22" i="82"/>
  <c r="L23" i="82"/>
  <c r="L25" i="82"/>
  <c r="L28" i="82"/>
</calcChain>
</file>

<file path=xl/sharedStrings.xml><?xml version="1.0" encoding="utf-8"?>
<sst xmlns="http://schemas.openxmlformats.org/spreadsheetml/2006/main" count="655" uniqueCount="451">
  <si>
    <t>発生</t>
    <rPh sb="0" eb="2">
      <t>ハッセイ</t>
    </rPh>
    <phoneticPr fontId="5"/>
  </si>
  <si>
    <t>ソース</t>
    <phoneticPr fontId="5"/>
  </si>
  <si>
    <t>日付</t>
    <rPh sb="0" eb="2">
      <t>ヒヅケ</t>
    </rPh>
    <phoneticPr fontId="5"/>
  </si>
  <si>
    <t>届出感染症　第三類　腸管出血性大腸菌</t>
    <rPh sb="0" eb="2">
      <t>トドケデ</t>
    </rPh>
    <rPh sb="2" eb="4">
      <t>カンセン</t>
    </rPh>
    <rPh sb="4" eb="5">
      <t>ショウ</t>
    </rPh>
    <rPh sb="6" eb="7">
      <t>ダイ</t>
    </rPh>
    <rPh sb="7" eb="8">
      <t>サン</t>
    </rPh>
    <rPh sb="8" eb="9">
      <t>タグイ</t>
    </rPh>
    <rPh sb="10" eb="12">
      <t>チョウカン</t>
    </rPh>
    <rPh sb="12" eb="15">
      <t>シュッケツセイ</t>
    </rPh>
    <rPh sb="15" eb="18">
      <t>ダイチョウキン</t>
    </rPh>
    <phoneticPr fontId="5"/>
  </si>
  <si>
    <t>届出感染症　第三類　細菌性赤痢菌</t>
    <rPh sb="0" eb="2">
      <t>トドケデ</t>
    </rPh>
    <rPh sb="2" eb="4">
      <t>カンセン</t>
    </rPh>
    <rPh sb="4" eb="5">
      <t>ショウ</t>
    </rPh>
    <rPh sb="6" eb="7">
      <t>ダイ</t>
    </rPh>
    <rPh sb="7" eb="8">
      <t>サン</t>
    </rPh>
    <rPh sb="8" eb="9">
      <t>タグイ</t>
    </rPh>
    <rPh sb="10" eb="13">
      <t>サイキンセイ</t>
    </rPh>
    <rPh sb="13" eb="15">
      <t>セキリ</t>
    </rPh>
    <rPh sb="15" eb="16">
      <t>キン</t>
    </rPh>
    <phoneticPr fontId="5"/>
  </si>
  <si>
    <r>
      <t>全国 報告数推移　　　　　　</t>
    </r>
    <r>
      <rPr>
        <b/>
        <sz val="11"/>
        <rFont val="ＭＳ Ｐゴシック"/>
        <family val="3"/>
        <charset val="128"/>
      </rPr>
      <t>医療機関からの届出数</t>
    </r>
    <rPh sb="14" eb="16">
      <t>イリョウ</t>
    </rPh>
    <rPh sb="16" eb="18">
      <t>キカン</t>
    </rPh>
    <rPh sb="21" eb="23">
      <t>トドケデ</t>
    </rPh>
    <rPh sb="23" eb="24">
      <t>スウ</t>
    </rPh>
    <phoneticPr fontId="5"/>
  </si>
  <si>
    <r>
      <t>全国 報告数推移　　　　　　</t>
    </r>
    <r>
      <rPr>
        <b/>
        <sz val="11"/>
        <rFont val="ＭＳ Ｐゴシック"/>
        <family val="3"/>
        <charset val="128"/>
      </rPr>
      <t>届出患者数（人）</t>
    </r>
    <rPh sb="14" eb="16">
      <t>トドケデ</t>
    </rPh>
    <rPh sb="16" eb="19">
      <t>カンジャスウ</t>
    </rPh>
    <rPh sb="20" eb="21">
      <t>ニン</t>
    </rPh>
    <phoneticPr fontId="5"/>
  </si>
  <si>
    <t>2月</t>
  </si>
  <si>
    <t>3月</t>
  </si>
  <si>
    <t>4月</t>
  </si>
  <si>
    <t>5月</t>
  </si>
  <si>
    <t>6月</t>
  </si>
  <si>
    <t>7月</t>
  </si>
  <si>
    <t>8月</t>
  </si>
  <si>
    <t>9月</t>
  </si>
  <si>
    <t>10月</t>
  </si>
  <si>
    <t>11月</t>
  </si>
  <si>
    <t>12月</t>
  </si>
  <si>
    <t>合計</t>
    <rPh sb="0" eb="2">
      <t>ゴウケイ</t>
    </rPh>
    <phoneticPr fontId="5"/>
  </si>
  <si>
    <t>合計</t>
  </si>
  <si>
    <t>今週</t>
    <rPh sb="0" eb="2">
      <t>コンシュウ</t>
    </rPh>
    <phoneticPr fontId="5"/>
  </si>
  <si>
    <t>　</t>
    <phoneticPr fontId="5"/>
  </si>
  <si>
    <t>2019年</t>
    <rPh sb="4" eb="5">
      <t>ネン</t>
    </rPh>
    <phoneticPr fontId="5"/>
  </si>
  <si>
    <t>2011年</t>
  </si>
  <si>
    <t>国・地域</t>
    <rPh sb="0" eb="1">
      <t>クニ</t>
    </rPh>
    <rPh sb="2" eb="4">
      <t>チイキ</t>
    </rPh>
    <phoneticPr fontId="5"/>
  </si>
  <si>
    <t>発表</t>
    <rPh sb="0" eb="2">
      <t>ハッピョウ</t>
    </rPh>
    <phoneticPr fontId="5"/>
  </si>
  <si>
    <t>掲載日</t>
    <rPh sb="0" eb="3">
      <t>ケイサイビ</t>
    </rPh>
    <phoneticPr fontId="5"/>
  </si>
  <si>
    <t>なお、情報提供ページは提供者側により短期間で削除される場合もあります。予めご了解ください。</t>
    <rPh sb="3" eb="5">
      <t>ジョウホウ</t>
    </rPh>
    <rPh sb="5" eb="7">
      <t>テイキョウ</t>
    </rPh>
    <rPh sb="11" eb="14">
      <t>テイキョウシャ</t>
    </rPh>
    <rPh sb="14" eb="15">
      <t>ガワ</t>
    </rPh>
    <rPh sb="18" eb="21">
      <t>タンキカン</t>
    </rPh>
    <rPh sb="22" eb="24">
      <t>サクジョ</t>
    </rPh>
    <rPh sb="27" eb="29">
      <t>バアイ</t>
    </rPh>
    <rPh sb="35" eb="36">
      <t>アラカジ</t>
    </rPh>
    <rPh sb="38" eb="40">
      <t>リョウカイ</t>
    </rPh>
    <phoneticPr fontId="5"/>
  </si>
  <si>
    <t>注意　食品に関わる記事の一部をご紹介します。詳しくはリンク先のページよりご確認ください。</t>
    <rPh sb="0" eb="2">
      <t>チュウイ</t>
    </rPh>
    <rPh sb="3" eb="5">
      <t>ショクヒン</t>
    </rPh>
    <rPh sb="6" eb="7">
      <t>カカ</t>
    </rPh>
    <rPh sb="9" eb="11">
      <t>キジ</t>
    </rPh>
    <rPh sb="12" eb="14">
      <t>イチブ</t>
    </rPh>
    <rPh sb="16" eb="18">
      <t>ショウカイ</t>
    </rPh>
    <rPh sb="22" eb="23">
      <t>クワ</t>
    </rPh>
    <rPh sb="29" eb="30">
      <t>サキ</t>
    </rPh>
    <rPh sb="37" eb="39">
      <t>カクニン</t>
    </rPh>
    <phoneticPr fontId="5"/>
  </si>
  <si>
    <t xml:space="preserve"> </t>
    <phoneticPr fontId="5"/>
  </si>
  <si>
    <t>2019年</t>
    <phoneticPr fontId="5"/>
  </si>
  <si>
    <t>2018年</t>
    <phoneticPr fontId="5"/>
  </si>
  <si>
    <t>2017年</t>
    <phoneticPr fontId="5"/>
  </si>
  <si>
    <t>2016年</t>
    <phoneticPr fontId="5"/>
  </si>
  <si>
    <t>2015年</t>
    <phoneticPr fontId="5"/>
  </si>
  <si>
    <t>2014年</t>
    <phoneticPr fontId="5"/>
  </si>
  <si>
    <t>2013年</t>
    <phoneticPr fontId="5"/>
  </si>
  <si>
    <t>2012年</t>
    <phoneticPr fontId="5"/>
  </si>
  <si>
    <t>出典:東京都感染症情報センター</t>
    <rPh sb="0" eb="2">
      <t>シュッテン</t>
    </rPh>
    <rPh sb="3" eb="6">
      <t>トウキョウト</t>
    </rPh>
    <rPh sb="6" eb="9">
      <t>カンセンショウ</t>
    </rPh>
    <rPh sb="9" eb="11">
      <t>ジョウホウ</t>
    </rPh>
    <phoneticPr fontId="5"/>
  </si>
  <si>
    <t>（最近５年間の週値の比較）</t>
    <rPh sb="1" eb="3">
      <t>サイキン</t>
    </rPh>
    <rPh sb="3" eb="6">
      <t>ゴネンカン</t>
    </rPh>
    <rPh sb="7" eb="8">
      <t>シュウ</t>
    </rPh>
    <rPh sb="8" eb="9">
      <t>アタイ</t>
    </rPh>
    <rPh sb="10" eb="12">
      <t>ヒカク</t>
    </rPh>
    <phoneticPr fontId="5"/>
  </si>
  <si>
    <t>　　　　レベル5</t>
    <phoneticPr fontId="5"/>
  </si>
  <si>
    <t>　　　　レベル4</t>
    <phoneticPr fontId="5"/>
  </si>
  <si>
    <t>　　　　レベル3</t>
    <phoneticPr fontId="5"/>
  </si>
  <si>
    <t>地方衛生研究所情報</t>
    <rPh sb="0" eb="2">
      <t>チホウ</t>
    </rPh>
    <rPh sb="2" eb="4">
      <t>エイセイ</t>
    </rPh>
    <rPh sb="4" eb="6">
      <t>ケンキュウ</t>
    </rPh>
    <rPh sb="6" eb="7">
      <t>ショ</t>
    </rPh>
    <rPh sb="7" eb="9">
      <t>ジョウホウ</t>
    </rPh>
    <phoneticPr fontId="5"/>
  </si>
  <si>
    <t>傾向</t>
    <rPh sb="0" eb="2">
      <t>ケイコウ</t>
    </rPh>
    <phoneticPr fontId="5"/>
  </si>
  <si>
    <t>出典：地方衛生研究所ネットワーク</t>
    <rPh sb="0" eb="2">
      <t>シュッテン</t>
    </rPh>
    <rPh sb="3" eb="5">
      <t>チホウ</t>
    </rPh>
    <rPh sb="5" eb="7">
      <t>エイセイ</t>
    </rPh>
    <rPh sb="7" eb="9">
      <t>ケンキュウ</t>
    </rPh>
    <rPh sb="9" eb="10">
      <t>ジョ</t>
    </rPh>
    <phoneticPr fontId="5"/>
  </si>
  <si>
    <t>http://idsc.tokyo-eiken.go.jp/diseases/gastro/gastro/</t>
    <phoneticPr fontId="5"/>
  </si>
  <si>
    <t>流行警報</t>
    <rPh sb="0" eb="2">
      <t>リュウコウ</t>
    </rPh>
    <rPh sb="2" eb="4">
      <t>ケイホウ</t>
    </rPh>
    <phoneticPr fontId="5"/>
  </si>
  <si>
    <t>警戒警報</t>
    <rPh sb="0" eb="2">
      <t>ケイカイ</t>
    </rPh>
    <rPh sb="2" eb="4">
      <t>ケイホウ</t>
    </rPh>
    <phoneticPr fontId="5"/>
  </si>
  <si>
    <t>低散発</t>
    <rPh sb="0" eb="1">
      <t>テイ</t>
    </rPh>
    <rPh sb="1" eb="3">
      <t>サンパツ</t>
    </rPh>
    <phoneticPr fontId="5"/>
  </si>
  <si>
    <t>定点観測値</t>
    <rPh sb="0" eb="2">
      <t>テイテン</t>
    </rPh>
    <rPh sb="2" eb="4">
      <t>カンソク</t>
    </rPh>
    <rPh sb="4" eb="5">
      <t>アタイ</t>
    </rPh>
    <phoneticPr fontId="5"/>
  </si>
  <si>
    <t>▲:減少</t>
    <rPh sb="2" eb="4">
      <t>ゲンショウ</t>
    </rPh>
    <phoneticPr fontId="5"/>
  </si>
  <si>
    <t>都道府県名</t>
  </si>
  <si>
    <t>流行　　☆増加　★減少☆★1つで約1ポイント</t>
    <rPh sb="0" eb="2">
      <t>リュウコウ</t>
    </rPh>
    <rPh sb="5" eb="7">
      <t>ゾウカ</t>
    </rPh>
    <rPh sb="9" eb="11">
      <t>ゲンショウ</t>
    </rPh>
    <phoneticPr fontId="5"/>
  </si>
  <si>
    <t>対前週</t>
    <rPh sb="0" eb="1">
      <t>タイ</t>
    </rPh>
    <rPh sb="1" eb="3">
      <t>ゼンシュウ</t>
    </rPh>
    <phoneticPr fontId="5"/>
  </si>
  <si>
    <r>
      <t>大量発症事故（業種／内容）　</t>
    </r>
    <r>
      <rPr>
        <b/>
        <sz val="12"/>
        <color indexed="53"/>
        <rFont val="ＭＳ Ｐゴシック"/>
        <family val="3"/>
        <charset val="128"/>
      </rPr>
      <t xml:space="preserve">今週 , </t>
    </r>
    <r>
      <rPr>
        <b/>
        <sz val="12"/>
        <rFont val="ＭＳ Ｐゴシック"/>
        <family val="3"/>
        <charset val="128"/>
      </rPr>
      <t>色抜き(先週)</t>
    </r>
    <rPh sb="0" eb="2">
      <t>タイリョウ</t>
    </rPh>
    <rPh sb="2" eb="4">
      <t>ハッショウ</t>
    </rPh>
    <rPh sb="4" eb="6">
      <t>ジコ</t>
    </rPh>
    <rPh sb="7" eb="9">
      <t>ギョウシュ</t>
    </rPh>
    <rPh sb="10" eb="12">
      <t>ナイヨウ</t>
    </rPh>
    <rPh sb="14" eb="16">
      <t>コンシュウ</t>
    </rPh>
    <rPh sb="19" eb="20">
      <t>イロ</t>
    </rPh>
    <rPh sb="20" eb="21">
      <t>ヌ</t>
    </rPh>
    <rPh sb="23" eb="25">
      <t>センシュウ</t>
    </rPh>
    <phoneticPr fontId="5"/>
  </si>
  <si>
    <t>ニュースソース</t>
  </si>
  <si>
    <t>日時</t>
    <rPh sb="0" eb="2">
      <t>ニチジ</t>
    </rPh>
    <phoneticPr fontId="5"/>
  </si>
  <si>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</si>
  <si>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</si>
  <si>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</si>
  <si>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</si>
  <si>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</si>
  <si>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</si>
  <si>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</si>
  <si>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</si>
  <si>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</si>
  <si>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</si>
  <si>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</si>
  <si>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</si>
  <si>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</si>
  <si>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</si>
  <si>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</si>
  <si>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</si>
  <si>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</si>
  <si>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</si>
  <si>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</si>
  <si>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</si>
  <si>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</si>
  <si>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</si>
  <si>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</si>
  <si>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</si>
  <si>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</si>
  <si>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</si>
  <si>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</si>
  <si>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</si>
  <si>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</si>
  <si>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</si>
  <si>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</si>
  <si>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</si>
  <si>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</si>
  <si>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</si>
  <si>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</si>
  <si>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</si>
  <si>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</si>
  <si>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</si>
  <si>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</si>
  <si>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</si>
  <si>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</si>
  <si>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</si>
  <si>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</si>
  <si>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</si>
  <si>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</si>
  <si>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</si>
  <si>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</si>
  <si>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全国</t>
  </si>
  <si>
    <t>先週に比べて全国平均は</t>
    <phoneticPr fontId="5"/>
  </si>
  <si>
    <t>　：先週より</t>
    <phoneticPr fontId="5"/>
  </si>
  <si>
    <t>東京都は</t>
  </si>
  <si>
    <t>最高指数は</t>
    <phoneticPr fontId="5"/>
  </si>
  <si>
    <t>全国で10.00を超える都道府県数は</t>
    <rPh sb="0" eb="2">
      <t>ゼンコク</t>
    </rPh>
    <rPh sb="9" eb="10">
      <t>コ</t>
    </rPh>
    <rPh sb="12" eb="16">
      <t>トドウフケン</t>
    </rPh>
    <rPh sb="16" eb="17">
      <t>スウ</t>
    </rPh>
    <phoneticPr fontId="5"/>
  </si>
  <si>
    <t>増減</t>
    <rPh sb="0" eb="2">
      <t>ゾウゲン</t>
    </rPh>
    <phoneticPr fontId="5"/>
  </si>
  <si>
    <t>　　　　　　　　　　　　　　　　　　　　　　　　　　　　　　　　　　　　</t>
    <phoneticPr fontId="5"/>
  </si>
  <si>
    <t xml:space="preserve">                        </t>
    <phoneticPr fontId="5"/>
  </si>
  <si>
    <t>1類感染症</t>
  </si>
  <si>
    <t>報告なし</t>
    <rPh sb="0" eb="2">
      <t>ホウコク</t>
    </rPh>
    <phoneticPr fontId="5"/>
  </si>
  <si>
    <t>2類感染症</t>
    <phoneticPr fontId="5"/>
  </si>
  <si>
    <t xml:space="preserve">3類感染症　
</t>
    <phoneticPr fontId="5"/>
  </si>
  <si>
    <t>腸管出血性大腸菌感染症</t>
    <phoneticPr fontId="5"/>
  </si>
  <si>
    <t>４類感染症</t>
    <phoneticPr fontId="5"/>
  </si>
  <si>
    <t>5類感染症</t>
    <phoneticPr fontId="5"/>
  </si>
  <si>
    <t>その他は割愛</t>
    <phoneticPr fontId="5"/>
  </si>
  <si>
    <t>　　　　◆商業的目的を理由とする無断転用を禁止します</t>
    <phoneticPr fontId="5"/>
  </si>
  <si>
    <t>　　　　◆配信停止・お客様情報の変更◆ 本メールへの返信でご連絡ください</t>
    <phoneticPr fontId="5"/>
  </si>
  <si>
    <t xml:space="preserve">　　週刊情報の概要 </t>
    <phoneticPr fontId="5"/>
  </si>
  <si>
    <t>************************************************************************</t>
    <phoneticPr fontId="5"/>
  </si>
  <si>
    <t xml:space="preserve">1．食中毒情報      　      </t>
    <phoneticPr fontId="5"/>
  </si>
  <si>
    <t xml:space="preserve">2．ノロウイルス　   　     </t>
    <phoneticPr fontId="5"/>
  </si>
  <si>
    <t xml:space="preserve">3．残留農薬等  　　         </t>
    <phoneticPr fontId="5"/>
  </si>
  <si>
    <t>→メモ帳にコピー</t>
    <rPh sb="3" eb="4">
      <t>チョウ</t>
    </rPh>
    <phoneticPr fontId="5"/>
  </si>
  <si>
    <t xml:space="preserve">4．食品表示 　　   　      </t>
    <phoneticPr fontId="5"/>
  </si>
  <si>
    <t>5．海外情報              　</t>
    <phoneticPr fontId="5"/>
  </si>
  <si>
    <t>　　　　　　　　　　　　　=+'44　海外情報'!B18</t>
    <phoneticPr fontId="5"/>
  </si>
  <si>
    <t xml:space="preserve">6．感染症統計        </t>
    <phoneticPr fontId="5"/>
  </si>
  <si>
    <t>7．感染症情報       　    　</t>
    <phoneticPr fontId="5"/>
  </si>
  <si>
    <t>以下に貼り付け</t>
    <rPh sb="0" eb="2">
      <t>イカ</t>
    </rPh>
    <rPh sb="3" eb="4">
      <t>ハ</t>
    </rPh>
    <rPh sb="5" eb="6">
      <t>ツ</t>
    </rPh>
    <phoneticPr fontId="5"/>
  </si>
  <si>
    <r>
      <t xml:space="preserve">       </t>
    </r>
    <r>
      <rPr>
        <sz val="9"/>
        <rFont val="ＭＳ Ｐゴシック"/>
        <family val="3"/>
        <charset val="128"/>
      </rPr>
      <t xml:space="preserve"> レベル1</t>
    </r>
    <phoneticPr fontId="5"/>
  </si>
  <si>
    <t>2020年</t>
    <phoneticPr fontId="5"/>
  </si>
  <si>
    <t xml:space="preserve"> </t>
    <phoneticPr fontId="33"/>
  </si>
  <si>
    <t>9．新型ｺﾛﾅ情報</t>
    <rPh sb="2" eb="4">
      <t>シンガタ</t>
    </rPh>
    <rPh sb="7" eb="9">
      <t>ジョウホウ</t>
    </rPh>
    <phoneticPr fontId="5"/>
  </si>
  <si>
    <t>フェイズ別　対策立案</t>
  </si>
  <si>
    <r>
      <t>1.</t>
    </r>
    <r>
      <rPr>
        <sz val="7"/>
        <color theme="1"/>
        <rFont val="Times New Roman"/>
        <family val="1"/>
      </rPr>
      <t xml:space="preserve">      </t>
    </r>
    <r>
      <rPr>
        <sz val="10.5"/>
        <color theme="1"/>
        <rFont val="游明朝"/>
        <family val="1"/>
        <charset val="128"/>
      </rPr>
      <t>地域的に発生していない段階</t>
    </r>
  </si>
  <si>
    <r>
      <t>2.</t>
    </r>
    <r>
      <rPr>
        <sz val="7"/>
        <color theme="1"/>
        <rFont val="Times New Roman"/>
        <family val="1"/>
      </rPr>
      <t xml:space="preserve">      </t>
    </r>
    <r>
      <rPr>
        <sz val="10.5"/>
        <color theme="1"/>
        <rFont val="游明朝"/>
        <family val="1"/>
        <charset val="128"/>
      </rPr>
      <t>地域、顧客所在地に感染者が確認された段階</t>
    </r>
  </si>
  <si>
    <t>・組織・連絡体制　・社内、社外</t>
  </si>
  <si>
    <t>　　　　緊急連絡網　所轄保健所、公共機関との連帯</t>
  </si>
  <si>
    <t>　　　　現状リスクｺﾐﾆｭケーション、顧客への情報開示</t>
  </si>
  <si>
    <t>・予防体制　消毒材、マスク備品準備、就業前後の除菌　検温と報告</t>
  </si>
  <si>
    <t>・診療体制　もしもの場合の相談医療先の確保、連絡</t>
  </si>
  <si>
    <t>・就業体制の見直対策　感染者の発症時の業務継続対応</t>
  </si>
  <si>
    <t>　　　　病院、介護・老人施設への入室時の対応、営業車両の洗浄</t>
  </si>
  <si>
    <t>フェイズ</t>
  </si>
  <si>
    <t>緊急連絡網</t>
  </si>
  <si>
    <t>消毒材</t>
  </si>
  <si>
    <t>マスク</t>
  </si>
  <si>
    <t>検温</t>
  </si>
  <si>
    <t>37.5℃↑</t>
  </si>
  <si>
    <t>顧客連絡</t>
  </si>
  <si>
    <t>就業　体制</t>
  </si>
  <si>
    <t>従業員ケア</t>
  </si>
  <si>
    <t>〇</t>
  </si>
  <si>
    <t>飲食店で食中毒が発生したらどうなる？実際に起こりうるトラブル</t>
  </si>
  <si>
    <t>トップページ ＞ 食中毒が発生したらどうなる</t>
  </si>
  <si>
    <t>食中毒の危険性はどこでもあるもの</t>
  </si>
  <si>
    <t>食中毒が発生したらどうなるのか</t>
  </si>
  <si>
    <r>
      <t>食中毒を発生させた店舗には一度も経験したことのないような</t>
    </r>
    <r>
      <rPr>
        <b/>
        <sz val="12"/>
        <color rgb="FF333333"/>
        <rFont val="&amp;quot"/>
        <family val="2"/>
      </rPr>
      <t>イレギュラーな業務</t>
    </r>
    <r>
      <rPr>
        <sz val="12"/>
        <color rgb="FF333333"/>
        <rFont val="&amp;quot"/>
        <family val="2"/>
      </rPr>
      <t>が発生します。経営者は</t>
    </r>
    <r>
      <rPr>
        <b/>
        <sz val="12"/>
        <color rgb="FF333333"/>
        <rFont val="&amp;quot"/>
        <family val="2"/>
      </rPr>
      <t>従業員に必要以上の負担をかけない</t>
    </r>
    <r>
      <rPr>
        <sz val="12"/>
        <color rgb="FF333333"/>
        <rFont val="&amp;quot"/>
        <family val="2"/>
      </rPr>
      <t>ためにも、どのような事態が起こりうるかしっかりと確認しておきましょう。</t>
    </r>
  </si>
  <si>
    <t>クレームや質問が大量に押し寄せる</t>
  </si>
  <si>
    <t>保健所の検査が入る</t>
  </si>
  <si>
    <t>営業停止からの店舗閉鎖</t>
  </si>
  <si>
    <r>
      <t>食中毒が起これば飲食店は</t>
    </r>
    <r>
      <rPr>
        <b/>
        <sz val="12"/>
        <color rgb="FFFF0A0A"/>
        <rFont val="&amp;quot"/>
        <family val="2"/>
      </rPr>
      <t>店舗閉鎖</t>
    </r>
    <r>
      <rPr>
        <sz val="12"/>
        <color rgb="FF333333"/>
        <rFont val="&amp;quot"/>
        <family val="2"/>
      </rPr>
      <t>を行うべきとされています。</t>
    </r>
  </si>
  <si>
    <t>原因を知って予防することが重要</t>
  </si>
  <si>
    <r>
      <rPr>
        <sz val="12"/>
        <color rgb="FF333333"/>
        <rFont val="ＭＳ Ｐゴシック"/>
        <family val="3"/>
        <charset val="128"/>
      </rPr>
      <t>飲食店経営者ならば誰でも</t>
    </r>
    <r>
      <rPr>
        <b/>
        <sz val="12"/>
        <color rgb="FFFF0A0A"/>
        <rFont val="ＭＳ Ｐゴシック"/>
        <family val="3"/>
        <charset val="128"/>
      </rPr>
      <t>食中毒</t>
    </r>
    <r>
      <rPr>
        <sz val="12"/>
        <color rgb="FF333333"/>
        <rFont val="ＭＳ Ｐゴシック"/>
        <family val="3"/>
        <charset val="128"/>
      </rPr>
      <t>を危惧しているものです。しかし、生魚、生野菜、生肉以外にも焼き鳥やハンバーガーなど</t>
    </r>
    <r>
      <rPr>
        <sz val="12"/>
        <color rgb="FF333333"/>
        <rFont val="&amp;quot"/>
        <family val="2"/>
      </rPr>
      <t>…</t>
    </r>
    <r>
      <rPr>
        <sz val="12"/>
        <color rgb="FF333333"/>
        <rFont val="ＭＳ Ｐゴシック"/>
        <family val="3"/>
        <charset val="128"/>
      </rPr>
      <t>様々な飲食店から食中毒は散見されます。どのような食材、調理方法でも確実に防げるというわけではない病気であるだけに、</t>
    </r>
    <r>
      <rPr>
        <sz val="12"/>
        <color rgb="FF333333"/>
        <rFont val="&amp;quot"/>
        <family val="2"/>
      </rPr>
      <t>24</t>
    </r>
    <r>
      <rPr>
        <sz val="12"/>
        <color rgb="FF333333"/>
        <rFont val="ＭＳ Ｐゴシック"/>
        <family val="3"/>
        <charset val="128"/>
      </rPr>
      <t>時間</t>
    </r>
    <r>
      <rPr>
        <sz val="12"/>
        <color rgb="FF333333"/>
        <rFont val="&amp;quot"/>
        <family val="2"/>
      </rPr>
      <t>365</t>
    </r>
    <r>
      <rPr>
        <sz val="12"/>
        <color rgb="FF333333"/>
        <rFont val="ＭＳ Ｐゴシック"/>
        <family val="3"/>
        <charset val="128"/>
      </rPr>
      <t>日の間、経営者は常に食中毒に注意を払わなくてはいけないのです。</t>
    </r>
    <phoneticPr fontId="33"/>
  </si>
  <si>
    <t>食中毒が発生したことが公にされれば、該当する飲食店を利用したお客様は自分が食中毒を発生させた料理を口にしてないか心配になります。そのため、店舗に対してお客様の不安を直接反映させた厳しいクレームが多量に押し寄せることになるでしょう。想定外の事態に従業員側の戸惑いも大きいかもしれませんが、冷静に対処できるように想定質問等を考えておくと良いです。</t>
    <phoneticPr fontId="33"/>
  </si>
  <si>
    <r>
      <rPr>
        <sz val="12"/>
        <color rgb="FF333333"/>
        <rFont val="ＭＳ Ｐゴシック"/>
        <family val="3"/>
        <charset val="128"/>
      </rPr>
      <t>保健所は、</t>
    </r>
    <r>
      <rPr>
        <b/>
        <sz val="12"/>
        <color rgb="FF333333"/>
        <rFont val="ＭＳ Ｐゴシック"/>
        <family val="3"/>
        <charset val="128"/>
      </rPr>
      <t>各地域の住民の健康や住まい環境などを快適なものへ</t>
    </r>
    <r>
      <rPr>
        <sz val="12"/>
        <color rgb="FF333333"/>
        <rFont val="ＭＳ Ｐゴシック"/>
        <family val="3"/>
        <charset val="128"/>
      </rPr>
      <t>と推進するために全国に設置された行政機関です。中には疾病の予防や保険・衛生環境について取り扱う業務もあるため、食中毒が発生すれば保健所が飲食店に対して立入検査をすることになります。検査においては資料提出が求められることもあるので、食中毒が発生したらスムーズに検査が行われるように書類を準備しておきましょう。</t>
    </r>
    <phoneticPr fontId="33"/>
  </si>
  <si>
    <r>
      <rPr>
        <sz val="12"/>
        <color rgb="FF333333"/>
        <rFont val="ＭＳ Ｐゴシック"/>
        <family val="3"/>
        <charset val="128"/>
      </rPr>
      <t>チェーン店の場合は同一のマニュアルで調理が実行されることが多いため、原因が究明されるまでは被害の拡大を防ぐ意味でも全国に展開する</t>
    </r>
    <r>
      <rPr>
        <b/>
        <sz val="12"/>
        <color rgb="FF333333"/>
        <rFont val="ＭＳ Ｐゴシック"/>
        <family val="3"/>
        <charset val="128"/>
      </rPr>
      <t>すべての系列店舗が一時休業</t>
    </r>
    <r>
      <rPr>
        <sz val="12"/>
        <color rgb="FF333333"/>
        <rFont val="ＭＳ Ｐゴシック"/>
        <family val="3"/>
        <charset val="128"/>
      </rPr>
      <t>を余儀なくされることも考えられるでしょう。経営者側としてはその間非常に忙しい時期に入ります。店舗を維持するため、そして従業員の休業期間の給与を確保するための対応を行うことが必要になるでしょう。お客様に対して真摯な対応をするとともに、従業員にも配慮を怠らないようにしなくてはいけません。</t>
    </r>
    <phoneticPr fontId="33"/>
  </si>
  <si>
    <t>食中毒は「サルモネラ菌」「腸炎ビブリオ菌」「カンピロバクター」などの、十分に加熱していない食材や生の食材が原因で発生する菌をはじめ、「黄色ブドウ球菌」などの人の皮膚にいる菌が付着して損害を与える場合が考えられます。それらは調理方法を工夫したり、手洗いを徹底したりすることで防げる場合が大多数です。常日頃から食中毒発生防止の意識を従業員に徹底するためにも、調理時や調理前のマニュアルをしっかりと見直して予防策を練っておくことが大切になるのではないでしょうか。</t>
    <phoneticPr fontId="33"/>
  </si>
  <si>
    <t>　</t>
    <phoneticPr fontId="33"/>
  </si>
  <si>
    <t>注意　本件は「リコールプラス」「リコールナビ」のホームページより引用しています。詳細に関してはリンク先ＨＰよりご確認ください。</t>
    <rPh sb="0" eb="2">
      <t>チュウイ</t>
    </rPh>
    <phoneticPr fontId="5"/>
  </si>
  <si>
    <t>指定感染症 新型コロナウイルス感染症</t>
    <phoneticPr fontId="5"/>
  </si>
  <si>
    <t>https://gisanddata.maps.arcgis.com/apps/opsdashboard/index.html#/bda7594740fd40299423467b48e9ecf6</t>
    <phoneticPr fontId="5"/>
  </si>
  <si>
    <t>現在の新型コロナウイルス感染者数</t>
    <rPh sb="0" eb="2">
      <t>ゲンザイ</t>
    </rPh>
    <rPh sb="3" eb="5">
      <t>シンガタ</t>
    </rPh>
    <rPh sb="12" eb="15">
      <t>カンセンシャ</t>
    </rPh>
    <rPh sb="15" eb="16">
      <t>スウ</t>
    </rPh>
    <phoneticPr fontId="5"/>
  </si>
  <si>
    <t>前週</t>
    <rPh sb="0" eb="2">
      <t>ゼンシュウ</t>
    </rPh>
    <phoneticPr fontId="5"/>
  </si>
  <si>
    <t>患者数</t>
    <rPh sb="0" eb="3">
      <t>カンジャスウ</t>
    </rPh>
    <phoneticPr fontId="5"/>
  </si>
  <si>
    <r>
      <rPr>
        <sz val="10"/>
        <color theme="0"/>
        <rFont val="ＭＳ Ｐゴシック"/>
        <family val="3"/>
        <charset val="128"/>
      </rPr>
      <t>対世界比</t>
    </r>
    <r>
      <rPr>
        <sz val="10"/>
        <color theme="0"/>
        <rFont val="Inherit"/>
        <family val="2"/>
      </rPr>
      <t>%</t>
    </r>
    <phoneticPr fontId="5"/>
  </si>
  <si>
    <t>死者数</t>
    <rPh sb="0" eb="2">
      <t>シシャ</t>
    </rPh>
    <rPh sb="2" eb="3">
      <t>スウ</t>
    </rPh>
    <phoneticPr fontId="5"/>
  </si>
  <si>
    <t>致死率</t>
    <rPh sb="0" eb="2">
      <t>チシ</t>
    </rPh>
    <rPh sb="2" eb="3">
      <t>リツ</t>
    </rPh>
    <phoneticPr fontId="5"/>
  </si>
  <si>
    <t>Total</t>
    <phoneticPr fontId="5"/>
  </si>
  <si>
    <t>前週からの増加数</t>
    <rPh sb="0" eb="2">
      <t>ゼンシュウ</t>
    </rPh>
    <rPh sb="5" eb="8">
      <t>ゾウカスウ</t>
    </rPh>
    <phoneticPr fontId="5"/>
  </si>
  <si>
    <t>ｱﾙｾﾞﾝﾁﾝ</t>
    <phoneticPr fontId="5"/>
  </si>
  <si>
    <t>日本の感染症BCPステージ</t>
    <rPh sb="0" eb="2">
      <t>ニホン</t>
    </rPh>
    <rPh sb="3" eb="6">
      <t>カンセンショウ</t>
    </rPh>
    <phoneticPr fontId="5"/>
  </si>
  <si>
    <t>企業内に感染者が発見された場合の対応と手順が具体的に用意されていないとパニックになる。　準備が大勢。ステークホルダーへの告知も当然前提。</t>
    <rPh sb="0" eb="3">
      <t>キギョウナイ</t>
    </rPh>
    <rPh sb="4" eb="7">
      <t>カンセンシャ</t>
    </rPh>
    <rPh sb="8" eb="10">
      <t>ハッケン</t>
    </rPh>
    <rPh sb="13" eb="15">
      <t>バアイ</t>
    </rPh>
    <rPh sb="16" eb="18">
      <t>タイオウ</t>
    </rPh>
    <rPh sb="19" eb="21">
      <t>テジュン</t>
    </rPh>
    <rPh sb="22" eb="25">
      <t>グタイテキ</t>
    </rPh>
    <rPh sb="26" eb="28">
      <t>ヨウイ</t>
    </rPh>
    <rPh sb="44" eb="46">
      <t>ジュンビ</t>
    </rPh>
    <rPh sb="47" eb="49">
      <t>タイセイ</t>
    </rPh>
    <rPh sb="60" eb="62">
      <t>コクチ</t>
    </rPh>
    <rPh sb="63" eb="65">
      <t>トウゼン</t>
    </rPh>
    <rPh sb="65" eb="67">
      <t>ゼンテイ</t>
    </rPh>
    <phoneticPr fontId="5"/>
  </si>
  <si>
    <t>入館チェック</t>
    <phoneticPr fontId="5"/>
  </si>
  <si>
    <t>〇</t>
    <phoneticPr fontId="5"/>
  </si>
  <si>
    <r>
      <t>〇</t>
    </r>
    <r>
      <rPr>
        <sz val="10.5"/>
        <color rgb="FFFF0000"/>
        <rFont val="游明朝"/>
        <family val="1"/>
        <charset val="128"/>
      </rPr>
      <t>*</t>
    </r>
    <phoneticPr fontId="5"/>
  </si>
  <si>
    <t>*テレワーク、隔日出勤</t>
    <rPh sb="7" eb="9">
      <t>カクジツ</t>
    </rPh>
    <rPh sb="9" eb="11">
      <t>シュッキン</t>
    </rPh>
    <phoneticPr fontId="5"/>
  </si>
  <si>
    <t>対策</t>
    <rPh sb="0" eb="2">
      <t>タイサク</t>
    </rPh>
    <phoneticPr fontId="5"/>
  </si>
  <si>
    <t>　　　　フード・セーフティー　http://www7b.biglobe.ne.jp/~food-safty/　　更新2020/10/11</t>
    <phoneticPr fontId="5"/>
  </si>
  <si>
    <t>ドイツ</t>
    <phoneticPr fontId="106"/>
  </si>
  <si>
    <t>対前週増加率</t>
    <rPh sb="0" eb="1">
      <t>タイ</t>
    </rPh>
    <rPh sb="1" eb="3">
      <t>ゼンシュウ</t>
    </rPh>
    <rPh sb="3" eb="5">
      <t>ゾウカ</t>
    </rPh>
    <rPh sb="5" eb="6">
      <t>リツ</t>
    </rPh>
    <phoneticPr fontId="5"/>
  </si>
  <si>
    <t>10．Sponsor㌻</t>
    <phoneticPr fontId="5"/>
  </si>
  <si>
    <r>
      <t>5.</t>
    </r>
    <r>
      <rPr>
        <sz val="7"/>
        <color theme="1"/>
        <rFont val="游明朝"/>
        <family val="1"/>
        <charset val="128"/>
      </rPr>
      <t>     </t>
    </r>
    <r>
      <rPr>
        <sz val="7"/>
        <color theme="1"/>
        <rFont val="Times New Roman"/>
        <family val="1"/>
      </rPr>
      <t xml:space="preserve"> </t>
    </r>
    <r>
      <rPr>
        <sz val="10.5"/>
        <color theme="1"/>
        <rFont val="游明朝"/>
        <family val="1"/>
        <charset val="128"/>
      </rPr>
      <t>3で複数もしくは感染が拡大する段階</t>
    </r>
    <phoneticPr fontId="106"/>
  </si>
  <si>
    <r>
      <t>6.</t>
    </r>
    <r>
      <rPr>
        <sz val="7"/>
        <color theme="1"/>
        <rFont val="游明朝"/>
        <family val="1"/>
        <charset val="128"/>
      </rPr>
      <t>     </t>
    </r>
    <r>
      <rPr>
        <sz val="7"/>
        <color theme="1"/>
        <rFont val="Times New Roman"/>
        <family val="1"/>
      </rPr>
      <t xml:space="preserve"> </t>
    </r>
    <r>
      <rPr>
        <sz val="10.5"/>
        <color theme="1"/>
        <rFont val="游明朝"/>
        <family val="1"/>
        <charset val="128"/>
      </rPr>
      <t>従業員もしくはその家族に感染確認の段階</t>
    </r>
    <phoneticPr fontId="106"/>
  </si>
  <si>
    <r>
      <t>7.</t>
    </r>
    <r>
      <rPr>
        <sz val="7"/>
        <color theme="1"/>
        <rFont val="游明朝"/>
        <family val="1"/>
        <charset val="128"/>
      </rPr>
      <t>     </t>
    </r>
    <r>
      <rPr>
        <sz val="7"/>
        <color theme="1"/>
        <rFont val="Times New Roman"/>
        <family val="1"/>
      </rPr>
      <t xml:space="preserve"> </t>
    </r>
    <r>
      <rPr>
        <sz val="10.5"/>
        <color theme="1"/>
        <rFont val="游明朝"/>
        <family val="1"/>
        <charset val="128"/>
      </rPr>
      <t>5で感染が収まらない段階</t>
    </r>
    <phoneticPr fontId="106"/>
  </si>
  <si>
    <r>
      <t>7.</t>
    </r>
    <r>
      <rPr>
        <sz val="7"/>
        <color theme="1"/>
        <rFont val="游明朝"/>
        <family val="1"/>
        <charset val="128"/>
      </rPr>
      <t>     </t>
    </r>
    <r>
      <rPr>
        <sz val="7"/>
        <color theme="1"/>
        <rFont val="Times New Roman"/>
        <family val="1"/>
      </rPr>
      <t xml:space="preserve"> </t>
    </r>
    <r>
      <rPr>
        <sz val="10.5"/>
        <color theme="1"/>
        <rFont val="游明朝"/>
        <family val="1"/>
        <charset val="128"/>
      </rPr>
      <t>パンデミック(大流行)宣言の段階</t>
    </r>
    <phoneticPr fontId="106"/>
  </si>
  <si>
    <t>3.  地域住民、同居者の参加団体に感染者が確認された段階</t>
    <phoneticPr fontId="106"/>
  </si>
  <si>
    <t>2021年</t>
  </si>
  <si>
    <t>2021年</t>
    <phoneticPr fontId="5"/>
  </si>
  <si>
    <t>日本</t>
    <rPh sb="0" eb="2">
      <t>ニホン</t>
    </rPh>
    <phoneticPr fontId="106"/>
  </si>
  <si>
    <t>・長期間休業に対する対策　従業員のケア</t>
    <phoneticPr fontId="106"/>
  </si>
  <si>
    <t>　</t>
    <phoneticPr fontId="106"/>
  </si>
  <si>
    <t>4   職場で複数の濃厚接触者が判明した段階</t>
    <rPh sb="4" eb="6">
      <t>ショクバ</t>
    </rPh>
    <rPh sb="7" eb="9">
      <t>フクスウ</t>
    </rPh>
    <rPh sb="10" eb="12">
      <t>ノウコウ</t>
    </rPh>
    <rPh sb="12" eb="15">
      <t>セッショクシャ</t>
    </rPh>
    <rPh sb="16" eb="18">
      <t>ハンメイ</t>
    </rPh>
    <rPh sb="20" eb="22">
      <t>ダンカイ</t>
    </rPh>
    <phoneticPr fontId="106"/>
  </si>
  <si>
    <t>PCR検査確認</t>
    <rPh sb="3" eb="5">
      <t>ケンサ</t>
    </rPh>
    <rPh sb="5" eb="7">
      <t>カクニン</t>
    </rPh>
    <phoneticPr fontId="106"/>
  </si>
  <si>
    <t>無症状なら１週間経過と就業制限</t>
    <rPh sb="0" eb="3">
      <t>ムショウジョウ</t>
    </rPh>
    <rPh sb="6" eb="8">
      <t>シュウカン</t>
    </rPh>
    <rPh sb="8" eb="10">
      <t>ケイカ</t>
    </rPh>
    <rPh sb="11" eb="13">
      <t>シュウギョウ</t>
    </rPh>
    <rPh sb="13" eb="15">
      <t>セイゲン</t>
    </rPh>
    <phoneticPr fontId="106"/>
  </si>
  <si>
    <t>★</t>
    <phoneticPr fontId="106"/>
  </si>
  <si>
    <t>★PCR+</t>
    <phoneticPr fontId="106"/>
  </si>
  <si>
    <t>保健所　　       医療機関</t>
    <phoneticPr fontId="106"/>
  </si>
  <si>
    <t>行動履歴整理</t>
    <rPh sb="0" eb="2">
      <t>コウドウ</t>
    </rPh>
    <rPh sb="2" eb="4">
      <t>リレキ</t>
    </rPh>
    <rPh sb="4" eb="6">
      <t>セイリ</t>
    </rPh>
    <phoneticPr fontId="106"/>
  </si>
  <si>
    <t xml:space="preserve"> </t>
    <phoneticPr fontId="16"/>
  </si>
  <si>
    <t xml:space="preserve"> </t>
    <phoneticPr fontId="106"/>
  </si>
  <si>
    <t>厚生労働省：国内の発生状況など
https://www.mhlw.go.jp/stf/covid-19/kokunainohasseijoukyou.html#h2_1
厚生労働省：データからわかる－新型コロナウイルス感染症情報－
https：//covid19.mhlw.go.jp/</t>
    <phoneticPr fontId="106"/>
  </si>
  <si>
    <t>https://www.mhlw.go.jp/stf/covid-19/kokunainohasseijoukyou.html#h2_1</t>
    <phoneticPr fontId="106"/>
  </si>
  <si>
    <t>厚生労働省：データからわかる－新型コロナウイルス感染症情報－</t>
    <phoneticPr fontId="106"/>
  </si>
  <si>
    <t xml:space="preserve">
</t>
    <phoneticPr fontId="106"/>
  </si>
  <si>
    <t>https：//covid19.mhlw.go.jp/</t>
    <phoneticPr fontId="106"/>
  </si>
  <si>
    <t>注意　食品に関わる記事の一部をご紹介します。詳しくはリンク先のページよりご確認ください。</t>
    <phoneticPr fontId="16"/>
  </si>
  <si>
    <t>なお、情報提供ページは提供者側により短期間で削除される場合もあります。予めご了解ください。</t>
    <phoneticPr fontId="16"/>
  </si>
  <si>
    <t>&gt;</t>
    <phoneticPr fontId="106"/>
  </si>
  <si>
    <r>
      <rPr>
        <sz val="10"/>
        <color rgb="FFFFC000"/>
        <rFont val="ＭＳ Ｐゴシック"/>
        <family val="3"/>
        <charset val="128"/>
      </rPr>
      <t>■</t>
    </r>
    <r>
      <rPr>
        <sz val="10"/>
        <rFont val="ＭＳ Ｐゴシック"/>
        <family val="3"/>
        <charset val="128"/>
      </rPr>
      <t>賞味消費期限　　</t>
    </r>
    <r>
      <rPr>
        <sz val="10"/>
        <color indexed="50"/>
        <rFont val="ＭＳ Ｐゴシック"/>
        <family val="3"/>
        <charset val="128"/>
      </rPr>
      <t>■</t>
    </r>
    <r>
      <rPr>
        <sz val="10"/>
        <rFont val="ＭＳ Ｐゴシック"/>
        <family val="3"/>
        <charset val="128"/>
      </rPr>
      <t>アレルギー　</t>
    </r>
    <r>
      <rPr>
        <sz val="10"/>
        <color theme="5" tint="0.39997558519241921"/>
        <rFont val="ＭＳ Ｐゴシック"/>
        <family val="3"/>
        <charset val="128"/>
      </rPr>
      <t>■</t>
    </r>
    <r>
      <rPr>
        <sz val="10"/>
        <rFont val="ＭＳ Ｐゴシック"/>
        <family val="3"/>
        <charset val="128"/>
      </rPr>
      <t>残留添加物・農薬　　</t>
    </r>
    <r>
      <rPr>
        <sz val="10"/>
        <color theme="0" tint="-0.14999847407452621"/>
        <rFont val="ＭＳ Ｐゴシック"/>
        <family val="3"/>
        <charset val="128"/>
      </rPr>
      <t>■</t>
    </r>
    <r>
      <rPr>
        <sz val="10"/>
        <rFont val="ＭＳ Ｐゴシック"/>
        <family val="3"/>
        <charset val="128"/>
      </rPr>
      <t>異物　</t>
    </r>
    <r>
      <rPr>
        <sz val="10"/>
        <color theme="7" tint="0.39997558519241921"/>
        <rFont val="ＭＳ Ｐゴシック"/>
        <family val="3"/>
        <charset val="128"/>
      </rPr>
      <t>　■</t>
    </r>
    <r>
      <rPr>
        <sz val="10"/>
        <rFont val="ＭＳ Ｐゴシック"/>
        <family val="3"/>
        <charset val="128"/>
      </rPr>
      <t>細菌　　</t>
    </r>
    <r>
      <rPr>
        <sz val="10"/>
        <color indexed="40"/>
        <rFont val="ＭＳ Ｐゴシック"/>
        <family val="3"/>
        <charset val="128"/>
      </rPr>
      <t>■</t>
    </r>
    <r>
      <rPr>
        <sz val="10"/>
        <rFont val="ＭＳ Ｐゴシック"/>
        <family val="3"/>
        <charset val="128"/>
      </rPr>
      <t>表示ミス　□</t>
    </r>
    <r>
      <rPr>
        <b/>
        <sz val="10"/>
        <rFont val="ＭＳ Ｐゴシック"/>
        <family val="3"/>
        <charset val="128"/>
      </rPr>
      <t>その他</t>
    </r>
    <phoneticPr fontId="5"/>
  </si>
  <si>
    <t xml:space="preserve">業者
</t>
    <rPh sb="0" eb="2">
      <t>ギョウシャ</t>
    </rPh>
    <phoneticPr fontId="5"/>
  </si>
  <si>
    <t>コロナ・ワクチン接種予定と内容　(菅前首相の最大の功績)</t>
    <rPh sb="8" eb="10">
      <t>セッシュ</t>
    </rPh>
    <rPh sb="10" eb="12">
      <t>ヨテイ</t>
    </rPh>
    <rPh sb="13" eb="15">
      <t>ナイヨウ</t>
    </rPh>
    <rPh sb="17" eb="18">
      <t>スガ</t>
    </rPh>
    <rPh sb="18" eb="21">
      <t>ゼンシュショウ</t>
    </rPh>
    <rPh sb="22" eb="24">
      <t>サイダイ</t>
    </rPh>
    <rPh sb="25" eb="27">
      <t>コウセキ</t>
    </rPh>
    <phoneticPr fontId="106"/>
  </si>
  <si>
    <t>腸管出血性大腸菌</t>
    <rPh sb="0" eb="2">
      <t>チョウカン</t>
    </rPh>
    <rPh sb="2" eb="5">
      <t>シュッケツセイ</t>
    </rPh>
    <rPh sb="5" eb="8">
      <t>ダイチョウキン</t>
    </rPh>
    <phoneticPr fontId="5"/>
  </si>
  <si>
    <t>赤痢</t>
    <rPh sb="0" eb="2">
      <t>セキリ</t>
    </rPh>
    <phoneticPr fontId="5"/>
  </si>
  <si>
    <t>腸管系感染症は新型コロナウイルス予防の手洗い、手指消毒で</t>
    <rPh sb="0" eb="2">
      <t>チョウカン</t>
    </rPh>
    <rPh sb="2" eb="3">
      <t>ケイ</t>
    </rPh>
    <rPh sb="3" eb="6">
      <t>カンセンショウ</t>
    </rPh>
    <rPh sb="7" eb="9">
      <t>シンガタ</t>
    </rPh>
    <rPh sb="16" eb="18">
      <t>ヨボウ</t>
    </rPh>
    <rPh sb="19" eb="21">
      <t>テアラ</t>
    </rPh>
    <rPh sb="23" eb="24">
      <t>テ</t>
    </rPh>
    <rPh sb="24" eb="25">
      <t>ユビ</t>
    </rPh>
    <rPh sb="25" eb="27">
      <t>ショウドク</t>
    </rPh>
    <phoneticPr fontId="5"/>
  </si>
  <si>
    <t>圧倒的に感染防御できている</t>
    <rPh sb="0" eb="3">
      <t>アットウテキ</t>
    </rPh>
    <rPh sb="4" eb="6">
      <t>カンセン</t>
    </rPh>
    <rPh sb="6" eb="8">
      <t>ボウギョ</t>
    </rPh>
    <phoneticPr fontId="5"/>
  </si>
  <si>
    <t xml:space="preserve"> 全国指数</t>
    <phoneticPr fontId="5"/>
  </si>
  <si>
    <t>先週より</t>
    <phoneticPr fontId="5"/>
  </si>
  <si>
    <t>北海道</t>
    <rPh sb="0" eb="3">
      <t>ホッカイドウ</t>
    </rPh>
    <phoneticPr fontId="106"/>
  </si>
  <si>
    <t>　    レベル2</t>
    <phoneticPr fontId="5"/>
  </si>
  <si>
    <t>8．衛生訓話</t>
    <rPh sb="2" eb="4">
      <t>エイセイ</t>
    </rPh>
    <rPh sb="4" eb="6">
      <t>クンワ</t>
    </rPh>
    <phoneticPr fontId="5"/>
  </si>
  <si>
    <t>12-21年月平均</t>
  </si>
  <si>
    <t>2022年</t>
    <phoneticPr fontId="5"/>
  </si>
  <si>
    <t>1月</t>
    <phoneticPr fontId="106"/>
  </si>
  <si>
    <t>ノロウイルスが流行しています</t>
    <rPh sb="7" eb="9">
      <t>リュウコウ</t>
    </rPh>
    <phoneticPr fontId="5"/>
  </si>
  <si>
    <t>9-10月、4月以降　
施設の所在市町村で流行・食中毒が報告される　
定点観測値が5.00前後</t>
    <phoneticPr fontId="5"/>
  </si>
  <si>
    <t>【情報共有】　週間・情報収集/情報は毎週確認する
【常設】　嘔吐物処理セットの配備
【体調管理】従業員の健康状況を徹底し、不良者は調理・加工ラインより外す</t>
    <rPh sb="26" eb="28">
      <t>ジョウセツ</t>
    </rPh>
    <rPh sb="30" eb="32">
      <t>オウト</t>
    </rPh>
    <rPh sb="32" eb="33">
      <t>ブツ</t>
    </rPh>
    <rPh sb="33" eb="35">
      <t>ショリ</t>
    </rPh>
    <rPh sb="39" eb="41">
      <t>ハイビ</t>
    </rPh>
    <phoneticPr fontId="5"/>
  </si>
  <si>
    <t xml:space="preserve">  
</t>
    <phoneticPr fontId="16"/>
  </si>
  <si>
    <t>管理レベル「2」　</t>
    <phoneticPr fontId="5"/>
  </si>
  <si>
    <t>中国</t>
    <rPh sb="0" eb="2">
      <t>チュウゴク</t>
    </rPh>
    <phoneticPr fontId="106"/>
  </si>
  <si>
    <r>
      <t xml:space="preserve">タイトル </t>
    </r>
    <r>
      <rPr>
        <sz val="14"/>
        <color theme="0"/>
        <rFont val="ＭＳ Ｐゴシック"/>
        <family val="3"/>
        <charset val="128"/>
      </rPr>
      <t>(ラベル表示の記載ミスや抜けが目立ちました!!)</t>
    </r>
    <rPh sb="9" eb="11">
      <t>ヒョウジ</t>
    </rPh>
    <rPh sb="12" eb="14">
      <t>キサイ</t>
    </rPh>
    <rPh sb="17" eb="18">
      <t>ヌ</t>
    </rPh>
    <rPh sb="20" eb="22">
      <t>メダ</t>
    </rPh>
    <phoneticPr fontId="5"/>
  </si>
  <si>
    <t>ノロウイルス指数平年より低いものの散発事故あり</t>
    <rPh sb="6" eb="8">
      <t>シスウ</t>
    </rPh>
    <rPh sb="8" eb="10">
      <t>ヘイネン</t>
    </rPh>
    <rPh sb="12" eb="13">
      <t>ヒク</t>
    </rPh>
    <rPh sb="17" eb="19">
      <t>サンパツ</t>
    </rPh>
    <rPh sb="19" eb="21">
      <t>ジコ</t>
    </rPh>
    <phoneticPr fontId="5"/>
  </si>
  <si>
    <t>カナダ</t>
    <phoneticPr fontId="5"/>
  </si>
  <si>
    <t>フランス</t>
    <phoneticPr fontId="106"/>
  </si>
  <si>
    <r>
      <rPr>
        <b/>
        <sz val="13"/>
        <color theme="0"/>
        <rFont val="ＭＳ Ｐゴシック"/>
        <family val="3"/>
        <charset val="128"/>
      </rPr>
      <t>米国</t>
    </r>
    <rPh sb="0" eb="2">
      <t>ベイコク</t>
    </rPh>
    <phoneticPr fontId="5"/>
  </si>
  <si>
    <r>
      <rPr>
        <b/>
        <sz val="13"/>
        <color theme="0"/>
        <rFont val="ＭＳ Ｐゴシック"/>
        <family val="3"/>
        <charset val="128"/>
      </rPr>
      <t>メキシコ</t>
    </r>
    <phoneticPr fontId="5"/>
  </si>
  <si>
    <r>
      <rPr>
        <b/>
        <sz val="13"/>
        <color theme="0"/>
        <rFont val="ＭＳ Ｐゴシック"/>
        <family val="3"/>
        <charset val="128"/>
      </rPr>
      <t>ブラジル</t>
    </r>
    <phoneticPr fontId="5"/>
  </si>
  <si>
    <r>
      <rPr>
        <b/>
        <sz val="13"/>
        <color theme="0"/>
        <rFont val="ＭＳ Ｐゴシック"/>
        <family val="3"/>
        <charset val="128"/>
      </rPr>
      <t>チリ</t>
    </r>
    <phoneticPr fontId="5"/>
  </si>
  <si>
    <r>
      <rPr>
        <b/>
        <sz val="13"/>
        <color theme="0"/>
        <rFont val="ＭＳ Ｐゴシック"/>
        <family val="3"/>
        <charset val="128"/>
      </rPr>
      <t>南アフリカ</t>
    </r>
    <rPh sb="0" eb="1">
      <t>ミナミ</t>
    </rPh>
    <phoneticPr fontId="5"/>
  </si>
  <si>
    <r>
      <rPr>
        <b/>
        <sz val="13"/>
        <color theme="0"/>
        <rFont val="ＭＳ Ｐゴシック"/>
        <family val="3"/>
        <charset val="128"/>
      </rPr>
      <t>トルコ</t>
    </r>
    <phoneticPr fontId="5"/>
  </si>
  <si>
    <r>
      <rPr>
        <b/>
        <sz val="13"/>
        <color theme="0"/>
        <rFont val="ＭＳ Ｐゴシック"/>
        <family val="3"/>
        <charset val="128"/>
      </rPr>
      <t>イラン</t>
    </r>
    <phoneticPr fontId="5"/>
  </si>
  <si>
    <r>
      <rPr>
        <b/>
        <sz val="13"/>
        <color theme="0"/>
        <rFont val="ＭＳ Ｐゴシック"/>
        <family val="3"/>
        <charset val="128"/>
      </rPr>
      <t>インド</t>
    </r>
    <phoneticPr fontId="5"/>
  </si>
  <si>
    <r>
      <rPr>
        <b/>
        <sz val="13"/>
        <color theme="0"/>
        <rFont val="ＭＳ Ｐゴシック"/>
        <family val="3"/>
        <charset val="128"/>
      </rPr>
      <t>パキスタン</t>
    </r>
    <phoneticPr fontId="5"/>
  </si>
  <si>
    <r>
      <rPr>
        <b/>
        <sz val="13"/>
        <color theme="0"/>
        <rFont val="ＭＳ Ｐゴシック"/>
        <family val="3"/>
        <charset val="128"/>
      </rPr>
      <t>ロシア</t>
    </r>
    <phoneticPr fontId="5"/>
  </si>
  <si>
    <r>
      <rPr>
        <b/>
        <sz val="13"/>
        <color theme="0"/>
        <rFont val="Inherit"/>
        <family val="2"/>
      </rPr>
      <t>スペイン</t>
    </r>
    <phoneticPr fontId="106"/>
  </si>
  <si>
    <t>皆様  週刊情報2022-18を配信いたします</t>
    <phoneticPr fontId="5"/>
  </si>
  <si>
    <t>非常に少ない</t>
    <rPh sb="0" eb="2">
      <t>ヒジョウ</t>
    </rPh>
    <rPh sb="3" eb="4">
      <t>スク</t>
    </rPh>
    <phoneticPr fontId="5"/>
  </si>
  <si>
    <t>2022/21週</t>
    <phoneticPr fontId="5"/>
  </si>
  <si>
    <t>６月 ２日（木） 函館市衛生試験所において，有症者の検便検査を実施した
結果，３名からノロウイルスが検出された。
５ 感染経路 調査中 対 応  市立函館保健所では，当該介護保険施設に対し，入所者・職員の健康状況の把握，手洗いの励行および施設内の消毒等清潔の保持および注意喚起等，感染防止対策について指導を行った</t>
    <phoneticPr fontId="106"/>
  </si>
  <si>
    <t>函館保健所6</t>
    <rPh sb="0" eb="2">
      <t>ハコダテ</t>
    </rPh>
    <rPh sb="2" eb="5">
      <t>ホケンジョ</t>
    </rPh>
    <phoneticPr fontId="106"/>
  </si>
  <si>
    <t>回収＆返金</t>
  </si>
  <si>
    <t>回収</t>
  </si>
  <si>
    <t>回収＆返金/交換</t>
  </si>
  <si>
    <t>イオンリテール</t>
  </si>
  <si>
    <t>イオン</t>
  </si>
  <si>
    <t>イオンビッグ</t>
  </si>
  <si>
    <t>イオン琉球</t>
  </si>
  <si>
    <t>生活協同組合コー...</t>
  </si>
  <si>
    <t>世界的にみて感染増加率は前週の0.6%になっています。また感染症の世界的流行以来でも致死率は1.2%、最近のオミクロン株以降ではやはり0.6%以下です。こうなると感染症法の位置づけとしても5類相当が適当となります。</t>
    <rPh sb="0" eb="3">
      <t>セカイテキ</t>
    </rPh>
    <rPh sb="6" eb="11">
      <t>カンセンゾウカリツ</t>
    </rPh>
    <rPh sb="12" eb="14">
      <t>ゼンシュウ</t>
    </rPh>
    <rPh sb="29" eb="32">
      <t>カンセンショウ</t>
    </rPh>
    <rPh sb="33" eb="36">
      <t>セカイテキ</t>
    </rPh>
    <rPh sb="36" eb="40">
      <t>リュウコウイライ</t>
    </rPh>
    <rPh sb="42" eb="45">
      <t>チシリツ</t>
    </rPh>
    <rPh sb="51" eb="53">
      <t>サイキン</t>
    </rPh>
    <rPh sb="59" eb="62">
      <t>カブイコウ</t>
    </rPh>
    <rPh sb="71" eb="73">
      <t>イカ</t>
    </rPh>
    <rPh sb="81" eb="85">
      <t>カンセンショウホウ</t>
    </rPh>
    <rPh sb="86" eb="88">
      <t>イチ</t>
    </rPh>
    <rPh sb="95" eb="98">
      <t>ルイソウトウ</t>
    </rPh>
    <rPh sb="99" eb="101">
      <t>テキトウ</t>
    </rPh>
    <phoneticPr fontId="106"/>
  </si>
  <si>
    <t>コロナは既にWITHの時代、時期新興感染に備えて</t>
    <rPh sb="4" eb="5">
      <t>スデ</t>
    </rPh>
    <rPh sb="11" eb="13">
      <t>ジダイ</t>
    </rPh>
    <rPh sb="14" eb="16">
      <t>ジキ</t>
    </rPh>
    <rPh sb="16" eb="20">
      <t>シンコウカンセン</t>
    </rPh>
    <rPh sb="21" eb="22">
      <t>ソナ</t>
    </rPh>
    <phoneticPr fontId="106"/>
  </si>
  <si>
    <t>Food-Safety業務案内</t>
    <rPh sb="11" eb="15">
      <t>ギョウムアンナイ</t>
    </rPh>
    <phoneticPr fontId="33"/>
  </si>
  <si>
    <t xml:space="preserve"> GⅡ　22週　0例</t>
    <rPh sb="9" eb="10">
      <t>レイ</t>
    </rPh>
    <phoneticPr fontId="5"/>
  </si>
  <si>
    <t>今週のニュース（Noroｖｉｒｕｓ）　(6/6-6/12)</t>
    <rPh sb="0" eb="2">
      <t>コンシュウ</t>
    </rPh>
    <phoneticPr fontId="5"/>
  </si>
  <si>
    <t>2022/22週</t>
    <phoneticPr fontId="5"/>
  </si>
  <si>
    <t xml:space="preserve"> GⅡ　21週　10例</t>
    <rPh sb="6" eb="7">
      <t>シュウ</t>
    </rPh>
    <phoneticPr fontId="5"/>
  </si>
  <si>
    <t>累計感染者数の増加ペース 112</t>
    <rPh sb="0" eb="2">
      <t>ルイケイ</t>
    </rPh>
    <rPh sb="2" eb="5">
      <t>カンセンシャ</t>
    </rPh>
    <rPh sb="5" eb="6">
      <t>スウ</t>
    </rPh>
    <rPh sb="7" eb="9">
      <t>ゾウカ</t>
    </rPh>
    <phoneticPr fontId="5"/>
  </si>
  <si>
    <t xml:space="preserve">
世界の新規感染者数: 337万人で感染拡大 　世界は第4波が確実にピークアウト
北半球は春から夏に向かう。</t>
    <rPh sb="1" eb="3">
      <t>セカイ</t>
    </rPh>
    <rPh sb="4" eb="6">
      <t>シンキ</t>
    </rPh>
    <rPh sb="6" eb="10">
      <t>カンセンシャスウ</t>
    </rPh>
    <rPh sb="15" eb="17">
      <t>マンニン</t>
    </rPh>
    <rPh sb="18" eb="22">
      <t>カンセンカクダイ</t>
    </rPh>
    <rPh sb="24" eb="26">
      <t>セカイ</t>
    </rPh>
    <rPh sb="27" eb="28">
      <t>ダイ</t>
    </rPh>
    <rPh sb="29" eb="30">
      <t>ハ</t>
    </rPh>
    <rPh sb="31" eb="33">
      <t>カクジツ</t>
    </rPh>
    <rPh sb="41" eb="44">
      <t>キタハンキュウ</t>
    </rPh>
    <rPh sb="45" eb="46">
      <t>ハル</t>
    </rPh>
    <rPh sb="48" eb="49">
      <t>ナツ</t>
    </rPh>
    <rPh sb="50" eb="51">
      <t>ム</t>
    </rPh>
    <phoneticPr fontId="5"/>
  </si>
  <si>
    <t>今週の新型コロナ 新規感染者数　世界で337万人(対前週の増加に対して36万人増加)</t>
    <rPh sb="0" eb="2">
      <t>コンシュウ</t>
    </rPh>
    <rPh sb="9" eb="15">
      <t>シンキカンセンシャスウ</t>
    </rPh>
    <rPh sb="23" eb="24">
      <t>ニン</t>
    </rPh>
    <rPh sb="24" eb="25">
      <t>タイ</t>
    </rPh>
    <rPh sb="25" eb="27">
      <t>ゼンシュウ</t>
    </rPh>
    <rPh sb="28" eb="30">
      <t>ゾウカ</t>
    </rPh>
    <rPh sb="31" eb="32">
      <t>タイ</t>
    </rPh>
    <rPh sb="34" eb="35">
      <t>サラ</t>
    </rPh>
    <rPh sb="37" eb="39">
      <t>マンニン</t>
    </rPh>
    <rPh sb="39" eb="41">
      <t>ゾウカ</t>
    </rPh>
    <phoneticPr fontId="5"/>
  </si>
  <si>
    <t>Reported 6/12　 9:20 (前週より301万人) 　　世界は感染　第四波は終息中、アジアでは一部拡大傾向</t>
    <rPh sb="21" eb="23">
      <t>ゼンシュウ</t>
    </rPh>
    <rPh sb="22" eb="23">
      <t>シュウ</t>
    </rPh>
    <rPh sb="23" eb="24">
      <t>ゼンシュウ</t>
    </rPh>
    <rPh sb="28" eb="30">
      <t>マンニン</t>
    </rPh>
    <rPh sb="34" eb="36">
      <t>セカイ</t>
    </rPh>
    <rPh sb="37" eb="39">
      <t>カンセン</t>
    </rPh>
    <rPh sb="40" eb="42">
      <t>ダイヨン</t>
    </rPh>
    <rPh sb="42" eb="43">
      <t>ナミ</t>
    </rPh>
    <rPh sb="44" eb="46">
      <t>シュウソク</t>
    </rPh>
    <rPh sb="46" eb="47">
      <t>チュウ</t>
    </rPh>
    <rPh sb="53" eb="55">
      <t>イチブ</t>
    </rPh>
    <rPh sb="55" eb="59">
      <t>カクダイケイコウ</t>
    </rPh>
    <phoneticPr fontId="5"/>
  </si>
  <si>
    <t>日本の感染状況は、いまだ世界平均の2倍ほど多い。中国は統計値の入力ミスがあって、しはらく逆転現象</t>
    <rPh sb="0" eb="2">
      <t>ニホン</t>
    </rPh>
    <rPh sb="3" eb="5">
      <t>カンセン</t>
    </rPh>
    <rPh sb="5" eb="7">
      <t>ジョウキョウ</t>
    </rPh>
    <rPh sb="12" eb="14">
      <t>セカイ</t>
    </rPh>
    <rPh sb="14" eb="16">
      <t>ヘイキン</t>
    </rPh>
    <rPh sb="18" eb="19">
      <t>バイ</t>
    </rPh>
    <rPh sb="21" eb="22">
      <t>オオ</t>
    </rPh>
    <rPh sb="24" eb="26">
      <t>チュウゴク</t>
    </rPh>
    <rPh sb="27" eb="30">
      <t>トウケイチ</t>
    </rPh>
    <rPh sb="31" eb="33">
      <t>ニュウリョク</t>
    </rPh>
    <rPh sb="44" eb="46">
      <t>ギャクテン</t>
    </rPh>
    <rPh sb="46" eb="48">
      <t>ゲンショウ</t>
    </rPh>
    <phoneticPr fontId="106"/>
  </si>
  <si>
    <t>食中毒情報　(6/6-6/12)</t>
    <rPh sb="0" eb="3">
      <t>ショクチュウドク</t>
    </rPh>
    <rPh sb="3" eb="5">
      <t>ジョウホウ</t>
    </rPh>
    <phoneticPr fontId="5"/>
  </si>
  <si>
    <t>海外情報　(6/6-6/12)</t>
    <rPh sb="0" eb="2">
      <t>カイガイ</t>
    </rPh>
    <rPh sb="2" eb="4">
      <t>ジョウホウ</t>
    </rPh>
    <phoneticPr fontId="5"/>
  </si>
  <si>
    <t>食品リコール・回収情報　　(6/6-6/12)</t>
    <rPh sb="0" eb="2">
      <t>ショクヒン</t>
    </rPh>
    <rPh sb="7" eb="9">
      <t>カイシュウ</t>
    </rPh>
    <rPh sb="9" eb="11">
      <t>ジョウホウ</t>
    </rPh>
    <phoneticPr fontId="5"/>
  </si>
  <si>
    <t>食品表示　(6/6-6/12)</t>
    <rPh sb="0" eb="2">
      <t>ショクヒン</t>
    </rPh>
    <rPh sb="2" eb="4">
      <t>ヒョウジ</t>
    </rPh>
    <phoneticPr fontId="5"/>
  </si>
  <si>
    <t>残留農薬　(6/6-6/12)</t>
    <phoneticPr fontId="16"/>
  </si>
  <si>
    <t>亀屋良長</t>
  </si>
  <si>
    <t>ダイエー</t>
  </si>
  <si>
    <t>たいまつ食品</t>
  </si>
  <si>
    <t>高知県農業協同組...</t>
  </si>
  <si>
    <t>九州コーケン</t>
  </si>
  <si>
    <t>エコルヴェ</t>
  </si>
  <si>
    <t>ヨークベニマル</t>
  </si>
  <si>
    <t>ベイシア</t>
  </si>
  <si>
    <t>木曽川店 鬼おろし鶏唐揚げ弁当 ラベル誤貼付で表示欠落</t>
  </si>
  <si>
    <t>浜松萩丘店 クリーミーコロッケ 特定原材料(かに)表示欠落</t>
  </si>
  <si>
    <t>姫太郎</t>
  </si>
  <si>
    <t>パック肉うどん他 4品目 消費期限の表示誤記</t>
  </si>
  <si>
    <t>西友</t>
  </si>
  <si>
    <t>国産若どり皮なしむね肉 保存方法表示欠落</t>
  </si>
  <si>
    <t>迫田食品</t>
  </si>
  <si>
    <t>オプシアミスミ店 濃厚ピーナツとうふ ラベル誤貼付で表示欠落</t>
  </si>
  <si>
    <t>ベストプライスミックスゼリー他 4品目 一部表示不備</t>
  </si>
  <si>
    <t>マルエツ</t>
  </si>
  <si>
    <t>シラスと鶏もも西京焼きのわっぱ飯 ラベル誤貼付で表示誤り</t>
  </si>
  <si>
    <t>お詫び</t>
  </si>
  <si>
    <t>ファミリーマート...</t>
  </si>
  <si>
    <t>シャカふりサラダ 一部内封ドレッシング アレルギー表示欠落</t>
  </si>
  <si>
    <t>サンデイリー</t>
  </si>
  <si>
    <t>ヤマナカスター焼そば３食入 一部カビ発生の恐れ</t>
  </si>
  <si>
    <t>広島北部農業協同...</t>
  </si>
  <si>
    <t>キャベツ 一部残留農薬基準超過の恐れ</t>
  </si>
  <si>
    <t>江崎グリコ</t>
  </si>
  <si>
    <t>ゆかり(濃厚おつまみスナック) 一部原料原産地誤表示</t>
  </si>
  <si>
    <t>ベルギーチョコチップワッフル (乳成分)表示欠落</t>
  </si>
  <si>
    <t>特刀剣乱舞花丸コラボせんべい 特定原材料(卵)表示欠落</t>
  </si>
  <si>
    <t>此花店 焼豚ブロック(福留ハム) 消費期限誤表記</t>
  </si>
  <si>
    <t>新潟県産コシヒカリ100％使用玉子がゆ パウチに異常</t>
  </si>
  <si>
    <t>はるちゃんのアイス屋6商品 アレルギー(卵)表示欠落</t>
  </si>
  <si>
    <t>Poi!CBDオイル他 計6商品 製造許可範囲外の生産品</t>
  </si>
  <si>
    <t>秋山さんちのたっぷり人参ドレッシング 一部異物混入</t>
  </si>
  <si>
    <t>牛豚サイコロステーキ用 一部ラベル誤貼付で表示欠落</t>
  </si>
  <si>
    <t>針ヶ谷店 自社製アップルパイ 一部ラベル誤貼付で(卵)表示欠落</t>
  </si>
  <si>
    <t>松山店 チキン南蛮 一部ラベル誤貼付で表示欠落</t>
  </si>
  <si>
    <t>三元豚のロースかつカレー ラベル誤貼付で表示欠落</t>
  </si>
  <si>
    <t>やや少ない</t>
    <rPh sb="2" eb="3">
      <t>スク</t>
    </rPh>
    <phoneticPr fontId="106"/>
  </si>
  <si>
    <t>※2022年 第22週（5/30～6/5） 現在</t>
    <phoneticPr fontId="5"/>
  </si>
  <si>
    <t>宮崎県宮崎市の福祉施設で集団食中毒</t>
    <phoneticPr fontId="16"/>
  </si>
  <si>
    <t>宮崎県宮崎市内の複数の福祉施設で、合わせて41人が、下痢などの症状を訴える集団食中毒が発生しました。食中毒が発生したのは、宮崎市内の8つの福祉施設です。市保健所によりますと、６月2日、施設の利用者と職員合わせて41人が、下痢や腹痛など食中毒の症状を訴え、便から、ウェルシュ菌が検出されたということです。現在、患者全員が、回復に向かっているということです。
患者は、いずれも６月1日に提供された弁当を食べていて、市保健所では、この弁当が食中毒の原因と断定し、調理した配食サービス事業所「食林」を、5日から3日間の営業停止処分としました。</t>
    <phoneticPr fontId="16"/>
  </si>
  <si>
    <t>https://newsdig.tbs.co.jp/articles/mrt/62809?display=1</t>
    <phoneticPr fontId="16"/>
  </si>
  <si>
    <t xml:space="preserve"> MRTニュース           ＭＲＴ宮崎放送</t>
    <phoneticPr fontId="16"/>
  </si>
  <si>
    <t>宮崎県</t>
    <rPh sb="0" eb="3">
      <t>ミヤザキケン</t>
    </rPh>
    <phoneticPr fontId="16"/>
  </si>
  <si>
    <t>ホーチミンの小学校で200人以上に痺れやかゆみ、食中毒の疑い</t>
    <phoneticPr fontId="16"/>
  </si>
  <si>
    <t>3日、ホーチミン市の小学生200人以上が学校で昼食を食べた後、唇がしびれたり、喉がかゆくなったりするなどの症状を発症した。タンフー区にあるTan Huong小学校のLe Thi Thanh Thuy校長によると、児童たちは昼食時にハスイモの茎で作ったスープを食べたという。昼食後、児童238人が唇へのしびれと喉の痒みを訴えた。学校管理委員会は、すぐに地元の医療ステーションと当局に連絡し救援を要請した。児童2人がタンフー病院へ搬送され、理事会は保護者に対して残りの236人を含む全児童を通常よりも早く学校へ迎えに行くように呼びかけた。3日午後3時頃、学校の外で地元報道機関の取材を受けた保護者は、「子どもの担任教師から、今日は早く家に連れて帰るようにと指示があった」と語った。また、同保護者によると、彼の子どもはハスイモの茎スープを食べておらず、健康状態に異常はない。機能部隊は原因究明のため、同小学校の昼食サンプルを回収している。
同校長によると、同校は当分の間、昼食メニューからハスイモの茎スープを除外する。</t>
    <phoneticPr fontId="16"/>
  </si>
  <si>
    <t>https://poste-vn.com/news/2022-06-06-12342</t>
    <phoneticPr fontId="16"/>
  </si>
  <si>
    <t>ホーチミン市</t>
    <rPh sb="5" eb="6">
      <t>シ</t>
    </rPh>
    <phoneticPr fontId="16"/>
  </si>
  <si>
    <t xml:space="preserve"> poste</t>
    <phoneticPr fontId="16"/>
  </si>
  <si>
    <t xml:space="preserve">アニサキス食中毒相次ぐ、みぞおちの激しい痛み・吐き気…「加熱・冷凍処理で予防を」 = 社会 </t>
    <phoneticPr fontId="16"/>
  </si>
  <si>
    <t>広島市は、全国各地でアニサキスによる食中毒が相次いでいるとして、ホームページなどで注意を呼びかけている。サバやアジ、イカなどの魚介類を刺し身で食べることによって時期を問わず発症するため、市保健所は「自分で生魚を扱う際、加熱や冷凍処理などで予防してほしい」としている。（山下佳穂）　アニサキスは寄生虫（線虫）の一種で、サバ、アジ、サンマなどの魚介類の内臓に寄生する。魚介類の鮮度が落ちると、内臓から身の部分に移動するため、その身を食べると胃や腸の壁に刺さるように侵入し、食中毒（急性胃アニサキス症）を引き起こす。　急性胃アニサキス症は、食後数時間から十数時間でみぞおちの激しい痛みや吐き気を引き起こし、腸壁に入った場合は腹膜炎を起こす恐れもある。効果的な治療薬はなく、内視鏡で粘膜に付着したアニサキスを摘出する方法が一般的だ。</t>
    <phoneticPr fontId="16"/>
  </si>
  <si>
    <t>読売新聞</t>
    <rPh sb="0" eb="4">
      <t>ヨミウリシンブン</t>
    </rPh>
    <phoneticPr fontId="16"/>
  </si>
  <si>
    <t>https://news.goo.ne.jp/article/yomiuri/nation/20220612-567-OYT1T50000.html</t>
    <phoneticPr fontId="16"/>
  </si>
  <si>
    <t>広島市</t>
    <rPh sb="0" eb="3">
      <t>ヒロシマシ</t>
    </rPh>
    <phoneticPr fontId="16"/>
  </si>
  <si>
    <t>「アニサキス」急増なぜ？食中毒相次ぐ…クジラ数要因か　“殺虫装置”開発も</t>
    <phoneticPr fontId="16"/>
  </si>
  <si>
    <t>寄生虫「アニサキス」による食中毒が相次いでいます。魚介類に寄生するため、鮮魚店などでは警戒を強めています。なぜ増えてきたのか、独自取材しました。■「胃が痛く本当に動けない」
　アニサキスで食中毒になったタマさん：「5月の頭ごろだったと思うんですけど、サバを食べて当たった」　こう話すのは、アニサキスで食中毒を起こした男性。自分で釣ったサバを酢締めにし、少しずつ食べていたこところ、アニサキスがいたことに気付かずに、食中毒になったといいます。　タマさん：「おなかの下というよりかは、胃の辺りがずっと痛くて。嘔吐（おうと）した後も、ずっと継続して痛いといった感じ。本当に動けないって感じですね」
　厚生労働省が8日に発表したアニサキスで食中毒を引き起こした患者の数です。ここ数年で急増し、今年は5カ月余りで、10年前（2013年）の患者数を大きく上回っています。　青魚、特にサバやイカなどに寄生する、長さおよそ2センチから3センチのアニサキスの幼虫。寄生していることに気付かずに、青魚などを生で食べると、食中毒を引き起こします。
■「腸が破れて緊急手術も」
　もし、アニサキスを魚と一緒に食べてしまった場合、専門医は、薬での治療は難しいと話します。　たまプラーザ南口胃腸内科クリニック・平島徹朗院長：「痛みを取るためには、胃カメラで物理的にアニサキスを除去するしか、今のところ方法はない。ただ、小腸や大腸は粘膜がめちゃくちゃ薄い。だから、アニサキスが食い付くと、腸が破れる…</t>
    <phoneticPr fontId="16"/>
  </si>
  <si>
    <t>https://abema.tv/video/episode/89-42_s0_p257575</t>
    <phoneticPr fontId="16"/>
  </si>
  <si>
    <t>川崎市</t>
    <rPh sb="0" eb="3">
      <t>カワサキシ</t>
    </rPh>
    <phoneticPr fontId="16"/>
  </si>
  <si>
    <t>ABEMA</t>
    <phoneticPr fontId="16"/>
  </si>
  <si>
    <t>けんちん煮で食中毒か、老人施設の入所者６０人が下痢や腹痛…便からウエルシュ菌検出</t>
    <phoneticPr fontId="16"/>
  </si>
  <si>
    <t>静岡県は８日、島田市の介護老人保健施設「エコトープ」で、ウエルシュ菌による集団食中毒が発生したと発表した。　県によると、４日午前２時頃から、入所する高齢者６０人が下痢や腹痛を訴えた。患者の便からウエルシュ菌が検出され、県は３日に施設で提供されたけんちん煮が原因とみている。現在は全員回復している。　食事は、業務委託先の東洋食品フードサービス（本社・東京）が施設内で調理した。県は当分の間、同社を営業禁止処分とした。　ウエルシュ菌は熱に強く、カレーなどを大きな鍋で調理する際、菌が生き残ることがあるという。</t>
    <phoneticPr fontId="16"/>
  </si>
  <si>
    <t>静岡県</t>
    <rPh sb="0" eb="3">
      <t>シズオカケン</t>
    </rPh>
    <phoneticPr fontId="16"/>
  </si>
  <si>
    <t>読売新聞</t>
    <phoneticPr fontId="16"/>
  </si>
  <si>
    <t>https://news.goo.ne.jp/article/yomiuri/nation/20220608-567-OYT1T50301.html</t>
    <phoneticPr fontId="16"/>
  </si>
  <si>
    <t>陸自・豊川駐屯地で２６７人食中毒…７４８食納入された弁当が原因</t>
    <phoneticPr fontId="16"/>
  </si>
  <si>
    <t>愛知県は８日、陸上自衛隊豊川駐屯地（豊川市）に納入された弁当を食べた自衛隊員２６７人が下痢や腹痛などの食中毒症状を訴え、うち１９人からウェルシュ菌が検出されたと発表した。全員がすでに回復しているという。豊川駐屯地（２００３年１１月、読売機から撮影）
　発表によると、弁当は５月３０日午後２時４０分頃に７４８食納入され、隊員たちは午後４時以降に食べた。同日から症状を訴える隊員が出たため、駐屯地が３１日に豊川保健所に連絡した。　弁当は春日井市の弁当配達店「株式会社マルイチ春日井営業所」が製造しており、春日井保健所は食中毒の原因施設と断定して同店を営業禁止処分とした。</t>
    <phoneticPr fontId="16"/>
  </si>
  <si>
    <t>https://www.yomiuri.co.jp/national/20220609-OYT1T50108/</t>
    <phoneticPr fontId="16"/>
  </si>
  <si>
    <t>愛知県</t>
    <rPh sb="0" eb="3">
      <t>アイチケン</t>
    </rPh>
    <phoneticPr fontId="16"/>
  </si>
  <si>
    <t>イカやイワシの刺身、すし食べて食中毒、胃からアニサキス　福井県小浜市の店で食事の滋賀県の女性、9時間後に症状</t>
    <phoneticPr fontId="16"/>
  </si>
  <si>
    <t>福井県は６月７日、小浜市のすし店で調理提供された刺し身やすしなどを食べた滋賀県大津市の５０代女性が腹痛などの症状を訴え、食中毒と断定したと発表した。胃から魚介類に寄生するアニサキスが見つかった。女性は経過観察のため入院したが、すでに退院しているという。
⇒電流で殺虫…冷凍以外の新手法
　福井県は食品衛生法に基づき、店を１日間営業停止処分とした。県によると、女性は６月４日午後５時ごろにイカやイワシなどの刺し身や甘エビ、太刀魚などのすしを食べ、約９時間後に症状が出た。</t>
    <phoneticPr fontId="16"/>
  </si>
  <si>
    <t>https://www.fukuishimbun.co.jp/articles/-/1567094</t>
    <phoneticPr fontId="16"/>
  </si>
  <si>
    <t>福井新聞</t>
    <rPh sb="0" eb="4">
      <t>フクイシンブン</t>
    </rPh>
    <phoneticPr fontId="16"/>
  </si>
  <si>
    <t>福井県</t>
    <rPh sb="0" eb="3">
      <t>フクイケン</t>
    </rPh>
    <phoneticPr fontId="16"/>
  </si>
  <si>
    <t>腹痛女性の胃から“アニサキス”　食中毒で飲食店一部営業停止処分</t>
    <phoneticPr fontId="16"/>
  </si>
  <si>
    <t>仙台市の飲食店で刺身などを食べた女性が腹痛を訴え、胃から寄生虫のアニサキスが見つかりました。市は、食中毒と断定しこの店を7日、一部、営業停止処分としました。一部、営業停止処分を受けたのは仙台市宮城野区のすし店です。市によりますと6月3日、この店でカツオのたたきやイワシの刺身を食べた60代の女性1人が、吐き気や腹痛を訴えました。その後、医療機関を受診したところ胃から寄生虫のアニサキスが見つかりました。
原因と考えられる食品がこの店舗で提供された刺身のみだったことから、市はすし店での食中毒と断定し、店に対し、7日、魚介類の生食用での調理と提供を停止する処分としました。アニサキスはイワシやサバ、イカなどの魚の内臓に寄生していて、市では魚を食べるときは内臓を取り除くなどするよう注意を呼び掛けています。</t>
    <phoneticPr fontId="16"/>
  </si>
  <si>
    <t>仙台市</t>
    <rPh sb="0" eb="3">
      <t>センダイシ</t>
    </rPh>
    <phoneticPr fontId="16"/>
  </si>
  <si>
    <t>東北放送</t>
    <rPh sb="0" eb="2">
      <t>トウホク</t>
    </rPh>
    <rPh sb="2" eb="4">
      <t>ホウソウ</t>
    </rPh>
    <phoneticPr fontId="16"/>
  </si>
  <si>
    <t>https://newsdig.tbs.co.jp/articles/tbc/64714?display=1</t>
    <phoneticPr fontId="16"/>
  </si>
  <si>
    <t>【食中毒】20代女性2人が食中毒...焼き鳥を食べて腹痛・発熱</t>
    <phoneticPr fontId="16"/>
  </si>
  <si>
    <t>埼玉県さいたま市は7日、市内の飲食店で、カンピロバクターが原因の食中毒が発生したとして、食品衛生法に基づき、同日から3日間の営業停止処分にしたと発表した。市食品・医薬品安全課によると、川口市保健所から、「5月25日に飲食店を利用した4人のうち、2人の検便からカンピロバクターが検出された」と市に通報があり、調査を開始した。
患者の20代女性2人は5月25日夜、焼き鳥などを食べ、同27～28日にかけて、腹痛、下痢、発熱の症状が出た。いずれも回復している。原因食材は特定できなかったが、共通の食べ物が同店の食事で、カンピロバクターが検出されたことなどから、同店の提供した食事が原因の食中毒と断定した。</t>
    <phoneticPr fontId="16"/>
  </si>
  <si>
    <t>https://www.shokukanken.com/news/safety/220608-1023.html</t>
    <phoneticPr fontId="16"/>
  </si>
  <si>
    <t>さいたま市</t>
    <rPh sb="4" eb="5">
      <t>シ</t>
    </rPh>
    <phoneticPr fontId="16"/>
  </si>
  <si>
    <t>　(株)食環境衛生研究所</t>
    <phoneticPr fontId="16"/>
  </si>
  <si>
    <t>食中毒・感染症予防　宿泊施設立ち入り調査　静岡・東部保健所</t>
    <phoneticPr fontId="16"/>
  </si>
  <si>
    <t>食中毒や感染症を予防するため、静岡・東部保健所では、７日から、宿泊施設などへの立ち入り調査を始めた。この立ち入り調査は、毎年、夏の行楽シーズンが始まる前のこの時期に、旅館やホテル、飲食店などを対象に実施されているもの。７日は、沼津市のホテルに東部保健所の職員が訪れ、調理場や浴場の衛生管理が適正に行われているかなどを確認していた。また、コロナ対策として、消毒液の設置やソーシャルディスタンスの対応も確認した。調査は約２５０の宿泊施設などで実施するという。</t>
    <phoneticPr fontId="16"/>
  </si>
  <si>
    <t>https://news.yahoo.co.jp/articles/1d781bae327305e537f3ec202f59193a28a1ddef</t>
    <phoneticPr fontId="16"/>
  </si>
  <si>
    <t>静岡第一放送</t>
    <rPh sb="0" eb="2">
      <t>シズオカ</t>
    </rPh>
    <rPh sb="2" eb="6">
      <t>ダイイチホウソウ</t>
    </rPh>
    <phoneticPr fontId="16"/>
  </si>
  <si>
    <t>O157無毒化に成功、治療法確立へ前進　さまざまな食中毒にも期待</t>
    <phoneticPr fontId="16"/>
  </si>
  <si>
    <t>　時々、大きな食中毒を引き起こし、死亡者まで出るため話題となる腸管出血性大腸菌O157。このO157を無毒化することに成功したと群馬大学とクレハの共同研究グループが5月6日に発表した。
90da0c748f69f06c80cac75005933eca.pdfgunma-u.ac.jp)
　O157に代表される腸管出血性大腸菌は食中毒の原因菌で、加熱が不十分な食肉や菌で汚染された水や調理器具、トング、箸などを介して調理された食材を摂取することで感染する。　感染すると出血性の下痢が起こり、感染者の約5%（幼児や高齢者は約10%）は重症化し、溶血性尿毒症症候群（HUS）と呼ばれる致死性の急性腎不全や急性脳症を発症する。　現在のところ、治療は対症療法しかなく、HUSの発症をはじめとする感染症の重症化を確実に予防、根本的に治療する方法は確立されていない。　腸管出血性大腸菌による感染者は、全世界で毎年280万人以上にのぼると推定されている。　今回の発表によると、腸管出血性大腸菌はベロ毒素や3型分泌タンパク質と呼ばれる病原性タンパク質を産生し、これらの病原性タンパク質が感染症の重症化に寄与していることが知られている。　研究では、MgOC150と呼ばれる多孔質炭素を用い、O157が産生する病原性タンパク質を吸着し解毒することを目的とした。　多孔質炭素の仲間では「活性炭」が一般的によく知られているが、多くの活性炭は孔の大きさが小さく低分子化合物は強く吸着できる一方で、タンパク質性の高分子の吸着能が低いと考えられてきた。　しかし、本多孔質炭素は炭素表面に平均直径150nmの多数の孔（ポア）が存在し、その孔の中にタンパク質を強く吸着することができると考えた。　実権の結果、MgOC150がベロ毒素と3型分泌タンパク質を強く吸着することを発見した。さらに、O157の培養液にMgOC150を添加するとベロ毒素と3型分泌タンパク質が吸着され、無毒化することができた。
　そこで、マウスの生体内でもMgOC150の効果を検証した。マウスに対する病原菌として、代替モデルのシトロバクター菌を用い、マウスに経口感染させたところ、感染後4日目以降に下痢に伴う体重減少が見られ、9日目までに全頭のマウスが死亡した。　一方で、MgOC150を経口投与したマウスでは、感染後9日目までは体重減少が観察されず、感染後14日まで延命させることができた。　さらに、シトロバクター菌を感染させていないマウスにMgOC150を経口投与し3週間経過観察を行ったところ、一過的な体重減少や生育遅延、消化管の損傷などといった異常は観察されなかった。また、ヒトの大腸上皮細胞や乳酸菌や腸球菌といった善玉菌の生育にも悪影響を及ぼさなかった。　この結果からMgOC150は腸管出血性大腸菌O157が産生するベロ毒素と３型分泌タン パク質を吸着除去できることが示され、腸管出血性大腸菌感染症に対する重症化予防、治療効果を持つことが示唆された。　MgOC150を含む多孔質炭素は、これまでに酵素触媒の固定化や電極といった主に工業用としての用途で使用されてきた。一方で、多孔質炭素の医療目的での使用は一部に限られ、感染症への適用例はない。　研究グループは今回の研究の結果、「腸管出血性大腸菌感染症の予防、治療法の確立につながると期待できる」としている。　さらに、「MgOC150は、O157以外にも様々な細菌が産生する病原性タンパク質を吸着できる可能性がある。例えば、赤痢菌やコレラ菌などが産生する毒素は、ベロ毒素と類似した構造を有するため、MgOC150はこれらの毒素も吸着できることが期待できる」との可能性を指摘している。　また近年、様々な既存の抗菌薬に対して耐性を持つ薬剤耐性菌の蔓延が社会的に大きな問題となっていが、MgOC150が薬剤耐性菌の産生する病原性タンパク質を吸着し、無毒化することができれば、薬剤耐性菌感染症に対する新たな治療オプションとして適用できる可能性がある」と述べている。</t>
    <phoneticPr fontId="16"/>
  </si>
  <si>
    <t>https://www.cyzo.com/2022/06/post_311629_entry.html</t>
    <phoneticPr fontId="16"/>
  </si>
  <si>
    <t>日刊サイゾー</t>
    <rPh sb="0" eb="2">
      <t>ニッカン</t>
    </rPh>
    <phoneticPr fontId="16"/>
  </si>
  <si>
    <t>群馬大学とクレハの共同研究グループ</t>
    <phoneticPr fontId="16"/>
  </si>
  <si>
    <t>2022年 第21週（5月23日〜 5月29日）</t>
    <phoneticPr fontId="106"/>
  </si>
  <si>
    <t>結核例241</t>
    <phoneticPr fontId="5"/>
  </si>
  <si>
    <t xml:space="preserve">腸管出血性大腸菌感染症87例（有症者53例、うちHUS なし）
感染地域：国内66例、国内・国外不明21例
国内の感染地域：‌広島県13例、東京都7例、茨城県6例、北海道4例、千葉県4例、神奈川県4例、福岡県4例、三重県3例、兵庫県3例、埼玉県2例、長崎県2例、富山県1例、　　　　　　　福井県1例、長野県1例、静岡県1例、愛知県1例、大阪府1例、奈良県1例、鹿児島県1例、国内（都道府県不明）6例
</t>
    <phoneticPr fontId="106"/>
  </si>
  <si>
    <t xml:space="preserve">年齢群：‌2歳（2例）、4歳（3例）、5歳（4例）、8歳（1例）、9歳（3例）、
10代（24例）、20代（12例）、30代（12例）、40代（4例）、50代（11例）、
60代（2例）、70代（6例）、80代（2例）、90代以上（1例）
</t>
    <phoneticPr fontId="106"/>
  </si>
  <si>
    <t>血清群・毒素型：‌O26 VT1（26例）、O157 VT1・VT2（22例）、O157 VT2（5例）、O111 VT1（4例）、
O157VT1（3 例）、O115 VT1（2 例）、O103VT1（1例）、O91 VT2（1例）、O91 VT1（1例）、
O121 VT2（1例）、O111 VT1・VT2（1例）、O145 VT1（1例）、O128 VT1（1例）、その他・不明（18例）
累積報告数：531例（有症者294例、うちHUS 3例．死亡なし）</t>
    <phoneticPr fontId="106"/>
  </si>
  <si>
    <t>腸チフス１例 感染地域：ネパール</t>
    <phoneticPr fontId="106"/>
  </si>
  <si>
    <t xml:space="preserve">腸チフス
</t>
    <phoneticPr fontId="5"/>
  </si>
  <si>
    <t>E型肝炎9例 感染地域（感染源）：‌東京都2例（レバー1例、不明1例）、北海道
1例（焼肉）、千葉県1例（不明）、石川県1例（不明）、福井県1例（豚肉）、　　　国内（都道府県不明）3例（豚肉/牛肉の生食1例、不明2例）</t>
    <phoneticPr fontId="106"/>
  </si>
  <si>
    <t>レジオネラ症90例（肺炎型88例、ポンティアック型2例）
感染地域：‌栃木県7例、東京都7例、広島県5例、千葉県4例、長野県4例、茨城県3例、埼玉県3例　静岡県3例、三重県3例、熊本県3例、群馬県2例、神奈川県2例、新潟県2例、岐阜県2例、滋賀県2例、　鹿児島県2例、　　北海道1例、山形県1例、富山県1例、愛知県1例、兵庫県1例、奈良県1例、愛媛県1例、　佐賀県1例、　大分県1例、佐賀県/福岡県/熊本県1例、国内（都道府県不明）4例、千葉県/ベトナム/タイ1例、台湾1例、国内・
国外不明20例
年齢群：‌30代（1例）、40代（6例）、50代（23例）、60代（20例）、70代（19例）、80代（17例）、90代以上（4例）
累積報告数：560例</t>
    <phoneticPr fontId="106"/>
  </si>
  <si>
    <t>アメーバ赤痢9例（腸管アメーバ症9例）
感染地域：‌福岡県2例、国内（都道府県不明）4例、中国1例、国内・国外不明2例
感染経路：経口感染1例、その他・不明8例</t>
    <phoneticPr fontId="106"/>
  </si>
  <si>
    <t>毎週　　ひとつ　　覚えていきましょう</t>
    <phoneticPr fontId="5"/>
  </si>
  <si>
    <t>今週のお題(作業は決められた時間内に決められた温度内で行う)</t>
    <rPh sb="6" eb="8">
      <t>サギョウ</t>
    </rPh>
    <rPh sb="9" eb="10">
      <t>キ</t>
    </rPh>
    <rPh sb="14" eb="16">
      <t>ジカン</t>
    </rPh>
    <rPh sb="16" eb="17">
      <t>ナイ</t>
    </rPh>
    <rPh sb="18" eb="19">
      <t>キ</t>
    </rPh>
    <rPh sb="23" eb="25">
      <t>オンド</t>
    </rPh>
    <rPh sb="25" eb="26">
      <t>ナイ</t>
    </rPh>
    <rPh sb="27" eb="28">
      <t>オコナ</t>
    </rPh>
    <phoneticPr fontId="5"/>
  </si>
  <si>
    <t>なぜ　調理や加工は決められた時間・温度内でやらなければならないのですか?</t>
    <rPh sb="3" eb="5">
      <t>チョウリ</t>
    </rPh>
    <rPh sb="6" eb="8">
      <t>カコウ</t>
    </rPh>
    <rPh sb="9" eb="10">
      <t>キ</t>
    </rPh>
    <rPh sb="14" eb="16">
      <t>ジカン</t>
    </rPh>
    <rPh sb="17" eb="19">
      <t>オンド</t>
    </rPh>
    <rPh sb="19" eb="20">
      <t>ナイ</t>
    </rPh>
    <phoneticPr fontId="5"/>
  </si>
  <si>
    <t>↓　職場の先輩は以下のことを理解して　わかり易く　指導しましょう　↓</t>
    <phoneticPr fontId="5"/>
  </si>
  <si>
    <t>★冷蔵で５℃に冷やしていても室温３０℃に放置すると、瞬く間に食品表面温度は上昇する。
★腸炎ビブリオや大腸菌は２０分程度で倍増する
★加熱、冷却調理機などの製造能力を超えて調理しようとすると、トータルの調理時間は大幅に長くなる。　
★製造量を場当たり的に変更、増やすことは事故につながりやすい。
★製造時間が長くなれば、続く包装、保管や配送時間等にも影響が出る。</t>
    <rPh sb="1" eb="3">
      <t>レイゾウ</t>
    </rPh>
    <rPh sb="7" eb="8">
      <t>ヒ</t>
    </rPh>
    <rPh sb="14" eb="16">
      <t>シツオン</t>
    </rPh>
    <rPh sb="20" eb="22">
      <t>ホウチ</t>
    </rPh>
    <rPh sb="26" eb="27">
      <t>マタタ</t>
    </rPh>
    <rPh sb="28" eb="29">
      <t>マ</t>
    </rPh>
    <rPh sb="30" eb="32">
      <t>ショクヒン</t>
    </rPh>
    <rPh sb="32" eb="34">
      <t>ヒョウメン</t>
    </rPh>
    <rPh sb="34" eb="36">
      <t>オンド</t>
    </rPh>
    <rPh sb="37" eb="39">
      <t>ジョウショウ</t>
    </rPh>
    <rPh sb="44" eb="46">
      <t>チョウエン</t>
    </rPh>
    <rPh sb="51" eb="54">
      <t>ダイチョウキン</t>
    </rPh>
    <rPh sb="57" eb="58">
      <t>プン</t>
    </rPh>
    <rPh sb="58" eb="60">
      <t>テイド</t>
    </rPh>
    <rPh sb="62" eb="63">
      <t>フ</t>
    </rPh>
    <rPh sb="67" eb="69">
      <t>カネツ</t>
    </rPh>
    <rPh sb="70" eb="72">
      <t>レイキャク</t>
    </rPh>
    <rPh sb="72" eb="74">
      <t>チョウリ</t>
    </rPh>
    <rPh sb="74" eb="75">
      <t>キ</t>
    </rPh>
    <rPh sb="78" eb="80">
      <t>セイゾウ</t>
    </rPh>
    <rPh sb="80" eb="82">
      <t>ノウリョク</t>
    </rPh>
    <rPh sb="83" eb="84">
      <t>コ</t>
    </rPh>
    <rPh sb="101" eb="103">
      <t>チョウリ</t>
    </rPh>
    <rPh sb="103" eb="105">
      <t>ジカン</t>
    </rPh>
    <rPh sb="106" eb="108">
      <t>オオハバ</t>
    </rPh>
    <rPh sb="109" eb="110">
      <t>ナガ</t>
    </rPh>
    <rPh sb="117" eb="119">
      <t>セイゾウ</t>
    </rPh>
    <rPh sb="119" eb="120">
      <t>リョウ</t>
    </rPh>
    <rPh sb="121" eb="123">
      <t>バア</t>
    </rPh>
    <rPh sb="125" eb="126">
      <t>テキ</t>
    </rPh>
    <rPh sb="127" eb="129">
      <t>ヘンコウ</t>
    </rPh>
    <rPh sb="130" eb="131">
      <t>フ</t>
    </rPh>
    <rPh sb="136" eb="138">
      <t>ジコ</t>
    </rPh>
    <rPh sb="149" eb="151">
      <t>セイゾウ</t>
    </rPh>
    <rPh sb="151" eb="153">
      <t>ジカン</t>
    </rPh>
    <rPh sb="154" eb="155">
      <t>ナガ</t>
    </rPh>
    <rPh sb="160" eb="161">
      <t>ツヅ</t>
    </rPh>
    <rPh sb="162" eb="164">
      <t>ホウソウ</t>
    </rPh>
    <rPh sb="165" eb="167">
      <t>ホカン</t>
    </rPh>
    <rPh sb="168" eb="170">
      <t>ハイソウ</t>
    </rPh>
    <rPh sb="170" eb="172">
      <t>ジカン</t>
    </rPh>
    <rPh sb="172" eb="173">
      <t>トウ</t>
    </rPh>
    <rPh sb="175" eb="177">
      <t>エイキョウ</t>
    </rPh>
    <rPh sb="178" eb="179">
      <t>デ</t>
    </rPh>
    <phoneticPr fontId="5"/>
  </si>
  <si>
    <t>安全な食品を顧客要求に応え継続的に作るには、勘や経験だけでは限界がある。調理品や食料品を製造する時には、製造能力に見合った時間と温度を守ることが重要である。
製造能力を超えて製造したということは、見た目には似たものを間に合わせたということで、品質や安全が担保されたということにはならない。適正生産量の決定は、科学的検証によるエビデンス(証拠)が必要である。</t>
    <rPh sb="0" eb="2">
      <t>アンゼン</t>
    </rPh>
    <rPh sb="3" eb="5">
      <t>ショクヒン</t>
    </rPh>
    <rPh sb="6" eb="8">
      <t>コキャク</t>
    </rPh>
    <rPh sb="8" eb="10">
      <t>ヨウキュウ</t>
    </rPh>
    <rPh sb="11" eb="12">
      <t>コタ</t>
    </rPh>
    <rPh sb="13" eb="16">
      <t>ケイゾクテキ</t>
    </rPh>
    <rPh sb="17" eb="18">
      <t>ツク</t>
    </rPh>
    <rPh sb="22" eb="23">
      <t>カン</t>
    </rPh>
    <rPh sb="24" eb="26">
      <t>ケイケン</t>
    </rPh>
    <rPh sb="30" eb="32">
      <t>ゲンカイ</t>
    </rPh>
    <rPh sb="36" eb="38">
      <t>チョウリ</t>
    </rPh>
    <rPh sb="38" eb="39">
      <t>ヒン</t>
    </rPh>
    <rPh sb="40" eb="42">
      <t>ショクリョウ</t>
    </rPh>
    <rPh sb="44" eb="46">
      <t>セイゾウ</t>
    </rPh>
    <rPh sb="48" eb="49">
      <t>トキ</t>
    </rPh>
    <rPh sb="52" eb="54">
      <t>セイゾウ</t>
    </rPh>
    <rPh sb="54" eb="56">
      <t>ノウリョク</t>
    </rPh>
    <rPh sb="57" eb="59">
      <t>ミア</t>
    </rPh>
    <rPh sb="61" eb="63">
      <t>ジカン</t>
    </rPh>
    <rPh sb="64" eb="66">
      <t>オンド</t>
    </rPh>
    <rPh sb="67" eb="68">
      <t>マモ</t>
    </rPh>
    <rPh sb="72" eb="74">
      <t>ジュウヨウ</t>
    </rPh>
    <rPh sb="79" eb="81">
      <t>セイゾウ</t>
    </rPh>
    <rPh sb="81" eb="83">
      <t>ノウリョク</t>
    </rPh>
    <rPh sb="84" eb="85">
      <t>コ</t>
    </rPh>
    <rPh sb="87" eb="89">
      <t>セイゾウ</t>
    </rPh>
    <rPh sb="98" eb="99">
      <t>ミ</t>
    </rPh>
    <rPh sb="100" eb="101">
      <t>メ</t>
    </rPh>
    <rPh sb="103" eb="104">
      <t>ニ</t>
    </rPh>
    <rPh sb="108" eb="109">
      <t>マ</t>
    </rPh>
    <rPh sb="110" eb="111">
      <t>ア</t>
    </rPh>
    <rPh sb="121" eb="123">
      <t>ヒンシツ</t>
    </rPh>
    <rPh sb="124" eb="126">
      <t>アンゼン</t>
    </rPh>
    <rPh sb="127" eb="129">
      <t>タンポ</t>
    </rPh>
    <rPh sb="144" eb="146">
      <t>テキセイ</t>
    </rPh>
    <rPh sb="146" eb="148">
      <t>セイサン</t>
    </rPh>
    <rPh sb="148" eb="149">
      <t>リョウ</t>
    </rPh>
    <rPh sb="150" eb="152">
      <t>ケッテイ</t>
    </rPh>
    <rPh sb="154" eb="157">
      <t>カガクテキ</t>
    </rPh>
    <rPh sb="157" eb="159">
      <t>ケンショウ</t>
    </rPh>
    <rPh sb="168" eb="170">
      <t>ショウコ</t>
    </rPh>
    <rPh sb="172" eb="174">
      <t>ヒツヨウ</t>
    </rPh>
    <phoneticPr fontId="5"/>
  </si>
  <si>
    <t>プーチン氏、穀物輸出に「ウクライナが機雷除去」の条件提案…黒海封鎖で世界的食料危機 ： 読売新聞オンライン</t>
  </si>
  <si>
    <t>欧米向け輸出、産地偽装相次ぎ注意呼びかけ - NNA ASIA・タイ・マクロ・統計・その他経済</t>
  </si>
  <si>
    <t xml:space="preserve">日系出店ラッシュ、コロナ後へ小売りや外食 - NNA ASIA・マレーシア・サービス NNA ASIA </t>
  </si>
  <si>
    <t>ビスケット・パスタ・パン・ケーキ産業協会、遺伝子組み換え小麦由来の食品の商業化に反対する立場を撤回(アルゼンチン、ブラジル)ジェトロ</t>
  </si>
  <si>
    <t>豪KFC、レタスを一部キャベツに変更 価格高騰で　写真4枚　国際ニュース：AFPBB News</t>
  </si>
  <si>
    <t xml:space="preserve">米ロサンゼルス市、一部地域でレストラン向けアルコール提供許可申請の審査期間が迅速化へ(米国) ジェトロ </t>
  </si>
  <si>
    <t xml:space="preserve">英国における日本産酒類普及の可能性 | 2022 - 地域・分析レポート - 海外ビジネス情報 - ジェトロ </t>
  </si>
  <si>
    <t>https://www.yomiuri.co.jp/world/20220604-OYT1T50198/</t>
    <phoneticPr fontId="16"/>
  </si>
  <si>
    <t>https://www.nna.jp/news/show/2344506</t>
    <phoneticPr fontId="16"/>
  </si>
  <si>
    <t>https://www.nna.jp/news/show/2345799</t>
    <phoneticPr fontId="16"/>
  </si>
  <si>
    <t>https://www.jetro.go.jp/biznews/2022/06/52277717ce5986a5.html</t>
    <phoneticPr fontId="16"/>
  </si>
  <si>
    <t>https://www.jetro.go.jp/biznews/2022/06/173a32cd7dcacb09.html</t>
    <phoneticPr fontId="16"/>
  </si>
  <si>
    <t>https://www.jetro.go.jp/biz/areareports/2022/722ab5ebd0b4bfc6.html</t>
    <phoneticPr fontId="16"/>
  </si>
  <si>
    <t>https://www.afpbb.com/articles/-/3408663</t>
    <phoneticPr fontId="16"/>
  </si>
  <si>
    <t>穀物大国ウクライナに侵攻しているロシア軍が、輸出拠点の黒海沿岸を封鎖していることに伴う世界的な食料危機の解消に向け国連を交えた関係国の駆け引きが活発化している。ロシア、ウクライナ両国と関係が良好なトルコが仲介に乗り出している中、セルゲイ・ラブロフ露外相が８日にトルコを訪問することになり、協議の行方が注目される。立民・枝野氏らが「自衛隊員応援議連」、処遇改善を検討…泉代表も呼びかけ人ソマリアの首都モガディシオで小麦粉を買う女性ら。ロシアによるウクライナ侵攻を受け、アフリカ地域では小麦粉の値段が４５％上昇している（５月２６日、ＡＰ）穀物輸出問題を巡っては、トルコが５月末、自国とウクライナ、ロシア、国連が参加して監視センターをイスタンブールに設置することを提案している。ウクライナのドミトロ・クレバ外相も５月末、有志国の海軍が参加する国連主導の船団結成で海上交易の安全を確保する案を示していた。　こうした関係国の動きの中、プーチン露大統領は３日放映の露国営テレビとのインタビューで、穀物輸出を認める条件付きの提案を示した。ウクライナが黒海の機雷を除去することを条件に、南部オデーサ港などを利用しても「安全な航行を保証する」と述べ、南東部マリウポリなどロシアの管理下にある港から輸出する方法にも言及した。　同盟国ベラルーシ経由でバルト海から海上輸送する案が「一番簡単で安価だ」とし、条件として、欧州連合（ＥＵ）の対ベラルーシ制裁解除を挙げた。こうした案は２、３日にモスクワを訪問していたマーティン・グリフィス国連事務次長にも説明したとみられる。
　プーチン氏は３日、露南部ソチで会談したアフリカ連合（ＡＵ）議長国セネガルのマッキ・サル大統領から、深刻な食料危機に向けた対応を求められていた。国際社会でのさらなる孤立につながらないよう調整に乗り出す姿勢を示した模様だ。　プーチン氏にとっては、露軍が占拠する港湾でウクライナの穀物を扱うこととなれば、支配の既成事実化につながる。ウクライナやＥＵが条件付きの露側の提案を受け入れる可能性は低いとみられる。しかし、ウクライナも穀物輸出の停滞によって深刻な打撃を受けている。今後もトルコなどを巻き込んだ打開策の議論が続くものとみられる。</t>
    <phoneticPr fontId="16"/>
  </si>
  <si>
    <t>タイ商務省貿易局は、米国と欧州連合（ＥＵ）向け輸出について、輸出業者に対して輸出先の規則を順守するよう呼びかけた。産地を偽装して中国製品などを輸出するケースが確認され、２地域が検査を厳格化している。２日付プーチャッカーンが報じた。 貿易局は過去３年間に米国の税…
関連国・地域： タイ
関連業種： 自動車・二輪車／マクロ・統計・その他経済</t>
    <phoneticPr fontId="16"/>
  </si>
  <si>
    <t>【ＮＮＡ＝共同】新型コロナウイルス感染の沈静化をにらみ、日系企業の東南アジアへの出店ラッシュが始まった。５月には香港にドラッグストア大手「マツモトキヨシ」が初出店。外食大手もマレーシアで店を増設するなど、成長市場のコロナ後の経済正常化を先取りした動きが目立つ。…
関連国・地域： マレーシア
関連業種： 医療・医薬品／小売り・卸売り／サービス</t>
    <phoneticPr fontId="16"/>
  </si>
  <si>
    <t>ブラジルビスケット・パスタ・パン・ケーキ産業協会（ABIMAPI）は5月24日、同日付公式サイトで、同協会はこれまで、遺伝子組み換え小麦がブラジルで商業化されることに反対していたが、「これを撤回する」と発表した。遺伝子組み換え小麦を原料とする食品に関する意識調査の結果を踏まえたもの。
同調査は、ブラジル北部から南部に至る12都市で3,135人を対象に2021年12月に実施（注1）。調査結果によると、1,790人（全回答者数の57.1％）が「遺伝子組み換え食品とは何かを知っている」と回答しており、そのうち1,351人（75.5％）（注2）が「遺伝子組み換え食品を（自身が）消費していることを知っている」もしくは「知らずに消費した場合でも抵抗がない」と回答した。また、「遺伝子組み換え食品とは何かを知らない」と回答した1,345人（全回答者数の42.9％）のうち、71.8％が、遺伝子組み換え食品について理解した上で「消費する」と回答した。ABIMAPIはこれまで、遺伝子組み換え小麦がブラジルで商業化されることに反対していたが、こうした調査結果を踏まえ「消費者の意向に反する立場は取らない」と述べた（5月24日付ABIMAPI公式サイト)（注3）。
ブラジル経済省の貿易統計（COMEX STAT）によれば、2021年にブラジルが輸入した小麦粉およびメスリン粉（HSコード1001）のうち、90.3％（重量ベース）に相当する26万6,480トンをアルゼンチンから輸入している。
（注1）本調査は、調査会社インデクサが実施。ロイター通信が入手した調査結果をABIMAPIが公式サイトに掲載している。
（注2）「遺伝子組み換え食品とは何かを知っている」と回答した1,790人のうちの75.5％
（注3）ブラジルでは2021年11月11日、科学技術革新省（MCTI）傘下の国家バイオ安全技術委員会（CTNBio）が、第246回バイオセキュリティ全国技術委員会で、アルゼンチンのHB4小麦から製造された小麦粉をブラジルで商業化することを認めている。</t>
    <phoneticPr fontId="16"/>
  </si>
  <si>
    <t>ファストフード大手ケンタッキーフライドチキン（KFC）は7日、オーストラリアでレタスの価格が高騰していることを受け、バーガーなどの商品に使われているレタスを一部キャベツに変更すると発表した。客からは不満の声も出ている。　レタスの価格が過去数か月で300％も値上がりしたため、一部店舗でカーネル・サンダース（Colonel Sanders）のレシピを調整せざるを得なくなっている。　KFCは発表で「現在、レタス不足に直面しており、レタスを使った全商品でレタスとキャベツをまぜる」としている。期間は新たな通知があるまで。東部で発生した大規模な洪水がレタス不足の原因だと説明している。　だが、エディスコーワン大学（Edith Cowan University）のサプライチェーン（供給網）専門家フラビオ・マカオ（Flavio Macau）氏は、ロシアによるウクライナ侵攻で軽油と化学肥料が値上がりしていることも要因の一つだと指摘する。　シドニーやメルボルンでは、レタスの価格は1個2豪ドル（約190円）ほどだったが、現在は8豪ドル（約760円）近くになっている。
　発表を受け、あるツイッター（Twitter）ユーザーは「レタスをキャベツと入れ替えるなんて、KFCで食べること自体を考え直す。キャベツを食べるくらいなら他に食べたいものが四つも五つもある。なんておかしな選択だ」と不満をつづった。　別のユーザーは「終末の前兆かもしれない」と投稿した。</t>
    <phoneticPr fontId="16"/>
  </si>
  <si>
    <t>米国ロサンゼルス市議会は5月25日および5月27日に開催された議会において、15ある地区のうち申請のあった7地区（注）において、新たなレストラン向けアルコール提供プログラム（Restaurant Beverage Program）の適用を可決した。これにより、一定の適格条件を満たすレストランが該当地区内で新たにアルコール類の提供許可（リカーライセンス）を市に申請する場合、従来と比較して認可取得までの期間が短縮されるほか、申請にかかるコストも抑えられる見込みだ。
従来、ロサンゼルス市で営業するレストランが店内でビールやワインを含むアルコールを提供する場合、レストラン事業者はカリフォルニア州に対してアルコール提供許可を申請するほか、ロサンゼルス市に対してアルコールの販売および提供に関する条件付き許可（Conditional Use Permit）を申請する必要がある。今回の新たなプログラムでは、ロサンゼルス市への申請に際し、申請要件を満たすレストランであれば、審査期間が数カ月から数週間に短縮されるほか、申請にかかる費用は約6,000ドルとなり、従来と比較して4,000～1万3,000ドルの削減となる。なお、バーやナイトクラブなどの施設は対象外となり、申請要件には「年齢による入場制限がない」「ドリンクのミニマムオーダーがない」など、一般的なバーやナイトクラブには該当しない項目が盛り込まれている。アルコール提供の許可が取得しやすくなることで、レストランでは今まで取り扱えなかった国内外の酒類商品の取り扱いへの関心が高まるほか、料理に合った酒類を提案するペアリングのような新しいサービスの提供が期待される。今回の新たなプログラムについて、当地日本食レストラン経営者で、その運営を支援する卸業や食品製造業各社で構成する米国日系レストラン協会（JRA）会長の増田堅太郎氏は「リカーライセンスの新規申請を行うレストランにとっては大変ありがたい話」とコメントした。また、南カリフォルニアで活動する日系食品会社約60社で組織する「七味会」の中馬忍会長は「申請方法は現行と変わらないものの、条件を満たすレストランにとっては申請期間の短縮と申請コストの低下は魅力的」と述べた。一方、現地メディアの報道では、「酒類が提供できる店舗が増えることで、犯罪行為の増加が懸念される」という意見も紹介されていた（CBS5月25日）。
（注）今回採択された地区は2、3、4、5、10、11、15の7地区。日系コミュニティーが集まる地域のうち、「ダウンタウン・リトルトーキョー」が所属する14地区は対象外だが、「リトル・オーサカ」の愛称がつけられているソーテルは11地区に所属することから、新プログラムの対象地区となる。</t>
    <phoneticPr fontId="16"/>
  </si>
  <si>
    <t>コロナ禍で飲酒機会は変化するも、消費量は同水準
初めに、MESAS調査について説明する。MESASはMonitoring and Evaluating Scotland’s Alcohol Strategy（和訳：スコットランドのアルコール戦略の監視と評価） の略で、スコットランド公衆衛生局が毎年発行する、英国（北アイルランドを除く）を対象とした主要なアルコール指標（消費・価格など）に関する、入手可能な最新のデータを多く紹介しているレポートである。対象酒類はビール・サイダー（注1）・その他（以下「ビール等」とする）、ワインおよびスピリッツであり、オン・トレード（パブ、レストランなど）とオフ・トレード（小売店など）の売り上げ分析なども含まれている。
2020年のMESASデータから、ジェトロのロンドン事務所が推計した2019年（新型コロナ禍以前）の市場状況は以下の図1のとおりである（注2）。
2019年の市場全体の売上高は約479億ポンド（約7兆6,161億円、1ポンド＝約159円）で、オン・トレード (約261億ポンド) の額がオフ・トレード (約218億ポンド) よりも若干大きかった。また、MESAS2021から同様に推計した、コロナ蔓延（まんえん）期だった2020年の売上高は図2のとおり（注3）。2019年と比較すると、合計額が462億ポンドとなり、著しい減少とはならなかった。一方、オン・トレードとオフ・トレードの構成比を見ると、大幅に変化していることが明確に分かる。オン・トレードが2019年に比べて153億ポンド減少したことに対し、オフ・トレードは136億ポンド増加した。これは新型コロナウイルス感染拡大によるロックダウン措置の一部であった飲食店休業指示などにより飲食店における消費が減少した一方、自宅などでの消費のため小売店での販売が伸びたためと考えられる。また、ビール等、ワイン、スピリッツの構成比については、合計、そしてオン・トレードとオフ・トレードいずれにおいてもそれほど大きな変化は見られなかった。</t>
    <phoneticPr fontId="16"/>
  </si>
  <si>
    <t>ロシア</t>
    <phoneticPr fontId="16"/>
  </si>
  <si>
    <t>タイ</t>
    <phoneticPr fontId="16"/>
  </si>
  <si>
    <t>マレーシア</t>
    <phoneticPr fontId="16"/>
  </si>
  <si>
    <t>ブラジル</t>
    <phoneticPr fontId="16"/>
  </si>
  <si>
    <t>オーストラリア</t>
    <phoneticPr fontId="16"/>
  </si>
  <si>
    <t>米国</t>
    <rPh sb="0" eb="2">
      <t>ベイコク</t>
    </rPh>
    <phoneticPr fontId="16"/>
  </si>
  <si>
    <t>英国</t>
    <rPh sb="0" eb="2">
      <t>エイコク</t>
    </rPh>
    <phoneticPr fontId="16"/>
  </si>
  <si>
    <t>　</t>
    <phoneticPr fontId="16"/>
  </si>
  <si>
    <t>給食でアレルギー未記載　八街市立小中学校　4千食分、健康被害は確認されず</t>
    <phoneticPr fontId="16"/>
  </si>
  <si>
    <t>八街市教委は10日、市立小中学校給食のアレルギー食品一覧表で、2日に提供したパン「テーブルロール」に含まれる「大豆成分」の記載漏があったと発表した。健康被害の訴えはないという。　市教委によると、同市の給食で提供するテーブルロールは通常、大豆不使用のマーガリンを使用し、一覧表には「小麦」「牛乳」を記載している。しかし、同日は製造を担う市内の工場設備が故障し、市外の工場で製造。材料には大豆が含まれたが、学校給食センターがアレルギー情報を記した原材料成分表の確認を怠ったという。　同日に提供したのは約4千食。8日に工場から報告を受け市教委が調査したところ、大豆アレルギーのある中学生3人が食べていたが、健康被害は確認されなかった。　市教委は再発防止に向けて、製造工場の変更があった際に成分表の提出を指示するなどの確認を徹底するとした。</t>
    <phoneticPr fontId="16"/>
  </si>
  <si>
    <t>クルミアレルギー、9年で10倍超　重篤症状も、消費増一因か　表示義務付けへ・消費者庁</t>
    <phoneticPr fontId="16"/>
  </si>
  <si>
    <t>クルミによる食物アレルギーの発症件数が9年間で10倍以上に増加したことが、消費者庁が今月公表した調査結果で分かった。　消費量の増加も一因とみられ、同庁は今年度中を目標にアレルギー表示を義務付ける原材料にクルミを追加する方針。　同庁は3年ごとにアレルギーの実態を調査。2011年に実施した調査では、クルミによるアレルギーの発症数は40件だったが、14年は74件、17年は251件に増加。20年は463件に達した。アナフィラキシーショックなど重篤な症状が出た例も、11年は4件だったのが20年には58件確認された。
　アレルギーを起こした食品別で見ても、20年の調査では鶏卵（33．4％）と牛乳（18．6％）に次ぎ、クルミなどの木の実類が3番目（13．5％）に多かった。木の実類の中では、クルミが半数以上を占めた。　同庁によると、クルミの国内消費量は11年に9872トンだったのが20年には1万8826トンと1．9倍に増加。同庁は消費が増えたこともアレルギー増加の一因とみている。
　食物アレルギーを引き起こす原材料として現在表示が義務付けられているのは、卵、乳、小麦、そば、落花生、エビ、カニの計7品目。これ以外に大豆やバナナ、豚肉など計21品目は表示が推奨されている。クルミはこれまで推奨品目だった。義務付け対象に追加されれば08年のエビとカニ以来となる。</t>
    <phoneticPr fontId="16"/>
  </si>
  <si>
    <t>町のふるさと納税返礼品を代表するウニの産地偽装問題が島に波紋を広げている。観光客を呼び込む地元の特産品だけに、「利尻ブランド全体に影響が広がらなければ良いが」と、風評被害を懸念する声も出ている。　「納税者の思いを考えると、謝っても謝りきれない」。上遠野浩志町長は10日、稚内市内で開いた記者会見で声を震わせた。「利尻のウニは世界一と自負している。浜の人が一生懸命、育ててきた努力が壊され、本当に憤りを感じる」と怒りをあらわにした。
カネマス上田商店がふるさと納税の返礼品として扱っていたウニ。利尻産とは色が違うという（利尻町提供）
　返礼品のウニの産地を偽装したのは、町の返礼品業務を請け負う水産加工業、カネマス上田商店（釧路管内厚岸町）。利尻町に工場を構え、2019年11月に町ふさと納税返礼品の事業者に登録された。　昨年12月～今年4月、寄付した人から「パサパサしていて、ウニの味がしない」「ウニが届かない」などのクレームが約20件寄せられた。町の調査に対し、上田商店は5月、産地偽装をいったん否認したが、最終的に認めた</t>
    <phoneticPr fontId="16"/>
  </si>
  <si>
    <t>利尻産ウニ、看板に傷　町長「浜の努力壊された」　厚岸の返礼品業者、産地偽装</t>
    <phoneticPr fontId="16"/>
  </si>
  <si>
    <t>「クルミアレルギー」が10倍に急増　子どもだけでなく大人にも…“健康食品”として大量消費が背景に　</t>
    <phoneticPr fontId="16"/>
  </si>
  <si>
    <t>6歳の和真君も、このような「くるみアレルギー」がある。
食べているのは、3グラムのクルミが入ったケーキ。医師の管理の下、どれくらいの量だったら安全に食べることができるのか見極める「経口負荷試験」に取り組んでいる。
医師：喉かゆくない？お腹も痛くない？
前回の試験で0.5グラム食べた時は、喉の奥がかゆくなるなどの症状が現れた和真君。今回は摂取量を増やしたが、症状は現れず、くるみが少しずつ食べられるようになった可能性があるという。
和真君の母：
子ども同士のお菓子の交換とか食べてしまう可能性も高いので、何をどれぐらい食べたら危険かっていうのを知りたくてこうしたクルミアレルギーは今急増している。
消費者庁が3年ごとに行う調査によると、その症例数は2021年度は463件あり、9年間で約10倍以上に。これは、鶏卵、牛乳、小麦に次いで4番目に多く、消費者庁は先週くるみのアレルギー表示を義務化する方針を決めた。健康食品として多く消費されることが背景に
大学2年生の颯汰さん（20）には、小さい時から数品目のアレルギーがある。
颯汰さん：
パンとかでくるみが入ってるのは避けていることはあるんですけど、やっぱ食べたいなとは思わないですね。小学校入学前に菓子パンに入っていたクルミを食べ、アレルギー反応が出た。過去には、他のアレルギー品目で、全身に強い症状が急速に現れるアナフィラキシーショックが起こったこともあった。颯汰さん：本当に死ぬと思ったんです、その時は。体にめちゃくちゃ発作が出たのと、すごくお腹が痛くて、意識ももうろうとしてきちゃうんです。颯汰さんは日々食品表示をチェックし、自ら体に打てる注射器のセットもなるべく持ち歩くようにしている。
なぜクルミアレルギーが急増しているのか。
食物アレルギーが専門の海老澤元宏医師は、近年、クルミなどの木の実類が健康食品として注目され、多く消費されることが背景にあると分析している。
日本アレルギー学会理事長 国立病院機構 相模原病院 海老澤元宏医師：
必須の食品じゃないんですけれども、こういうふうに広範囲に使われてくると、子供だけの問題ではなくて、実際に成人の方でも木の実類アレルギーの方は結構います
医師によると、クルミなどの木の実類は他のものよりも症状が重く出やすいことがあるという。不安な方は、医療機関で検査することが大切になる。</t>
    <phoneticPr fontId="16"/>
  </si>
  <si>
    <t>2023年4月に新たな遺伝子組換え表示制度が施行。食品メーカーの「任意表示」への対応法</t>
    <phoneticPr fontId="16"/>
  </si>
  <si>
    <t>2023年4月から遺伝子組換え表示制度の内容が改定され、食品によって現行と異なる表示方法が求められる。対象となる食品メーカーでは、商品パッケージなどに記載している遺伝子組換え表示を切り替えなければならない。これまでの制度と何が違い、どのような対応が必要になってくるのだろうか。今回は主な変更点である遺伝子組換え制度の「任意表示」について解説していく。
2023年4月から遺伝子組換え表示の変更が必要
遺伝子組換え食品とは、他の生物から有用な性質を持つ遺伝子を取り出し、その性質を持たせたい植物などに組み込む技術を利用して作られた食品のことである。
これらの商品はもちろん、食品衛生法の安全審査により許可されたものだけが国内で流通しているが、中には倫理的な観点などから不安の声もあるのが現状だ。そこで消費者が食品を購入する際に、遺伝子組換えの原材料が使用されたかどうかを判別できるようにしたものが「遺伝子組換え表示制度」である。</t>
    <phoneticPr fontId="16"/>
  </si>
  <si>
    <t>機能性表示食6/12現在　5,553品目です　(A18,A89,A178,A217を除く)</t>
    <phoneticPr fontId="16"/>
  </si>
  <si>
    <t>残留農薬・殺虫剤検出キット Agri-Screen Ticket｜消耗品・器材｜製品紹介</t>
    <phoneticPr fontId="16"/>
  </si>
  <si>
    <t>残留農薬・殺虫剤検出キット Agri-Screen Ticket
製品名	残留農薬・殺虫剤検出キット Agri-Screen Ticket
製品番号	BC-FAT10 / BC-FAT25
販売価格	【BC-FAT10】　30,000円（税抜）
【BC-FAT25】　60,000円（税抜）
特長
残留農薬の簡易検査に、短時間で判定する簡単検査
◆環境（水・土壌）・農産物・食品等に含まれる有機リン・カーバメート系殺虫剤・残留農薬を、簡単に定性検査するキット
◆酵素基質反応法による発色を目視で判定します
◆特別な器具を必要とせず、短時間(10分)で判定できます
◆ビーカー、ガラス棒 標準付属</t>
    <phoneticPr fontId="16"/>
  </si>
  <si>
    <t>https://www.bmsci.com/sp/products/?id=1639029345-712641&amp;pb=15&amp;pca=3</t>
    <phoneticPr fontId="16"/>
  </si>
  <si>
    <t>キャベツ 一部残留農薬基準超過の恐れ</t>
    <phoneticPr fontId="16"/>
  </si>
  <si>
    <t>2022年6月2日に、ベジパーク安芸高田で販売した「キャベツ」において、 残留農薬(フェニトロチオン)基準値0.01ppmの超過のおそれがあるため、回収する。これまで健康被害の報告はない。(リコールプラス)
【対象】商品名:キャベツ　　内容量:1玉
販売先　:ベジパーク安芸高田(広島北部農業協同組合)で消費者向けに小売り
販売日　:2022年6月2日
販売数量:11個
【対処方法】　【回収方法】販売　店舗での回収</t>
    <phoneticPr fontId="16"/>
  </si>
  <si>
    <t>https://www.foods-ch.com/anzen/kt_43417/</t>
    <phoneticPr fontId="16"/>
  </si>
  <si>
    <t xml:space="preserve">ケニア、キリンヤガ郡ムウェア灌漑計画で栽培および消費されるトマトの残留農薬 </t>
    <phoneticPr fontId="16"/>
  </si>
  <si>
    <t>農薬が人間の健康に及ぼす影響は、農業における有用性にもかかわらず、世界中で大きな懸念事項です。この研究の目的は、キリンヤガ郡で栽培および消費されるトマトの残留農薬を評価し、そのレベルが推奨MRLsに該当するかどうかを判断することでした。国内で生産されたトマトの不特定の農薬の使用と文書化されていない残留レベルの増加は、その地域で栽培され、地元で消費されたトマトの残留農薬を評価する必要性を正当化しました。2017年7月から2018年7月にかけてケニアのキリンヤガ郡ムウェア灌漑計画で実施されたこの研究は、分析的研究デザインを使用した。灌漑計画の主に野原と温室で栽培されたランボー品種のトマトサンプルは、オープンフィールド、温室、オリジナル研究論文Momanyiらの35のサンプリングサイトから意図的にサンプリングされました。アジャハル, 8(2): 1-11, 2021;記事番号AJAHR.67324 2つの市場と消費者。サンプルは、分析のためにナイロビのケニア植物衛生検査サービス(KEPHIS)研究所に採取された。分析は、低脂肪製品のクイックイージーチープリープエフェクティカル&amp;セーフ(QuEChERS)マルチ残基分析法を使用して行われました。EUおよびコルデックスMRLを上回るトマトで検出された4つの残留農薬は、露地のマラチオン(0.0315±0.0032 mg/kg)、野外でのカルベンダジム(1.2341±0.1667 mg/kg)、チアメトキサム(0.3736±0.0358 mg/kg)、温室からのアセフェート(0.0321±0.0032 mg/kg)でした。消費者からのトマトの残留農薬レベルはすべて、EUおよびコーデックスが許可したMRLsを有意に下回っており(p&lt;0.001、p&lt;0.01)。生産レベルから消費レベルまでのトマトへの残留農薬の発生は、長期的な健康への悪影響が認識されているため、消費者にとって大きな懸念事項です。同国における食料政策の実施、強化、実施は、ケニアで地元で消費される生鮮食品の残留農薬レベルの頻繁な監視を強化する。</t>
    <phoneticPr fontId="16"/>
  </si>
  <si>
    <t>https://researchain.net/papers/10z99z9734w99wAJAHRw99w2021w99wV8I230110</t>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</si>
</sst>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00_ "/>
    <numFmt numFmtId="177" formatCode="#,##0_ "/>
    <numFmt numFmtId="178" formatCode="yyyy&quot;年&quot;m&quot;月&quot;d&quot;日&quot;;@"/>
    <numFmt numFmtId="179" formatCode="m&quot;月&quot;d&quot;日&quot;;@"/>
    <numFmt numFmtId="180" formatCode="0.00;&quot;▲ &quot;0.00"/>
    <numFmt numFmtId="181" formatCode="0&quot;ヶ&quot;&quot;所&quot;"/>
    <numFmt numFmtId="182" formatCode="0;&quot;▲ &quot;0"/>
    <numFmt numFmtId="183" formatCode="&quot;+&quot;\ #,##0.00;&quot;-&quot;\ #,##0.00"/>
    <numFmt numFmtId="184" formatCode="0.0%"/>
    <numFmt numFmtId="185" formatCode="0_);[Red]\(0\)"/>
  </numFmts>
  <fonts count="223">
    <font>
      <sz val="11"/>
      <color theme="1"/>
      <name val="ＭＳ Ｐゴシック"/>
      <family val="3"/>
      <charset val="128"/>
      <scheme val="minor"/>
    </font>
    <font>
      <sz val="11"/>
      <color indexed="8"/>
      <name val="ＭＳ Ｐゴシック"/>
      <family val="3"/>
      <charset val="128"/>
    </font>
    <font>
      <sz val="11"/>
      <color indexed="8"/>
      <name val="ＭＳ Ｐゴシック"/>
      <family val="3"/>
      <charset val="128"/>
    </font>
    <font>
      <sz val="11"/>
      <color indexed="8"/>
      <name val="ＭＳ Ｐゴシック"/>
      <family val="3"/>
      <charset val="128"/>
    </font>
    <font>
      <sz val="11"/>
      <color indexed="8"/>
      <name val="ＭＳ Ｐゴシック"/>
      <family val="3"/>
      <charset val="128"/>
    </font>
    <font>
      <sz val="6"/>
      <name val="ＭＳ Ｐゴシック"/>
      <family val="3"/>
      <charset val="128"/>
    </font>
    <font>
      <sz val="11"/>
      <name val="ＭＳ Ｐゴシック"/>
      <family val="3"/>
      <charset val="128"/>
    </font>
    <font>
      <b/>
      <sz val="14"/>
      <color indexed="10"/>
      <name val="ＭＳ Ｐゴシック"/>
      <family val="3"/>
      <charset val="128"/>
    </font>
    <font>
      <u/>
      <sz val="11"/>
      <color indexed="12"/>
      <name val="ＭＳ Ｐゴシック"/>
      <family val="3"/>
      <charset val="128"/>
    </font>
    <font>
      <sz val="9"/>
      <name val="ＭＳ Ｐゴシック"/>
      <family val="3"/>
      <charset val="128"/>
    </font>
    <font>
      <sz val="12"/>
      <name val="ＭＳ Ｐゴシック"/>
      <family val="3"/>
      <charset val="128"/>
    </font>
    <font>
      <sz val="14"/>
      <color indexed="8"/>
      <name val="ＭＳ Ｐゴシック"/>
      <family val="3"/>
      <charset val="128"/>
    </font>
    <font>
      <sz val="8"/>
      <name val="ＭＳ Ｐゴシック"/>
      <family val="3"/>
      <charset val="128"/>
    </font>
    <font>
      <b/>
      <sz val="12"/>
      <name val="ＭＳ Ｐゴシック"/>
      <family val="3"/>
      <charset val="128"/>
    </font>
    <font>
      <b/>
      <sz val="11"/>
      <color indexed="10"/>
      <name val="ＭＳ Ｐゴシック"/>
      <family val="3"/>
      <charset val="128"/>
    </font>
    <font>
      <sz val="11"/>
      <color indexed="10"/>
      <name val="ＭＳ Ｐゴシック"/>
      <family val="3"/>
      <charset val="128"/>
    </font>
    <font>
      <sz val="6"/>
      <name val="ＭＳ Ｐゴシック"/>
      <family val="3"/>
      <charset val="128"/>
    </font>
    <font>
      <sz val="11"/>
      <color indexed="9"/>
      <name val="ＭＳ Ｐゴシック"/>
      <family val="3"/>
      <charset val="128"/>
    </font>
    <font>
      <b/>
      <sz val="20"/>
      <name val="ＭＳ Ｐゴシック"/>
      <family val="3"/>
      <charset val="128"/>
    </font>
    <font>
      <sz val="16"/>
      <color indexed="18"/>
      <name val="ＭＳ Ｐゴシック"/>
      <family val="3"/>
      <charset val="128"/>
    </font>
    <font>
      <sz val="16"/>
      <color indexed="8"/>
      <name val="ＭＳ Ｐゴシック"/>
      <family val="3"/>
      <charset val="128"/>
    </font>
    <font>
      <sz val="16"/>
      <name val="ＭＳ Ｐゴシック"/>
      <family val="3"/>
      <charset val="128"/>
    </font>
    <font>
      <b/>
      <sz val="14.3"/>
      <color indexed="30"/>
      <name val="ＭＳ Ｐゴシック"/>
      <family val="3"/>
      <charset val="128"/>
    </font>
    <font>
      <b/>
      <sz val="11"/>
      <name val="ＭＳ Ｐゴシック"/>
      <family val="3"/>
      <charset val="128"/>
    </font>
    <font>
      <b/>
      <sz val="8"/>
      <name val="ＭＳ Ｐゴシック"/>
      <family val="3"/>
      <charset val="128"/>
    </font>
    <font>
      <sz val="14"/>
      <name val="ＭＳ Ｐゴシック"/>
      <family val="3"/>
      <charset val="128"/>
    </font>
    <font>
      <sz val="10"/>
      <name val="ＭＳ Ｐゴシック"/>
      <family val="3"/>
      <charset val="128"/>
    </font>
    <font>
      <sz val="18"/>
      <name val="ＭＳ Ｐゴシック"/>
      <family val="3"/>
      <charset val="128"/>
    </font>
    <font>
      <b/>
      <sz val="20"/>
      <color indexed="8"/>
      <name val="ＭＳ Ｐゴシック"/>
      <family val="3"/>
      <charset val="128"/>
    </font>
    <font>
      <b/>
      <u/>
      <sz val="16"/>
      <color indexed="18"/>
      <name val="ＭＳ Ｐゴシック"/>
      <family val="3"/>
      <charset val="128"/>
    </font>
    <font>
      <sz val="6"/>
      <name val="ＭＳ Ｐゴシック"/>
      <family val="3"/>
      <charset val="128"/>
    </font>
    <font>
      <sz val="9"/>
      <color indexed="8"/>
      <name val="Meiryo"/>
      <family val="3"/>
      <charset val="128"/>
    </font>
    <font>
      <b/>
      <sz val="18"/>
      <name val="ＭＳ Ｐゴシック"/>
      <family val="3"/>
      <charset val="128"/>
    </font>
    <font>
      <sz val="6"/>
      <name val="ＭＳ Ｐゴシック"/>
      <family val="3"/>
      <charset val="128"/>
    </font>
    <font>
      <b/>
      <sz val="14"/>
      <color indexed="9"/>
      <name val="ＭＳ Ｐゴシック"/>
      <family val="3"/>
      <charset val="128"/>
    </font>
    <font>
      <b/>
      <sz val="14"/>
      <name val="ＭＳ Ｐゴシック"/>
      <family val="3"/>
      <charset val="128"/>
    </font>
    <font>
      <sz val="10.75"/>
      <color indexed="63"/>
      <name val="ＭＳ ゴシック"/>
      <family val="3"/>
      <charset val="128"/>
    </font>
    <font>
      <b/>
      <sz val="12"/>
      <color indexed="8"/>
      <name val="ＭＳ Ｐゴシック"/>
      <family val="3"/>
      <charset val="128"/>
    </font>
    <font>
      <sz val="8"/>
      <color indexed="8"/>
      <name val="ＭＳ Ｐゴシック"/>
      <family val="3"/>
      <charset val="128"/>
    </font>
    <font>
      <sz val="11"/>
      <name val="メイリオ"/>
      <family val="3"/>
      <charset val="128"/>
    </font>
    <font>
      <sz val="10.1"/>
      <color indexed="22"/>
      <name val="メイリオ"/>
      <family val="3"/>
      <charset val="128"/>
    </font>
    <font>
      <sz val="11"/>
      <color indexed="23"/>
      <name val="ＭＳ Ｐゴシック"/>
      <family val="3"/>
      <charset val="128"/>
    </font>
    <font>
      <sz val="10.75"/>
      <color indexed="63"/>
      <name val="メイリオ"/>
      <family val="3"/>
      <charset val="128"/>
    </font>
    <font>
      <b/>
      <sz val="10"/>
      <color indexed="8"/>
      <name val="ＭＳ Ｐゴシック"/>
      <family val="3"/>
      <charset val="128"/>
    </font>
    <font>
      <sz val="9"/>
      <name val="Arial"/>
      <family val="2"/>
    </font>
    <font>
      <sz val="11"/>
      <name val="Arial"/>
      <family val="2"/>
    </font>
    <font>
      <sz val="11"/>
      <color indexed="22"/>
      <name val="ＭＳ Ｐゴシック"/>
      <family val="3"/>
      <charset val="128"/>
    </font>
    <font>
      <sz val="8"/>
      <color indexed="8"/>
      <name val="メイリオ"/>
      <family val="3"/>
      <charset val="128"/>
    </font>
    <font>
      <sz val="9"/>
      <color indexed="8"/>
      <name val="ＭＳ Ｐゴシック"/>
      <family val="3"/>
      <charset val="128"/>
    </font>
    <font>
      <sz val="9"/>
      <color indexed="10"/>
      <name val="ＭＳ Ｐゴシック"/>
      <family val="3"/>
      <charset val="128"/>
    </font>
    <font>
      <sz val="12"/>
      <color indexed="8"/>
      <name val="ＭＳ Ｐゴシック"/>
      <family val="3"/>
      <charset val="128"/>
    </font>
    <font>
      <b/>
      <sz val="12"/>
      <color indexed="9"/>
      <name val="ＭＳ Ｐゴシック"/>
      <family val="3"/>
      <charset val="128"/>
    </font>
    <font>
      <sz val="9"/>
      <color indexed="53"/>
      <name val="ＭＳ Ｐゴシック"/>
      <family val="3"/>
      <charset val="128"/>
    </font>
    <font>
      <sz val="9"/>
      <color indexed="60"/>
      <name val="ＭＳ Ｐゴシック"/>
      <family val="3"/>
      <charset val="128"/>
    </font>
    <font>
      <sz val="11"/>
      <color indexed="8"/>
      <name val="メイリオ"/>
      <family val="3"/>
      <charset val="128"/>
    </font>
    <font>
      <sz val="10"/>
      <color indexed="8"/>
      <name val="ＭＳ Ｐゴシック"/>
      <family val="3"/>
      <charset val="128"/>
    </font>
    <font>
      <b/>
      <sz val="12"/>
      <color indexed="53"/>
      <name val="ＭＳ Ｐゴシック"/>
      <family val="3"/>
      <charset val="128"/>
    </font>
    <font>
      <b/>
      <sz val="14"/>
      <color indexed="13"/>
      <name val="ＭＳ Ｐゴシック"/>
      <family val="3"/>
      <charset val="128"/>
    </font>
    <font>
      <b/>
      <sz val="20"/>
      <color indexed="10"/>
      <name val="ＭＳ Ｐゴシック"/>
      <family val="3"/>
      <charset val="128"/>
    </font>
    <font>
      <b/>
      <sz val="14"/>
      <color indexed="22"/>
      <name val="ＭＳ Ｐゴシック"/>
      <family val="3"/>
      <charset val="128"/>
    </font>
    <font>
      <b/>
      <sz val="18"/>
      <color indexed="10"/>
      <name val="ＭＳ Ｐゴシック"/>
      <family val="3"/>
      <charset val="128"/>
    </font>
    <font>
      <sz val="18"/>
      <color indexed="8"/>
      <name val="ＭＳ Ｐゴシック"/>
      <family val="3"/>
      <charset val="128"/>
    </font>
    <font>
      <b/>
      <sz val="18"/>
      <color indexed="16"/>
      <name val="ＭＳ Ｐゴシック"/>
      <family val="3"/>
      <charset val="128"/>
    </font>
    <font>
      <sz val="11"/>
      <color indexed="16"/>
      <name val="ＭＳ Ｐゴシック"/>
      <family val="3"/>
      <charset val="128"/>
    </font>
    <font>
      <b/>
      <sz val="16"/>
      <color indexed="16"/>
      <name val="ＭＳ Ｐゴシック"/>
      <family val="3"/>
      <charset val="128"/>
    </font>
    <font>
      <b/>
      <sz val="11"/>
      <color indexed="16"/>
      <name val="ＭＳ Ｐゴシック"/>
      <family val="3"/>
      <charset val="128"/>
    </font>
    <font>
      <b/>
      <sz val="18"/>
      <color indexed="60"/>
      <name val="ＭＳ Ｐゴシック"/>
      <family val="3"/>
      <charset val="128"/>
    </font>
    <font>
      <sz val="72"/>
      <color indexed="10"/>
      <name val="ＭＳ Ｐゴシック"/>
      <family val="3"/>
      <charset val="128"/>
    </font>
    <font>
      <b/>
      <sz val="16"/>
      <color indexed="10"/>
      <name val="ＭＳ Ｐゴシック"/>
      <family val="3"/>
      <charset val="128"/>
    </font>
    <font>
      <b/>
      <u/>
      <sz val="11"/>
      <color indexed="12"/>
      <name val="ＭＳ Ｐゴシック"/>
      <family val="3"/>
      <charset val="128"/>
    </font>
    <font>
      <sz val="11"/>
      <color theme="1"/>
      <name val="ＭＳ Ｐゴシック"/>
      <family val="3"/>
      <charset val="128"/>
      <scheme val="minor"/>
    </font>
    <font>
      <sz val="12.55"/>
      <color theme="1"/>
      <name val="Inherit"/>
      <family val="2"/>
    </font>
    <font>
      <sz val="12.55"/>
      <color theme="0"/>
      <name val="Inherit"/>
      <family val="2"/>
    </font>
    <font>
      <sz val="12.55"/>
      <color theme="0"/>
      <name val="ＭＳ Ｐゴシック"/>
      <family val="3"/>
      <charset val="128"/>
    </font>
    <font>
      <b/>
      <sz val="11"/>
      <color rgb="FFFF0000"/>
      <name val="ＭＳ Ｐゴシック"/>
      <family val="3"/>
      <charset val="128"/>
      <scheme val="minor"/>
    </font>
    <font>
      <b/>
      <sz val="12"/>
      <color rgb="FF222222"/>
      <name val="游ゴシック"/>
      <family val="3"/>
      <charset val="128"/>
    </font>
    <font>
      <b/>
      <sz val="11"/>
      <color theme="1"/>
      <name val="ＭＳ Ｐゴシック"/>
      <family val="3"/>
      <charset val="128"/>
      <scheme val="minor"/>
    </font>
    <font>
      <sz val="11"/>
      <color rgb="FFFF0000"/>
      <name val="ＭＳ Ｐゴシック"/>
      <family val="3"/>
      <charset val="128"/>
      <scheme val="minor"/>
    </font>
    <font>
      <b/>
      <sz val="12"/>
      <color rgb="FFFF0000"/>
      <name val="ＭＳ Ｐゴシック"/>
      <family val="3"/>
      <charset val="128"/>
    </font>
    <font>
      <sz val="10.5"/>
      <color theme="1"/>
      <name val="游明朝"/>
      <family val="1"/>
      <charset val="128"/>
    </font>
    <font>
      <sz val="7"/>
      <color theme="1"/>
      <name val="Times New Roman"/>
      <family val="1"/>
    </font>
    <font>
      <sz val="9"/>
      <color theme="1"/>
      <name val="游明朝"/>
      <family val="1"/>
      <charset val="128"/>
    </font>
    <font>
      <sz val="8"/>
      <color theme="1"/>
      <name val="游明朝"/>
      <family val="1"/>
      <charset val="128"/>
    </font>
    <font>
      <b/>
      <sz val="20"/>
      <color rgb="FFFFFFFF"/>
      <name val="&amp;quot"/>
      <family val="2"/>
    </font>
    <font>
      <sz val="12"/>
      <color rgb="FF333333"/>
      <name val="&amp;quot"/>
      <family val="2"/>
    </font>
    <font>
      <b/>
      <sz val="13.5"/>
      <color rgb="FF333333"/>
      <name val="&amp;quot"/>
      <family val="2"/>
    </font>
    <font>
      <b/>
      <sz val="12"/>
      <color rgb="FFFF0A0A"/>
      <name val="&amp;quot"/>
      <family val="2"/>
    </font>
    <font>
      <b/>
      <sz val="12"/>
      <color rgb="FF333333"/>
      <name val="&amp;quot"/>
      <family val="2"/>
    </font>
    <font>
      <sz val="12"/>
      <color rgb="FF333333"/>
      <name val="ＭＳ Ｐゴシック"/>
      <family val="3"/>
      <charset val="128"/>
    </font>
    <font>
      <b/>
      <sz val="12"/>
      <color rgb="FF333333"/>
      <name val="ＭＳ Ｐゴシック"/>
      <family val="3"/>
      <charset val="128"/>
    </font>
    <font>
      <b/>
      <sz val="12"/>
      <color rgb="FFFF0A0A"/>
      <name val="ＭＳ Ｐゴシック"/>
      <family val="3"/>
      <charset val="128"/>
    </font>
    <font>
      <b/>
      <sz val="11"/>
      <color rgb="FFFF0000"/>
      <name val="ＭＳ Ｐゴシック"/>
      <family val="3"/>
      <charset val="128"/>
    </font>
    <font>
      <sz val="10.5"/>
      <color rgb="FFFF0000"/>
      <name val="游明朝"/>
      <family val="1"/>
      <charset val="128"/>
    </font>
    <font>
      <b/>
      <sz val="12"/>
      <color rgb="FFFF0000"/>
      <name val="メイリオ"/>
      <family val="3"/>
      <charset val="128"/>
    </font>
    <font>
      <sz val="11"/>
      <color theme="1"/>
      <name val="Inherit"/>
      <family val="2"/>
    </font>
    <font>
      <sz val="11"/>
      <color theme="0"/>
      <name val="Inherit"/>
      <family val="2"/>
    </font>
    <font>
      <sz val="11"/>
      <color theme="0"/>
      <name val="ＭＳ Ｐゴシック"/>
      <family val="3"/>
      <charset val="128"/>
    </font>
    <font>
      <sz val="11"/>
      <color theme="1"/>
      <name val="游明朝"/>
      <family val="1"/>
      <charset val="128"/>
    </font>
    <font>
      <sz val="10"/>
      <color theme="0"/>
      <name val="Inherit"/>
      <family val="3"/>
      <charset val="128"/>
    </font>
    <font>
      <sz val="10"/>
      <color theme="0"/>
      <name val="ＭＳ Ｐゴシック"/>
      <family val="3"/>
      <charset val="128"/>
    </font>
    <font>
      <sz val="10"/>
      <color theme="0"/>
      <name val="Inherit"/>
      <family val="2"/>
    </font>
    <font>
      <sz val="11"/>
      <color rgb="FFFF0000"/>
      <name val="ＭＳ Ｐゴシック"/>
      <family val="3"/>
      <charset val="128"/>
    </font>
    <font>
      <b/>
      <sz val="14"/>
      <color theme="4"/>
      <name val="ＭＳ Ｐゴシック"/>
      <family val="3"/>
      <charset val="128"/>
    </font>
    <font>
      <sz val="11"/>
      <color theme="1"/>
      <name val="Meiryo"/>
      <family val="3"/>
      <charset val="128"/>
    </font>
    <font>
      <b/>
      <sz val="20"/>
      <name val="游ゴシック"/>
      <family val="3"/>
      <charset val="128"/>
    </font>
    <font>
      <b/>
      <sz val="16"/>
      <color theme="0"/>
      <name val="ＭＳ Ｐゴシック"/>
      <family val="3"/>
      <charset val="128"/>
    </font>
    <font>
      <sz val="6"/>
      <name val="ＭＳ Ｐゴシック"/>
      <family val="3"/>
      <charset val="128"/>
      <scheme val="minor"/>
    </font>
    <font>
      <b/>
      <sz val="16"/>
      <color theme="1"/>
      <name val="游明朝"/>
      <family val="1"/>
      <charset val="128"/>
    </font>
    <font>
      <b/>
      <sz val="16"/>
      <name val="ＭＳ Ｐゴシック"/>
      <family val="3"/>
      <charset val="128"/>
    </font>
    <font>
      <sz val="20"/>
      <name val="ＭＳ Ｐゴシック"/>
      <family val="3"/>
      <charset val="128"/>
    </font>
    <font>
      <b/>
      <sz val="22"/>
      <name val="ＭＳ Ｐゴシック"/>
      <family val="3"/>
      <charset val="128"/>
    </font>
    <font>
      <b/>
      <sz val="20"/>
      <color rgb="FF000000"/>
      <name val="ＭＳ Ｐゴシック"/>
      <family val="3"/>
      <charset val="128"/>
    </font>
    <font>
      <sz val="11"/>
      <name val="ＭＳ Ｐゴシック"/>
      <family val="3"/>
      <charset val="128"/>
      <scheme val="minor"/>
    </font>
    <font>
      <b/>
      <sz val="10"/>
      <name val="ＭＳ Ｐゴシック"/>
      <family val="3"/>
      <charset val="128"/>
    </font>
    <font>
      <b/>
      <sz val="16"/>
      <color indexed="18"/>
      <name val="ＭＳ Ｐゴシック"/>
      <family val="3"/>
      <charset val="128"/>
    </font>
    <font>
      <b/>
      <sz val="14"/>
      <color indexed="18"/>
      <name val="ＭＳ Ｐゴシック"/>
      <family val="3"/>
      <charset val="128"/>
    </font>
    <font>
      <b/>
      <sz val="11"/>
      <color indexed="8"/>
      <name val="ＭＳ Ｐゴシック"/>
      <family val="3"/>
      <charset val="128"/>
    </font>
    <font>
      <b/>
      <sz val="20"/>
      <color theme="0"/>
      <name val="ＭＳ Ｐゴシック"/>
      <family val="3"/>
      <charset val="128"/>
    </font>
    <font>
      <sz val="7"/>
      <color theme="1"/>
      <name val="游明朝"/>
      <family val="1"/>
      <charset val="128"/>
    </font>
    <font>
      <b/>
      <sz val="16"/>
      <color rgb="FFFF0000"/>
      <name val="游明朝"/>
      <family val="1"/>
      <charset val="128"/>
    </font>
    <font>
      <b/>
      <sz val="9"/>
      <color rgb="FF222222"/>
      <name val="Meiryo"/>
      <family val="3"/>
      <charset val="128"/>
    </font>
    <font>
      <b/>
      <sz val="11"/>
      <color indexed="63"/>
      <name val="ＭＳ Ｐゴシック"/>
      <family val="3"/>
      <charset val="128"/>
    </font>
    <font>
      <b/>
      <sz val="11.5"/>
      <name val="ＭＳ Ｐゴシック"/>
      <family val="3"/>
      <charset val="128"/>
    </font>
    <font>
      <b/>
      <sz val="12"/>
      <color theme="0"/>
      <name val="ＭＳ Ｐゴシック"/>
      <family val="3"/>
      <charset val="128"/>
    </font>
    <font>
      <sz val="10"/>
      <color rgb="FFFFC000"/>
      <name val="ＭＳ Ｐゴシック"/>
      <family val="3"/>
      <charset val="128"/>
    </font>
    <font>
      <sz val="10"/>
      <color indexed="50"/>
      <name val="ＭＳ Ｐゴシック"/>
      <family val="3"/>
      <charset val="128"/>
    </font>
    <font>
      <sz val="10"/>
      <color theme="7" tint="0.39997558519241921"/>
      <name val="ＭＳ Ｐゴシック"/>
      <family val="3"/>
      <charset val="128"/>
    </font>
    <font>
      <sz val="10"/>
      <color indexed="40"/>
      <name val="ＭＳ Ｐゴシック"/>
      <family val="3"/>
      <charset val="128"/>
    </font>
    <font>
      <b/>
      <sz val="16"/>
      <color theme="1"/>
      <name val="ＭＳ Ｐゴシック"/>
      <family val="3"/>
      <charset val="128"/>
      <scheme val="minor"/>
    </font>
    <font>
      <b/>
      <sz val="10"/>
      <color theme="0"/>
      <name val="ＭＳ Ｐゴシック"/>
      <family val="3"/>
      <charset val="128"/>
    </font>
    <font>
      <b/>
      <u/>
      <sz val="12"/>
      <color theme="0"/>
      <name val="ＭＳ Ｐゴシック"/>
      <family val="3"/>
      <charset val="128"/>
    </font>
    <font>
      <b/>
      <u/>
      <sz val="13"/>
      <color rgb="FFFFFF00"/>
      <name val="Inherit"/>
    </font>
    <font>
      <b/>
      <sz val="18"/>
      <color rgb="FFFFFF00"/>
      <name val="ＭＳ Ｐゴシック"/>
      <family val="3"/>
      <charset val="128"/>
    </font>
    <font>
      <b/>
      <sz val="12"/>
      <color rgb="FFFFFF00"/>
      <name val="ＭＳ Ｐゴシック"/>
      <family val="3"/>
      <charset val="128"/>
    </font>
    <font>
      <b/>
      <sz val="11"/>
      <color rgb="FFFFFF00"/>
      <name val="ＭＳ Ｐゴシック"/>
      <family val="3"/>
      <charset val="128"/>
    </font>
    <font>
      <sz val="11"/>
      <color rgb="FFFFFF00"/>
      <name val="ＭＳ Ｐゴシック"/>
      <family val="3"/>
      <charset val="128"/>
      <scheme val="minor"/>
    </font>
    <font>
      <b/>
      <sz val="16"/>
      <name val="Arial"/>
      <family val="2"/>
      <charset val="128"/>
    </font>
    <font>
      <b/>
      <sz val="18"/>
      <color rgb="FFFF0000"/>
      <name val="Arial"/>
      <family val="2"/>
    </font>
    <font>
      <sz val="13"/>
      <color theme="0"/>
      <name val="Inherit"/>
      <family val="2"/>
    </font>
    <font>
      <sz val="13"/>
      <color theme="0"/>
      <name val="Inherit"/>
    </font>
    <font>
      <b/>
      <sz val="16"/>
      <color rgb="FFFF0000"/>
      <name val="ＭＳ Ｐゴシック"/>
      <family val="3"/>
      <charset val="128"/>
      <scheme val="minor"/>
    </font>
    <font>
      <b/>
      <u/>
      <sz val="16"/>
      <color indexed="12"/>
      <name val="ＭＳ Ｐゴシック"/>
      <family val="3"/>
      <charset val="128"/>
    </font>
    <font>
      <sz val="10"/>
      <color theme="0" tint="-0.14999847407452621"/>
      <name val="ＭＳ Ｐゴシック"/>
      <family val="3"/>
      <charset val="128"/>
    </font>
    <font>
      <sz val="13"/>
      <color theme="0"/>
      <name val="Arial"/>
      <family val="2"/>
    </font>
    <font>
      <b/>
      <sz val="18"/>
      <color indexed="8"/>
      <name val="ＭＳ Ｐゴシック"/>
      <family val="3"/>
      <charset val="128"/>
    </font>
    <font>
      <b/>
      <sz val="12"/>
      <name val="Arial"/>
      <family val="2"/>
    </font>
    <font>
      <sz val="20"/>
      <color rgb="FF000000"/>
      <name val="ＭＳ Ｐゴシック"/>
      <family val="3"/>
      <charset val="128"/>
    </font>
    <font>
      <b/>
      <sz val="12"/>
      <name val="ＭＳ Ｐゴシック"/>
      <family val="3"/>
      <charset val="128"/>
      <scheme val="minor"/>
    </font>
    <font>
      <sz val="12"/>
      <name val="Arial"/>
      <family val="2"/>
    </font>
    <font>
      <b/>
      <sz val="11"/>
      <color theme="1"/>
      <name val="ＭＳ Ｐゴシック"/>
      <family val="3"/>
      <charset val="128"/>
    </font>
    <font>
      <b/>
      <sz val="20"/>
      <color theme="1"/>
      <name val="ＭＳ Ｐゴシック"/>
      <family val="3"/>
      <charset val="128"/>
      <scheme val="minor"/>
    </font>
    <font>
      <sz val="11"/>
      <color rgb="FF000000"/>
      <name val="ＭＳ Ｐゴシック"/>
      <family val="3"/>
      <charset val="128"/>
    </font>
    <font>
      <b/>
      <sz val="13"/>
      <color theme="0"/>
      <name val="Arial"/>
      <family val="2"/>
    </font>
    <font>
      <b/>
      <sz val="20"/>
      <color rgb="FF000000"/>
      <name val="メイリオ"/>
      <family val="3"/>
      <charset val="128"/>
    </font>
    <font>
      <b/>
      <sz val="20"/>
      <name val="メイリオ"/>
      <family val="3"/>
      <charset val="128"/>
    </font>
    <font>
      <b/>
      <sz val="20"/>
      <color indexed="8"/>
      <name val="メイリオ"/>
      <family val="3"/>
      <charset val="128"/>
    </font>
    <font>
      <b/>
      <sz val="14"/>
      <name val="Arial"/>
      <family val="2"/>
    </font>
    <font>
      <sz val="14"/>
      <name val="Arial"/>
      <family val="2"/>
    </font>
    <font>
      <b/>
      <sz val="14"/>
      <color theme="0"/>
      <name val="ＭＳ Ｐゴシック"/>
      <family val="3"/>
      <charset val="128"/>
    </font>
    <font>
      <sz val="13"/>
      <color theme="0"/>
      <name val="9,776"/>
    </font>
    <font>
      <sz val="10"/>
      <color theme="5" tint="0.39997558519241921"/>
      <name val="ＭＳ Ｐゴシック"/>
      <family val="3"/>
      <charset val="128"/>
    </font>
    <font>
      <sz val="11"/>
      <color theme="1"/>
      <name val="ＭＳ Ｐゴシック"/>
      <family val="3"/>
      <charset val="128"/>
      <scheme val="major"/>
    </font>
    <font>
      <sz val="11"/>
      <name val="ＭＳ Ｐゴシック"/>
      <family val="3"/>
      <charset val="128"/>
      <scheme val="major"/>
    </font>
    <font>
      <sz val="13"/>
      <color theme="0"/>
      <name val="游ゴシック"/>
      <family val="2"/>
      <charset val="128"/>
    </font>
    <font>
      <b/>
      <sz val="13"/>
      <color rgb="FFFFFF00"/>
      <name val="Inherit"/>
    </font>
    <font>
      <b/>
      <sz val="18"/>
      <color theme="1"/>
      <name val="ＭＳ Ｐゴシック"/>
      <family val="3"/>
      <charset val="128"/>
      <scheme val="minor"/>
    </font>
    <font>
      <b/>
      <sz val="14"/>
      <color theme="1"/>
      <name val="BIZ UDPゴシック"/>
      <family val="3"/>
      <charset val="128"/>
    </font>
    <font>
      <b/>
      <sz val="24"/>
      <color theme="1"/>
      <name val="BIZ UDPゴシック"/>
      <family val="3"/>
      <charset val="128"/>
    </font>
    <font>
      <b/>
      <sz val="20"/>
      <color rgb="FFFF0000"/>
      <name val="BIZ UDPゴシック"/>
      <family val="3"/>
      <charset val="128"/>
    </font>
    <font>
      <b/>
      <sz val="14"/>
      <color rgb="FF2B2B2B"/>
      <name val="Arial"/>
      <family val="3"/>
      <charset val="128"/>
    </font>
    <font>
      <b/>
      <sz val="14"/>
      <color rgb="FF2B2B2B"/>
      <name val="Arial"/>
      <family val="2"/>
    </font>
    <font>
      <u/>
      <sz val="10"/>
      <color rgb="FF24890D"/>
      <name val="Inherit"/>
      <family val="2"/>
    </font>
    <font>
      <b/>
      <sz val="11"/>
      <name val="游ゴシック"/>
      <family val="3"/>
      <charset val="128"/>
    </font>
    <font>
      <b/>
      <sz val="11"/>
      <color theme="1"/>
      <name val="游ゴシック"/>
      <family val="3"/>
      <charset val="128"/>
    </font>
    <font>
      <sz val="19"/>
      <name val="ＭＳ Ｐゴシック"/>
      <family val="3"/>
      <charset val="128"/>
    </font>
    <font>
      <sz val="16"/>
      <name val="Microsoft YaHei"/>
      <family val="3"/>
      <charset val="128"/>
    </font>
    <font>
      <b/>
      <sz val="9"/>
      <color rgb="FFFF0000"/>
      <name val="ＭＳ Ｐゴシック"/>
      <family val="3"/>
      <charset val="128"/>
    </font>
    <font>
      <b/>
      <sz val="13"/>
      <color theme="0"/>
      <name val="Inherit"/>
      <family val="2"/>
    </font>
    <font>
      <b/>
      <sz val="16"/>
      <color theme="1"/>
      <name val="ＭＳ Ｐゴシック"/>
      <family val="3"/>
      <charset val="128"/>
    </font>
    <font>
      <b/>
      <sz val="14"/>
      <color theme="1"/>
      <name val="ＭＳ Ｐゴシック"/>
      <family val="3"/>
      <charset val="128"/>
      <scheme val="minor"/>
    </font>
    <font>
      <b/>
      <sz val="18"/>
      <color theme="1"/>
      <name val="BIZ UDPゴシック"/>
      <family val="3"/>
      <charset val="128"/>
    </font>
    <font>
      <b/>
      <sz val="18"/>
      <color rgb="FFFF0000"/>
      <name val="BIZ UDPゴシック"/>
      <family val="3"/>
      <charset val="128"/>
    </font>
    <font>
      <b/>
      <sz val="13"/>
      <color theme="0"/>
      <name val="ＭＳ Ｐゴシック"/>
      <family val="3"/>
      <charset val="128"/>
      <scheme val="minor"/>
    </font>
    <font>
      <b/>
      <sz val="13"/>
      <color theme="0"/>
      <name val="9,776"/>
    </font>
    <font>
      <sz val="16"/>
      <color theme="0"/>
      <name val="ＭＳ Ｐゴシック"/>
      <family val="3"/>
      <charset val="128"/>
    </font>
    <font>
      <sz val="14"/>
      <color theme="0"/>
      <name val="ＭＳ Ｐゴシック"/>
      <family val="3"/>
      <charset val="128"/>
    </font>
    <font>
      <b/>
      <sz val="12"/>
      <color rgb="FF000000"/>
      <name val="ＭＳ Ｐゴシック"/>
      <family val="3"/>
      <charset val="128"/>
    </font>
    <font>
      <sz val="11"/>
      <color theme="1"/>
      <name val="ＭＳ Ｐゴシック"/>
      <family val="2"/>
      <scheme val="minor"/>
    </font>
    <font>
      <u/>
      <sz val="11"/>
      <color theme="10"/>
      <name val="ＭＳ Ｐゴシック"/>
      <family val="2"/>
      <scheme val="minor"/>
    </font>
    <font>
      <b/>
      <sz val="11"/>
      <name val="Meiryo UI"/>
      <family val="3"/>
      <charset val="128"/>
    </font>
    <font>
      <sz val="11"/>
      <name val="ＪＳＰゴシック"/>
      <family val="3"/>
      <charset val="128"/>
    </font>
    <font>
      <sz val="12"/>
      <name val="ＪＳＰゴシック"/>
      <family val="3"/>
      <charset val="128"/>
    </font>
    <font>
      <b/>
      <sz val="14"/>
      <name val="游ゴシック"/>
      <family val="3"/>
      <charset val="128"/>
    </font>
    <font>
      <sz val="20"/>
      <color indexed="8"/>
      <name val="ＭＳ Ｐゴシック"/>
      <family val="3"/>
      <charset val="128"/>
    </font>
    <font>
      <b/>
      <sz val="20"/>
      <color rgb="FF222222"/>
      <name val="ＭＳ ゴシック"/>
      <family val="3"/>
      <charset val="128"/>
    </font>
    <font>
      <b/>
      <sz val="16"/>
      <name val="Arial"/>
      <family val="2"/>
    </font>
    <font>
      <sz val="14"/>
      <name val="ＭＳ Ｐゴシック"/>
      <family val="3"/>
      <charset val="128"/>
      <scheme val="minor"/>
    </font>
    <font>
      <b/>
      <sz val="13"/>
      <color theme="0"/>
      <name val="Inherit"/>
    </font>
    <font>
      <b/>
      <sz val="9"/>
      <name val="ＭＳ Ｐゴシック"/>
      <family val="3"/>
      <charset val="128"/>
    </font>
    <font>
      <b/>
      <sz val="12.55"/>
      <color theme="0"/>
      <name val="Inherit"/>
      <family val="2"/>
    </font>
    <font>
      <b/>
      <sz val="13"/>
      <color theme="0"/>
      <name val="ＭＳ Ｐゴシック"/>
      <family val="3"/>
      <charset val="128"/>
    </font>
    <font>
      <b/>
      <sz val="13"/>
      <color theme="0"/>
      <name val="ＭＳ ゴシック"/>
      <family val="3"/>
      <charset val="128"/>
    </font>
    <font>
      <b/>
      <sz val="20"/>
      <color theme="1"/>
      <name val="ＭＳ Ｐゴシック"/>
      <family val="3"/>
      <charset val="128"/>
    </font>
    <font>
      <b/>
      <sz val="10"/>
      <color theme="1"/>
      <name val="ＭＳ Ｐゴシック"/>
      <family val="3"/>
      <charset val="128"/>
    </font>
    <font>
      <sz val="12.55"/>
      <name val="ＭＳ Ｐゴシック"/>
      <family val="3"/>
      <charset val="128"/>
    </font>
    <font>
      <sz val="12.55"/>
      <name val="Inherit"/>
      <family val="2"/>
    </font>
    <font>
      <b/>
      <sz val="20"/>
      <name val="ＭＳ Ｐゴシック"/>
      <family val="3"/>
      <charset val="128"/>
      <scheme val="minor"/>
    </font>
    <font>
      <sz val="20"/>
      <name val="ＭＳ Ｐゴシック"/>
      <family val="3"/>
      <charset val="128"/>
      <scheme val="minor"/>
    </font>
    <font>
      <sz val="13"/>
      <color theme="0"/>
      <name val="ＭＳ Ｐゴシック"/>
      <family val="3"/>
      <charset val="128"/>
      <scheme val="minor"/>
    </font>
    <font>
      <b/>
      <sz val="11"/>
      <name val="ＭＳ Ｐゴシック"/>
      <family val="3"/>
      <charset val="128"/>
      <scheme val="minor"/>
    </font>
    <font>
      <b/>
      <sz val="16"/>
      <name val="Microsoft YaHei"/>
      <family val="3"/>
      <charset val="128"/>
    </font>
    <font>
      <sz val="12.55"/>
      <color rgb="FFFFFF00"/>
      <name val="ＭＳ Ｐゴシック"/>
      <family val="3"/>
      <charset val="128"/>
    </font>
    <font>
      <sz val="20"/>
      <color indexed="9"/>
      <name val="ＭＳ Ｐゴシック"/>
      <family val="3"/>
      <charset val="128"/>
    </font>
    <font>
      <sz val="8.8000000000000007"/>
      <color indexed="23"/>
      <name val="ＭＳ Ｐゴシック"/>
      <family val="3"/>
      <charset val="128"/>
    </font>
    <font>
      <sz val="10"/>
      <name val="Arial"/>
      <family val="2"/>
    </font>
    <font>
      <b/>
      <sz val="14"/>
      <color theme="9" tint="-0.249977111117893"/>
      <name val="ＭＳ Ｐゴシック"/>
      <family val="3"/>
      <charset val="128"/>
    </font>
    <font>
      <sz val="11"/>
      <color theme="9" tint="-0.249977111117893"/>
      <name val="ＭＳ Ｐゴシック"/>
      <family val="3"/>
      <charset val="128"/>
    </font>
    <font>
      <b/>
      <sz val="10"/>
      <color indexed="62"/>
      <name val="ＭＳ Ｐゴシック"/>
      <family val="3"/>
      <charset val="128"/>
    </font>
    <font>
      <sz val="10"/>
      <color indexed="62"/>
      <name val="ＭＳ Ｐゴシック"/>
      <family val="3"/>
      <charset val="128"/>
    </font>
    <font>
      <sz val="12"/>
      <color indexed="9"/>
      <name val="ＭＳ Ｐゴシック"/>
      <family val="3"/>
      <charset val="128"/>
    </font>
    <font>
      <sz val="14"/>
      <color indexed="63"/>
      <name val="Arial"/>
      <family val="2"/>
    </font>
    <font>
      <b/>
      <sz val="14"/>
      <color indexed="12"/>
      <name val="ＭＳ Ｐゴシック"/>
      <family val="3"/>
      <charset val="128"/>
    </font>
    <font>
      <sz val="14"/>
      <color indexed="63"/>
      <name val="ＭＳ Ｐゴシック"/>
      <family val="3"/>
      <charset val="128"/>
    </font>
  </fonts>
  <fills count="51">
    <fill>
      <patternFill patternType="none"/>
    </fill>
    <fill>
      <patternFill patternType="gray125"/>
    </fill>
    <fill>
      <patternFill patternType="solid">
        <fgColor indexed="13"/>
        <bgColor indexed="64"/>
      </patternFill>
    </fill>
    <fill>
      <patternFill patternType="solid">
        <fgColor indexed="51"/>
        <bgColor indexed="64"/>
      </patternFill>
    </fill>
    <fill>
      <patternFill patternType="solid">
        <fgColor indexed="24"/>
        <bgColor indexed="64"/>
      </patternFill>
    </fill>
    <fill>
      <patternFill patternType="solid">
        <fgColor indexed="46"/>
        <bgColor indexed="64"/>
      </patternFill>
    </fill>
    <fill>
      <patternFill patternType="solid">
        <fgColor indexed="9"/>
        <bgColor indexed="64"/>
      </patternFill>
    </fill>
    <fill>
      <patternFill patternType="solid">
        <fgColor indexed="43"/>
        <bgColor indexed="64"/>
      </patternFill>
    </fill>
    <fill>
      <patternFill patternType="solid">
        <fgColor indexed="27"/>
        <bgColor indexed="64"/>
      </patternFill>
    </fill>
    <fill>
      <patternFill patternType="solid">
        <fgColor indexed="26"/>
        <bgColor indexed="64"/>
      </patternFill>
    </fill>
    <fill>
      <patternFill patternType="solid">
        <fgColor indexed="53"/>
        <bgColor indexed="64"/>
      </patternFill>
    </fill>
    <fill>
      <patternFill patternType="solid">
        <fgColor indexed="41"/>
        <bgColor indexed="64"/>
      </patternFill>
    </fill>
    <fill>
      <patternFill patternType="solid">
        <fgColor indexed="52"/>
        <bgColor indexed="64"/>
      </patternFill>
    </fill>
    <fill>
      <patternFill patternType="solid">
        <fgColor indexed="49"/>
        <bgColor indexed="64"/>
      </patternFill>
    </fill>
    <fill>
      <patternFill patternType="solid">
        <fgColor indexed="47"/>
        <bgColor indexed="64"/>
      </patternFill>
    </fill>
    <fill>
      <patternFill patternType="solid">
        <fgColor indexed="42"/>
        <bgColor indexed="64"/>
      </patternFill>
    </fill>
    <fill>
      <patternFill patternType="solid">
        <fgColor indexed="15"/>
        <bgColor indexed="64"/>
      </patternFill>
    </fill>
    <fill>
      <patternFill patternType="solid">
        <fgColor indexed="11"/>
        <bgColor indexed="64"/>
      </patternFill>
    </fill>
    <fill>
      <patternFill patternType="solid">
        <fgColor indexed="44"/>
        <bgColor indexed="64"/>
      </patternFill>
    </fill>
    <fill>
      <patternFill patternType="solid">
        <fgColor indexed="10"/>
        <bgColor indexed="64"/>
      </patternFill>
    </fill>
    <fill>
      <patternFill patternType="solid">
        <fgColor indexed="31"/>
        <bgColor indexed="64"/>
      </patternFill>
    </fill>
    <fill>
      <patternFill patternType="solid">
        <fgColor indexed="40"/>
        <bgColor indexed="64"/>
      </patternFill>
    </fill>
    <fill>
      <patternFill patternType="solid">
        <fgColor theme="0"/>
        <bgColor indexed="64"/>
      </patternFill>
    </fill>
    <fill>
      <patternFill patternType="solid">
        <fgColor rgb="FFFFFF99"/>
        <bgColor indexed="64"/>
      </patternFill>
    </fill>
    <fill>
      <patternFill patternType="solid">
        <fgColor rgb="FFFFC000"/>
        <bgColor indexed="64"/>
      </patternFill>
    </fill>
    <fill>
      <patternFill patternType="solid">
        <fgColor rgb="FFFFFF66"/>
        <bgColor indexed="64"/>
      </patternFill>
    </fill>
    <fill>
      <patternFill patternType="solid">
        <fgColor rgb="FFFFFF00"/>
        <bgColor indexed="64"/>
      </patternFill>
    </fill>
    <fill>
      <patternFill patternType="solid">
        <fgColor theme="1"/>
        <bgColor indexed="64"/>
      </patternFill>
    </fill>
    <fill>
      <patternFill patternType="solid">
        <fgColor theme="9" tint="0.39997558519241921"/>
        <bgColor indexed="64"/>
      </patternFill>
    </fill>
    <fill>
      <patternFill patternType="solid">
        <fgColor theme="6" tint="0.59999389629810485"/>
        <bgColor indexed="64"/>
      </patternFill>
    </fill>
    <fill>
      <patternFill patternType="solid">
        <fgColor rgb="FFAEAAAA"/>
        <bgColor indexed="64"/>
      </patternFill>
    </fill>
    <fill>
      <patternFill patternType="solid">
        <fgColor theme="8" tint="0.39997558519241921"/>
        <bgColor indexed="64"/>
      </patternFill>
    </fill>
    <fill>
      <patternFill patternType="solid">
        <fgColor rgb="FFC00000"/>
        <bgColor indexed="64"/>
      </patternFill>
    </fill>
    <fill>
      <patternFill patternType="solid">
        <fgColor theme="9" tint="-0.249977111117893"/>
        <bgColor indexed="64"/>
      </patternFill>
    </fill>
    <fill>
      <patternFill patternType="solid">
        <fgColor theme="9"/>
        <bgColor indexed="64"/>
      </patternFill>
    </fill>
    <fill>
      <patternFill patternType="solid">
        <fgColor theme="3" tint="0.59999389629810485"/>
        <bgColor indexed="64"/>
      </patternFill>
    </fill>
    <fill>
      <patternFill patternType="solid">
        <fgColor theme="6" tint="0.79998168889431442"/>
        <bgColor indexed="64"/>
      </patternFill>
    </fill>
    <fill>
      <patternFill patternType="solid">
        <fgColor theme="9" tint="-0.499984740745262"/>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5"/>
        <bgColor indexed="64"/>
      </patternFill>
    </fill>
    <fill>
      <patternFill patternType="solid">
        <fgColor rgb="FFFFCC99"/>
        <bgColor indexed="64"/>
      </patternFill>
    </fill>
    <fill>
      <patternFill patternType="solid">
        <fgColor rgb="FF6EF729"/>
        <bgColor indexed="64"/>
      </patternFill>
    </fill>
    <fill>
      <patternFill patternType="solid">
        <fgColor theme="4"/>
        <bgColor indexed="64"/>
      </patternFill>
    </fill>
    <fill>
      <patternFill patternType="solid">
        <fgColor theme="0" tint="-4.9989318521683403E-2"/>
        <bgColor indexed="64"/>
      </patternFill>
    </fill>
    <fill>
      <patternFill patternType="solid">
        <fgColor rgb="FF3399FF"/>
        <bgColor indexed="64"/>
      </patternFill>
    </fill>
    <fill>
      <patternFill patternType="solid">
        <fgColor theme="9" tint="0.79998168889431442"/>
        <bgColor indexed="64"/>
      </patternFill>
    </fill>
    <fill>
      <patternFill patternType="solid">
        <fgColor rgb="FF92D050"/>
        <bgColor indexed="64"/>
      </patternFill>
    </fill>
    <fill>
      <patternFill patternType="solid">
        <fgColor rgb="FF66CCFF"/>
        <bgColor indexed="64"/>
      </patternFill>
    </fill>
    <fill>
      <patternFill patternType="solid">
        <fgColor indexed="12"/>
        <bgColor indexed="64"/>
      </patternFill>
    </fill>
    <fill>
      <patternFill patternType="solid">
        <fgColor indexed="48"/>
        <bgColor indexed="64"/>
      </patternFill>
    </fill>
  </fills>
  <borders count="239">
    <border>
      <left/>
      <right/>
      <top/>
      <bottom/>
      <diagonal/>
    </border>
    <border>
      <left style="medium">
        <color indexed="12"/>
      </left>
      <right style="medium">
        <color indexed="12"/>
      </right>
      <top/>
      <bottom/>
      <diagonal/>
    </border>
    <border>
      <left style="medium">
        <color indexed="12"/>
      </left>
      <right style="medium">
        <color indexed="12"/>
      </right>
      <top/>
      <bottom style="medium">
        <color indexed="12"/>
      </bottom>
      <diagonal/>
    </border>
    <border>
      <left style="medium">
        <color indexed="48"/>
      </left>
      <right style="medium">
        <color indexed="23"/>
      </right>
      <top style="medium">
        <color indexed="23"/>
      </top>
      <bottom style="medium">
        <color indexed="23"/>
      </bottom>
      <diagonal/>
    </border>
    <border>
      <left/>
      <right style="medium">
        <color indexed="23"/>
      </right>
      <top style="medium">
        <color indexed="23"/>
      </top>
      <bottom style="medium">
        <color indexed="23"/>
      </bottom>
      <diagonal/>
    </border>
    <border>
      <left style="medium">
        <color indexed="12"/>
      </left>
      <right style="medium">
        <color indexed="23"/>
      </right>
      <top style="medium">
        <color indexed="23"/>
      </top>
      <bottom style="medium">
        <color indexed="23"/>
      </bottom>
      <diagonal/>
    </border>
    <border>
      <left/>
      <right style="medium">
        <color indexed="36"/>
      </right>
      <top style="medium">
        <color indexed="23"/>
      </top>
      <bottom style="medium">
        <color indexed="23"/>
      </bottom>
      <diagonal/>
    </border>
    <border>
      <left style="medium">
        <color indexed="48"/>
      </left>
      <right style="medium">
        <color indexed="23"/>
      </right>
      <top/>
      <bottom style="medium">
        <color indexed="23"/>
      </bottom>
      <diagonal/>
    </border>
    <border>
      <left style="medium">
        <color indexed="23"/>
      </left>
      <right style="medium">
        <color indexed="23"/>
      </right>
      <top style="medium">
        <color indexed="23"/>
      </top>
      <bottom style="medium">
        <color indexed="23"/>
      </bottom>
      <diagonal/>
    </border>
    <border>
      <left style="medium">
        <color indexed="12"/>
      </left>
      <right/>
      <top/>
      <bottom/>
      <diagonal/>
    </border>
    <border>
      <left style="medium">
        <color indexed="23"/>
      </left>
      <right style="medium">
        <color indexed="23"/>
      </right>
      <top/>
      <bottom style="medium">
        <color indexed="23"/>
      </bottom>
      <diagonal/>
    </border>
    <border>
      <left style="medium">
        <color indexed="48"/>
      </left>
      <right/>
      <top style="medium">
        <color indexed="23"/>
      </top>
      <bottom style="medium">
        <color indexed="23"/>
      </bottom>
      <diagonal/>
    </border>
    <border>
      <left style="medium">
        <color indexed="23"/>
      </left>
      <right style="medium">
        <color indexed="23"/>
      </right>
      <top/>
      <bottom/>
      <diagonal/>
    </border>
    <border>
      <left style="medium">
        <color indexed="12"/>
      </left>
      <right style="medium">
        <color indexed="23"/>
      </right>
      <top/>
      <bottom style="medium">
        <color indexed="23"/>
      </bottom>
      <diagonal/>
    </border>
    <border>
      <left style="medium">
        <color indexed="55"/>
      </left>
      <right style="medium">
        <color indexed="55"/>
      </right>
      <top style="medium">
        <color indexed="55"/>
      </top>
      <bottom style="medium">
        <color indexed="55"/>
      </bottom>
      <diagonal/>
    </border>
    <border>
      <left style="medium">
        <color indexed="48"/>
      </left>
      <right/>
      <top/>
      <bottom/>
      <diagonal/>
    </border>
    <border>
      <left/>
      <right style="medium">
        <color indexed="48"/>
      </right>
      <top/>
      <bottom/>
      <diagonal/>
    </border>
    <border>
      <left/>
      <right style="medium">
        <color indexed="36"/>
      </right>
      <top/>
      <bottom/>
      <diagonal/>
    </border>
    <border>
      <left style="medium">
        <color indexed="23"/>
      </left>
      <right/>
      <top style="medium">
        <color indexed="23"/>
      </top>
      <bottom style="medium">
        <color indexed="23"/>
      </bottom>
      <diagonal/>
    </border>
    <border>
      <left style="medium">
        <color indexed="48"/>
      </left>
      <right/>
      <top/>
      <bottom style="medium">
        <color indexed="48"/>
      </bottom>
      <diagonal/>
    </border>
    <border>
      <left/>
      <right/>
      <top/>
      <bottom style="medium">
        <color indexed="48"/>
      </bottom>
      <diagonal/>
    </border>
    <border>
      <left/>
      <right style="medium">
        <color indexed="48"/>
      </right>
      <top/>
      <bottom style="medium">
        <color indexed="48"/>
      </bottom>
      <diagonal/>
    </border>
    <border>
      <left style="medium">
        <color indexed="12"/>
      </left>
      <right/>
      <top/>
      <bottom style="medium">
        <color indexed="36"/>
      </bottom>
      <diagonal/>
    </border>
    <border>
      <left/>
      <right/>
      <top/>
      <bottom style="medium">
        <color indexed="36"/>
      </bottom>
      <diagonal/>
    </border>
    <border>
      <left/>
      <right style="medium">
        <color indexed="36"/>
      </right>
      <top/>
      <bottom style="medium">
        <color indexed="36"/>
      </bottom>
      <diagonal/>
    </border>
    <border>
      <left/>
      <right/>
      <top style="medium">
        <color indexed="48"/>
      </top>
      <bottom/>
      <diagonal/>
    </border>
    <border>
      <left style="medium">
        <color indexed="12"/>
      </left>
      <right style="thin">
        <color indexed="12"/>
      </right>
      <top style="medium">
        <color indexed="12"/>
      </top>
      <bottom style="medium">
        <color indexed="12"/>
      </bottom>
      <diagonal/>
    </border>
    <border>
      <left style="thin">
        <color indexed="12"/>
      </left>
      <right/>
      <top style="medium">
        <color indexed="12"/>
      </top>
      <bottom style="medium">
        <color indexed="12"/>
      </bottom>
      <diagonal/>
    </border>
    <border>
      <left/>
      <right style="medium">
        <color indexed="12"/>
      </right>
      <top style="medium">
        <color indexed="12"/>
      </top>
      <bottom/>
      <diagonal/>
    </border>
    <border>
      <left/>
      <right/>
      <top style="medium">
        <color indexed="64"/>
      </top>
      <bottom style="thin">
        <color indexed="64"/>
      </bottom>
      <diagonal/>
    </border>
    <border>
      <left/>
      <right style="medium">
        <color indexed="64"/>
      </right>
      <top/>
      <bottom/>
      <diagonal/>
    </border>
    <border>
      <left style="medium">
        <color indexed="12"/>
      </left>
      <right style="medium">
        <color indexed="12"/>
      </right>
      <top style="thin">
        <color indexed="12"/>
      </top>
      <bottom/>
      <diagonal/>
    </border>
    <border>
      <left style="medium">
        <color indexed="12"/>
      </left>
      <right/>
      <top style="thin">
        <color indexed="12"/>
      </top>
      <bottom style="medium">
        <color indexed="12"/>
      </bottom>
      <diagonal/>
    </border>
    <border>
      <left style="medium">
        <color indexed="12"/>
      </left>
      <right/>
      <top style="medium">
        <color indexed="12"/>
      </top>
      <bottom style="medium">
        <color indexed="12"/>
      </bottom>
      <diagonal/>
    </border>
    <border>
      <left style="thin">
        <color indexed="12"/>
      </left>
      <right style="thin">
        <color indexed="12"/>
      </right>
      <top style="medium">
        <color indexed="12"/>
      </top>
      <bottom style="medium">
        <color indexed="12"/>
      </bottom>
      <diagonal/>
    </border>
    <border>
      <left/>
      <right style="medium">
        <color indexed="12"/>
      </right>
      <top style="medium">
        <color indexed="12"/>
      </top>
      <bottom style="medium">
        <color indexed="12"/>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23"/>
      </right>
      <top/>
      <bottom style="medium">
        <color indexed="23"/>
      </bottom>
      <diagonal/>
    </border>
    <border>
      <left/>
      <right style="medium">
        <color indexed="12"/>
      </right>
      <top/>
      <bottom style="thin">
        <color indexed="12"/>
      </bottom>
      <diagonal/>
    </border>
    <border>
      <left style="medium">
        <color indexed="12"/>
      </left>
      <right/>
      <top/>
      <bottom style="medium">
        <color indexed="12"/>
      </bottom>
      <diagonal/>
    </border>
    <border>
      <left style="medium">
        <color indexed="12"/>
      </left>
      <right style="medium">
        <color indexed="12"/>
      </right>
      <top style="medium">
        <color indexed="12"/>
      </top>
      <bottom/>
      <diagonal/>
    </border>
    <border>
      <left style="medium">
        <color indexed="12"/>
      </left>
      <right/>
      <top style="medium">
        <color indexed="12"/>
      </top>
      <bottom/>
      <diagonal/>
    </border>
    <border>
      <left style="medium">
        <color indexed="12"/>
      </left>
      <right/>
      <top style="thin">
        <color indexed="12"/>
      </top>
      <bottom style="thin">
        <color indexed="12"/>
      </bottom>
      <diagonal/>
    </border>
    <border>
      <left style="medium">
        <color indexed="12"/>
      </left>
      <right/>
      <top style="medium">
        <color indexed="12"/>
      </top>
      <bottom style="thin">
        <color indexed="12"/>
      </bottom>
      <diagonal/>
    </border>
    <border>
      <left style="medium">
        <color indexed="10"/>
      </left>
      <right/>
      <top style="thick">
        <color indexed="10"/>
      </top>
      <bottom/>
      <diagonal/>
    </border>
    <border>
      <left/>
      <right/>
      <top style="thick">
        <color indexed="10"/>
      </top>
      <bottom/>
      <diagonal/>
    </border>
    <border>
      <left/>
      <right style="medium">
        <color indexed="10"/>
      </right>
      <top style="thick">
        <color indexed="10"/>
      </top>
      <bottom/>
      <diagonal/>
    </border>
    <border>
      <left style="medium">
        <color indexed="10"/>
      </left>
      <right/>
      <top/>
      <bottom/>
      <diagonal/>
    </border>
    <border>
      <left/>
      <right style="medium">
        <color indexed="10"/>
      </right>
      <top/>
      <bottom/>
      <diagonal/>
    </border>
    <border>
      <left style="medium">
        <color indexed="10"/>
      </left>
      <right/>
      <top/>
      <bottom style="thick">
        <color indexed="10"/>
      </bottom>
      <diagonal/>
    </border>
    <border>
      <left/>
      <right/>
      <top/>
      <bottom style="thick">
        <color indexed="10"/>
      </bottom>
      <diagonal/>
    </border>
    <border>
      <left/>
      <right style="medium">
        <color indexed="10"/>
      </right>
      <top/>
      <bottom style="thick">
        <color indexed="10"/>
      </bottom>
      <diagonal/>
    </border>
    <border>
      <left style="thin">
        <color indexed="64"/>
      </left>
      <right style="thin">
        <color indexed="64"/>
      </right>
      <top/>
      <bottom style="thin">
        <color indexed="64"/>
      </bottom>
      <diagonal/>
    </border>
    <border>
      <left style="medium">
        <color indexed="23"/>
      </left>
      <right/>
      <top style="medium">
        <color indexed="23"/>
      </top>
      <bottom/>
      <diagonal/>
    </border>
    <border>
      <left style="medium">
        <color indexed="23"/>
      </left>
      <right style="medium">
        <color indexed="23"/>
      </right>
      <top style="medium">
        <color indexed="23"/>
      </top>
      <bottom/>
      <diagonal/>
    </border>
    <border>
      <left style="medium">
        <color indexed="55"/>
      </left>
      <right/>
      <top style="medium">
        <color indexed="55"/>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16"/>
      </left>
      <right style="medium">
        <color indexed="16"/>
      </right>
      <top style="medium">
        <color indexed="16"/>
      </top>
      <bottom/>
      <diagonal/>
    </border>
    <border>
      <left style="medium">
        <color indexed="16"/>
      </left>
      <right style="medium">
        <color indexed="16"/>
      </right>
      <top style="medium">
        <color indexed="16"/>
      </top>
      <bottom style="medium">
        <color indexed="16"/>
      </bottom>
      <diagonal/>
    </border>
    <border>
      <left style="medium">
        <color indexed="16"/>
      </left>
      <right/>
      <top style="medium">
        <color indexed="16"/>
      </top>
      <bottom style="medium">
        <color indexed="16"/>
      </bottom>
      <diagonal/>
    </border>
    <border>
      <left/>
      <right style="medium">
        <color indexed="16"/>
      </right>
      <top style="medium">
        <color indexed="16"/>
      </top>
      <bottom style="medium">
        <color indexed="16"/>
      </bottom>
      <diagonal/>
    </border>
    <border>
      <left/>
      <right style="medium">
        <color indexed="55"/>
      </right>
      <top style="medium">
        <color indexed="55"/>
      </top>
      <bottom style="medium">
        <color indexed="55"/>
      </bottom>
      <diagonal/>
    </border>
    <border>
      <left style="medium">
        <color indexed="55"/>
      </left>
      <right style="medium">
        <color indexed="55"/>
      </right>
      <top style="medium">
        <color indexed="55"/>
      </top>
      <bottom/>
      <diagonal/>
    </border>
    <border>
      <left style="medium">
        <color indexed="55"/>
      </left>
      <right style="medium">
        <color indexed="55"/>
      </right>
      <top/>
      <bottom/>
      <diagonal/>
    </border>
    <border>
      <left/>
      <right style="medium">
        <color indexed="55"/>
      </right>
      <top style="medium">
        <color indexed="55"/>
      </top>
      <bottom/>
      <diagonal/>
    </border>
    <border>
      <left/>
      <right/>
      <top style="medium">
        <color indexed="55"/>
      </top>
      <bottom style="medium">
        <color indexed="55"/>
      </bottom>
      <diagonal/>
    </border>
    <border>
      <left style="thick">
        <color indexed="10"/>
      </left>
      <right/>
      <top style="thick">
        <color indexed="10"/>
      </top>
      <bottom/>
      <diagonal/>
    </border>
    <border>
      <left style="thick">
        <color indexed="10"/>
      </left>
      <right/>
      <top/>
      <bottom/>
      <diagonal/>
    </border>
    <border>
      <left style="thick">
        <color indexed="10"/>
      </left>
      <right/>
      <top/>
      <bottom style="thick">
        <color indexed="10"/>
      </bottom>
      <diagonal/>
    </border>
    <border>
      <left/>
      <right style="thick">
        <color indexed="10"/>
      </right>
      <top/>
      <bottom/>
      <diagonal/>
    </border>
    <border>
      <left style="medium">
        <color indexed="55"/>
      </left>
      <right/>
      <top style="medium">
        <color indexed="55"/>
      </top>
      <bottom style="medium">
        <color indexed="55"/>
      </bottom>
      <diagonal/>
    </border>
    <border>
      <left/>
      <right/>
      <top style="medium">
        <color indexed="64"/>
      </top>
      <bottom style="medium">
        <color indexed="12"/>
      </bottom>
      <diagonal/>
    </border>
    <border>
      <left style="medium">
        <color indexed="12"/>
      </left>
      <right/>
      <top style="medium">
        <color indexed="12"/>
      </top>
      <bottom style="medium">
        <color indexed="16"/>
      </bottom>
      <diagonal/>
    </border>
    <border>
      <left/>
      <right/>
      <top style="medium">
        <color indexed="12"/>
      </top>
      <bottom style="medium">
        <color indexed="16"/>
      </bottom>
      <diagonal/>
    </border>
    <border>
      <left/>
      <right style="medium">
        <color indexed="12"/>
      </right>
      <top style="medium">
        <color indexed="12"/>
      </top>
      <bottom style="medium">
        <color indexed="16"/>
      </bottom>
      <diagonal/>
    </border>
    <border>
      <left style="thin">
        <color indexed="64"/>
      </left>
      <right/>
      <top style="thick">
        <color indexed="10"/>
      </top>
      <bottom style="thin">
        <color indexed="64"/>
      </bottom>
      <diagonal/>
    </border>
    <border>
      <left/>
      <right/>
      <top style="thick">
        <color indexed="10"/>
      </top>
      <bottom style="thin">
        <color indexed="64"/>
      </bottom>
      <diagonal/>
    </border>
    <border>
      <left/>
      <right style="thin">
        <color indexed="64"/>
      </right>
      <top style="thick">
        <color indexed="10"/>
      </top>
      <bottom style="thin">
        <color indexed="64"/>
      </bottom>
      <diagonal/>
    </border>
    <border>
      <left style="thin">
        <color indexed="64"/>
      </left>
      <right/>
      <top style="thick">
        <color indexed="10"/>
      </top>
      <bottom/>
      <diagonal/>
    </border>
    <border>
      <left style="thin">
        <color indexed="64"/>
      </left>
      <right/>
      <top style="thin">
        <color indexed="64"/>
      </top>
      <bottom style="medium">
        <color indexed="23"/>
      </bottom>
      <diagonal/>
    </border>
    <border>
      <left/>
      <right style="thin">
        <color indexed="64"/>
      </right>
      <top style="thin">
        <color indexed="64"/>
      </top>
      <bottom style="medium">
        <color indexed="23"/>
      </bottom>
      <diagonal/>
    </border>
    <border>
      <left style="thin">
        <color indexed="64"/>
      </left>
      <right/>
      <top/>
      <bottom style="medium">
        <color indexed="23"/>
      </bottom>
      <diagonal/>
    </border>
    <border>
      <left/>
      <right/>
      <top/>
      <bottom style="medium">
        <color indexed="23"/>
      </bottom>
      <diagonal/>
    </border>
    <border>
      <left style="thin">
        <color indexed="64"/>
      </left>
      <right/>
      <top/>
      <bottom style="thick">
        <color indexed="23"/>
      </bottom>
      <diagonal/>
    </border>
    <border>
      <left/>
      <right/>
      <top/>
      <bottom style="thick">
        <color indexed="23"/>
      </bottom>
      <diagonal/>
    </border>
    <border>
      <left style="medium">
        <color indexed="48"/>
      </left>
      <right/>
      <top style="medium">
        <color indexed="48"/>
      </top>
      <bottom/>
      <diagonal/>
    </border>
    <border>
      <left/>
      <right style="medium">
        <color indexed="48"/>
      </right>
      <top style="medium">
        <color indexed="48"/>
      </top>
      <bottom/>
      <diagonal/>
    </border>
    <border>
      <left style="medium">
        <color indexed="12"/>
      </left>
      <right/>
      <top style="medium">
        <color indexed="20"/>
      </top>
      <bottom/>
      <diagonal/>
    </border>
    <border>
      <left/>
      <right/>
      <top style="medium">
        <color indexed="36"/>
      </top>
      <bottom/>
      <diagonal/>
    </border>
    <border>
      <left/>
      <right style="medium">
        <color indexed="36"/>
      </right>
      <top style="medium">
        <color indexed="36"/>
      </top>
      <bottom/>
      <diagonal/>
    </border>
    <border>
      <left style="medium">
        <color indexed="48"/>
      </left>
      <right/>
      <top/>
      <bottom style="medium">
        <color indexed="23"/>
      </bottom>
      <diagonal/>
    </border>
    <border>
      <left/>
      <right style="medium">
        <color indexed="48"/>
      </right>
      <top/>
      <bottom style="medium">
        <color indexed="23"/>
      </bottom>
      <diagonal/>
    </border>
    <border>
      <left style="medium">
        <color indexed="12"/>
      </left>
      <right/>
      <top/>
      <bottom style="medium">
        <color indexed="23"/>
      </bottom>
      <diagonal/>
    </border>
    <border>
      <left/>
      <right style="medium">
        <color indexed="36"/>
      </right>
      <top/>
      <bottom style="medium">
        <color indexed="23"/>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diagonal/>
    </border>
    <border>
      <left/>
      <right style="thin">
        <color indexed="64"/>
      </right>
      <top/>
      <bottom/>
      <diagonal/>
    </border>
    <border>
      <left/>
      <right style="medium">
        <color indexed="12"/>
      </right>
      <top/>
      <bottom/>
      <diagonal/>
    </border>
    <border>
      <left style="medium">
        <color indexed="23"/>
      </left>
      <right style="medium">
        <color indexed="12"/>
      </right>
      <top style="medium">
        <color indexed="23"/>
      </top>
      <bottom style="medium">
        <color indexed="23"/>
      </bottom>
      <diagonal/>
    </border>
    <border>
      <left style="medium">
        <color indexed="23"/>
      </left>
      <right style="medium">
        <color indexed="23"/>
      </right>
      <top style="medium">
        <color indexed="23"/>
      </top>
      <bottom style="medium">
        <color indexed="55"/>
      </bottom>
      <diagonal/>
    </border>
    <border>
      <left style="medium">
        <color indexed="23"/>
      </left>
      <right style="medium">
        <color indexed="12"/>
      </right>
      <top style="medium">
        <color indexed="23"/>
      </top>
      <bottom style="medium">
        <color indexed="55"/>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top/>
      <bottom style="thin">
        <color auto="1"/>
      </bottom>
      <diagonal/>
    </border>
    <border>
      <left/>
      <right style="thin">
        <color auto="1"/>
      </right>
      <top/>
      <bottom style="thin">
        <color auto="1"/>
      </bottom>
      <diagonal/>
    </border>
    <border>
      <left style="thin">
        <color auto="1"/>
      </left>
      <right/>
      <top/>
      <bottom style="thin">
        <color auto="1"/>
      </bottom>
      <diagonal/>
    </border>
    <border>
      <left style="thick">
        <color theme="6" tint="-0.499984740745262"/>
      </left>
      <right style="thin">
        <color indexed="64"/>
      </right>
      <top style="thick">
        <color theme="6" tint="-0.499984740745262"/>
      </top>
      <bottom/>
      <diagonal/>
    </border>
    <border>
      <left style="thin">
        <color indexed="64"/>
      </left>
      <right/>
      <top style="thick">
        <color theme="6" tint="-0.499984740745262"/>
      </top>
      <bottom/>
      <diagonal/>
    </border>
    <border>
      <left/>
      <right/>
      <top style="thick">
        <color theme="6" tint="-0.499984740745262"/>
      </top>
      <bottom/>
      <diagonal/>
    </border>
    <border>
      <left/>
      <right style="thin">
        <color indexed="64"/>
      </right>
      <top style="thick">
        <color theme="6" tint="-0.499984740745262"/>
      </top>
      <bottom/>
      <diagonal/>
    </border>
    <border>
      <left/>
      <right style="thick">
        <color theme="6" tint="-0.499984740745262"/>
      </right>
      <top style="thick">
        <color theme="6" tint="-0.499984740745262"/>
      </top>
      <bottom/>
      <diagonal/>
    </border>
    <border>
      <left style="thick">
        <color theme="6" tint="-0.499984740745262"/>
      </left>
      <right style="thin">
        <color indexed="64"/>
      </right>
      <top/>
      <bottom/>
      <diagonal/>
    </border>
    <border>
      <left/>
      <right style="thick">
        <color theme="6" tint="-0.499984740745262"/>
      </right>
      <top/>
      <bottom/>
      <diagonal/>
    </border>
    <border>
      <left style="thick">
        <color theme="6" tint="-0.499984740745262"/>
      </left>
      <right style="thin">
        <color indexed="64"/>
      </right>
      <top/>
      <bottom style="thick">
        <color theme="6" tint="-0.499984740745262"/>
      </bottom>
      <diagonal/>
    </border>
    <border>
      <left style="thin">
        <color indexed="64"/>
      </left>
      <right/>
      <top/>
      <bottom style="thick">
        <color theme="6" tint="-0.499984740745262"/>
      </bottom>
      <diagonal/>
    </border>
    <border>
      <left/>
      <right/>
      <top/>
      <bottom style="thick">
        <color theme="6" tint="-0.499984740745262"/>
      </bottom>
      <diagonal/>
    </border>
    <border>
      <left/>
      <right style="thin">
        <color indexed="64"/>
      </right>
      <top/>
      <bottom style="thick">
        <color theme="6" tint="-0.499984740745262"/>
      </bottom>
      <diagonal/>
    </border>
    <border>
      <left/>
      <right style="thick">
        <color theme="6" tint="-0.499984740745262"/>
      </right>
      <top/>
      <bottom style="thick">
        <color theme="6" tint="-0.499984740745262"/>
      </bottom>
      <diagonal/>
    </border>
    <border>
      <left/>
      <right/>
      <top style="thin">
        <color indexed="12"/>
      </top>
      <bottom style="medium">
        <color indexed="64"/>
      </bottom>
      <diagonal/>
    </border>
    <border>
      <left/>
      <right style="medium">
        <color rgb="FF888888"/>
      </right>
      <top/>
      <bottom style="medium">
        <color rgb="FF888888"/>
      </bottom>
      <diagonal/>
    </border>
    <border>
      <left style="medium">
        <color indexed="12"/>
      </left>
      <right style="medium">
        <color indexed="12"/>
      </right>
      <top style="thin">
        <color indexed="12"/>
      </top>
      <bottom style="medium">
        <color indexed="12"/>
      </bottom>
      <diagonal/>
    </border>
    <border>
      <left style="medium">
        <color indexed="12"/>
      </left>
      <right/>
      <top style="thin">
        <color indexed="12"/>
      </top>
      <bottom/>
      <diagonal/>
    </border>
    <border>
      <left style="thin">
        <color indexed="64"/>
      </left>
      <right/>
      <top style="medium">
        <color indexed="23"/>
      </top>
      <bottom/>
      <diagonal/>
    </border>
    <border>
      <left/>
      <right/>
      <top style="medium">
        <color indexed="23"/>
      </top>
      <bottom/>
      <diagonal/>
    </border>
    <border>
      <left/>
      <right style="medium">
        <color indexed="23"/>
      </right>
      <top style="medium">
        <color indexed="23"/>
      </top>
      <bottom/>
      <diagonal/>
    </border>
    <border>
      <left style="medium">
        <color indexed="55"/>
      </left>
      <right/>
      <top/>
      <bottom/>
      <diagonal/>
    </border>
    <border>
      <left style="thick">
        <color indexed="23"/>
      </left>
      <right/>
      <top style="thick">
        <color indexed="23"/>
      </top>
      <bottom/>
      <diagonal/>
    </border>
    <border>
      <left/>
      <right/>
      <top style="thick">
        <color indexed="23"/>
      </top>
      <bottom/>
      <diagonal/>
    </border>
    <border>
      <left/>
      <right style="thin">
        <color indexed="23"/>
      </right>
      <top style="thick">
        <color indexed="23"/>
      </top>
      <bottom/>
      <diagonal/>
    </border>
    <border>
      <left style="thin">
        <color indexed="23"/>
      </left>
      <right style="thin">
        <color indexed="23"/>
      </right>
      <top style="thick">
        <color indexed="23"/>
      </top>
      <bottom/>
      <diagonal/>
    </border>
    <border>
      <left style="thin">
        <color indexed="23"/>
      </left>
      <right style="thick">
        <color indexed="23"/>
      </right>
      <top style="thick">
        <color indexed="23"/>
      </top>
      <bottom/>
      <diagonal/>
    </border>
    <border>
      <left style="thin">
        <color auto="1"/>
      </left>
      <right style="thin">
        <color auto="1"/>
      </right>
      <top style="medium">
        <color theme="0" tint="-0.24994659260841701"/>
      </top>
      <bottom style="medium">
        <color theme="0" tint="-0.24994659260841701"/>
      </bottom>
      <diagonal/>
    </border>
    <border>
      <left style="thin">
        <color auto="1"/>
      </left>
      <right/>
      <top style="medium">
        <color theme="0" tint="-0.24994659260841701"/>
      </top>
      <bottom style="medium">
        <color theme="0" tint="-0.24994659260841701"/>
      </bottom>
      <diagonal/>
    </border>
    <border>
      <left style="medium">
        <color indexed="23"/>
      </left>
      <right/>
      <top/>
      <bottom style="medium">
        <color indexed="55"/>
      </bottom>
      <diagonal/>
    </border>
    <border>
      <left style="medium">
        <color theme="0" tint="-0.24994659260841701"/>
      </left>
      <right style="thin">
        <color auto="1"/>
      </right>
      <top style="medium">
        <color theme="0" tint="-0.24994659260841701"/>
      </top>
      <bottom style="medium">
        <color theme="0" tint="-0.24994659260841701"/>
      </bottom>
      <diagonal/>
    </border>
    <border>
      <left style="thin">
        <color auto="1"/>
      </left>
      <right style="medium">
        <color theme="0" tint="-0.24994659260841701"/>
      </right>
      <top style="medium">
        <color theme="0" tint="-0.24994659260841701"/>
      </top>
      <bottom style="medium">
        <color theme="0" tint="-0.24994659260841701"/>
      </bottom>
      <diagonal/>
    </border>
    <border>
      <left style="medium">
        <color theme="0" tint="-0.24994659260841701"/>
      </left>
      <right style="medium">
        <color theme="0" tint="-0.24994659260841701"/>
      </right>
      <top style="medium">
        <color theme="0" tint="-0.24994659260841701"/>
      </top>
      <bottom style="medium">
        <color indexed="23"/>
      </bottom>
      <diagonal/>
    </border>
    <border>
      <left style="thin">
        <color indexed="23"/>
      </left>
      <right style="thin">
        <color indexed="23"/>
      </right>
      <top style="thin">
        <color indexed="23"/>
      </top>
      <bottom style="medium">
        <color indexed="23"/>
      </bottom>
      <diagonal/>
    </border>
    <border>
      <left style="thin">
        <color indexed="23"/>
      </left>
      <right style="thin">
        <color indexed="23"/>
      </right>
      <top style="thin">
        <color indexed="23"/>
      </top>
      <bottom style="thin">
        <color indexed="23"/>
      </bottom>
      <diagonal/>
    </border>
    <border>
      <left style="thin">
        <color indexed="23"/>
      </left>
      <right style="thick">
        <color indexed="23"/>
      </right>
      <top style="thin">
        <color indexed="23"/>
      </top>
      <bottom style="thin">
        <color indexed="23"/>
      </bottom>
      <diagonal/>
    </border>
    <border>
      <left style="medium">
        <color rgb="FF002060"/>
      </left>
      <right/>
      <top/>
      <bottom/>
      <diagonal/>
    </border>
    <border>
      <left/>
      <right style="medium">
        <color rgb="FF888888"/>
      </right>
      <top/>
      <bottom style="medium">
        <color rgb="FFD0D0D0"/>
      </bottom>
      <diagonal/>
    </border>
    <border>
      <left style="medium">
        <color indexed="12"/>
      </left>
      <right style="medium">
        <color indexed="12"/>
      </right>
      <top/>
      <bottom style="thick">
        <color indexed="12"/>
      </bottom>
      <diagonal/>
    </border>
    <border>
      <left style="thick">
        <color indexed="12"/>
      </left>
      <right/>
      <top/>
      <bottom/>
      <diagonal/>
    </border>
    <border>
      <left style="thick">
        <color indexed="12"/>
      </left>
      <right/>
      <top/>
      <bottom style="thick">
        <color indexed="12"/>
      </bottom>
      <diagonal/>
    </border>
    <border>
      <left style="thick">
        <color indexed="12"/>
      </left>
      <right/>
      <top style="medium">
        <color indexed="12"/>
      </top>
      <bottom/>
      <diagonal/>
    </border>
    <border>
      <left style="thick">
        <color indexed="12"/>
      </left>
      <right style="medium">
        <color indexed="12"/>
      </right>
      <top style="medium">
        <color indexed="12"/>
      </top>
      <bottom/>
      <diagonal/>
    </border>
    <border>
      <left style="thick">
        <color indexed="12"/>
      </left>
      <right style="medium">
        <color indexed="12"/>
      </right>
      <top/>
      <bottom style="medium">
        <color indexed="12"/>
      </bottom>
      <diagonal/>
    </border>
    <border>
      <left style="thick">
        <color indexed="12"/>
      </left>
      <right style="medium">
        <color indexed="12"/>
      </right>
      <top/>
      <bottom/>
      <diagonal/>
    </border>
    <border>
      <left/>
      <right style="medium">
        <color indexed="55"/>
      </right>
      <top/>
      <bottom/>
      <diagonal/>
    </border>
    <border>
      <left style="medium">
        <color indexed="55"/>
      </left>
      <right/>
      <top/>
      <bottom style="medium">
        <color indexed="55"/>
      </bottom>
      <diagonal/>
    </border>
    <border>
      <left/>
      <right style="medium">
        <color indexed="55"/>
      </right>
      <top/>
      <bottom style="medium">
        <color indexed="55"/>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thin">
        <color indexed="12"/>
      </top>
      <bottom/>
      <diagonal/>
    </border>
    <border>
      <left style="medium">
        <color auto="1"/>
      </left>
      <right/>
      <top/>
      <bottom/>
      <diagonal/>
    </border>
    <border>
      <left style="medium">
        <color auto="1"/>
      </left>
      <right/>
      <top style="medium">
        <color auto="1"/>
      </top>
      <bottom/>
      <diagonal/>
    </border>
    <border>
      <left style="thin">
        <color indexed="12"/>
      </left>
      <right style="thin">
        <color indexed="12"/>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indexed="12"/>
      </top>
      <bottom style="thin">
        <color indexed="12"/>
      </bottom>
      <diagonal/>
    </border>
    <border>
      <left style="medium">
        <color indexed="12"/>
      </left>
      <right style="medium">
        <color auto="1"/>
      </right>
      <top style="medium">
        <color indexed="12"/>
      </top>
      <bottom style="medium">
        <color indexed="12"/>
      </bottom>
      <diagonal/>
    </border>
    <border>
      <left style="medium">
        <color auto="1"/>
      </left>
      <right/>
      <top style="thin">
        <color indexed="12"/>
      </top>
      <bottom style="thin">
        <color indexed="12"/>
      </bottom>
      <diagonal/>
    </border>
    <border>
      <left style="medium">
        <color auto="1"/>
      </left>
      <right/>
      <top style="thin">
        <color indexed="12"/>
      </top>
      <bottom style="medium">
        <color indexed="12"/>
      </bottom>
      <diagonal/>
    </border>
    <border>
      <left style="medium">
        <color auto="1"/>
      </left>
      <right/>
      <top style="thick">
        <color indexed="12"/>
      </top>
      <bottom/>
      <diagonal/>
    </border>
    <border>
      <left style="medium">
        <color auto="1"/>
      </left>
      <right/>
      <top/>
      <bottom style="thick">
        <color indexed="12"/>
      </bottom>
      <diagonal/>
    </border>
    <border>
      <left style="medium">
        <color indexed="12"/>
      </left>
      <right style="medium">
        <color auto="1"/>
      </right>
      <top style="medium">
        <color indexed="12"/>
      </top>
      <bottom style="thick">
        <color indexed="12"/>
      </bottom>
      <diagonal/>
    </border>
    <border>
      <left style="medium">
        <color auto="1"/>
      </left>
      <right/>
      <top style="thick">
        <color indexed="12"/>
      </top>
      <bottom style="thin">
        <color indexed="12"/>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rgb="FFD0D0D0"/>
      </right>
      <top/>
      <bottom style="medium">
        <color rgb="FFD0D0D0"/>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rgb="FF888888"/>
      </left>
      <right/>
      <top/>
      <bottom style="medium">
        <color rgb="FF888888"/>
      </bottom>
      <diagonal/>
    </border>
    <border>
      <left style="thick">
        <color indexed="23"/>
      </left>
      <right/>
      <top style="thin">
        <color indexed="23"/>
      </top>
      <bottom style="thin">
        <color indexed="23"/>
      </bottom>
      <diagonal/>
    </border>
    <border>
      <left/>
      <right/>
      <top style="thin">
        <color indexed="23"/>
      </top>
      <bottom style="thin">
        <color indexed="23"/>
      </bottom>
      <diagonal/>
    </border>
    <border>
      <left/>
      <right style="thin">
        <color indexed="23"/>
      </right>
      <top style="thin">
        <color indexed="23"/>
      </top>
      <bottom style="thin">
        <color indexed="23"/>
      </bottom>
      <diagonal/>
    </border>
    <border>
      <left/>
      <right style="thick">
        <color indexed="12"/>
      </right>
      <top style="thin">
        <color indexed="12"/>
      </top>
      <bottom style="thick">
        <color indexed="12"/>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theme="1" tint="4.9989318521683403E-2"/>
      </left>
      <right style="medium">
        <color theme="1" tint="4.9989318521683403E-2"/>
      </right>
      <top style="medium">
        <color indexed="23"/>
      </top>
      <bottom style="medium">
        <color indexed="23"/>
      </bottom>
      <diagonal/>
    </border>
    <border>
      <left style="medium">
        <color indexed="23"/>
      </left>
      <right/>
      <top style="medium">
        <color indexed="55"/>
      </top>
      <bottom style="medium">
        <color indexed="55"/>
      </bottom>
      <diagonal/>
    </border>
    <border>
      <left style="medium">
        <color indexed="23"/>
      </left>
      <right/>
      <top style="medium">
        <color indexed="55"/>
      </top>
      <bottom/>
      <diagonal/>
    </border>
    <border>
      <left style="medium">
        <color indexed="23"/>
      </left>
      <right/>
      <top style="medium">
        <color indexed="23"/>
      </top>
      <bottom style="thin">
        <color indexed="23"/>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right/>
      <top style="thin">
        <color indexed="12"/>
      </top>
      <bottom style="thick">
        <color indexed="12"/>
      </bottom>
      <diagonal/>
    </border>
    <border>
      <left style="thick">
        <color indexed="12"/>
      </left>
      <right style="thick">
        <color indexed="12"/>
      </right>
      <top style="thick">
        <color indexed="12"/>
      </top>
      <bottom/>
      <diagonal/>
    </border>
    <border>
      <left style="thick">
        <color indexed="12"/>
      </left>
      <right style="thick">
        <color indexed="12"/>
      </right>
      <top/>
      <bottom/>
      <diagonal/>
    </border>
    <border>
      <left style="thick">
        <color indexed="12"/>
      </left>
      <right style="thick">
        <color indexed="12"/>
      </right>
      <top/>
      <bottom style="medium">
        <color indexed="12"/>
      </bottom>
      <diagonal/>
    </border>
    <border>
      <left style="medium">
        <color auto="1"/>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12"/>
      </top>
      <bottom/>
      <diagonal/>
    </border>
    <border>
      <left style="medium">
        <color indexed="12"/>
      </left>
      <right/>
      <top style="thin">
        <color indexed="12"/>
      </top>
      <bottom style="medium">
        <color indexed="12"/>
      </bottom>
      <diagonal/>
    </border>
    <border>
      <left style="medium">
        <color indexed="12"/>
      </left>
      <right style="medium">
        <color indexed="12"/>
      </right>
      <top/>
      <bottom style="medium">
        <color rgb="FF002060"/>
      </bottom>
      <diagonal/>
    </border>
    <border>
      <left style="medium">
        <color indexed="12"/>
      </left>
      <right/>
      <top style="thin">
        <color indexed="12"/>
      </top>
      <bottom style="thick">
        <color indexed="12"/>
      </bottom>
      <diagonal/>
    </border>
    <border>
      <left style="medium">
        <color indexed="12"/>
      </left>
      <right/>
      <top/>
      <bottom style="thin">
        <color indexed="12"/>
      </bottom>
      <diagonal/>
    </border>
    <border>
      <left style="medium">
        <color indexed="12"/>
      </left>
      <right/>
      <top/>
      <bottom style="thick">
        <color indexed="12"/>
      </bottom>
      <diagonal/>
    </border>
    <border>
      <left style="thick">
        <color indexed="12"/>
      </left>
      <right style="medium">
        <color auto="1"/>
      </right>
      <top style="thick">
        <color indexed="12"/>
      </top>
      <bottom/>
      <diagonal/>
    </border>
    <border>
      <left style="thick">
        <color indexed="12"/>
      </left>
      <right style="medium">
        <color auto="1"/>
      </right>
      <top/>
      <bottom/>
      <diagonal/>
    </border>
    <border>
      <left style="thick">
        <color indexed="12"/>
      </left>
      <right style="medium">
        <color auto="1"/>
      </right>
      <top/>
      <bottom style="medium">
        <color indexed="12"/>
      </bottom>
      <diagonal/>
    </border>
    <border>
      <left style="medium">
        <color indexed="12"/>
      </left>
      <right style="medium">
        <color auto="1"/>
      </right>
      <top style="medium">
        <color indexed="12"/>
      </top>
      <bottom/>
      <diagonal/>
    </border>
    <border>
      <left style="medium">
        <color indexed="12"/>
      </left>
      <right style="medium">
        <color auto="1"/>
      </right>
      <top/>
      <bottom/>
      <diagonal/>
    </border>
    <border>
      <left style="medium">
        <color indexed="12"/>
      </left>
      <right style="medium">
        <color auto="1"/>
      </right>
      <top/>
      <bottom style="medium">
        <color indexed="12"/>
      </bottom>
      <diagonal/>
    </border>
    <border>
      <left style="medium">
        <color auto="1"/>
      </left>
      <right style="thick">
        <color indexed="12"/>
      </right>
      <top style="thin">
        <color indexed="12"/>
      </top>
      <bottom/>
      <diagonal/>
    </border>
    <border>
      <left style="medium">
        <color auto="1"/>
      </left>
      <right style="thick">
        <color indexed="12"/>
      </right>
      <top/>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s>
  <cellStyleXfs count="25">
    <xf numFmtId="0" fontId="0" fillId="0" borderId="0">
      <alignment vertical="center"/>
    </xf>
    <xf numFmtId="0" fontId="8" fillId="0" borderId="0" applyNumberFormat="0" applyFill="0" applyBorder="0" applyAlignment="0" applyProtection="0">
      <alignment vertical="top"/>
      <protection locked="0"/>
    </xf>
    <xf numFmtId="0" fontId="6" fillId="0" borderId="0">
      <alignment vertical="center"/>
    </xf>
    <xf numFmtId="0" fontId="70" fillId="0" borderId="0">
      <alignment vertical="center"/>
    </xf>
    <xf numFmtId="0" fontId="6" fillId="0" borderId="0"/>
    <xf numFmtId="0" fontId="70" fillId="0" borderId="0">
      <alignment vertical="center"/>
    </xf>
    <xf numFmtId="0" fontId="6" fillId="0" borderId="0"/>
    <xf numFmtId="0" fontId="70" fillId="0" borderId="0">
      <alignment vertical="center"/>
    </xf>
    <xf numFmtId="0" fontId="70" fillId="0" borderId="0">
      <alignment vertical="center"/>
    </xf>
    <xf numFmtId="0" fontId="70" fillId="0" borderId="0">
      <alignment vertical="center"/>
    </xf>
    <xf numFmtId="0" fontId="70" fillId="0" borderId="0">
      <alignment vertical="center"/>
    </xf>
    <xf numFmtId="0" fontId="70" fillId="0" borderId="0">
      <alignment vertical="center"/>
    </xf>
    <xf numFmtId="0" fontId="70" fillId="0" borderId="0">
      <alignment vertical="center"/>
    </xf>
    <xf numFmtId="0" fontId="3" fillId="0" borderId="0">
      <alignment vertical="center"/>
    </xf>
    <xf numFmtId="0" fontId="4" fillId="0" borderId="0">
      <alignment vertical="center"/>
    </xf>
    <xf numFmtId="0" fontId="70" fillId="0" borderId="0">
      <alignment vertical="center"/>
    </xf>
    <xf numFmtId="0" fontId="1" fillId="0" borderId="0">
      <alignment vertical="center"/>
    </xf>
    <xf numFmtId="0" fontId="1" fillId="0" borderId="0">
      <alignment vertical="center"/>
    </xf>
    <xf numFmtId="0" fontId="1" fillId="0" borderId="0">
      <alignment vertical="center"/>
    </xf>
    <xf numFmtId="0" fontId="2" fillId="0" borderId="0">
      <alignment vertical="center"/>
    </xf>
    <xf numFmtId="0" fontId="6" fillId="0" borderId="0">
      <alignment vertical="center"/>
    </xf>
    <xf numFmtId="0" fontId="1" fillId="0" borderId="0">
      <alignment vertical="center"/>
    </xf>
    <xf numFmtId="0" fontId="187" fillId="0" borderId="0"/>
    <xf numFmtId="0" fontId="188" fillId="0" borderId="0" applyNumberFormat="0" applyFill="0" applyBorder="0" applyAlignment="0" applyProtection="0"/>
    <xf numFmtId="0" fontId="187" fillId="0" borderId="0"/>
  </cellStyleXfs>
  <cellXfs count="883">
    <xf numFmtId="0" fontId="0" fillId="0" borderId="0" xfId="0">
      <alignment vertical="center"/>
    </xf>
    <xf numFmtId="0" fontId="6" fillId="0" borderId="0" xfId="2">
      <alignment vertical="center"/>
    </xf>
    <xf numFmtId="0" fontId="6" fillId="2" borderId="0" xfId="2" applyFill="1" applyBorder="1" applyAlignment="1">
      <alignment horizontal="center" vertical="center"/>
    </xf>
    <xf numFmtId="14" fontId="19" fillId="3" borderId="1" xfId="2" applyNumberFormat="1" applyFont="1" applyFill="1" applyBorder="1" applyAlignment="1">
      <alignment horizontal="center" vertical="center" shrinkToFit="1"/>
    </xf>
    <xf numFmtId="0" fontId="10" fillId="0" borderId="0" xfId="2" applyFont="1" applyFill="1" applyBorder="1" applyAlignment="1">
      <alignment horizontal="center" vertical="center"/>
    </xf>
    <xf numFmtId="14" fontId="10" fillId="0" borderId="0" xfId="2" applyNumberFormat="1" applyFont="1" applyFill="1" applyBorder="1" applyAlignment="1">
      <alignment horizontal="center" vertical="center"/>
    </xf>
    <xf numFmtId="0" fontId="10" fillId="0" borderId="0" xfId="2" applyFont="1" applyFill="1" applyBorder="1" applyAlignment="1">
      <alignment vertical="top" wrapText="1"/>
    </xf>
    <xf numFmtId="0" fontId="6" fillId="0" borderId="0" xfId="2" applyFill="1" applyBorder="1">
      <alignment vertical="center"/>
    </xf>
    <xf numFmtId="0" fontId="6" fillId="0" borderId="0" xfId="2" applyFont="1" applyFill="1" applyBorder="1" applyAlignment="1">
      <alignment vertical="center"/>
    </xf>
    <xf numFmtId="0" fontId="23" fillId="4" borderId="3" xfId="2" applyFont="1" applyFill="1" applyBorder="1" applyAlignment="1">
      <alignment horizontal="center" vertical="center" wrapText="1"/>
    </xf>
    <xf numFmtId="0" fontId="23" fillId="4" borderId="4" xfId="2" applyFont="1" applyFill="1" applyBorder="1" applyAlignment="1">
      <alignment horizontal="center" vertical="center" wrapText="1"/>
    </xf>
    <xf numFmtId="0" fontId="23" fillId="4" borderId="5" xfId="2" applyFont="1" applyFill="1" applyBorder="1" applyAlignment="1">
      <alignment horizontal="center" vertical="center" wrapText="1"/>
    </xf>
    <xf numFmtId="0" fontId="23" fillId="4" borderId="6" xfId="2" applyFont="1" applyFill="1" applyBorder="1" applyAlignment="1">
      <alignment horizontal="center" vertical="center" wrapText="1"/>
    </xf>
    <xf numFmtId="0" fontId="24" fillId="5" borderId="7" xfId="2" applyFont="1" applyFill="1" applyBorder="1" applyAlignment="1">
      <alignment horizontal="center" vertical="center" wrapText="1"/>
    </xf>
    <xf numFmtId="0" fontId="6" fillId="6" borderId="0" xfId="2" applyFill="1">
      <alignment vertical="center"/>
    </xf>
    <xf numFmtId="177" fontId="12" fillId="3" borderId="8" xfId="2" applyNumberFormat="1" applyFont="1" applyFill="1" applyBorder="1" applyAlignment="1">
      <alignment horizontal="center" vertical="center" shrinkToFit="1"/>
    </xf>
    <xf numFmtId="0" fontId="6" fillId="0" borderId="9" xfId="2" applyBorder="1">
      <alignment vertical="center"/>
    </xf>
    <xf numFmtId="0" fontId="23" fillId="6" borderId="11" xfId="2" applyFont="1" applyFill="1" applyBorder="1" applyAlignment="1">
      <alignment horizontal="center" vertical="center"/>
    </xf>
    <xf numFmtId="0" fontId="0" fillId="0" borderId="8" xfId="0" applyBorder="1" applyAlignment="1">
      <alignment horizontal="center" vertical="center" wrapText="1"/>
    </xf>
    <xf numFmtId="0" fontId="0" fillId="2" borderId="8" xfId="0" applyFill="1" applyBorder="1" applyAlignment="1">
      <alignment horizontal="center" vertical="center" wrapText="1"/>
    </xf>
    <xf numFmtId="0" fontId="6" fillId="0" borderId="8" xfId="2" applyBorder="1" applyAlignment="1">
      <alignment horizontal="center" vertical="center" wrapText="1"/>
    </xf>
    <xf numFmtId="0" fontId="23" fillId="6" borderId="13" xfId="2" applyFont="1" applyFill="1" applyBorder="1" applyAlignment="1">
      <alignment horizontal="center" vertical="center"/>
    </xf>
    <xf numFmtId="0" fontId="23" fillId="6" borderId="7" xfId="2" applyFont="1" applyFill="1" applyBorder="1" applyAlignment="1">
      <alignment horizontal="center" vertical="center"/>
    </xf>
    <xf numFmtId="0" fontId="23" fillId="0" borderId="13" xfId="2" applyFont="1" applyBorder="1" applyAlignment="1">
      <alignment horizontal="center" vertical="center"/>
    </xf>
    <xf numFmtId="0" fontId="6" fillId="2" borderId="8" xfId="2" applyFill="1" applyBorder="1" applyAlignment="1">
      <alignment horizontal="center" vertical="center" wrapText="1"/>
    </xf>
    <xf numFmtId="0" fontId="23" fillId="6" borderId="15" xfId="2" applyFont="1" applyFill="1" applyBorder="1" applyAlignment="1">
      <alignment horizontal="center" vertical="center"/>
    </xf>
    <xf numFmtId="177" fontId="17" fillId="6" borderId="16" xfId="2" applyNumberFormat="1" applyFont="1" applyFill="1" applyBorder="1" applyAlignment="1">
      <alignment horizontal="center" vertical="center" wrapText="1"/>
    </xf>
    <xf numFmtId="0" fontId="23" fillId="6" borderId="9" xfId="2" applyFont="1" applyFill="1" applyBorder="1" applyAlignment="1">
      <alignment horizontal="center" vertical="center"/>
    </xf>
    <xf numFmtId="0" fontId="6" fillId="6" borderId="15" xfId="2" applyFill="1" applyBorder="1">
      <alignment vertical="center"/>
    </xf>
    <xf numFmtId="0" fontId="6" fillId="6" borderId="16" xfId="2" applyFill="1" applyBorder="1">
      <alignment vertical="center"/>
    </xf>
    <xf numFmtId="0" fontId="6" fillId="6" borderId="9" xfId="2" applyFill="1" applyBorder="1">
      <alignment vertical="center"/>
    </xf>
    <xf numFmtId="0" fontId="6" fillId="6" borderId="17" xfId="2" applyFill="1" applyBorder="1">
      <alignment vertical="center"/>
    </xf>
    <xf numFmtId="0" fontId="14" fillId="6" borderId="18" xfId="2" applyFont="1" applyFill="1" applyBorder="1">
      <alignment vertical="center"/>
    </xf>
    <xf numFmtId="0" fontId="6" fillId="6" borderId="4" xfId="2" applyFill="1" applyBorder="1">
      <alignment vertical="center"/>
    </xf>
    <xf numFmtId="0" fontId="6" fillId="0" borderId="17" xfId="2" applyBorder="1">
      <alignment vertical="center"/>
    </xf>
    <xf numFmtId="0" fontId="6" fillId="6" borderId="19" xfId="2" applyFill="1" applyBorder="1">
      <alignment vertical="center"/>
    </xf>
    <xf numFmtId="0" fontId="6" fillId="6" borderId="20" xfId="2" applyFill="1" applyBorder="1">
      <alignment vertical="center"/>
    </xf>
    <xf numFmtId="0" fontId="6" fillId="6" borderId="21" xfId="2" applyFill="1" applyBorder="1">
      <alignment vertical="center"/>
    </xf>
    <xf numFmtId="0" fontId="6" fillId="0" borderId="22" xfId="2" applyBorder="1">
      <alignment vertical="center"/>
    </xf>
    <xf numFmtId="0" fontId="6" fillId="0" borderId="23" xfId="2" applyBorder="1">
      <alignment vertical="center"/>
    </xf>
    <xf numFmtId="0" fontId="6" fillId="0" borderId="24" xfId="2" applyBorder="1">
      <alignment vertical="center"/>
    </xf>
    <xf numFmtId="0" fontId="6" fillId="0" borderId="25" xfId="2" applyBorder="1">
      <alignment vertical="center"/>
    </xf>
    <xf numFmtId="0" fontId="18" fillId="3" borderId="26" xfId="2" applyFont="1" applyFill="1" applyBorder="1" applyAlignment="1">
      <alignment horizontal="center" vertical="center" wrapText="1"/>
    </xf>
    <xf numFmtId="0" fontId="25" fillId="0" borderId="0" xfId="2" applyFont="1" applyFill="1" applyBorder="1" applyAlignment="1">
      <alignment vertical="center"/>
    </xf>
    <xf numFmtId="0" fontId="6" fillId="0" borderId="0" xfId="2" applyFont="1">
      <alignment vertical="center"/>
    </xf>
    <xf numFmtId="0" fontId="9" fillId="6" borderId="0" xfId="2" applyFont="1" applyFill="1" applyBorder="1" applyAlignment="1">
      <alignment horizontal="center" vertical="center" wrapText="1"/>
    </xf>
    <xf numFmtId="14" fontId="9" fillId="6" borderId="0" xfId="2" applyNumberFormat="1" applyFont="1" applyFill="1" applyBorder="1" applyAlignment="1">
      <alignment horizontal="center" vertical="center"/>
    </xf>
    <xf numFmtId="14" fontId="26" fillId="6" borderId="0" xfId="2" applyNumberFormat="1" applyFont="1" applyFill="1" applyBorder="1" applyAlignment="1">
      <alignment horizontal="center" vertical="center"/>
    </xf>
    <xf numFmtId="0" fontId="6" fillId="0" borderId="0" xfId="2" applyFont="1" applyAlignment="1">
      <alignment vertical="center"/>
    </xf>
    <xf numFmtId="0" fontId="6" fillId="0" borderId="0" xfId="2" applyFont="1" applyAlignment="1">
      <alignment horizontal="center" vertical="center"/>
    </xf>
    <xf numFmtId="0" fontId="26" fillId="0" borderId="0" xfId="2" applyFont="1" applyAlignment="1">
      <alignment horizontal="center" vertical="center"/>
    </xf>
    <xf numFmtId="0" fontId="8" fillId="6" borderId="0" xfId="1" applyFill="1" applyAlignment="1" applyProtection="1">
      <alignment vertical="center" wrapText="1"/>
    </xf>
    <xf numFmtId="0" fontId="6" fillId="0" borderId="0" xfId="2" applyFill="1">
      <alignment vertical="center"/>
    </xf>
    <xf numFmtId="0" fontId="6" fillId="6" borderId="0" xfId="2" applyFont="1" applyFill="1" applyAlignment="1">
      <alignment vertical="center"/>
    </xf>
    <xf numFmtId="0" fontId="10" fillId="2" borderId="34" xfId="2" applyFont="1" applyFill="1" applyBorder="1" applyAlignment="1">
      <alignment horizontal="center" vertical="center"/>
    </xf>
    <xf numFmtId="14" fontId="10" fillId="2" borderId="35" xfId="2" applyNumberFormat="1" applyFont="1" applyFill="1" applyBorder="1" applyAlignment="1">
      <alignment horizontal="center" vertical="center"/>
    </xf>
    <xf numFmtId="0" fontId="6" fillId="0" borderId="0" xfId="2" applyFill="1" applyBorder="1" applyAlignment="1">
      <alignment horizontal="center" vertical="center"/>
    </xf>
    <xf numFmtId="0" fontId="6" fillId="6" borderId="0" xfId="2" applyFill="1" applyAlignment="1">
      <alignment vertical="center" wrapText="1"/>
    </xf>
    <xf numFmtId="0" fontId="15" fillId="6" borderId="37" xfId="2" applyFont="1" applyFill="1" applyBorder="1" applyAlignment="1">
      <alignment vertical="center" wrapText="1"/>
    </xf>
    <xf numFmtId="0" fontId="6" fillId="6" borderId="38" xfId="2" applyFill="1" applyBorder="1" applyAlignment="1">
      <alignment vertical="center" wrapText="1"/>
    </xf>
    <xf numFmtId="0" fontId="6" fillId="6" borderId="39" xfId="2" applyFill="1" applyBorder="1" applyAlignment="1">
      <alignment vertical="center" wrapText="1"/>
    </xf>
    <xf numFmtId="0" fontId="26" fillId="0" borderId="0" xfId="19" applyFont="1" applyFill="1" applyBorder="1" applyAlignment="1">
      <alignment horizontal="center" vertical="center"/>
    </xf>
    <xf numFmtId="0" fontId="26" fillId="0" borderId="0" xfId="19" applyFont="1" applyFill="1" applyBorder="1" applyAlignment="1">
      <alignment horizontal="center" vertical="center" wrapText="1"/>
    </xf>
    <xf numFmtId="0" fontId="10" fillId="6" borderId="0" xfId="2" applyFont="1" applyFill="1">
      <alignment vertical="center"/>
    </xf>
    <xf numFmtId="14" fontId="27" fillId="3" borderId="1" xfId="1" applyNumberFormat="1" applyFont="1" applyFill="1" applyBorder="1" applyAlignment="1" applyProtection="1">
      <alignment horizontal="center" vertical="center" wrapText="1" shrinkToFit="1"/>
    </xf>
    <xf numFmtId="0" fontId="34" fillId="10" borderId="47" xfId="17" applyFont="1" applyFill="1" applyBorder="1" applyAlignment="1">
      <alignment horizontal="left" vertical="center"/>
    </xf>
    <xf numFmtId="0" fontId="34" fillId="10" borderId="48" xfId="17" applyFont="1" applyFill="1" applyBorder="1" applyAlignment="1">
      <alignment horizontal="center" vertical="center"/>
    </xf>
    <xf numFmtId="0" fontId="34" fillId="10" borderId="48" xfId="2" applyFont="1" applyFill="1" applyBorder="1" applyAlignment="1">
      <alignment horizontal="center" vertical="center"/>
    </xf>
    <xf numFmtId="0" fontId="35" fillId="10" borderId="48" xfId="2" applyFont="1" applyFill="1" applyBorder="1" applyAlignment="1">
      <alignment horizontal="center" vertical="center"/>
    </xf>
    <xf numFmtId="0" fontId="35" fillId="10" borderId="49" xfId="2" applyFont="1" applyFill="1" applyBorder="1" applyAlignment="1">
      <alignment horizontal="center" vertical="center"/>
    </xf>
    <xf numFmtId="0" fontId="36" fillId="0" borderId="0" xfId="2" applyFont="1">
      <alignment vertical="center"/>
    </xf>
    <xf numFmtId="0" fontId="39" fillId="0" borderId="0" xfId="2" applyFont="1" applyAlignment="1">
      <alignment horizontal="center" vertical="center"/>
    </xf>
    <xf numFmtId="0" fontId="40" fillId="0" borderId="0" xfId="2" applyFont="1" applyAlignment="1">
      <alignment vertical="center" wrapText="1"/>
    </xf>
    <xf numFmtId="0" fontId="1" fillId="0" borderId="0" xfId="17">
      <alignment vertical="center"/>
    </xf>
    <xf numFmtId="0" fontId="41" fillId="0" borderId="0" xfId="17" applyFont="1">
      <alignment vertical="center"/>
    </xf>
    <xf numFmtId="0" fontId="35" fillId="10" borderId="50" xfId="2" applyFont="1" applyFill="1" applyBorder="1" applyAlignment="1">
      <alignment horizontal="center" vertical="center"/>
    </xf>
    <xf numFmtId="0" fontId="35" fillId="10" borderId="51" xfId="2" applyFont="1" applyFill="1" applyBorder="1" applyAlignment="1">
      <alignment horizontal="center" vertical="center"/>
    </xf>
    <xf numFmtId="0" fontId="42" fillId="0" borderId="0" xfId="2" applyFont="1" applyAlignment="1">
      <alignment vertical="center" wrapText="1"/>
    </xf>
    <xf numFmtId="0" fontId="44" fillId="0" borderId="0" xfId="2" applyFont="1">
      <alignment vertical="center"/>
    </xf>
    <xf numFmtId="0" fontId="45" fillId="0" borderId="0" xfId="2" applyFont="1" applyAlignment="1">
      <alignment horizontal="center" vertical="center"/>
    </xf>
    <xf numFmtId="0" fontId="1" fillId="11" borderId="51" xfId="17" applyFill="1" applyBorder="1">
      <alignment vertical="center"/>
    </xf>
    <xf numFmtId="0" fontId="38" fillId="0" borderId="0" xfId="17" applyFont="1" applyAlignment="1">
      <alignment horizontal="center" vertical="center"/>
    </xf>
    <xf numFmtId="0" fontId="46" fillId="0" borderId="0" xfId="2" applyFont="1" applyAlignment="1">
      <alignment vertical="center" wrapText="1"/>
    </xf>
    <xf numFmtId="0" fontId="8" fillId="0" borderId="50" xfId="1" applyFill="1" applyBorder="1" applyAlignment="1" applyProtection="1">
      <alignment vertical="center"/>
    </xf>
    <xf numFmtId="0" fontId="1" fillId="11" borderId="51" xfId="17" applyFill="1" applyBorder="1" applyAlignment="1">
      <alignment horizontal="center" vertical="center"/>
    </xf>
    <xf numFmtId="0" fontId="42" fillId="0" borderId="0" xfId="2" applyFont="1">
      <alignment vertical="center"/>
    </xf>
    <xf numFmtId="0" fontId="8" fillId="11" borderId="0" xfId="1" applyFill="1" applyBorder="1" applyAlignment="1" applyProtection="1">
      <alignment vertical="center" wrapText="1"/>
    </xf>
    <xf numFmtId="0" fontId="6" fillId="11" borderId="51" xfId="2" applyFill="1" applyBorder="1" applyAlignment="1">
      <alignment vertical="center" wrapText="1"/>
    </xf>
    <xf numFmtId="0" fontId="46" fillId="0" borderId="0" xfId="17" applyFont="1" applyAlignment="1">
      <alignment vertical="center" wrapText="1"/>
    </xf>
    <xf numFmtId="0" fontId="48" fillId="0" borderId="0" xfId="17" applyFont="1" applyAlignment="1">
      <alignment horizontal="left" vertical="center"/>
    </xf>
    <xf numFmtId="0" fontId="38" fillId="0" borderId="0" xfId="17" applyFont="1" applyAlignment="1">
      <alignment vertical="top" wrapText="1"/>
    </xf>
    <xf numFmtId="0" fontId="8" fillId="0" borderId="0" xfId="1" applyFill="1" applyAlignment="1" applyProtection="1">
      <alignment horizontal="center" vertical="center"/>
    </xf>
    <xf numFmtId="0" fontId="0" fillId="12" borderId="0" xfId="0" applyFill="1" applyAlignment="1">
      <alignment vertical="center" wrapText="1"/>
    </xf>
    <xf numFmtId="0" fontId="1" fillId="12" borderId="0" xfId="17" applyFill="1">
      <alignment vertical="center"/>
    </xf>
    <xf numFmtId="0" fontId="50" fillId="13" borderId="57" xfId="17" applyFont="1" applyFill="1" applyBorder="1" applyAlignment="1">
      <alignment horizontal="center" vertical="center"/>
    </xf>
    <xf numFmtId="180" fontId="50" fillId="13" borderId="58" xfId="17" applyNumberFormat="1" applyFont="1" applyFill="1" applyBorder="1" applyAlignment="1">
      <alignment horizontal="center" vertical="center"/>
    </xf>
    <xf numFmtId="0" fontId="57" fillId="3" borderId="59" xfId="17" applyFont="1" applyFill="1" applyBorder="1" applyAlignment="1">
      <alignment horizontal="center" vertical="center" wrapText="1"/>
    </xf>
    <xf numFmtId="0" fontId="7" fillId="3" borderId="60" xfId="17" applyFont="1" applyFill="1" applyBorder="1" applyAlignment="1">
      <alignment horizontal="center" vertical="center" wrapText="1"/>
    </xf>
    <xf numFmtId="0" fontId="14" fillId="3" borderId="60" xfId="17" applyFont="1" applyFill="1" applyBorder="1" applyAlignment="1">
      <alignment horizontal="center" vertical="center" wrapText="1"/>
    </xf>
    <xf numFmtId="0" fontId="59" fillId="3" borderId="60" xfId="17" applyFont="1" applyFill="1" applyBorder="1" applyAlignment="1">
      <alignment horizontal="center" vertical="center" wrapText="1"/>
    </xf>
    <xf numFmtId="0" fontId="7" fillId="3" borderId="61" xfId="17" applyFont="1" applyFill="1" applyBorder="1" applyAlignment="1">
      <alignment horizontal="center" vertical="center" wrapText="1"/>
    </xf>
    <xf numFmtId="0" fontId="7" fillId="3" borderId="36" xfId="17" applyFont="1" applyFill="1" applyBorder="1" applyAlignment="1">
      <alignment horizontal="center" vertical="center" wrapText="1"/>
    </xf>
    <xf numFmtId="176" fontId="60" fillId="3" borderId="43" xfId="17" applyNumberFormat="1" applyFont="1" applyFill="1" applyBorder="1" applyAlignment="1">
      <alignment horizontal="center" vertical="center" wrapText="1"/>
    </xf>
    <xf numFmtId="0" fontId="60" fillId="3" borderId="43" xfId="17" applyFont="1" applyFill="1" applyBorder="1" applyAlignment="1">
      <alignment horizontal="left" vertical="center" wrapText="1"/>
    </xf>
    <xf numFmtId="0" fontId="7" fillId="3" borderId="30" xfId="17" applyFont="1" applyFill="1" applyBorder="1" applyAlignment="1">
      <alignment horizontal="center" vertical="center" wrapText="1"/>
    </xf>
    <xf numFmtId="176" fontId="60" fillId="14" borderId="62" xfId="17" applyNumberFormat="1" applyFont="1" applyFill="1" applyBorder="1" applyAlignment="1">
      <alignment horizontal="center" vertical="center" wrapText="1"/>
    </xf>
    <xf numFmtId="0" fontId="60" fillId="14" borderId="62" xfId="17" applyFont="1" applyFill="1" applyBorder="1" applyAlignment="1">
      <alignment horizontal="left" vertical="center" wrapText="1"/>
    </xf>
    <xf numFmtId="0" fontId="64" fillId="15" borderId="63" xfId="17" applyFont="1" applyFill="1" applyBorder="1" applyAlignment="1">
      <alignment horizontal="center" vertical="center" wrapText="1"/>
    </xf>
    <xf numFmtId="176" fontId="62" fillId="15" borderId="63" xfId="17" applyNumberFormat="1" applyFont="1" applyFill="1" applyBorder="1" applyAlignment="1">
      <alignment horizontal="center" vertical="center" wrapText="1"/>
    </xf>
    <xf numFmtId="181" fontId="64" fillId="11" borderId="63" xfId="0" applyNumberFormat="1" applyFont="1" applyFill="1" applyBorder="1" applyAlignment="1">
      <alignment horizontal="center" vertical="center"/>
    </xf>
    <xf numFmtId="0" fontId="64" fillId="15" borderId="64" xfId="17" applyFont="1" applyFill="1" applyBorder="1" applyAlignment="1">
      <alignment horizontal="center" vertical="center" wrapText="1"/>
    </xf>
    <xf numFmtId="182" fontId="66" fillId="15" borderId="65" xfId="17" applyNumberFormat="1" applyFont="1" applyFill="1" applyBorder="1" applyAlignment="1">
      <alignment horizontal="center" vertical="center" wrapText="1"/>
    </xf>
    <xf numFmtId="0" fontId="7" fillId="3" borderId="37" xfId="17" applyFont="1" applyFill="1" applyBorder="1" applyAlignment="1">
      <alignment horizontal="center" vertical="center" wrapText="1"/>
    </xf>
    <xf numFmtId="0" fontId="7" fillId="3" borderId="38" xfId="17" applyFont="1" applyFill="1" applyBorder="1" applyAlignment="1">
      <alignment horizontal="center" vertical="center" wrapText="1"/>
    </xf>
    <xf numFmtId="0" fontId="14" fillId="3" borderId="38" xfId="17" applyFont="1" applyFill="1" applyBorder="1" applyAlignment="1">
      <alignment horizontal="center" vertical="center" wrapText="1"/>
    </xf>
    <xf numFmtId="0" fontId="59" fillId="3" borderId="38" xfId="17" applyFont="1" applyFill="1" applyBorder="1" applyAlignment="1">
      <alignment horizontal="center" vertical="center" wrapText="1"/>
    </xf>
    <xf numFmtId="0" fontId="7" fillId="3" borderId="39" xfId="17" applyFont="1" applyFill="1" applyBorder="1" applyAlignment="1">
      <alignment horizontal="center" vertical="center" wrapText="1"/>
    </xf>
    <xf numFmtId="0" fontId="1" fillId="0" borderId="0" xfId="17" applyAlignment="1">
      <alignment horizontal="center" vertical="center"/>
    </xf>
    <xf numFmtId="0" fontId="6" fillId="0" borderId="0" xfId="2" applyAlignment="1">
      <alignment vertical="top" wrapText="1"/>
    </xf>
    <xf numFmtId="0" fontId="6" fillId="0" borderId="14" xfId="2" applyBorder="1" applyAlignment="1">
      <alignment vertical="top" wrapText="1"/>
    </xf>
    <xf numFmtId="0" fontId="6" fillId="16" borderId="14" xfId="2" applyFill="1" applyBorder="1" applyAlignment="1">
      <alignment vertical="top" wrapText="1"/>
    </xf>
    <xf numFmtId="0" fontId="23" fillId="0" borderId="0" xfId="2" applyFont="1" applyAlignment="1">
      <alignment vertical="top" wrapText="1"/>
    </xf>
    <xf numFmtId="0" fontId="6" fillId="2" borderId="14" xfId="2" applyFill="1" applyBorder="1" applyAlignment="1">
      <alignment vertical="top" wrapText="1"/>
    </xf>
    <xf numFmtId="0" fontId="6" fillId="2" borderId="67" xfId="2" applyFill="1" applyBorder="1" applyAlignment="1">
      <alignment vertical="top" wrapText="1"/>
    </xf>
    <xf numFmtId="0" fontId="6" fillId="2" borderId="68" xfId="2" applyFill="1" applyBorder="1" applyAlignment="1">
      <alignment vertical="top" wrapText="1"/>
    </xf>
    <xf numFmtId="0" fontId="1" fillId="2" borderId="69" xfId="2" applyFont="1" applyFill="1" applyBorder="1" applyAlignment="1">
      <alignment vertical="top" wrapText="1"/>
    </xf>
    <xf numFmtId="0" fontId="1" fillId="2" borderId="67" xfId="2" applyFont="1" applyFill="1" applyBorder="1" applyAlignment="1">
      <alignment vertical="top" wrapText="1"/>
    </xf>
    <xf numFmtId="0" fontId="1" fillId="2" borderId="66" xfId="2" applyFont="1" applyFill="1" applyBorder="1" applyAlignment="1">
      <alignment vertical="top" wrapText="1"/>
    </xf>
    <xf numFmtId="0" fontId="6" fillId="3" borderId="14" xfId="2" applyFill="1" applyBorder="1">
      <alignment vertical="center"/>
    </xf>
    <xf numFmtId="0" fontId="1" fillId="3" borderId="70" xfId="2" applyFont="1" applyFill="1" applyBorder="1" applyAlignment="1">
      <alignment vertical="top" wrapText="1"/>
    </xf>
    <xf numFmtId="0" fontId="6" fillId="17" borderId="14" xfId="2" applyFill="1" applyBorder="1">
      <alignment vertical="center"/>
    </xf>
    <xf numFmtId="0" fontId="0" fillId="0" borderId="72" xfId="0" applyBorder="1">
      <alignment vertical="center"/>
    </xf>
    <xf numFmtId="0" fontId="15" fillId="0" borderId="72" xfId="0" applyFont="1" applyBorder="1">
      <alignment vertical="center"/>
    </xf>
    <xf numFmtId="0" fontId="0" fillId="0" borderId="73" xfId="0" applyBorder="1">
      <alignment vertical="center"/>
    </xf>
    <xf numFmtId="0" fontId="0" fillId="0" borderId="53" xfId="0" applyBorder="1">
      <alignment vertical="center"/>
    </xf>
    <xf numFmtId="177" fontId="12" fillId="22" borderId="8" xfId="2" applyNumberFormat="1" applyFont="1" applyFill="1" applyBorder="1" applyAlignment="1">
      <alignment horizontal="center" vertical="center" shrinkToFit="1"/>
    </xf>
    <xf numFmtId="0" fontId="25" fillId="22" borderId="0" xfId="1" applyFont="1" applyFill="1" applyBorder="1" applyAlignment="1" applyProtection="1">
      <alignment vertical="top" wrapText="1"/>
    </xf>
    <xf numFmtId="0" fontId="25" fillId="22" borderId="0" xfId="2" applyFont="1" applyFill="1" applyBorder="1" applyAlignment="1">
      <alignment vertical="top" wrapText="1"/>
    </xf>
    <xf numFmtId="0" fontId="25" fillId="22" borderId="30" xfId="2" applyFont="1" applyFill="1" applyBorder="1" applyAlignment="1">
      <alignment vertical="top" wrapText="1"/>
    </xf>
    <xf numFmtId="0" fontId="8" fillId="22" borderId="0" xfId="1" applyFill="1" applyAlignment="1" applyProtection="1">
      <alignment vertical="center" wrapText="1"/>
    </xf>
    <xf numFmtId="0" fontId="6" fillId="22" borderId="0" xfId="2" applyFill="1">
      <alignment vertical="center"/>
    </xf>
    <xf numFmtId="0" fontId="0" fillId="22" borderId="0" xfId="0" applyFill="1">
      <alignment vertical="center"/>
    </xf>
    <xf numFmtId="0" fontId="6" fillId="7" borderId="8" xfId="2" applyFill="1" applyBorder="1" applyAlignment="1">
      <alignment horizontal="center" vertical="center" wrapText="1"/>
    </xf>
    <xf numFmtId="0" fontId="6" fillId="0" borderId="108" xfId="2" applyBorder="1" applyAlignment="1">
      <alignment horizontal="center" vertical="center" wrapText="1"/>
    </xf>
    <xf numFmtId="0" fontId="6" fillId="7" borderId="108" xfId="2" applyFill="1" applyBorder="1" applyAlignment="1">
      <alignment horizontal="center" vertical="center" wrapText="1"/>
    </xf>
    <xf numFmtId="0" fontId="1" fillId="6" borderId="0" xfId="2" applyFont="1" applyFill="1">
      <alignment vertical="center"/>
    </xf>
    <xf numFmtId="0" fontId="8" fillId="22" borderId="0" xfId="1" applyFill="1" applyAlignment="1" applyProtection="1">
      <alignment vertical="center"/>
    </xf>
    <xf numFmtId="3" fontId="0" fillId="28" borderId="0" xfId="0" applyNumberFormat="1" applyFill="1">
      <alignment vertical="center"/>
    </xf>
    <xf numFmtId="0" fontId="0" fillId="26" borderId="0" xfId="0" applyFill="1">
      <alignment vertical="center"/>
    </xf>
    <xf numFmtId="0" fontId="0" fillId="0" borderId="72" xfId="0" applyBorder="1" applyAlignment="1">
      <alignment vertical="top"/>
    </xf>
    <xf numFmtId="0" fontId="0" fillId="0" borderId="0" xfId="0" applyAlignment="1">
      <alignment vertical="top"/>
    </xf>
    <xf numFmtId="0" fontId="76" fillId="22" borderId="0" xfId="0" applyFont="1" applyFill="1">
      <alignment vertical="center"/>
    </xf>
    <xf numFmtId="0" fontId="75" fillId="22" borderId="0" xfId="0" applyFont="1" applyFill="1">
      <alignment vertical="center"/>
    </xf>
    <xf numFmtId="0" fontId="1" fillId="16" borderId="69" xfId="2" applyFont="1" applyFill="1" applyBorder="1" applyAlignment="1">
      <alignment vertical="top" wrapText="1"/>
    </xf>
    <xf numFmtId="0" fontId="79" fillId="0" borderId="0" xfId="0" applyFont="1" applyAlignment="1">
      <alignment horizontal="justify" vertical="center"/>
    </xf>
    <xf numFmtId="0" fontId="82" fillId="0" borderId="61" xfId="0" applyFont="1" applyBorder="1" applyAlignment="1">
      <alignment horizontal="justify" vertical="center" wrapText="1"/>
    </xf>
    <xf numFmtId="0" fontId="82" fillId="0" borderId="39" xfId="0" applyFont="1" applyBorder="1" applyAlignment="1">
      <alignment horizontal="justify" vertical="center" wrapText="1"/>
    </xf>
    <xf numFmtId="0" fontId="79" fillId="0" borderId="114" xfId="0" applyFont="1" applyBorder="1" applyAlignment="1">
      <alignment horizontal="center" vertical="center" wrapText="1"/>
    </xf>
    <xf numFmtId="0" fontId="79" fillId="0" borderId="39" xfId="0" applyFont="1" applyBorder="1" applyAlignment="1">
      <alignment horizontal="center" vertical="center" wrapText="1"/>
    </xf>
    <xf numFmtId="0" fontId="79" fillId="30" borderId="39" xfId="0" applyFont="1" applyFill="1" applyBorder="1" applyAlignment="1">
      <alignment horizontal="justify" vertical="center" wrapText="1"/>
    </xf>
    <xf numFmtId="0" fontId="79" fillId="0" borderId="39" xfId="0" applyFont="1" applyBorder="1" applyAlignment="1">
      <alignment horizontal="justify" vertical="center" wrapText="1"/>
    </xf>
    <xf numFmtId="0" fontId="7" fillId="31" borderId="60" xfId="17" applyFont="1" applyFill="1" applyBorder="1" applyAlignment="1">
      <alignment horizontal="center" vertical="center" wrapText="1"/>
    </xf>
    <xf numFmtId="0" fontId="0" fillId="0" borderId="0" xfId="0" applyAlignment="1">
      <alignment horizontal="left" vertical="center"/>
    </xf>
    <xf numFmtId="0" fontId="83" fillId="0" borderId="0" xfId="0" applyFont="1" applyAlignment="1">
      <alignment horizontal="left" vertical="center"/>
    </xf>
    <xf numFmtId="0" fontId="84" fillId="0" borderId="0" xfId="0" applyFont="1" applyAlignment="1">
      <alignment horizontal="center" vertical="center" wrapText="1"/>
    </xf>
    <xf numFmtId="0" fontId="84" fillId="0" borderId="0" xfId="0" applyFont="1" applyAlignment="1">
      <alignment horizontal="left" vertical="center" wrapText="1"/>
    </xf>
    <xf numFmtId="0" fontId="79" fillId="26" borderId="114" xfId="0" applyFont="1" applyFill="1" applyBorder="1" applyAlignment="1">
      <alignment horizontal="center" vertical="center" wrapText="1"/>
    </xf>
    <xf numFmtId="0" fontId="79" fillId="26" borderId="39" xfId="0" applyFont="1" applyFill="1" applyBorder="1" applyAlignment="1">
      <alignment horizontal="center" vertical="center" wrapText="1"/>
    </xf>
    <xf numFmtId="0" fontId="79" fillId="26" borderId="39" xfId="0" applyFont="1" applyFill="1" applyBorder="1" applyAlignment="1">
      <alignment horizontal="justify" vertical="center" wrapText="1"/>
    </xf>
    <xf numFmtId="0" fontId="74" fillId="22" borderId="0" xfId="0" applyFont="1" applyFill="1" applyAlignment="1">
      <alignment horizontal="center" vertical="center"/>
    </xf>
    <xf numFmtId="0" fontId="79" fillId="22" borderId="114" xfId="0" applyFont="1" applyFill="1" applyBorder="1" applyAlignment="1">
      <alignment horizontal="center" vertical="center" wrapText="1"/>
    </xf>
    <xf numFmtId="0" fontId="79" fillId="22" borderId="39" xfId="0" applyFont="1" applyFill="1" applyBorder="1" applyAlignment="1">
      <alignment horizontal="center" vertical="center" wrapText="1"/>
    </xf>
    <xf numFmtId="0" fontId="79" fillId="22" borderId="39" xfId="0" applyFont="1" applyFill="1" applyBorder="1" applyAlignment="1">
      <alignment horizontal="justify" vertical="center" wrapText="1"/>
    </xf>
    <xf numFmtId="0" fontId="71" fillId="26" borderId="0" xfId="0" applyFont="1" applyFill="1" applyAlignment="1">
      <alignment vertical="top" wrapText="1"/>
    </xf>
    <xf numFmtId="0" fontId="8" fillId="0" borderId="137" xfId="1" applyFill="1" applyBorder="1" applyAlignment="1" applyProtection="1">
      <alignment vertical="center" wrapText="1"/>
    </xf>
    <xf numFmtId="0" fontId="97" fillId="0" borderId="61" xfId="0" applyFont="1" applyBorder="1" applyAlignment="1">
      <alignment horizontal="justify" vertical="center" wrapText="1"/>
    </xf>
    <xf numFmtId="0" fontId="97" fillId="0" borderId="39" xfId="0" applyFont="1" applyBorder="1" applyAlignment="1">
      <alignment horizontal="justify" vertical="center" wrapText="1"/>
    </xf>
    <xf numFmtId="0" fontId="97" fillId="30" borderId="39" xfId="0" applyFont="1" applyFill="1" applyBorder="1" applyAlignment="1">
      <alignment horizontal="justify" vertical="center" wrapText="1"/>
    </xf>
    <xf numFmtId="0" fontId="102" fillId="0" borderId="0" xfId="17" applyFont="1">
      <alignment vertical="center"/>
    </xf>
    <xf numFmtId="0" fontId="101" fillId="0" borderId="0" xfId="2" applyFont="1">
      <alignment vertical="center"/>
    </xf>
    <xf numFmtId="0" fontId="103" fillId="23" borderId="138" xfId="0" applyFont="1" applyFill="1" applyBorder="1" applyAlignment="1">
      <alignment horizontal="center" vertical="center" wrapText="1"/>
    </xf>
    <xf numFmtId="0" fontId="0" fillId="27" borderId="0" xfId="0" applyFill="1">
      <alignment vertical="center"/>
    </xf>
    <xf numFmtId="0" fontId="79" fillId="22" borderId="0" xfId="0" applyFont="1" applyFill="1" applyAlignment="1">
      <alignment horizontal="justify" vertical="center"/>
    </xf>
    <xf numFmtId="0" fontId="6" fillId="22" borderId="0" xfId="2" applyFont="1" applyFill="1">
      <alignment vertical="center"/>
    </xf>
    <xf numFmtId="14" fontId="6" fillId="0" borderId="0" xfId="2" applyNumberFormat="1" applyFont="1" applyAlignment="1">
      <alignment vertical="center"/>
    </xf>
    <xf numFmtId="0" fontId="26" fillId="0" borderId="0" xfId="19" applyFont="1">
      <alignment vertical="center"/>
    </xf>
    <xf numFmtId="0" fontId="6" fillId="0" borderId="0" xfId="2">
      <alignment vertical="center"/>
    </xf>
    <xf numFmtId="0" fontId="0" fillId="0" borderId="0" xfId="0">
      <alignment vertical="center"/>
    </xf>
    <xf numFmtId="0" fontId="6" fillId="0" borderId="0" xfId="2" applyFill="1" applyBorder="1" applyAlignment="1">
      <alignment horizontal="center" vertical="center"/>
    </xf>
    <xf numFmtId="0" fontId="18" fillId="2" borderId="46" xfId="2" applyFont="1" applyFill="1" applyBorder="1" applyAlignment="1">
      <alignment horizontal="center" vertical="center" wrapText="1"/>
    </xf>
    <xf numFmtId="0" fontId="1" fillId="0" borderId="10" xfId="0" applyFont="1" applyBorder="1" applyAlignment="1">
      <alignment horizontal="center" vertical="center" wrapText="1"/>
    </xf>
    <xf numFmtId="0" fontId="0" fillId="0" borderId="10" xfId="0" applyBorder="1" applyAlignment="1">
      <alignment horizontal="center" vertical="center" wrapText="1"/>
    </xf>
    <xf numFmtId="0" fontId="31" fillId="0" borderId="10" xfId="0" applyFont="1" applyBorder="1" applyAlignment="1">
      <alignment horizontal="center" vertical="center" wrapText="1"/>
    </xf>
    <xf numFmtId="0" fontId="94" fillId="26" borderId="0" xfId="0" applyFont="1" applyFill="1" applyAlignment="1">
      <alignment vertical="top" wrapText="1"/>
    </xf>
    <xf numFmtId="0" fontId="72" fillId="27" borderId="0" xfId="0" applyFont="1" applyFill="1" applyAlignment="1">
      <alignment vertical="top" wrapText="1"/>
    </xf>
    <xf numFmtId="0" fontId="95" fillId="27" borderId="0" xfId="0" applyFont="1" applyFill="1" applyAlignment="1">
      <alignment vertical="top" wrapText="1"/>
    </xf>
    <xf numFmtId="0" fontId="73" fillId="27" borderId="0" xfId="0" applyFont="1" applyFill="1" applyAlignment="1">
      <alignment vertical="top" wrapText="1"/>
    </xf>
    <xf numFmtId="0" fontId="96" fillId="27" borderId="0" xfId="0" applyFont="1" applyFill="1" applyAlignment="1">
      <alignment horizontal="center" vertical="center" wrapText="1"/>
    </xf>
    <xf numFmtId="0" fontId="96" fillId="27" borderId="0" xfId="0" applyFont="1" applyFill="1" applyAlignment="1">
      <alignment horizontal="center" vertical="top" wrapText="1"/>
    </xf>
    <xf numFmtId="0" fontId="98" fillId="27" borderId="0" xfId="0" applyFont="1" applyFill="1" applyAlignment="1">
      <alignment horizontal="center" vertical="top" wrapText="1"/>
    </xf>
    <xf numFmtId="0" fontId="96" fillId="27" borderId="0" xfId="0" applyFont="1" applyFill="1" applyAlignment="1">
      <alignment vertical="top" wrapText="1"/>
    </xf>
    <xf numFmtId="0" fontId="28" fillId="28" borderId="0" xfId="0" applyFont="1" applyFill="1" applyAlignment="1">
      <alignment vertical="center"/>
    </xf>
    <xf numFmtId="0" fontId="28" fillId="24" borderId="41" xfId="0" applyFont="1" applyFill="1" applyBorder="1" applyAlignment="1">
      <alignment horizontal="center" vertical="center" wrapText="1"/>
    </xf>
    <xf numFmtId="0" fontId="110" fillId="24" borderId="33" xfId="2" applyFont="1" applyFill="1" applyBorder="1" applyAlignment="1">
      <alignment horizontal="center" vertical="center" wrapText="1"/>
    </xf>
    <xf numFmtId="0" fontId="114" fillId="3" borderId="44" xfId="2" applyFont="1" applyFill="1" applyBorder="1" applyAlignment="1">
      <alignment horizontal="center" vertical="center"/>
    </xf>
    <xf numFmtId="14" fontId="114" fillId="3" borderId="43" xfId="2" applyNumberFormat="1" applyFont="1" applyFill="1" applyBorder="1" applyAlignment="1">
      <alignment horizontal="center" vertical="center"/>
    </xf>
    <xf numFmtId="14" fontId="114" fillId="3" borderId="1" xfId="2" applyNumberFormat="1" applyFont="1" applyFill="1" applyBorder="1" applyAlignment="1">
      <alignment horizontal="center" vertical="center"/>
    </xf>
    <xf numFmtId="0" fontId="114" fillId="3" borderId="42" xfId="2" applyFont="1" applyFill="1" applyBorder="1" applyAlignment="1">
      <alignment horizontal="center" vertical="center"/>
    </xf>
    <xf numFmtId="14" fontId="114" fillId="3" borderId="2" xfId="2" applyNumberFormat="1" applyFont="1" applyFill="1" applyBorder="1" applyAlignment="1">
      <alignment horizontal="center" vertical="center"/>
    </xf>
    <xf numFmtId="0" fontId="114" fillId="3" borderId="9" xfId="2" applyFont="1" applyFill="1" applyBorder="1" applyAlignment="1">
      <alignment horizontal="center" vertical="center"/>
    </xf>
    <xf numFmtId="0" fontId="114" fillId="22" borderId="0" xfId="2" applyFont="1" applyFill="1" applyBorder="1" applyAlignment="1">
      <alignment horizontal="center" vertical="center"/>
    </xf>
    <xf numFmtId="14" fontId="114" fillId="22" borderId="0" xfId="2" applyNumberFormat="1" applyFont="1" applyFill="1" applyBorder="1" applyAlignment="1">
      <alignment horizontal="center" vertical="center"/>
    </xf>
    <xf numFmtId="0" fontId="23" fillId="22" borderId="0" xfId="2" applyFont="1" applyFill="1" applyBorder="1" applyAlignment="1">
      <alignment horizontal="center" vertical="center"/>
    </xf>
    <xf numFmtId="0" fontId="115" fillId="0" borderId="0" xfId="2" applyFont="1" applyFill="1" applyBorder="1" applyAlignment="1">
      <alignment horizontal="center" vertical="center"/>
    </xf>
    <xf numFmtId="14" fontId="114" fillId="0" borderId="0" xfId="2" applyNumberFormat="1" applyFont="1" applyFill="1" applyBorder="1" applyAlignment="1">
      <alignment horizontal="center" vertical="center"/>
    </xf>
    <xf numFmtId="0" fontId="107" fillId="26" borderId="117" xfId="0" applyFont="1" applyFill="1" applyBorder="1" applyAlignment="1">
      <alignment horizontal="left" vertical="center"/>
    </xf>
    <xf numFmtId="0" fontId="107" fillId="26" borderId="118" xfId="0" applyFont="1" applyFill="1" applyBorder="1" applyAlignment="1">
      <alignment horizontal="left" vertical="center"/>
    </xf>
    <xf numFmtId="0" fontId="119" fillId="26" borderId="116" xfId="0" applyFont="1" applyFill="1" applyBorder="1" applyAlignment="1">
      <alignment horizontal="left" vertical="center"/>
    </xf>
    <xf numFmtId="0" fontId="0" fillId="0" borderId="14" xfId="0" applyBorder="1" applyAlignment="1">
      <alignment vertical="top" wrapText="1"/>
    </xf>
    <xf numFmtId="0" fontId="24" fillId="22" borderId="40" xfId="2" applyFont="1" applyFill="1" applyBorder="1" applyAlignment="1">
      <alignment horizontal="center" vertical="center" wrapText="1"/>
    </xf>
    <xf numFmtId="0" fontId="23" fillId="24" borderId="3" xfId="2" applyFont="1" applyFill="1" applyBorder="1" applyAlignment="1">
      <alignment horizontal="center" vertical="center" wrapText="1"/>
    </xf>
    <xf numFmtId="177" fontId="10" fillId="22" borderId="107" xfId="2" applyNumberFormat="1" applyFont="1" applyFill="1" applyBorder="1" applyAlignment="1">
      <alignment horizontal="center" vertical="center" wrapText="1"/>
    </xf>
    <xf numFmtId="0" fontId="24" fillId="22" borderId="8" xfId="2" applyFont="1" applyFill="1" applyBorder="1" applyAlignment="1">
      <alignment horizontal="center" vertical="center" wrapText="1"/>
    </xf>
    <xf numFmtId="180" fontId="50" fillId="13" borderId="144" xfId="17" applyNumberFormat="1" applyFont="1" applyFill="1" applyBorder="1" applyAlignment="1">
      <alignment horizontal="center" vertical="center"/>
    </xf>
    <xf numFmtId="0" fontId="8" fillId="0" borderId="0" xfId="1" applyAlignment="1" applyProtection="1">
      <alignment vertical="center" wrapText="1"/>
    </xf>
    <xf numFmtId="0" fontId="0" fillId="37" borderId="0" xfId="0" applyFill="1">
      <alignment vertical="center"/>
    </xf>
    <xf numFmtId="0" fontId="132" fillId="37" borderId="0" xfId="0" applyFont="1" applyFill="1">
      <alignment vertical="center"/>
    </xf>
    <xf numFmtId="0" fontId="133" fillId="37" borderId="0" xfId="0" applyFont="1" applyFill="1">
      <alignment vertical="center"/>
    </xf>
    <xf numFmtId="0" fontId="134" fillId="37" borderId="0" xfId="0" applyFont="1" applyFill="1">
      <alignment vertical="center"/>
    </xf>
    <xf numFmtId="0" fontId="135" fillId="37" borderId="0" xfId="0" applyFont="1" applyFill="1">
      <alignment vertical="center"/>
    </xf>
    <xf numFmtId="0" fontId="77" fillId="37" borderId="0" xfId="0" applyFont="1" applyFill="1">
      <alignment vertical="center"/>
    </xf>
    <xf numFmtId="0" fontId="23" fillId="35" borderId="5" xfId="2" applyFont="1" applyFill="1" applyBorder="1" applyAlignment="1">
      <alignment horizontal="center" vertical="center" wrapText="1"/>
    </xf>
    <xf numFmtId="0" fontId="23" fillId="35" borderId="3" xfId="2" applyFont="1" applyFill="1" applyBorder="1" applyAlignment="1">
      <alignment horizontal="center" vertical="center" wrapText="1"/>
    </xf>
    <xf numFmtId="184" fontId="138" fillId="27" borderId="0" xfId="0" applyNumberFormat="1" applyFont="1" applyFill="1" applyAlignment="1">
      <alignment vertical="center" wrapText="1"/>
    </xf>
    <xf numFmtId="0" fontId="128" fillId="26" borderId="0" xfId="0" applyFont="1" applyFill="1">
      <alignment vertical="center"/>
    </xf>
    <xf numFmtId="180" fontId="50" fillId="13" borderId="150" xfId="17" applyNumberFormat="1" applyFont="1" applyFill="1" applyBorder="1" applyAlignment="1">
      <alignment horizontal="center" vertical="center"/>
    </xf>
    <xf numFmtId="177" fontId="138" fillId="27" borderId="0" xfId="0" applyNumberFormat="1" applyFont="1" applyFill="1" applyBorder="1" applyAlignment="1">
      <alignment horizontal="right" vertical="center" wrapText="1"/>
    </xf>
    <xf numFmtId="0" fontId="139" fillId="27" borderId="0" xfId="0" applyFont="1" applyFill="1" applyAlignment="1">
      <alignment vertical="center" wrapText="1"/>
    </xf>
    <xf numFmtId="0" fontId="6" fillId="0" borderId="71" xfId="0" applyFont="1" applyBorder="1">
      <alignment vertical="center"/>
    </xf>
    <xf numFmtId="0" fontId="6" fillId="0" borderId="48" xfId="0" applyFont="1" applyBorder="1">
      <alignment vertical="center"/>
    </xf>
    <xf numFmtId="0" fontId="6" fillId="0" borderId="72" xfId="0" applyFont="1" applyBorder="1">
      <alignment vertical="center"/>
    </xf>
    <xf numFmtId="0" fontId="6" fillId="0" borderId="0" xfId="0" applyFont="1">
      <alignment vertical="center"/>
    </xf>
    <xf numFmtId="0" fontId="112" fillId="0" borderId="72" xfId="0" applyFont="1" applyBorder="1">
      <alignment vertical="center"/>
    </xf>
    <xf numFmtId="0" fontId="112" fillId="0" borderId="0" xfId="0" applyFont="1">
      <alignment vertical="center"/>
    </xf>
    <xf numFmtId="0" fontId="112" fillId="6" borderId="72" xfId="0" applyFont="1" applyFill="1" applyBorder="1">
      <alignment vertical="center"/>
    </xf>
    <xf numFmtId="0" fontId="112" fillId="6" borderId="0" xfId="0" applyFont="1" applyFill="1">
      <alignment vertical="center"/>
    </xf>
    <xf numFmtId="180" fontId="50" fillId="13" borderId="155" xfId="17" applyNumberFormat="1" applyFont="1" applyFill="1" applyBorder="1" applyAlignment="1">
      <alignment horizontal="center" vertical="center"/>
    </xf>
    <xf numFmtId="0" fontId="6" fillId="6" borderId="159" xfId="2" applyFill="1" applyBorder="1">
      <alignment vertical="center"/>
    </xf>
    <xf numFmtId="0" fontId="6" fillId="0" borderId="159" xfId="2" applyBorder="1">
      <alignment vertical="center"/>
    </xf>
    <xf numFmtId="3" fontId="145" fillId="22" borderId="0" xfId="0" applyNumberFormat="1" applyFont="1" applyFill="1" applyAlignment="1">
      <alignment vertical="center" wrapText="1"/>
    </xf>
    <xf numFmtId="0" fontId="116" fillId="22" borderId="157" xfId="17" applyFont="1" applyFill="1" applyBorder="1" applyAlignment="1">
      <alignment horizontal="center" vertical="center" wrapText="1"/>
    </xf>
    <xf numFmtId="14" fontId="116" fillId="22" borderId="158" xfId="17" applyNumberFormat="1" applyFont="1" applyFill="1" applyBorder="1" applyAlignment="1">
      <alignment horizontal="center" vertical="center"/>
    </xf>
    <xf numFmtId="185" fontId="145" fillId="22" borderId="0" xfId="0" applyNumberFormat="1" applyFont="1" applyFill="1" applyAlignment="1">
      <alignment horizontal="right" vertical="center" wrapText="1"/>
    </xf>
    <xf numFmtId="0" fontId="6" fillId="0" borderId="0" xfId="2" applyAlignment="1">
      <alignment horizontal="left" vertical="top"/>
    </xf>
    <xf numFmtId="0" fontId="6" fillId="38" borderId="170" xfId="2" applyFill="1" applyBorder="1" applyAlignment="1">
      <alignment horizontal="left" vertical="top"/>
    </xf>
    <xf numFmtId="0" fontId="8" fillId="38" borderId="169" xfId="1" applyFill="1" applyBorder="1" applyAlignment="1" applyProtection="1">
      <alignment horizontal="left" vertical="top"/>
    </xf>
    <xf numFmtId="14" fontId="19" fillId="3" borderId="106" xfId="2" applyNumberFormat="1" applyFont="1" applyFill="1" applyBorder="1" applyAlignment="1">
      <alignment horizontal="center" vertical="center" shrinkToFit="1"/>
    </xf>
    <xf numFmtId="14" fontId="27" fillId="3" borderId="106" xfId="1" applyNumberFormat="1" applyFont="1" applyFill="1" applyBorder="1" applyAlignment="1" applyProtection="1">
      <alignment horizontal="center" vertical="center" wrapText="1" shrinkToFit="1"/>
    </xf>
    <xf numFmtId="0" fontId="8" fillId="0" borderId="114" xfId="1" applyFill="1" applyBorder="1" applyAlignment="1" applyProtection="1">
      <alignment vertical="center" wrapText="1"/>
    </xf>
    <xf numFmtId="0" fontId="102" fillId="0" borderId="0" xfId="17" applyFont="1" applyAlignment="1">
      <alignment horizontal="left" vertical="center"/>
    </xf>
    <xf numFmtId="0" fontId="71" fillId="27" borderId="0" xfId="0" applyFont="1" applyFill="1" applyAlignment="1">
      <alignment vertical="top" wrapText="1"/>
    </xf>
    <xf numFmtId="185" fontId="147" fillId="22" borderId="0" xfId="0" applyNumberFormat="1" applyFont="1" applyFill="1" applyAlignment="1">
      <alignment horizontal="right" vertical="center"/>
    </xf>
    <xf numFmtId="185" fontId="147" fillId="0" borderId="0" xfId="0" applyNumberFormat="1" applyFont="1" applyAlignment="1">
      <alignment horizontal="right" vertical="center"/>
    </xf>
    <xf numFmtId="184" fontId="139" fillId="27" borderId="0" xfId="0" applyNumberFormat="1" applyFont="1" applyFill="1" applyBorder="1" applyAlignment="1">
      <alignment horizontal="center" vertical="center" wrapText="1"/>
    </xf>
    <xf numFmtId="184" fontId="139" fillId="27" borderId="0" xfId="0" applyNumberFormat="1" applyFont="1" applyFill="1" applyAlignment="1">
      <alignment vertical="center" wrapText="1"/>
    </xf>
    <xf numFmtId="177" fontId="138" fillId="27" borderId="0" xfId="0" applyNumberFormat="1" applyFont="1" applyFill="1" applyAlignment="1">
      <alignment horizontal="right" vertical="center" wrapText="1"/>
    </xf>
    <xf numFmtId="0" fontId="151" fillId="2" borderId="67" xfId="2" applyFont="1" applyFill="1" applyBorder="1" applyAlignment="1">
      <alignment vertical="top" wrapText="1"/>
    </xf>
    <xf numFmtId="0" fontId="114" fillId="24" borderId="44" xfId="2" applyFont="1" applyFill="1" applyBorder="1" applyAlignment="1">
      <alignment horizontal="center" vertical="center"/>
    </xf>
    <xf numFmtId="0" fontId="114" fillId="24" borderId="9" xfId="2" applyFont="1" applyFill="1" applyBorder="1" applyAlignment="1">
      <alignment horizontal="center" vertical="center" wrapText="1"/>
    </xf>
    <xf numFmtId="0" fontId="114" fillId="24" borderId="42" xfId="2" applyFont="1" applyFill="1" applyBorder="1" applyAlignment="1">
      <alignment horizontal="center" vertical="center"/>
    </xf>
    <xf numFmtId="3" fontId="152" fillId="27" borderId="0" xfId="0" applyNumberFormat="1" applyFont="1" applyFill="1">
      <alignment vertical="center"/>
    </xf>
    <xf numFmtId="0" fontId="9" fillId="6" borderId="0" xfId="2" applyFont="1" applyFill="1" applyAlignment="1">
      <alignment horizontal="center" vertical="center" wrapText="1"/>
    </xf>
    <xf numFmtId="14" fontId="9" fillId="6" borderId="0" xfId="2" applyNumberFormat="1" applyFont="1" applyFill="1" applyAlignment="1">
      <alignment horizontal="center" vertical="center"/>
    </xf>
    <xf numFmtId="14" fontId="26" fillId="6" borderId="0" xfId="2" applyNumberFormat="1" applyFont="1" applyFill="1" applyAlignment="1">
      <alignment horizontal="center" vertical="center"/>
    </xf>
    <xf numFmtId="0" fontId="8" fillId="0" borderId="0" xfId="1" applyFill="1" applyBorder="1" applyAlignment="1" applyProtection="1">
      <alignment vertical="center" wrapText="1"/>
    </xf>
    <xf numFmtId="0" fontId="13" fillId="22" borderId="0" xfId="2" applyFont="1" applyFill="1" applyBorder="1" applyAlignment="1">
      <alignment horizontal="center" vertical="center" wrapText="1"/>
    </xf>
    <xf numFmtId="14" fontId="13" fillId="22" borderId="0" xfId="2" applyNumberFormat="1" applyFont="1" applyFill="1" applyBorder="1" applyAlignment="1">
      <alignment horizontal="center" vertical="center"/>
    </xf>
    <xf numFmtId="14" fontId="13" fillId="22" borderId="0" xfId="2" applyNumberFormat="1" applyFont="1" applyFill="1" applyBorder="1" applyAlignment="1">
      <alignment horizontal="left" vertical="center"/>
    </xf>
    <xf numFmtId="0" fontId="18" fillId="24" borderId="180" xfId="2" applyFont="1" applyFill="1" applyBorder="1" applyAlignment="1">
      <alignment horizontal="center" vertical="center" wrapText="1"/>
    </xf>
    <xf numFmtId="0" fontId="8" fillId="0" borderId="183" xfId="1" applyFill="1" applyBorder="1" applyAlignment="1" applyProtection="1">
      <alignment vertical="center" wrapText="1"/>
    </xf>
    <xf numFmtId="0" fontId="18" fillId="24" borderId="184" xfId="2" applyFont="1" applyFill="1" applyBorder="1" applyAlignment="1">
      <alignment horizontal="center" vertical="center" wrapText="1"/>
    </xf>
    <xf numFmtId="0" fontId="18" fillId="24" borderId="184" xfId="1" applyFont="1" applyFill="1" applyBorder="1" applyAlignment="1" applyProtection="1">
      <alignment horizontal="center" vertical="center" wrapText="1"/>
    </xf>
    <xf numFmtId="0" fontId="8" fillId="0" borderId="185" xfId="1" applyBorder="1" applyAlignment="1" applyProtection="1">
      <alignment vertical="center" wrapText="1"/>
    </xf>
    <xf numFmtId="0" fontId="108" fillId="0" borderId="175" xfId="0" applyFont="1" applyBorder="1" applyAlignment="1">
      <alignment horizontal="left" vertical="top" wrapText="1"/>
    </xf>
    <xf numFmtId="0" fontId="148" fillId="22" borderId="0" xfId="0" applyFont="1" applyFill="1" applyAlignment="1">
      <alignment vertical="center" wrapText="1"/>
    </xf>
    <xf numFmtId="0" fontId="145" fillId="22" borderId="0" xfId="0" applyFont="1" applyFill="1" applyAlignment="1">
      <alignment vertical="center" wrapText="1"/>
    </xf>
    <xf numFmtId="0" fontId="109" fillId="0" borderId="29" xfId="2" applyFont="1" applyBorder="1" applyAlignment="1">
      <alignment vertical="center" shrinkToFit="1"/>
    </xf>
    <xf numFmtId="0" fontId="109" fillId="0" borderId="103" xfId="2" applyFont="1" applyBorder="1" applyAlignment="1">
      <alignment vertical="center" shrinkToFit="1"/>
    </xf>
    <xf numFmtId="0" fontId="155" fillId="26" borderId="102" xfId="2" applyFont="1" applyFill="1" applyBorder="1" applyAlignment="1">
      <alignment horizontal="center" vertical="center" wrapText="1" shrinkToFit="1"/>
    </xf>
    <xf numFmtId="0" fontId="156" fillId="0" borderId="0" xfId="0" applyFont="1" applyAlignment="1">
      <alignment vertical="center" wrapText="1"/>
    </xf>
    <xf numFmtId="0" fontId="157" fillId="0" borderId="0" xfId="0" applyFont="1" applyAlignment="1">
      <alignment vertical="center" wrapText="1"/>
    </xf>
    <xf numFmtId="3" fontId="143" fillId="27" borderId="0" xfId="0" applyNumberFormat="1" applyFont="1" applyFill="1">
      <alignment vertical="center"/>
    </xf>
    <xf numFmtId="3" fontId="138" fillId="27" borderId="0" xfId="0" applyNumberFormat="1" applyFont="1" applyFill="1" applyBorder="1" applyAlignment="1">
      <alignment horizontal="right" vertical="center" wrapText="1"/>
    </xf>
    <xf numFmtId="177" fontId="139" fillId="27" borderId="0" xfId="0" applyNumberFormat="1" applyFont="1" applyFill="1" applyBorder="1" applyAlignment="1">
      <alignment horizontal="right" vertical="center" wrapText="1"/>
    </xf>
    <xf numFmtId="0" fontId="27" fillId="0" borderId="99" xfId="1" applyFont="1" applyBorder="1" applyAlignment="1" applyProtection="1">
      <alignment vertical="top" wrapText="1"/>
    </xf>
    <xf numFmtId="0" fontId="27" fillId="0" borderId="100" xfId="2" applyFont="1" applyBorder="1" applyAlignment="1">
      <alignment vertical="top" wrapText="1"/>
    </xf>
    <xf numFmtId="0" fontId="27" fillId="0" borderId="101" xfId="2" applyFont="1" applyBorder="1" applyAlignment="1">
      <alignment vertical="top" wrapText="1"/>
    </xf>
    <xf numFmtId="0" fontId="18" fillId="26" borderId="176" xfId="2" applyFont="1" applyFill="1" applyBorder="1" applyAlignment="1">
      <alignment horizontal="center" vertical="center" wrapText="1"/>
    </xf>
    <xf numFmtId="0" fontId="108" fillId="26" borderId="177" xfId="2" applyFont="1" applyFill="1" applyBorder="1" applyAlignment="1">
      <alignment horizontal="center" vertical="center"/>
    </xf>
    <xf numFmtId="0" fontId="108" fillId="26" borderId="178" xfId="2" applyFont="1" applyFill="1" applyBorder="1" applyAlignment="1">
      <alignment horizontal="center" vertical="center"/>
    </xf>
    <xf numFmtId="0" fontId="161" fillId="22" borderId="8" xfId="0" applyFont="1" applyFill="1" applyBorder="1" applyAlignment="1">
      <alignment horizontal="center" vertical="center" wrapText="1"/>
    </xf>
    <xf numFmtId="177" fontId="162" fillId="22" borderId="8" xfId="2" applyNumberFormat="1" applyFont="1" applyFill="1" applyBorder="1" applyAlignment="1">
      <alignment horizontal="center" vertical="center" shrinkToFit="1"/>
    </xf>
    <xf numFmtId="0" fontId="6" fillId="0" borderId="0" xfId="2" applyAlignment="1">
      <alignment horizontal="left" vertical="center"/>
    </xf>
    <xf numFmtId="0" fontId="6" fillId="0" borderId="0" xfId="2">
      <alignment vertical="center"/>
    </xf>
    <xf numFmtId="3" fontId="163" fillId="27" borderId="0" xfId="0" applyNumberFormat="1" applyFont="1" applyFill="1" applyAlignment="1">
      <alignment vertical="center" wrapText="1"/>
    </xf>
    <xf numFmtId="177" fontId="23" fillId="24" borderId="8" xfId="2" applyNumberFormat="1" applyFont="1" applyFill="1" applyBorder="1" applyAlignment="1">
      <alignment horizontal="center" vertical="center" shrinkToFit="1"/>
    </xf>
    <xf numFmtId="0" fontId="166" fillId="39" borderId="0" xfId="0" applyFont="1" applyFill="1" applyAlignment="1">
      <alignment vertical="top" wrapText="1"/>
    </xf>
    <xf numFmtId="0" fontId="0" fillId="39" borderId="0" xfId="0" applyFill="1">
      <alignment vertical="center"/>
    </xf>
    <xf numFmtId="0" fontId="168" fillId="39" borderId="0" xfId="0" applyFont="1" applyFill="1" applyAlignment="1">
      <alignment vertical="center" wrapText="1"/>
    </xf>
    <xf numFmtId="0" fontId="0" fillId="39" borderId="0" xfId="0" applyFill="1" applyAlignment="1">
      <alignment vertical="top" wrapText="1"/>
    </xf>
    <xf numFmtId="0" fontId="76" fillId="39" borderId="0" xfId="0" applyFont="1" applyFill="1" applyAlignment="1">
      <alignment vertical="top" wrapText="1"/>
    </xf>
    <xf numFmtId="0" fontId="169" fillId="39" borderId="0" xfId="0" applyFont="1" applyFill="1" applyAlignment="1">
      <alignment vertical="center" wrapText="1"/>
    </xf>
    <xf numFmtId="0" fontId="170" fillId="39" borderId="0" xfId="0" applyFont="1" applyFill="1" applyAlignment="1">
      <alignment vertical="center" wrapText="1"/>
    </xf>
    <xf numFmtId="0" fontId="171" fillId="39" borderId="0" xfId="0" applyFont="1" applyFill="1" applyAlignment="1">
      <alignment vertical="center" wrapText="1"/>
    </xf>
    <xf numFmtId="0" fontId="76" fillId="0" borderId="0" xfId="0" applyFont="1" applyAlignment="1">
      <alignment vertical="top" wrapText="1"/>
    </xf>
    <xf numFmtId="0" fontId="172" fillId="6" borderId="72" xfId="0" applyFont="1" applyFill="1" applyBorder="1">
      <alignment vertical="center"/>
    </xf>
    <xf numFmtId="0" fontId="172" fillId="6" borderId="0" xfId="0" applyFont="1" applyFill="1" applyAlignment="1">
      <alignment horizontal="left" vertical="center"/>
    </xf>
    <xf numFmtId="0" fontId="172" fillId="6" borderId="0" xfId="0" applyFont="1" applyFill="1">
      <alignment vertical="center"/>
    </xf>
    <xf numFmtId="176" fontId="172" fillId="6" borderId="0" xfId="0" applyNumberFormat="1" applyFont="1" applyFill="1" applyAlignment="1">
      <alignment horizontal="left" vertical="center"/>
    </xf>
    <xf numFmtId="183" fontId="172" fillId="6" borderId="0" xfId="0" applyNumberFormat="1" applyFont="1" applyFill="1" applyAlignment="1">
      <alignment horizontal="center" vertical="center"/>
    </xf>
    <xf numFmtId="0" fontId="172" fillId="6" borderId="72" xfId="0" applyFont="1" applyFill="1" applyBorder="1" applyAlignment="1">
      <alignment vertical="top"/>
    </xf>
    <xf numFmtId="0" fontId="172" fillId="6" borderId="0" xfId="0" applyFont="1" applyFill="1" applyAlignment="1">
      <alignment vertical="top"/>
    </xf>
    <xf numFmtId="14" fontId="172" fillId="6" borderId="0" xfId="0" applyNumberFormat="1" applyFont="1" applyFill="1" applyAlignment="1">
      <alignment horizontal="left" vertical="center"/>
    </xf>
    <xf numFmtId="14" fontId="172" fillId="0" borderId="0" xfId="0" applyNumberFormat="1" applyFont="1">
      <alignment vertical="center"/>
    </xf>
    <xf numFmtId="0" fontId="173" fillId="0" borderId="0" xfId="0" applyFont="1">
      <alignment vertical="center"/>
    </xf>
    <xf numFmtId="180" fontId="50" fillId="13" borderId="194" xfId="17" applyNumberFormat="1" applyFont="1" applyFill="1" applyBorder="1" applyAlignment="1">
      <alignment horizontal="center" vertical="center"/>
    </xf>
    <xf numFmtId="0" fontId="8" fillId="0" borderId="198" xfId="1" applyBorder="1" applyAlignment="1" applyProtection="1">
      <alignment vertical="center"/>
    </xf>
    <xf numFmtId="0" fontId="6" fillId="0" borderId="66" xfId="2" applyBorder="1" applyAlignment="1">
      <alignment vertical="top" wrapText="1"/>
    </xf>
    <xf numFmtId="0" fontId="6" fillId="0" borderId="0" xfId="2">
      <alignment vertical="center"/>
    </xf>
    <xf numFmtId="0" fontId="8" fillId="38" borderId="144" xfId="1" applyFill="1" applyBorder="1" applyAlignment="1" applyProtection="1">
      <alignment horizontal="left" vertical="top"/>
    </xf>
    <xf numFmtId="0" fontId="6" fillId="38" borderId="168" xfId="2" applyFill="1" applyBorder="1" applyAlignment="1">
      <alignment horizontal="left" vertical="top"/>
    </xf>
    <xf numFmtId="0" fontId="37" fillId="0" borderId="0" xfId="17" applyFont="1">
      <alignment vertical="center"/>
    </xf>
    <xf numFmtId="0" fontId="93" fillId="0" borderId="0" xfId="17" applyFont="1" applyAlignment="1">
      <alignment horizontal="left" vertical="center"/>
    </xf>
    <xf numFmtId="0" fontId="35" fillId="10" borderId="0" xfId="2" applyFont="1" applyFill="1" applyAlignment="1">
      <alignment horizontal="center" vertical="center"/>
    </xf>
    <xf numFmtId="0" fontId="43" fillId="0" borderId="0" xfId="17" applyFont="1">
      <alignment vertical="center"/>
    </xf>
    <xf numFmtId="0" fontId="14" fillId="0" borderId="0" xfId="17" applyFont="1" applyAlignment="1">
      <alignment horizontal="center" vertical="center"/>
    </xf>
    <xf numFmtId="14" fontId="1" fillId="0" borderId="50" xfId="17" applyNumberFormat="1" applyBorder="1" applyAlignment="1">
      <alignment horizontal="center" vertical="center"/>
    </xf>
    <xf numFmtId="14" fontId="1" fillId="0" borderId="0" xfId="17" applyNumberFormat="1" applyAlignment="1">
      <alignment horizontal="center" vertical="center"/>
    </xf>
    <xf numFmtId="0" fontId="1" fillId="11" borderId="0" xfId="17" applyFill="1">
      <alignment vertical="center"/>
    </xf>
    <xf numFmtId="0" fontId="43" fillId="0" borderId="0" xfId="17" applyFont="1" applyAlignment="1">
      <alignment vertical="top" wrapText="1"/>
    </xf>
    <xf numFmtId="0" fontId="1" fillId="11" borderId="0" xfId="17" applyFill="1" applyAlignment="1">
      <alignment horizontal="center" vertical="center"/>
    </xf>
    <xf numFmtId="0" fontId="1" fillId="0" borderId="50" xfId="17" applyBorder="1">
      <alignment vertical="center"/>
    </xf>
    <xf numFmtId="0" fontId="6" fillId="11" borderId="0" xfId="2" applyFill="1" applyAlignment="1">
      <alignment vertical="center" wrapText="1"/>
    </xf>
    <xf numFmtId="0" fontId="38" fillId="0" borderId="0" xfId="17" applyFont="1">
      <alignment vertical="center"/>
    </xf>
    <xf numFmtId="0" fontId="47" fillId="0" borderId="0" xfId="17" applyFont="1" applyAlignment="1">
      <alignment horizontal="center" vertical="center" wrapText="1"/>
    </xf>
    <xf numFmtId="0" fontId="48" fillId="0" borderId="0" xfId="17" applyFont="1">
      <alignment vertical="center"/>
    </xf>
    <xf numFmtId="0" fontId="6" fillId="0" borderId="0" xfId="2" applyAlignment="1">
      <alignment horizontal="center" vertical="center"/>
    </xf>
    <xf numFmtId="0" fontId="9" fillId="0" borderId="0" xfId="17" applyFont="1" applyAlignment="1">
      <alignment horizontal="left" vertical="center"/>
    </xf>
    <xf numFmtId="0" fontId="49" fillId="0" borderId="0" xfId="17" applyFont="1" applyAlignment="1">
      <alignment horizontal="left" vertical="center"/>
    </xf>
    <xf numFmtId="0" fontId="50" fillId="0" borderId="53" xfId="17" applyFont="1" applyBorder="1">
      <alignment vertical="center"/>
    </xf>
    <xf numFmtId="0" fontId="50" fillId="0" borderId="53" xfId="17" applyFont="1" applyBorder="1" applyAlignment="1">
      <alignment horizontal="right" vertical="center"/>
    </xf>
    <xf numFmtId="0" fontId="38" fillId="0" borderId="55" xfId="17" applyFont="1" applyBorder="1" applyAlignment="1">
      <alignment horizontal="center" vertical="center"/>
    </xf>
    <xf numFmtId="0" fontId="38" fillId="0" borderId="199" xfId="17" applyFont="1" applyBorder="1" applyAlignment="1">
      <alignment horizontal="center" vertical="center" wrapText="1"/>
    </xf>
    <xf numFmtId="0" fontId="51" fillId="0" borderId="0" xfId="17" applyFont="1" applyAlignment="1">
      <alignment horizontal="center" vertical="center"/>
    </xf>
    <xf numFmtId="0" fontId="52" fillId="0" borderId="0" xfId="17" applyFont="1" applyAlignment="1">
      <alignment horizontal="center" vertical="center"/>
    </xf>
    <xf numFmtId="0" fontId="53" fillId="0" borderId="0" xfId="17" applyFont="1" applyAlignment="1">
      <alignment horizontal="center" vertical="center" wrapText="1"/>
    </xf>
    <xf numFmtId="0" fontId="54" fillId="0" borderId="0" xfId="17" applyFont="1" applyAlignment="1">
      <alignment horizontal="center" vertical="center"/>
    </xf>
    <xf numFmtId="0" fontId="1" fillId="0" borderId="0" xfId="17" applyAlignment="1">
      <alignment vertical="center" shrinkToFit="1"/>
    </xf>
    <xf numFmtId="0" fontId="12" fillId="0" borderId="200" xfId="17" applyFont="1" applyBorder="1" applyAlignment="1">
      <alignment horizontal="center" vertical="center" shrinkToFit="1"/>
    </xf>
    <xf numFmtId="0" fontId="50" fillId="0" borderId="56" xfId="17" applyFont="1" applyBorder="1" applyAlignment="1">
      <alignment vertical="center" shrinkToFit="1"/>
    </xf>
    <xf numFmtId="0" fontId="50" fillId="0" borderId="56" xfId="17" applyFont="1" applyBorder="1" applyAlignment="1">
      <alignment horizontal="center" vertical="center"/>
    </xf>
    <xf numFmtId="0" fontId="1" fillId="0" borderId="148" xfId="17" applyBorder="1" applyAlignment="1">
      <alignment horizontal="center" vertical="center" wrapText="1"/>
    </xf>
    <xf numFmtId="0" fontId="1" fillId="0" borderId="149" xfId="17" applyBorder="1" applyAlignment="1">
      <alignment horizontal="center" vertical="center"/>
    </xf>
    <xf numFmtId="0" fontId="13" fillId="0" borderId="151" xfId="2" applyFont="1" applyBorder="1" applyAlignment="1">
      <alignment horizontal="center" vertical="center" wrapText="1"/>
    </xf>
    <xf numFmtId="0" fontId="13" fillId="0" borderId="152" xfId="2" applyFont="1" applyBorder="1" applyAlignment="1">
      <alignment horizontal="center" vertical="center" wrapText="1"/>
    </xf>
    <xf numFmtId="0" fontId="13" fillId="0" borderId="18" xfId="2" applyFont="1" applyBorder="1" applyAlignment="1">
      <alignment horizontal="center" vertical="center" wrapText="1"/>
    </xf>
    <xf numFmtId="0" fontId="1" fillId="22" borderId="156" xfId="17" applyFill="1" applyBorder="1" applyAlignment="1">
      <alignment horizontal="center" vertical="center" wrapText="1"/>
    </xf>
    <xf numFmtId="0" fontId="7" fillId="6" borderId="0" xfId="17" applyFont="1" applyFill="1" applyAlignment="1">
      <alignment horizontal="center" vertical="center" wrapText="1"/>
    </xf>
    <xf numFmtId="0" fontId="7" fillId="3" borderId="0" xfId="17" applyFont="1" applyFill="1" applyAlignment="1">
      <alignment horizontal="center" vertical="center" wrapText="1"/>
    </xf>
    <xf numFmtId="0" fontId="14" fillId="3" borderId="0" xfId="17" applyFont="1" applyFill="1" applyAlignment="1">
      <alignment horizontal="center" vertical="center" wrapText="1"/>
    </xf>
    <xf numFmtId="0" fontId="59" fillId="3" borderId="0" xfId="17" applyFont="1" applyFill="1" applyAlignment="1">
      <alignment horizontal="center" vertical="center" wrapText="1"/>
    </xf>
    <xf numFmtId="0" fontId="1" fillId="6" borderId="0" xfId="2" applyFont="1" applyFill="1" applyAlignment="1">
      <alignment horizontal="center" vertical="center"/>
    </xf>
    <xf numFmtId="0" fontId="46" fillId="6" borderId="0" xfId="0" applyFont="1" applyFill="1" applyAlignment="1">
      <alignment horizontal="center" vertical="center" wrapText="1"/>
    </xf>
    <xf numFmtId="180" fontId="50" fillId="6" borderId="0" xfId="17" applyNumberFormat="1" applyFont="1" applyFill="1" applyAlignment="1">
      <alignment horizontal="center" vertical="center"/>
    </xf>
    <xf numFmtId="0" fontId="1" fillId="6" borderId="0" xfId="17" applyFill="1">
      <alignment vertical="center"/>
    </xf>
    <xf numFmtId="0" fontId="1" fillId="6" borderId="0" xfId="17" applyFill="1" applyAlignment="1">
      <alignment horizontal="center" vertical="center"/>
    </xf>
    <xf numFmtId="0" fontId="46" fillId="6" borderId="0" xfId="17" applyFont="1" applyFill="1">
      <alignment vertical="center"/>
    </xf>
    <xf numFmtId="0" fontId="50" fillId="0" borderId="0" xfId="16" applyFont="1">
      <alignment vertical="center"/>
    </xf>
    <xf numFmtId="0" fontId="10" fillId="0" borderId="0" xfId="16" applyFont="1">
      <alignment vertical="center"/>
    </xf>
    <xf numFmtId="177" fontId="1" fillId="5" borderId="40" xfId="2" applyNumberFormat="1" applyFont="1" applyFill="1" applyBorder="1" applyAlignment="1">
      <alignment horizontal="center" vertical="center" wrapText="1"/>
    </xf>
    <xf numFmtId="177" fontId="6" fillId="22" borderId="8" xfId="2" applyNumberFormat="1" applyFill="1" applyBorder="1" applyAlignment="1">
      <alignment horizontal="center" vertical="center" shrinkToFit="1"/>
    </xf>
    <xf numFmtId="177" fontId="1" fillId="22" borderId="40" xfId="2" applyNumberFormat="1" applyFont="1" applyFill="1" applyBorder="1" applyAlignment="1">
      <alignment horizontal="center" vertical="center" wrapText="1"/>
    </xf>
    <xf numFmtId="177" fontId="6" fillId="22" borderId="12" xfId="2" applyNumberFormat="1" applyFill="1" applyBorder="1" applyAlignment="1">
      <alignment horizontal="center" vertical="center" shrinkToFit="1"/>
    </xf>
    <xf numFmtId="177" fontId="6" fillId="7" borderId="10" xfId="2" applyNumberFormat="1" applyFill="1" applyBorder="1" applyAlignment="1">
      <alignment horizontal="center" vertical="center" shrinkToFit="1"/>
    </xf>
    <xf numFmtId="177" fontId="6" fillId="6" borderId="10" xfId="2" applyNumberFormat="1" applyFill="1" applyBorder="1" applyAlignment="1">
      <alignment horizontal="center" vertical="center" shrinkToFit="1"/>
    </xf>
    <xf numFmtId="177" fontId="6" fillId="0" borderId="10" xfId="2" applyNumberFormat="1" applyBorder="1" applyAlignment="1">
      <alignment horizontal="center" vertical="center" shrinkToFit="1"/>
    </xf>
    <xf numFmtId="177" fontId="6" fillId="0" borderId="8" xfId="2" applyNumberFormat="1" applyBorder="1" applyAlignment="1">
      <alignment horizontal="center" vertical="center" shrinkToFit="1"/>
    </xf>
    <xf numFmtId="177" fontId="6" fillId="6" borderId="8" xfId="2" applyNumberFormat="1" applyFill="1" applyBorder="1" applyAlignment="1">
      <alignment horizontal="center" vertical="center" shrinkToFit="1"/>
    </xf>
    <xf numFmtId="177" fontId="6" fillId="25" borderId="8" xfId="2" applyNumberFormat="1" applyFill="1" applyBorder="1" applyAlignment="1">
      <alignment horizontal="center" vertical="center" shrinkToFit="1"/>
    </xf>
    <xf numFmtId="177" fontId="6" fillId="9" borderId="8" xfId="2" applyNumberFormat="1" applyFill="1" applyBorder="1" applyAlignment="1">
      <alignment horizontal="center" vertical="center" shrinkToFit="1"/>
    </xf>
    <xf numFmtId="177" fontId="10" fillId="0" borderId="8" xfId="2" applyNumberFormat="1" applyFont="1" applyBorder="1" applyAlignment="1">
      <alignment horizontal="center" vertical="center" shrinkToFit="1"/>
    </xf>
    <xf numFmtId="177" fontId="6" fillId="7" borderId="8" xfId="2" applyNumberFormat="1" applyFill="1" applyBorder="1" applyAlignment="1">
      <alignment horizontal="center" vertical="center" shrinkToFit="1"/>
    </xf>
    <xf numFmtId="177" fontId="6" fillId="2" borderId="8" xfId="2" applyNumberFormat="1" applyFill="1" applyBorder="1" applyAlignment="1">
      <alignment horizontal="center" vertical="center" shrinkToFit="1"/>
    </xf>
    <xf numFmtId="0" fontId="1" fillId="0" borderId="8" xfId="0" applyFont="1" applyBorder="1" applyAlignment="1">
      <alignment horizontal="center" vertical="center" wrapText="1"/>
    </xf>
    <xf numFmtId="0" fontId="6" fillId="6" borderId="8" xfId="2" applyFill="1" applyBorder="1" applyAlignment="1">
      <alignment horizontal="center" vertical="center" wrapText="1"/>
    </xf>
    <xf numFmtId="177" fontId="6" fillId="0" borderId="107" xfId="2" applyNumberFormat="1" applyBorder="1" applyAlignment="1">
      <alignment horizontal="center" vertical="center" wrapText="1"/>
    </xf>
    <xf numFmtId="0" fontId="6" fillId="0" borderId="8" xfId="2" applyBorder="1" applyAlignment="1">
      <alignment horizontal="center" vertical="center"/>
    </xf>
    <xf numFmtId="177" fontId="1" fillId="0" borderId="8" xfId="2" applyNumberFormat="1" applyFont="1" applyBorder="1" applyAlignment="1">
      <alignment horizontal="center" vertical="center" shrinkToFit="1"/>
    </xf>
    <xf numFmtId="177" fontId="6" fillId="6" borderId="8" xfId="2" applyNumberFormat="1" applyFill="1" applyBorder="1" applyAlignment="1">
      <alignment horizontal="center" vertical="center" wrapText="1"/>
    </xf>
    <xf numFmtId="177" fontId="6" fillId="0" borderId="8" xfId="2" applyNumberFormat="1" applyBorder="1" applyAlignment="1">
      <alignment horizontal="center" vertical="center" wrapText="1"/>
    </xf>
    <xf numFmtId="177" fontId="6" fillId="7" borderId="8" xfId="2" applyNumberFormat="1" applyFill="1" applyBorder="1" applyAlignment="1">
      <alignment horizontal="center" vertical="center" wrapText="1"/>
    </xf>
    <xf numFmtId="177" fontId="6" fillId="8" borderId="107" xfId="2" applyNumberFormat="1" applyFill="1" applyBorder="1" applyAlignment="1">
      <alignment horizontal="center" vertical="center" wrapText="1"/>
    </xf>
    <xf numFmtId="0" fontId="23" fillId="0" borderId="7" xfId="2" applyFont="1" applyBorder="1" applyAlignment="1">
      <alignment horizontal="center" vertical="center"/>
    </xf>
    <xf numFmtId="177" fontId="6" fillId="8" borderId="8" xfId="2" applyNumberFormat="1" applyFill="1" applyBorder="1" applyAlignment="1">
      <alignment horizontal="center" vertical="center" wrapText="1"/>
    </xf>
    <xf numFmtId="177" fontId="6" fillId="0" borderId="109" xfId="2" applyNumberFormat="1" applyBorder="1" applyAlignment="1">
      <alignment horizontal="center" vertical="center" wrapText="1"/>
    </xf>
    <xf numFmtId="177" fontId="6" fillId="6" borderId="0" xfId="2" applyNumberFormat="1" applyFill="1" applyAlignment="1">
      <alignment horizontal="center" vertical="center" wrapText="1"/>
    </xf>
    <xf numFmtId="0" fontId="6" fillId="6" borderId="0" xfId="2" applyFill="1" applyAlignment="1">
      <alignment horizontal="center" vertical="center" wrapText="1"/>
    </xf>
    <xf numFmtId="0" fontId="91" fillId="6" borderId="0" xfId="2" applyFont="1" applyFill="1" applyAlignment="1">
      <alignment horizontal="center" vertical="center"/>
    </xf>
    <xf numFmtId="0" fontId="78" fillId="6" borderId="0" xfId="2" applyFont="1" applyFill="1" applyAlignment="1">
      <alignment horizontal="left" vertical="center"/>
    </xf>
    <xf numFmtId="0" fontId="1" fillId="0" borderId="0" xfId="2" applyFont="1">
      <alignment vertical="center"/>
    </xf>
    <xf numFmtId="0" fontId="172" fillId="6" borderId="0" xfId="0" applyFont="1" applyFill="1" applyAlignment="1">
      <alignment horizontal="left" vertical="center"/>
    </xf>
    <xf numFmtId="184" fontId="139" fillId="40" borderId="0" xfId="0" applyNumberFormat="1" applyFont="1" applyFill="1" applyBorder="1" applyAlignment="1">
      <alignment horizontal="center" vertical="center" wrapText="1"/>
    </xf>
    <xf numFmtId="184" fontId="164" fillId="40" borderId="0" xfId="0" applyNumberFormat="1" applyFont="1" applyFill="1" applyAlignment="1">
      <alignment vertical="center" wrapText="1"/>
    </xf>
    <xf numFmtId="0" fontId="175" fillId="0" borderId="0" xfId="1" applyFont="1" applyAlignment="1" applyProtection="1">
      <alignment horizontal="left" vertical="top" wrapText="1"/>
    </xf>
    <xf numFmtId="0" fontId="50" fillId="22" borderId="200" xfId="16" applyFont="1" applyFill="1" applyBorder="1">
      <alignment vertical="center"/>
    </xf>
    <xf numFmtId="0" fontId="50" fillId="22" borderId="201" xfId="16" applyFont="1" applyFill="1" applyBorder="1">
      <alignment vertical="center"/>
    </xf>
    <xf numFmtId="0" fontId="10" fillId="22" borderId="201" xfId="16" applyFont="1" applyFill="1" applyBorder="1">
      <alignment vertical="center"/>
    </xf>
    <xf numFmtId="0" fontId="37" fillId="0" borderId="0" xfId="17" applyFont="1" applyAlignment="1">
      <alignment horizontal="left" vertical="center" indent="2"/>
    </xf>
    <xf numFmtId="0" fontId="144" fillId="28" borderId="0" xfId="0" applyFont="1" applyFill="1" applyAlignment="1">
      <alignment vertical="center"/>
    </xf>
    <xf numFmtId="0" fontId="176" fillId="0" borderId="0" xfId="17" applyFont="1" applyAlignment="1">
      <alignment vertical="center"/>
    </xf>
    <xf numFmtId="184" fontId="177" fillId="40" borderId="0" xfId="0" applyNumberFormat="1" applyFont="1" applyFill="1" applyAlignment="1">
      <alignment vertical="center" wrapText="1"/>
    </xf>
    <xf numFmtId="3" fontId="143" fillId="27" borderId="0" xfId="0" applyNumberFormat="1" applyFont="1" applyFill="1" applyBorder="1" applyAlignment="1">
      <alignment horizontal="right" vertical="center"/>
    </xf>
    <xf numFmtId="0" fontId="178" fillId="0" borderId="0" xfId="1" applyFont="1" applyAlignment="1" applyProtection="1">
      <alignment horizontal="left" vertical="top" wrapText="1"/>
    </xf>
    <xf numFmtId="0" fontId="24" fillId="5" borderId="7" xfId="2" applyFont="1" applyFill="1" applyBorder="1" applyAlignment="1">
      <alignment horizontal="center" vertical="top" wrapText="1"/>
    </xf>
    <xf numFmtId="10" fontId="139" fillId="27" borderId="0" xfId="0" applyNumberFormat="1" applyFont="1" applyFill="1" applyAlignment="1">
      <alignment horizontal="center" vertical="center" wrapText="1"/>
    </xf>
    <xf numFmtId="3" fontId="138" fillId="27" borderId="0" xfId="0" applyNumberFormat="1" applyFont="1" applyFill="1" applyBorder="1" applyAlignment="1">
      <alignment vertical="center" wrapText="1"/>
    </xf>
    <xf numFmtId="184" fontId="164" fillId="43" borderId="0" xfId="0" applyNumberFormat="1" applyFont="1" applyFill="1" applyBorder="1" applyAlignment="1">
      <alignment horizontal="center" vertical="center" wrapText="1"/>
    </xf>
    <xf numFmtId="184" fontId="131" fillId="43" borderId="0" xfId="0" applyNumberFormat="1" applyFont="1" applyFill="1" applyBorder="1" applyAlignment="1">
      <alignment horizontal="center" vertical="center" wrapText="1"/>
    </xf>
    <xf numFmtId="0" fontId="180" fillId="39" borderId="0" xfId="0" applyFont="1" applyFill="1" applyAlignment="1">
      <alignment vertical="top" wrapText="1"/>
    </xf>
    <xf numFmtId="0" fontId="181" fillId="39" borderId="0" xfId="0" applyFont="1" applyFill="1" applyAlignment="1">
      <alignment vertical="center" wrapText="1"/>
    </xf>
    <xf numFmtId="0" fontId="165" fillId="39" borderId="0" xfId="0" applyFont="1" applyFill="1" applyAlignment="1">
      <alignment vertical="top" wrapText="1"/>
    </xf>
    <xf numFmtId="0" fontId="1" fillId="22" borderId="0" xfId="2" applyFont="1" applyFill="1">
      <alignment vertical="center"/>
    </xf>
    <xf numFmtId="0" fontId="24" fillId="22" borderId="40" xfId="2" applyFont="1" applyFill="1" applyBorder="1" applyAlignment="1">
      <alignment horizontal="center" vertical="top" wrapText="1"/>
    </xf>
    <xf numFmtId="0" fontId="23" fillId="22" borderId="202" xfId="2" applyFont="1" applyFill="1" applyBorder="1" applyAlignment="1">
      <alignment horizontal="left" vertical="center"/>
    </xf>
    <xf numFmtId="0" fontId="23" fillId="22" borderId="11" xfId="2" applyFont="1" applyFill="1" applyBorder="1" applyAlignment="1">
      <alignment horizontal="left" vertical="center"/>
    </xf>
    <xf numFmtId="0" fontId="23" fillId="6" borderId="11" xfId="2" applyFont="1" applyFill="1" applyBorder="1" applyAlignment="1">
      <alignment horizontal="left" vertical="center"/>
    </xf>
    <xf numFmtId="0" fontId="23" fillId="0" borderId="9" xfId="2" applyFont="1" applyBorder="1" applyAlignment="1">
      <alignment horizontal="left" vertical="center"/>
    </xf>
    <xf numFmtId="0" fontId="23" fillId="6" borderId="13" xfId="2" applyFont="1" applyFill="1" applyBorder="1" applyAlignment="1">
      <alignment horizontal="left" vertical="center"/>
    </xf>
    <xf numFmtId="177" fontId="13" fillId="44" borderId="107" xfId="2" applyNumberFormat="1" applyFont="1" applyFill="1" applyBorder="1" applyAlignment="1">
      <alignment horizontal="center" vertical="center" wrapText="1"/>
    </xf>
    <xf numFmtId="177" fontId="13" fillId="44" borderId="8" xfId="2" applyNumberFormat="1" applyFont="1" applyFill="1" applyBorder="1" applyAlignment="1">
      <alignment horizontal="center" vertical="center" shrinkToFit="1"/>
    </xf>
    <xf numFmtId="184" fontId="139" fillId="27" borderId="0" xfId="0" applyNumberFormat="1" applyFont="1" applyFill="1" applyAlignment="1">
      <alignment horizontal="center" vertical="center" wrapText="1"/>
    </xf>
    <xf numFmtId="0" fontId="182" fillId="40" borderId="0" xfId="0" applyFont="1" applyFill="1" applyBorder="1" applyAlignment="1">
      <alignment horizontal="left" vertical="center"/>
    </xf>
    <xf numFmtId="3" fontId="152" fillId="40" borderId="0" xfId="0" applyNumberFormat="1" applyFont="1" applyFill="1" applyAlignment="1">
      <alignment vertical="center" wrapText="1"/>
    </xf>
    <xf numFmtId="177" fontId="183" fillId="40" borderId="0" xfId="0" applyNumberFormat="1" applyFont="1" applyFill="1" applyBorder="1">
      <alignment vertical="center"/>
    </xf>
    <xf numFmtId="14" fontId="26" fillId="22" borderId="0" xfId="2" applyNumberFormat="1" applyFont="1" applyFill="1" applyAlignment="1">
      <alignment horizontal="left" vertical="center"/>
    </xf>
    <xf numFmtId="14" fontId="26" fillId="22" borderId="0" xfId="2" applyNumberFormat="1" applyFont="1" applyFill="1" applyBorder="1" applyAlignment="1">
      <alignment horizontal="left" vertical="center"/>
    </xf>
    <xf numFmtId="0" fontId="26" fillId="22" borderId="0" xfId="19" applyFont="1" applyFill="1">
      <alignment vertical="center"/>
    </xf>
    <xf numFmtId="0" fontId="26" fillId="22" borderId="0" xfId="2" applyFont="1" applyFill="1" applyAlignment="1">
      <alignment horizontal="left" vertical="center"/>
    </xf>
    <xf numFmtId="0" fontId="41" fillId="22" borderId="0" xfId="17" applyFont="1" applyFill="1">
      <alignment vertical="center"/>
    </xf>
    <xf numFmtId="3" fontId="138" fillId="27" borderId="0" xfId="0" applyNumberFormat="1" applyFont="1" applyFill="1">
      <alignment vertical="center"/>
    </xf>
    <xf numFmtId="0" fontId="6" fillId="0" borderId="0" xfId="2">
      <alignment vertical="center"/>
    </xf>
    <xf numFmtId="177" fontId="13" fillId="0" borderId="8" xfId="2" applyNumberFormat="1" applyFont="1" applyBorder="1" applyAlignment="1">
      <alignment horizontal="center" vertical="center" wrapText="1"/>
    </xf>
    <xf numFmtId="177" fontId="13" fillId="0" borderId="8" xfId="2" applyNumberFormat="1" applyFont="1" applyBorder="1" applyAlignment="1">
      <alignment horizontal="center" vertical="center" shrinkToFit="1"/>
    </xf>
    <xf numFmtId="177" fontId="13" fillId="8" borderId="8" xfId="2" applyNumberFormat="1" applyFont="1" applyFill="1" applyBorder="1" applyAlignment="1">
      <alignment horizontal="center" vertical="center" shrinkToFit="1"/>
    </xf>
    <xf numFmtId="177" fontId="13" fillId="22" borderId="8" xfId="2" applyNumberFormat="1" applyFont="1" applyFill="1" applyBorder="1" applyAlignment="1">
      <alignment horizontal="center" vertical="center" shrinkToFit="1"/>
    </xf>
    <xf numFmtId="177" fontId="13" fillId="22" borderId="106" xfId="2" applyNumberFormat="1" applyFont="1" applyFill="1" applyBorder="1" applyAlignment="1">
      <alignment horizontal="center" vertical="center" wrapText="1"/>
    </xf>
    <xf numFmtId="177" fontId="13" fillId="22" borderId="107" xfId="2" applyNumberFormat="1" applyFont="1" applyFill="1" applyBorder="1" applyAlignment="1">
      <alignment horizontal="center" vertical="center" wrapText="1"/>
    </xf>
    <xf numFmtId="0" fontId="13" fillId="0" borderId="203" xfId="2" applyFont="1" applyBorder="1" applyAlignment="1">
      <alignment horizontal="center" vertical="center" wrapText="1"/>
    </xf>
    <xf numFmtId="0" fontId="13" fillId="0" borderId="204" xfId="2" applyFont="1" applyBorder="1" applyAlignment="1">
      <alignment horizontal="center" vertical="center" wrapText="1"/>
    </xf>
    <xf numFmtId="0" fontId="13" fillId="0" borderId="205" xfId="2" applyFont="1" applyBorder="1" applyAlignment="1">
      <alignment horizontal="center" vertical="center" wrapText="1"/>
    </xf>
    <xf numFmtId="0" fontId="13" fillId="0" borderId="203" xfId="2" applyFont="1" applyBorder="1" applyAlignment="1">
      <alignment horizontal="center" vertical="center"/>
    </xf>
    <xf numFmtId="0" fontId="13" fillId="6" borderId="203" xfId="2" applyFont="1" applyFill="1" applyBorder="1" applyAlignment="1">
      <alignment horizontal="center" vertical="center" wrapText="1"/>
    </xf>
    <xf numFmtId="0" fontId="161" fillId="22" borderId="160" xfId="0" applyFont="1" applyFill="1" applyBorder="1" applyAlignment="1">
      <alignment horizontal="center" vertical="center" wrapText="1"/>
    </xf>
    <xf numFmtId="0" fontId="161" fillId="22" borderId="190" xfId="0" applyFont="1" applyFill="1" applyBorder="1" applyAlignment="1">
      <alignment horizontal="center" vertical="center" wrapText="1"/>
    </xf>
    <xf numFmtId="0" fontId="189" fillId="22" borderId="202" xfId="2" applyFont="1" applyFill="1" applyBorder="1" applyAlignment="1">
      <alignment horizontal="center" vertical="center"/>
    </xf>
    <xf numFmtId="177" fontId="189" fillId="22" borderId="8" xfId="2" applyNumberFormat="1" applyFont="1" applyFill="1" applyBorder="1" applyAlignment="1">
      <alignment horizontal="center" vertical="center" shrinkToFit="1"/>
    </xf>
    <xf numFmtId="177" fontId="190" fillId="22" borderId="10" xfId="2" applyNumberFormat="1" applyFont="1" applyFill="1" applyBorder="1" applyAlignment="1">
      <alignment horizontal="center" vertical="center" shrinkToFit="1"/>
    </xf>
    <xf numFmtId="177" fontId="191" fillId="22" borderId="106" xfId="2" applyNumberFormat="1" applyFont="1" applyFill="1" applyBorder="1" applyAlignment="1">
      <alignment horizontal="center" vertical="center" wrapText="1"/>
    </xf>
    <xf numFmtId="0" fontId="192" fillId="0" borderId="174" xfId="1" applyFont="1" applyBorder="1" applyAlignment="1" applyProtection="1">
      <alignment horizontal="left" vertical="top" wrapText="1"/>
    </xf>
    <xf numFmtId="0" fontId="35" fillId="0" borderId="31" xfId="1" applyFont="1" applyBorder="1" applyAlignment="1" applyProtection="1">
      <alignment horizontal="left" vertical="top" wrapText="1"/>
    </xf>
    <xf numFmtId="0" fontId="179" fillId="0" borderId="0" xfId="0" applyFont="1" applyAlignment="1">
      <alignment vertical="top" wrapText="1"/>
    </xf>
    <xf numFmtId="0" fontId="114" fillId="3" borderId="1" xfId="2" applyFont="1" applyFill="1" applyBorder="1" applyAlignment="1">
      <alignment horizontal="center" vertical="center"/>
    </xf>
    <xf numFmtId="0" fontId="129" fillId="34" borderId="206" xfId="2" applyFont="1" applyFill="1" applyBorder="1" applyAlignment="1">
      <alignment horizontal="center" vertical="center" wrapText="1"/>
    </xf>
    <xf numFmtId="0" fontId="130" fillId="34" borderId="207" xfId="2" applyFont="1" applyFill="1" applyBorder="1" applyAlignment="1">
      <alignment horizontal="center" vertical="center" wrapText="1"/>
    </xf>
    <xf numFmtId="0" fontId="184" fillId="34" borderId="207" xfId="2" applyFont="1" applyFill="1" applyBorder="1" applyAlignment="1">
      <alignment horizontal="left" vertical="center"/>
    </xf>
    <xf numFmtId="0" fontId="123" fillId="34" borderId="207" xfId="2" applyFont="1" applyFill="1" applyBorder="1" applyAlignment="1">
      <alignment horizontal="center" vertical="center"/>
    </xf>
    <xf numFmtId="0" fontId="123" fillId="34" borderId="208" xfId="2" applyFont="1" applyFill="1" applyBorder="1" applyAlignment="1">
      <alignment horizontal="center" vertical="center"/>
    </xf>
    <xf numFmtId="0" fontId="76" fillId="22" borderId="209" xfId="0" applyFont="1" applyFill="1" applyBorder="1" applyAlignment="1">
      <alignment horizontal="left" vertical="center"/>
    </xf>
    <xf numFmtId="14" fontId="76" fillId="22" borderId="209" xfId="0" applyNumberFormat="1" applyFont="1" applyFill="1" applyBorder="1" applyAlignment="1">
      <alignment horizontal="left" vertical="center"/>
    </xf>
    <xf numFmtId="0" fontId="103" fillId="41" borderId="138" xfId="0" applyFont="1" applyFill="1" applyBorder="1" applyAlignment="1">
      <alignment horizontal="center" vertical="center" wrapText="1"/>
    </xf>
    <xf numFmtId="0" fontId="103" fillId="0" borderId="138" xfId="0" applyFont="1" applyBorder="1" applyAlignment="1">
      <alignment horizontal="center" vertical="center" wrapText="1"/>
    </xf>
    <xf numFmtId="0" fontId="103" fillId="0" borderId="160" xfId="0" applyFont="1" applyBorder="1" applyAlignment="1">
      <alignment horizontal="center" vertical="center" wrapText="1"/>
    </xf>
    <xf numFmtId="184" fontId="164" fillId="45" borderId="0" xfId="0" applyNumberFormat="1" applyFont="1" applyFill="1" applyBorder="1" applyAlignment="1">
      <alignment horizontal="center" vertical="center" wrapText="1"/>
    </xf>
    <xf numFmtId="177" fontId="23" fillId="22" borderId="8" xfId="2" applyNumberFormat="1" applyFont="1" applyFill="1" applyBorder="1" applyAlignment="1">
      <alignment horizontal="center" vertical="center" shrinkToFit="1"/>
    </xf>
    <xf numFmtId="0" fontId="6" fillId="0" borderId="0" xfId="2">
      <alignment vertical="center"/>
    </xf>
    <xf numFmtId="14" fontId="108" fillId="24" borderId="211" xfId="2" applyNumberFormat="1" applyFont="1" applyFill="1" applyBorder="1" applyAlignment="1">
      <alignment vertical="center" wrapText="1" shrinkToFit="1"/>
    </xf>
    <xf numFmtId="0" fontId="154" fillId="46" borderId="0" xfId="0" applyFont="1" applyFill="1" applyAlignment="1">
      <alignment horizontal="center" vertical="center" wrapText="1"/>
    </xf>
    <xf numFmtId="0" fontId="153" fillId="46" borderId="113" xfId="0" applyFont="1" applyFill="1" applyBorder="1" applyAlignment="1">
      <alignment horizontal="center" vertical="center" wrapText="1"/>
    </xf>
    <xf numFmtId="0" fontId="114" fillId="24" borderId="27" xfId="2" applyFont="1" applyFill="1" applyBorder="1" applyAlignment="1">
      <alignment horizontal="center" vertical="center"/>
    </xf>
    <xf numFmtId="14" fontId="114" fillId="24" borderId="28" xfId="2" applyNumberFormat="1" applyFont="1" applyFill="1" applyBorder="1" applyAlignment="1">
      <alignment horizontal="center" vertical="center"/>
    </xf>
    <xf numFmtId="14" fontId="114" fillId="24" borderId="43" xfId="2" applyNumberFormat="1" applyFont="1" applyFill="1" applyBorder="1" applyAlignment="1">
      <alignment horizontal="center" vertical="center"/>
    </xf>
    <xf numFmtId="0" fontId="21" fillId="24" borderId="9" xfId="1" applyFont="1" applyFill="1" applyBorder="1" applyAlignment="1" applyProtection="1">
      <alignment horizontal="center" vertical="center" wrapText="1"/>
    </xf>
    <xf numFmtId="14" fontId="114" fillId="24" borderId="1" xfId="2" applyNumberFormat="1" applyFont="1" applyFill="1" applyBorder="1" applyAlignment="1">
      <alignment horizontal="center" vertical="center" wrapText="1"/>
    </xf>
    <xf numFmtId="14" fontId="114" fillId="24" borderId="2" xfId="2" applyNumberFormat="1" applyFont="1" applyFill="1" applyBorder="1" applyAlignment="1">
      <alignment horizontal="center" vertical="center"/>
    </xf>
    <xf numFmtId="14" fontId="114" fillId="24" borderId="1" xfId="2" applyNumberFormat="1" applyFont="1" applyFill="1" applyBorder="1" applyAlignment="1">
      <alignment horizontal="center" vertical="center"/>
    </xf>
    <xf numFmtId="0" fontId="114" fillId="24" borderId="2" xfId="2" applyFont="1" applyFill="1" applyBorder="1" applyAlignment="1">
      <alignment horizontal="center" vertical="center" shrinkToFit="1"/>
    </xf>
    <xf numFmtId="0" fontId="18" fillId="26" borderId="46" xfId="2" applyFont="1" applyFill="1" applyBorder="1" applyAlignment="1">
      <alignment horizontal="center" vertical="center" wrapText="1"/>
    </xf>
    <xf numFmtId="0" fontId="194" fillId="46" borderId="0" xfId="0" applyFont="1" applyFill="1" applyAlignment="1">
      <alignment horizontal="center" vertical="center" wrapText="1"/>
    </xf>
    <xf numFmtId="0" fontId="195" fillId="0" borderId="0" xfId="0" applyFont="1" applyAlignment="1">
      <alignment vertical="center" wrapText="1"/>
    </xf>
    <xf numFmtId="0" fontId="6" fillId="22" borderId="0" xfId="2" applyFill="1" applyAlignment="1">
      <alignment vertical="center" wrapText="1"/>
    </xf>
    <xf numFmtId="177" fontId="138" fillId="40" borderId="0" xfId="0" applyNumberFormat="1" applyFont="1" applyFill="1" applyAlignment="1">
      <alignment vertical="top" wrapText="1"/>
    </xf>
    <xf numFmtId="3" fontId="138" fillId="40" borderId="0" xfId="0" applyNumberFormat="1" applyFont="1" applyFill="1" applyAlignment="1">
      <alignment vertical="top" wrapText="1"/>
    </xf>
    <xf numFmtId="0" fontId="0" fillId="27" borderId="0" xfId="0" applyFill="1" applyAlignment="1">
      <alignment horizontal="left" vertical="top"/>
    </xf>
    <xf numFmtId="14" fontId="116" fillId="0" borderId="158" xfId="17" applyNumberFormat="1" applyFont="1" applyFill="1" applyBorder="1" applyAlignment="1">
      <alignment horizontal="center" vertical="center"/>
    </xf>
    <xf numFmtId="0" fontId="1" fillId="0" borderId="157" xfId="17" applyFill="1" applyBorder="1" applyAlignment="1">
      <alignment horizontal="center" vertical="center" wrapText="1"/>
    </xf>
    <xf numFmtId="0" fontId="150" fillId="22" borderId="0" xfId="0" applyFont="1" applyFill="1" applyAlignment="1">
      <alignment vertical="top" wrapText="1"/>
    </xf>
    <xf numFmtId="0" fontId="108" fillId="0" borderId="182" xfId="1" applyFont="1" applyFill="1" applyBorder="1" applyAlignment="1" applyProtection="1">
      <alignment vertical="top" wrapText="1"/>
    </xf>
    <xf numFmtId="0" fontId="108" fillId="0" borderId="182" xfId="2" applyFont="1" applyFill="1" applyBorder="1" applyAlignment="1">
      <alignment vertical="top" wrapText="1"/>
    </xf>
    <xf numFmtId="0" fontId="108" fillId="0" borderId="175" xfId="1" applyFont="1" applyBorder="1" applyAlignment="1" applyProtection="1">
      <alignment horizontal="left" vertical="top" wrapText="1"/>
    </xf>
    <xf numFmtId="14" fontId="108" fillId="24" borderId="212" xfId="1" applyNumberFormat="1" applyFont="1" applyFill="1" applyBorder="1" applyAlignment="1" applyProtection="1">
      <alignment horizontal="center" vertical="center" wrapText="1" shrinkToFit="1"/>
    </xf>
    <xf numFmtId="14" fontId="108" fillId="24" borderId="213" xfId="1" applyNumberFormat="1" applyFont="1" applyFill="1" applyBorder="1" applyAlignment="1" applyProtection="1">
      <alignment vertical="center" wrapText="1" shrinkToFit="1"/>
    </xf>
    <xf numFmtId="56" fontId="21" fillId="24" borderId="0" xfId="1" applyNumberFormat="1" applyFont="1" applyFill="1" applyAlignment="1" applyProtection="1">
      <alignment horizontal="left" vertical="top" wrapText="1"/>
    </xf>
    <xf numFmtId="0" fontId="147" fillId="22" borderId="0" xfId="0" applyFont="1" applyFill="1" applyAlignment="1">
      <alignment horizontal="center" vertical="center" wrapText="1"/>
    </xf>
    <xf numFmtId="14" fontId="37" fillId="22" borderId="158" xfId="17" applyNumberFormat="1" applyFont="1" applyFill="1" applyBorder="1" applyAlignment="1">
      <alignment horizontal="center" vertical="center" wrapText="1"/>
    </xf>
    <xf numFmtId="0" fontId="13" fillId="22" borderId="157" xfId="17" applyFont="1" applyFill="1" applyBorder="1" applyAlignment="1">
      <alignment horizontal="center" vertical="center" wrapText="1"/>
    </xf>
    <xf numFmtId="14" fontId="13" fillId="22" borderId="158" xfId="17" applyNumberFormat="1" applyFont="1" applyFill="1" applyBorder="1" applyAlignment="1">
      <alignment horizontal="center" vertical="center"/>
    </xf>
    <xf numFmtId="0" fontId="37" fillId="22" borderId="157" xfId="17" applyFont="1" applyFill="1" applyBorder="1" applyAlignment="1">
      <alignment horizontal="center" vertical="center" wrapText="1"/>
    </xf>
    <xf numFmtId="14" fontId="37" fillId="22" borderId="158" xfId="17" applyNumberFormat="1" applyFont="1" applyFill="1" applyBorder="1" applyAlignment="1">
      <alignment horizontal="center" vertical="center"/>
    </xf>
    <xf numFmtId="0" fontId="1" fillId="22" borderId="157" xfId="17" applyFill="1" applyBorder="1" applyAlignment="1">
      <alignment horizontal="center" vertical="center" wrapText="1"/>
    </xf>
    <xf numFmtId="14" fontId="1" fillId="22" borderId="158" xfId="17" applyNumberFormat="1" applyFill="1" applyBorder="1" applyAlignment="1">
      <alignment horizontal="center" vertical="center"/>
    </xf>
    <xf numFmtId="3" fontId="13" fillId="22" borderId="0" xfId="0" applyNumberFormat="1" applyFont="1" applyFill="1" applyAlignment="1">
      <alignment horizontal="center" vertical="center"/>
    </xf>
    <xf numFmtId="14" fontId="108" fillId="26" borderId="179" xfId="2" applyNumberFormat="1" applyFont="1" applyFill="1" applyBorder="1" applyAlignment="1">
      <alignment horizontal="center" vertical="center"/>
    </xf>
    <xf numFmtId="0" fontId="108" fillId="0" borderId="0" xfId="0" applyFont="1" applyBorder="1" applyAlignment="1">
      <alignment horizontal="left" vertical="top" wrapText="1"/>
    </xf>
    <xf numFmtId="0" fontId="13" fillId="0" borderId="0" xfId="2" applyFont="1" applyFill="1" applyBorder="1" applyAlignment="1">
      <alignment horizontal="center" vertical="center"/>
    </xf>
    <xf numFmtId="14" fontId="108" fillId="0" borderId="0" xfId="2" applyNumberFormat="1" applyFont="1" applyFill="1" applyBorder="1" applyAlignment="1">
      <alignment horizontal="center" vertical="center"/>
    </xf>
    <xf numFmtId="0" fontId="13" fillId="0" borderId="0" xfId="2" applyFont="1" applyFill="1" applyBorder="1" applyAlignment="1">
      <alignment vertical="top" wrapText="1"/>
    </xf>
    <xf numFmtId="14" fontId="116" fillId="22" borderId="158" xfId="17" applyNumberFormat="1" applyFont="1" applyFill="1" applyBorder="1" applyAlignment="1">
      <alignment horizontal="center" vertical="center" wrapText="1"/>
    </xf>
    <xf numFmtId="0" fontId="120" fillId="22" borderId="0" xfId="0" applyFont="1" applyFill="1" applyAlignment="1">
      <alignment horizontal="center" vertical="center"/>
    </xf>
    <xf numFmtId="0" fontId="76" fillId="22" borderId="0" xfId="0" applyFont="1" applyFill="1" applyAlignment="1">
      <alignment horizontal="center" vertical="center" wrapText="1"/>
    </xf>
    <xf numFmtId="0" fontId="179" fillId="0" borderId="0" xfId="0" applyFont="1">
      <alignment vertical="center"/>
    </xf>
    <xf numFmtId="14" fontId="29" fillId="24" borderId="1" xfId="2" applyNumberFormat="1" applyFont="1" applyFill="1" applyBorder="1" applyAlignment="1">
      <alignment horizontal="center" vertical="center" shrinkToFit="1"/>
    </xf>
    <xf numFmtId="0" fontId="196" fillId="0" borderId="0" xfId="0" applyFont="1" applyAlignment="1">
      <alignment vertical="center" wrapText="1"/>
    </xf>
    <xf numFmtId="3" fontId="143" fillId="27" borderId="0" xfId="0" applyNumberFormat="1" applyFont="1" applyFill="1" applyBorder="1" applyAlignment="1">
      <alignment vertical="center"/>
    </xf>
    <xf numFmtId="184" fontId="197" fillId="27" borderId="0" xfId="0" applyNumberFormat="1" applyFont="1" applyFill="1" applyAlignment="1">
      <alignment vertical="center" wrapText="1"/>
    </xf>
    <xf numFmtId="0" fontId="8" fillId="0" borderId="210" xfId="1" applyBorder="1" applyAlignment="1" applyProtection="1">
      <alignment vertical="center"/>
    </xf>
    <xf numFmtId="0" fontId="8" fillId="0" borderId="140" xfId="1" applyFill="1" applyBorder="1" applyAlignment="1" applyProtection="1">
      <alignment vertical="center"/>
    </xf>
    <xf numFmtId="0" fontId="108" fillId="24" borderId="1" xfId="2" applyFont="1" applyFill="1" applyBorder="1" applyAlignment="1">
      <alignment vertical="center"/>
    </xf>
    <xf numFmtId="14" fontId="108" fillId="24" borderId="1" xfId="1" applyNumberFormat="1" applyFont="1" applyFill="1" applyBorder="1" applyAlignment="1" applyProtection="1">
      <alignment vertical="center" wrapText="1"/>
    </xf>
    <xf numFmtId="14" fontId="108" fillId="24" borderId="219" xfId="1" applyNumberFormat="1" applyFont="1" applyFill="1" applyBorder="1" applyAlignment="1" applyProtection="1">
      <alignment vertical="center" wrapText="1"/>
    </xf>
    <xf numFmtId="0" fontId="8" fillId="0" borderId="220" xfId="1" applyFill="1" applyBorder="1" applyAlignment="1" applyProtection="1">
      <alignment vertical="center"/>
    </xf>
    <xf numFmtId="14" fontId="108" fillId="24" borderId="161" xfId="1" applyNumberFormat="1" applyFont="1" applyFill="1" applyBorder="1" applyAlignment="1" applyProtection="1">
      <alignment vertical="center" wrapText="1"/>
    </xf>
    <xf numFmtId="0" fontId="41" fillId="0" borderId="0" xfId="17" applyFont="1" applyAlignment="1">
      <alignment horizontal="center" vertical="center"/>
    </xf>
    <xf numFmtId="0" fontId="172" fillId="6" borderId="0" xfId="0" applyFont="1" applyFill="1" applyAlignment="1">
      <alignment horizontal="left" vertical="top"/>
    </xf>
    <xf numFmtId="0" fontId="76" fillId="22" borderId="0" xfId="0" applyFont="1" applyFill="1" applyAlignment="1">
      <alignment horizontal="center" vertical="center"/>
    </xf>
    <xf numFmtId="0" fontId="121" fillId="22" borderId="0" xfId="0" applyFont="1" applyFill="1" applyAlignment="1">
      <alignment vertical="center" wrapText="1"/>
    </xf>
    <xf numFmtId="0" fontId="199" fillId="40" borderId="0" xfId="0" applyFont="1" applyFill="1" applyAlignment="1">
      <alignment vertical="top" wrapText="1"/>
    </xf>
    <xf numFmtId="0" fontId="177" fillId="27" borderId="0" xfId="0" applyFont="1" applyFill="1" applyBorder="1" applyAlignment="1">
      <alignment horizontal="left" vertical="center" wrapText="1"/>
    </xf>
    <xf numFmtId="0" fontId="200" fillId="27" borderId="0" xfId="0" applyFont="1" applyFill="1" applyBorder="1" applyAlignment="1">
      <alignment horizontal="left" vertical="center" wrapText="1"/>
    </xf>
    <xf numFmtId="0" fontId="177" fillId="45" borderId="0" xfId="0" applyFont="1" applyFill="1" applyBorder="1" applyAlignment="1">
      <alignment horizontal="left" vertical="center" wrapText="1"/>
    </xf>
    <xf numFmtId="0" fontId="177" fillId="45" borderId="0" xfId="0" applyFont="1" applyFill="1" applyAlignment="1">
      <alignment horizontal="left" vertical="center" wrapText="1"/>
    </xf>
    <xf numFmtId="0" fontId="177" fillId="45" borderId="0" xfId="0" applyFont="1" applyFill="1" applyAlignment="1">
      <alignment horizontal="left" vertical="center" shrinkToFit="1"/>
    </xf>
    <xf numFmtId="0" fontId="177" fillId="45" borderId="0" xfId="0" applyFont="1" applyFill="1" applyBorder="1" applyAlignment="1">
      <alignment horizontal="left" vertical="center" shrinkToFit="1"/>
    </xf>
    <xf numFmtId="0" fontId="201" fillId="27" borderId="0" xfId="0" applyFont="1" applyFill="1" applyBorder="1" applyAlignment="1">
      <alignment horizontal="left" vertical="center" shrinkToFit="1"/>
    </xf>
    <xf numFmtId="0" fontId="202" fillId="24" borderId="187" xfId="1" applyFont="1" applyFill="1" applyBorder="1" applyAlignment="1" applyProtection="1">
      <alignment horizontal="center" vertical="center" wrapText="1"/>
    </xf>
    <xf numFmtId="0" fontId="18" fillId="2" borderId="221" xfId="2" applyFont="1" applyFill="1" applyBorder="1" applyAlignment="1">
      <alignment horizontal="center" vertical="center" wrapText="1"/>
    </xf>
    <xf numFmtId="0" fontId="114" fillId="3" borderId="222" xfId="2" applyFont="1" applyFill="1" applyBorder="1" applyAlignment="1">
      <alignment horizontal="center" vertical="center"/>
    </xf>
    <xf numFmtId="14" fontId="114" fillId="3" borderId="161" xfId="2" applyNumberFormat="1" applyFont="1" applyFill="1" applyBorder="1" applyAlignment="1">
      <alignment horizontal="center" vertical="center"/>
    </xf>
    <xf numFmtId="0" fontId="21" fillId="24" borderId="0" xfId="1" applyFont="1" applyFill="1" applyAlignment="1" applyProtection="1">
      <alignment horizontal="left" vertical="top" wrapText="1"/>
    </xf>
    <xf numFmtId="0" fontId="203" fillId="22" borderId="209" xfId="0" applyFont="1" applyFill="1" applyBorder="1" applyAlignment="1">
      <alignment horizontal="left" vertical="center"/>
    </xf>
    <xf numFmtId="0" fontId="198" fillId="22" borderId="0" xfId="17" applyFont="1" applyFill="1" applyAlignment="1">
      <alignment horizontal="left" vertical="center"/>
    </xf>
    <xf numFmtId="3" fontId="143" fillId="27" borderId="0" xfId="0" applyNumberFormat="1" applyFont="1" applyFill="1" applyAlignment="1">
      <alignment vertical="center" wrapText="1"/>
    </xf>
    <xf numFmtId="3" fontId="156" fillId="0" borderId="0" xfId="0" applyNumberFormat="1" applyFont="1" applyAlignment="1">
      <alignment vertical="center" wrapText="1"/>
    </xf>
    <xf numFmtId="0" fontId="112" fillId="22" borderId="0" xfId="0" applyFont="1" applyFill="1">
      <alignment vertical="center"/>
    </xf>
    <xf numFmtId="3" fontId="205" fillId="27" borderId="0" xfId="0" applyNumberFormat="1" applyFont="1" applyFill="1" applyAlignment="1">
      <alignment vertical="top" wrapText="1"/>
    </xf>
    <xf numFmtId="0" fontId="204" fillId="27" borderId="0" xfId="0" applyFont="1" applyFill="1" applyAlignment="1">
      <alignment vertical="top" wrapText="1"/>
    </xf>
    <xf numFmtId="0" fontId="206" fillId="22" borderId="0" xfId="0" applyFont="1" applyFill="1" applyAlignment="1">
      <alignment vertical="top" wrapText="1"/>
    </xf>
    <xf numFmtId="0" fontId="207" fillId="22" borderId="0" xfId="0" applyFont="1" applyFill="1" applyAlignment="1">
      <alignment vertical="top" wrapText="1"/>
    </xf>
    <xf numFmtId="177" fontId="159" fillId="27" borderId="0" xfId="0" applyNumberFormat="1" applyFont="1" applyFill="1" applyBorder="1" applyAlignment="1">
      <alignment vertical="center"/>
    </xf>
    <xf numFmtId="0" fontId="208" fillId="27" borderId="0" xfId="0" applyFont="1" applyFill="1" applyBorder="1" applyAlignment="1">
      <alignment horizontal="left" vertical="center"/>
    </xf>
    <xf numFmtId="0" fontId="197" fillId="27" borderId="0" xfId="0" applyFont="1" applyFill="1" applyBorder="1" applyAlignment="1">
      <alignment horizontal="left" vertical="center" shrinkToFit="1"/>
    </xf>
    <xf numFmtId="184" fontId="138" fillId="27" borderId="0" xfId="0" applyNumberFormat="1" applyFont="1" applyFill="1" applyBorder="1" applyAlignment="1">
      <alignment horizontal="center" vertical="center" wrapText="1"/>
    </xf>
    <xf numFmtId="184" fontId="131" fillId="45" borderId="0" xfId="0" applyNumberFormat="1" applyFont="1" applyFill="1" applyBorder="1" applyAlignment="1">
      <alignment horizontal="center" vertical="center" wrapText="1"/>
    </xf>
    <xf numFmtId="0" fontId="177" fillId="45" borderId="0" xfId="0" applyFont="1" applyFill="1" applyBorder="1" applyAlignment="1">
      <alignment horizontal="left" vertical="center"/>
    </xf>
    <xf numFmtId="3" fontId="0" fillId="0" borderId="0" xfId="0" applyNumberFormat="1">
      <alignment vertical="center"/>
    </xf>
    <xf numFmtId="0" fontId="209" fillId="22" borderId="209" xfId="0" applyFont="1" applyFill="1" applyBorder="1" applyAlignment="1">
      <alignment horizontal="left" vertical="center"/>
    </xf>
    <xf numFmtId="0" fontId="108" fillId="0" borderId="45" xfId="1" applyFont="1" applyFill="1" applyBorder="1" applyAlignment="1" applyProtection="1">
      <alignment vertical="top" wrapText="1"/>
    </xf>
    <xf numFmtId="0" fontId="210" fillId="0" borderId="217" xfId="1" applyFont="1" applyBorder="1" applyAlignment="1" applyProtection="1">
      <alignment horizontal="left" vertical="top" wrapText="1"/>
    </xf>
    <xf numFmtId="0" fontId="108" fillId="0" borderId="140" xfId="1" applyFont="1" applyFill="1" applyBorder="1" applyAlignment="1" applyProtection="1">
      <alignment vertical="top" wrapText="1"/>
    </xf>
    <xf numFmtId="0" fontId="69" fillId="22" borderId="0" xfId="1" applyFont="1" applyFill="1" applyBorder="1" applyAlignment="1" applyProtection="1">
      <alignment vertical="center" wrapText="1"/>
    </xf>
    <xf numFmtId="0" fontId="69" fillId="22" borderId="0" xfId="1" applyFont="1" applyFill="1" applyBorder="1" applyAlignment="1" applyProtection="1">
      <alignment horizontal="left" vertical="center"/>
    </xf>
    <xf numFmtId="0" fontId="108" fillId="0" borderId="0" xfId="2" applyFont="1" applyFill="1" applyBorder="1" applyAlignment="1">
      <alignment vertical="top" wrapText="1"/>
    </xf>
    <xf numFmtId="0" fontId="149" fillId="22" borderId="157" xfId="17" applyFont="1" applyFill="1" applyBorder="1" applyAlignment="1">
      <alignment horizontal="center" vertical="center" wrapText="1"/>
    </xf>
    <xf numFmtId="3" fontId="72" fillId="27" borderId="0" xfId="0" applyNumberFormat="1" applyFont="1" applyFill="1" applyAlignment="1">
      <alignment vertical="top" wrapText="1"/>
    </xf>
    <xf numFmtId="3" fontId="138" fillId="27" borderId="0" xfId="0" applyNumberFormat="1" applyFont="1" applyFill="1" applyBorder="1" applyAlignment="1">
      <alignment horizontal="left" vertical="center" wrapText="1"/>
    </xf>
    <xf numFmtId="0" fontId="76" fillId="24" borderId="209" xfId="0" applyFont="1" applyFill="1" applyBorder="1" applyAlignment="1">
      <alignment horizontal="left" vertical="center"/>
    </xf>
    <xf numFmtId="0" fontId="76" fillId="47" borderId="209" xfId="0" applyFont="1" applyFill="1" applyBorder="1" applyAlignment="1">
      <alignment horizontal="left" vertical="center"/>
    </xf>
    <xf numFmtId="0" fontId="76" fillId="38" borderId="209" xfId="0" applyFont="1" applyFill="1" applyBorder="1" applyAlignment="1">
      <alignment horizontal="left" vertical="center"/>
    </xf>
    <xf numFmtId="0" fontId="76" fillId="48" borderId="209" xfId="0" applyFont="1" applyFill="1" applyBorder="1" applyAlignment="1">
      <alignment horizontal="left" vertical="center"/>
    </xf>
    <xf numFmtId="0" fontId="8" fillId="0" borderId="218" xfId="1" applyFill="1" applyBorder="1" applyAlignment="1" applyProtection="1">
      <alignment vertical="top" wrapText="1"/>
    </xf>
    <xf numFmtId="0" fontId="8" fillId="0" borderId="220" xfId="1" applyFill="1" applyBorder="1" applyAlignment="1" applyProtection="1">
      <alignment vertical="top" wrapText="1"/>
    </xf>
    <xf numFmtId="0" fontId="8" fillId="0" borderId="32" xfId="1" applyFill="1" applyBorder="1" applyAlignment="1" applyProtection="1">
      <alignment vertical="center" wrapText="1"/>
    </xf>
    <xf numFmtId="0" fontId="8" fillId="0" borderId="139" xfId="1" applyFill="1" applyBorder="1" applyAlignment="1" applyProtection="1">
      <alignment vertical="center" wrapText="1"/>
    </xf>
    <xf numFmtId="0" fontId="8" fillId="0" borderId="0" xfId="1" applyAlignment="1" applyProtection="1">
      <alignment horizontal="left" vertical="top" wrapText="1"/>
    </xf>
    <xf numFmtId="0" fontId="8" fillId="0" borderId="140" xfId="1" applyFill="1" applyBorder="1" applyAlignment="1" applyProtection="1">
      <alignment vertical="top" wrapText="1"/>
    </xf>
    <xf numFmtId="0" fontId="167" fillId="48" borderId="0" xfId="0" applyFont="1" applyFill="1" applyAlignment="1">
      <alignment vertical="center"/>
    </xf>
    <xf numFmtId="14" fontId="149" fillId="22" borderId="158" xfId="17" applyNumberFormat="1" applyFont="1" applyFill="1" applyBorder="1" applyAlignment="1">
      <alignment horizontal="center" vertical="center" wrapText="1"/>
    </xf>
    <xf numFmtId="0" fontId="177" fillId="40" borderId="0" xfId="0" applyFont="1" applyFill="1" applyBorder="1" applyAlignment="1">
      <alignment horizontal="left" vertical="center" wrapText="1"/>
    </xf>
    <xf numFmtId="3" fontId="152" fillId="40" borderId="0" xfId="0" applyNumberFormat="1" applyFont="1" applyFill="1">
      <alignment vertical="center"/>
    </xf>
    <xf numFmtId="177" fontId="177" fillId="40" borderId="0" xfId="0" applyNumberFormat="1" applyFont="1" applyFill="1" applyBorder="1" applyAlignment="1">
      <alignment horizontal="right" vertical="center" wrapText="1"/>
    </xf>
    <xf numFmtId="184" fontId="197" fillId="40" borderId="0" xfId="0" applyNumberFormat="1" applyFont="1" applyFill="1" applyBorder="1" applyAlignment="1">
      <alignment horizontal="center" vertical="center" wrapText="1"/>
    </xf>
    <xf numFmtId="0" fontId="150" fillId="24" borderId="0" xfId="0" applyFont="1" applyFill="1" applyAlignment="1">
      <alignment horizontal="center" vertical="center" shrinkToFit="1"/>
    </xf>
    <xf numFmtId="0" fontId="6" fillId="0" borderId="0" xfId="4"/>
    <xf numFmtId="0" fontId="213" fillId="0" borderId="0" xfId="2" applyFont="1">
      <alignment vertical="center"/>
    </xf>
    <xf numFmtId="0" fontId="7" fillId="3" borderId="0" xfId="4" applyFont="1" applyFill="1" applyAlignment="1">
      <alignment vertical="top"/>
    </xf>
    <xf numFmtId="0" fontId="7" fillId="3" borderId="0" xfId="2" applyFont="1" applyFill="1" applyAlignment="1">
      <alignment vertical="top"/>
    </xf>
    <xf numFmtId="0" fontId="220" fillId="0" borderId="0" xfId="2" applyFont="1">
      <alignment vertical="center"/>
    </xf>
    <xf numFmtId="0" fontId="221" fillId="3" borderId="0" xfId="2" applyFont="1" applyFill="1" applyAlignment="1">
      <alignment vertical="top"/>
    </xf>
    <xf numFmtId="0" fontId="34" fillId="3" borderId="0" xfId="2" applyFont="1" applyFill="1" applyAlignment="1">
      <alignment vertical="top"/>
    </xf>
    <xf numFmtId="0" fontId="222" fillId="0" borderId="0" xfId="2" applyFont="1">
      <alignment vertical="center"/>
    </xf>
    <xf numFmtId="0" fontId="35" fillId="8" borderId="0" xfId="4" applyFont="1" applyFill="1"/>
    <xf numFmtId="0" fontId="6" fillId="8" borderId="0" xfId="4" applyFill="1"/>
    <xf numFmtId="0" fontId="6" fillId="0" borderId="72" xfId="0" applyFont="1" applyBorder="1" applyAlignment="1">
      <alignment horizontal="left" vertical="center"/>
    </xf>
    <xf numFmtId="0" fontId="6" fillId="0" borderId="0" xfId="0" applyFont="1" applyBorder="1" applyAlignment="1">
      <alignment horizontal="left" vertical="center"/>
    </xf>
    <xf numFmtId="0" fontId="6" fillId="0" borderId="74" xfId="0" applyFont="1" applyBorder="1" applyAlignment="1">
      <alignment horizontal="left" vertical="center"/>
    </xf>
    <xf numFmtId="0" fontId="172" fillId="6" borderId="0" xfId="0" applyFont="1" applyFill="1" applyAlignment="1">
      <alignment horizontal="left" vertical="center" wrapText="1"/>
    </xf>
    <xf numFmtId="0" fontId="172" fillId="6" borderId="74" xfId="0" applyFont="1" applyFill="1" applyBorder="1" applyAlignment="1">
      <alignment horizontal="left" vertical="center" wrapText="1"/>
    </xf>
    <xf numFmtId="0" fontId="172" fillId="6" borderId="0" xfId="0" applyFont="1" applyFill="1" applyAlignment="1">
      <alignment horizontal="left" vertical="center"/>
    </xf>
    <xf numFmtId="0" fontId="172" fillId="6" borderId="0" xfId="0" applyFont="1" applyFill="1" applyAlignment="1">
      <alignment horizontal="left" vertical="top" wrapText="1"/>
    </xf>
    <xf numFmtId="0" fontId="8" fillId="0" borderId="0" xfId="1" applyAlignment="1" applyProtection="1">
      <alignment horizontal="center" vertical="center" wrapText="1"/>
    </xf>
    <xf numFmtId="0" fontId="88" fillId="0" borderId="0" xfId="0" applyFont="1" applyAlignment="1">
      <alignment horizontal="left" vertical="center" wrapText="1"/>
    </xf>
    <xf numFmtId="0" fontId="84" fillId="0" borderId="0" xfId="0" applyFont="1" applyAlignment="1">
      <alignment horizontal="left" vertical="center" wrapText="1"/>
    </xf>
    <xf numFmtId="0" fontId="87" fillId="0" borderId="0" xfId="0" applyFont="1" applyBorder="1" applyAlignment="1">
      <alignment horizontal="left" vertical="center" wrapText="1"/>
    </xf>
    <xf numFmtId="0" fontId="85" fillId="0" borderId="0" xfId="0" applyFont="1" applyBorder="1" applyAlignment="1">
      <alignment horizontal="left" vertical="center" wrapText="1"/>
    </xf>
    <xf numFmtId="0" fontId="88" fillId="0" borderId="0" xfId="0" applyFont="1" applyAlignment="1">
      <alignment horizontal="left" vertical="top" wrapText="1"/>
    </xf>
    <xf numFmtId="0" fontId="84" fillId="0" borderId="0" xfId="0" applyFont="1" applyAlignment="1">
      <alignment horizontal="left" vertical="top" wrapText="1"/>
    </xf>
    <xf numFmtId="0" fontId="181" fillId="39" borderId="0" xfId="0" applyFont="1" applyFill="1" applyAlignment="1">
      <alignment horizontal="left" vertical="center" wrapText="1"/>
    </xf>
    <xf numFmtId="0" fontId="10" fillId="7" borderId="153" xfId="17" applyFont="1" applyFill="1" applyBorder="1" applyAlignment="1">
      <alignment horizontal="left" vertical="center" wrapText="1"/>
    </xf>
    <xf numFmtId="0" fontId="10" fillId="7" borderId="150" xfId="17" applyFont="1" applyFill="1" applyBorder="1" applyAlignment="1">
      <alignment horizontal="left" vertical="center" wrapText="1"/>
    </xf>
    <xf numFmtId="0" fontId="10" fillId="7" borderId="154" xfId="17" applyFont="1" applyFill="1" applyBorder="1" applyAlignment="1">
      <alignment horizontal="left" vertical="center" wrapText="1"/>
    </xf>
    <xf numFmtId="0" fontId="37" fillId="22" borderId="195" xfId="17" applyFont="1" applyFill="1" applyBorder="1" applyAlignment="1">
      <alignment horizontal="left" vertical="top" wrapText="1"/>
    </xf>
    <xf numFmtId="0" fontId="37" fillId="22" borderId="196" xfId="17" applyFont="1" applyFill="1" applyBorder="1" applyAlignment="1">
      <alignment horizontal="left" vertical="top" wrapText="1"/>
    </xf>
    <xf numFmtId="0" fontId="37" fillId="22" borderId="197" xfId="17" applyFont="1" applyFill="1" applyBorder="1" applyAlignment="1">
      <alignment horizontal="left" vertical="top" wrapText="1"/>
    </xf>
    <xf numFmtId="0" fontId="37" fillId="0" borderId="195" xfId="17" applyFont="1" applyFill="1" applyBorder="1" applyAlignment="1">
      <alignment horizontal="left" vertical="top" wrapText="1"/>
    </xf>
    <xf numFmtId="0" fontId="37" fillId="0" borderId="196" xfId="17" applyFont="1" applyFill="1" applyBorder="1" applyAlignment="1">
      <alignment horizontal="left" vertical="top" wrapText="1"/>
    </xf>
    <xf numFmtId="0" fontId="37" fillId="0" borderId="197" xfId="17" applyFont="1" applyFill="1" applyBorder="1" applyAlignment="1">
      <alignment horizontal="left" vertical="top" wrapText="1"/>
    </xf>
    <xf numFmtId="0" fontId="13" fillId="22" borderId="195" xfId="2" applyFont="1" applyFill="1" applyBorder="1" applyAlignment="1">
      <alignment horizontal="left" vertical="top" wrapText="1"/>
    </xf>
    <xf numFmtId="0" fontId="13" fillId="22" borderId="196" xfId="2" applyFont="1" applyFill="1" applyBorder="1" applyAlignment="1">
      <alignment horizontal="left" vertical="top" wrapText="1"/>
    </xf>
    <xf numFmtId="0" fontId="13" fillId="22" borderId="197" xfId="2" applyFont="1" applyFill="1" applyBorder="1" applyAlignment="1">
      <alignment horizontal="left" vertical="top" wrapText="1"/>
    </xf>
    <xf numFmtId="0" fontId="122" fillId="22" borderId="195" xfId="2" applyFont="1" applyFill="1" applyBorder="1" applyAlignment="1">
      <alignment horizontal="left" vertical="top" wrapText="1"/>
    </xf>
    <xf numFmtId="0" fontId="122" fillId="22" borderId="196" xfId="2" applyFont="1" applyFill="1" applyBorder="1" applyAlignment="1">
      <alignment horizontal="left" vertical="top" wrapText="1"/>
    </xf>
    <xf numFmtId="0" fontId="122" fillId="22" borderId="197" xfId="2" applyFont="1" applyFill="1" applyBorder="1" applyAlignment="1">
      <alignment horizontal="left" vertical="top" wrapText="1"/>
    </xf>
    <xf numFmtId="0" fontId="13" fillId="22" borderId="195" xfId="2" applyFont="1" applyFill="1" applyBorder="1" applyAlignment="1">
      <alignment horizontal="center" vertical="center" wrapText="1"/>
    </xf>
    <xf numFmtId="0" fontId="13" fillId="22" borderId="196" xfId="2" applyFont="1" applyFill="1" applyBorder="1" applyAlignment="1">
      <alignment horizontal="center" vertical="center" wrapText="1"/>
    </xf>
    <xf numFmtId="0" fontId="13" fillId="22" borderId="197" xfId="2" applyFont="1" applyFill="1" applyBorder="1" applyAlignment="1">
      <alignment horizontal="center" vertical="center" wrapText="1"/>
    </xf>
    <xf numFmtId="0" fontId="60" fillId="14" borderId="62" xfId="17" applyFont="1" applyFill="1" applyBorder="1" applyAlignment="1">
      <alignment horizontal="right" vertical="center" wrapText="1"/>
    </xf>
    <xf numFmtId="0" fontId="61" fillId="14" borderId="62" xfId="0" applyFont="1" applyFill="1" applyBorder="1" applyAlignment="1">
      <alignment horizontal="right" vertical="center"/>
    </xf>
    <xf numFmtId="0" fontId="0" fillId="14" borderId="62" xfId="0" applyFill="1" applyBorder="1" applyAlignment="1">
      <alignment horizontal="right" vertical="center"/>
    </xf>
    <xf numFmtId="180" fontId="60" fillId="14" borderId="62" xfId="17" applyNumberFormat="1" applyFont="1" applyFill="1" applyBorder="1" applyAlignment="1">
      <alignment horizontal="center" vertical="center" wrapText="1"/>
    </xf>
    <xf numFmtId="180" fontId="0" fillId="14" borderId="62" xfId="0" applyNumberFormat="1" applyFill="1" applyBorder="1" applyAlignment="1">
      <alignment horizontal="center" vertical="center" wrapText="1"/>
    </xf>
    <xf numFmtId="0" fontId="62" fillId="15" borderId="63" xfId="17" applyFont="1" applyFill="1" applyBorder="1" applyAlignment="1">
      <alignment horizontal="center" vertical="center" wrapText="1"/>
    </xf>
    <xf numFmtId="0" fontId="63" fillId="15" borderId="63" xfId="0" applyFont="1" applyFill="1" applyBorder="1" applyAlignment="1">
      <alignment horizontal="center" vertical="center"/>
    </xf>
    <xf numFmtId="0" fontId="62" fillId="11" borderId="63" xfId="0" applyFont="1" applyFill="1" applyBorder="1" applyAlignment="1">
      <alignment horizontal="center" vertical="center"/>
    </xf>
    <xf numFmtId="0" fontId="65" fillId="11" borderId="63" xfId="0" applyFont="1" applyFill="1" applyBorder="1" applyAlignment="1">
      <alignment horizontal="center" vertical="center"/>
    </xf>
    <xf numFmtId="0" fontId="67" fillId="21" borderId="125" xfId="16" applyFont="1" applyFill="1" applyBorder="1" applyAlignment="1">
      <alignment horizontal="center" vertical="center"/>
    </xf>
    <xf numFmtId="0" fontId="67" fillId="21" borderId="130" xfId="16" applyFont="1" applyFill="1" applyBorder="1" applyAlignment="1">
      <alignment horizontal="center" vertical="center"/>
    </xf>
    <xf numFmtId="0" fontId="67" fillId="21" borderId="132" xfId="16" applyFont="1" applyFill="1" applyBorder="1" applyAlignment="1">
      <alignment horizontal="center" vertical="center"/>
    </xf>
    <xf numFmtId="0" fontId="68" fillId="2" borderId="126" xfId="16" applyFont="1" applyFill="1" applyBorder="1" applyAlignment="1">
      <alignment vertical="center" wrapText="1"/>
    </xf>
    <xf numFmtId="0" fontId="68" fillId="2" borderId="127" xfId="16" applyFont="1" applyFill="1" applyBorder="1" applyAlignment="1">
      <alignment vertical="center" wrapText="1"/>
    </xf>
    <xf numFmtId="0" fontId="68" fillId="2" borderId="128" xfId="16" applyFont="1" applyFill="1" applyBorder="1" applyAlignment="1">
      <alignment vertical="center" wrapText="1"/>
    </xf>
    <xf numFmtId="0" fontId="68" fillId="2" borderId="104" xfId="16" applyFont="1" applyFill="1" applyBorder="1" applyAlignment="1">
      <alignment vertical="center" wrapText="1"/>
    </xf>
    <xf numFmtId="0" fontId="68" fillId="2" borderId="0" xfId="16" applyFont="1" applyFill="1" applyAlignment="1">
      <alignment vertical="center" wrapText="1"/>
    </xf>
    <xf numFmtId="0" fontId="68" fillId="2" borderId="105" xfId="16" applyFont="1" applyFill="1" applyBorder="1" applyAlignment="1">
      <alignment vertical="center" wrapText="1"/>
    </xf>
    <xf numFmtId="0" fontId="68" fillId="2" borderId="133" xfId="16" applyFont="1" applyFill="1" applyBorder="1" applyAlignment="1">
      <alignment vertical="center" wrapText="1"/>
    </xf>
    <xf numFmtId="0" fontId="68" fillId="2" borderId="134" xfId="16" applyFont="1" applyFill="1" applyBorder="1" applyAlignment="1">
      <alignment vertical="center" wrapText="1"/>
    </xf>
    <xf numFmtId="0" fontId="68" fillId="2" borderId="135" xfId="16" applyFont="1" applyFill="1" applyBorder="1" applyAlignment="1">
      <alignment vertical="center" wrapText="1"/>
    </xf>
    <xf numFmtId="0" fontId="68" fillId="2" borderId="126" xfId="16" applyFont="1" applyFill="1" applyBorder="1" applyAlignment="1">
      <alignment horizontal="left" vertical="center" wrapText="1"/>
    </xf>
    <xf numFmtId="0" fontId="68" fillId="2" borderId="127" xfId="16" applyFont="1" applyFill="1" applyBorder="1" applyAlignment="1">
      <alignment horizontal="left" vertical="center" wrapText="1"/>
    </xf>
    <xf numFmtId="0" fontId="68" fillId="2" borderId="129" xfId="16" applyFont="1" applyFill="1" applyBorder="1" applyAlignment="1">
      <alignment horizontal="left" vertical="center" wrapText="1"/>
    </xf>
    <xf numFmtId="0" fontId="68" fillId="2" borderId="104" xfId="16" applyFont="1" applyFill="1" applyBorder="1" applyAlignment="1">
      <alignment horizontal="left" vertical="center" wrapText="1"/>
    </xf>
    <xf numFmtId="0" fontId="68" fillId="2" borderId="0" xfId="16" applyFont="1" applyFill="1" applyAlignment="1">
      <alignment horizontal="left" vertical="center" wrapText="1"/>
    </xf>
    <xf numFmtId="0" fontId="68" fillId="2" borderId="131" xfId="16" applyFont="1" applyFill="1" applyBorder="1" applyAlignment="1">
      <alignment horizontal="left" vertical="center" wrapText="1"/>
    </xf>
    <xf numFmtId="0" fontId="68" fillId="2" borderId="133" xfId="16" applyFont="1" applyFill="1" applyBorder="1" applyAlignment="1">
      <alignment horizontal="left" vertical="center" wrapText="1"/>
    </xf>
    <xf numFmtId="0" fontId="68" fillId="2" borderId="134" xfId="16" applyFont="1" applyFill="1" applyBorder="1" applyAlignment="1">
      <alignment horizontal="left" vertical="center" wrapText="1"/>
    </xf>
    <xf numFmtId="0" fontId="68" fillId="2" borderId="136" xfId="16" applyFont="1" applyFill="1" applyBorder="1" applyAlignment="1">
      <alignment horizontal="left" vertical="center" wrapText="1"/>
    </xf>
    <xf numFmtId="0" fontId="7" fillId="6" borderId="38" xfId="17" applyFont="1" applyFill="1" applyBorder="1" applyAlignment="1">
      <alignment horizontal="center" vertical="center" wrapText="1"/>
    </xf>
    <xf numFmtId="0" fontId="60" fillId="31" borderId="76" xfId="17" applyFont="1" applyFill="1" applyBorder="1" applyAlignment="1">
      <alignment horizontal="center" vertical="center" wrapText="1"/>
    </xf>
    <xf numFmtId="0" fontId="58" fillId="18" borderId="76" xfId="17" applyFont="1" applyFill="1" applyBorder="1" applyAlignment="1">
      <alignment horizontal="center" vertical="center" wrapText="1"/>
    </xf>
    <xf numFmtId="0" fontId="0" fillId="18" borderId="76" xfId="0" applyFill="1" applyBorder="1" applyAlignment="1">
      <alignment horizontal="center" vertical="center" wrapText="1"/>
    </xf>
    <xf numFmtId="0" fontId="68" fillId="3" borderId="77" xfId="17" applyFont="1" applyFill="1" applyBorder="1" applyAlignment="1">
      <alignment horizontal="center" vertical="center" wrapText="1"/>
    </xf>
    <xf numFmtId="0" fontId="68" fillId="3" borderId="78" xfId="17" applyFont="1" applyFill="1" applyBorder="1" applyAlignment="1">
      <alignment horizontal="center" vertical="center" wrapText="1"/>
    </xf>
    <xf numFmtId="0" fontId="68" fillId="3" borderId="79" xfId="17" applyFont="1" applyFill="1" applyBorder="1" applyAlignment="1">
      <alignment horizontal="center" vertical="center" wrapText="1"/>
    </xf>
    <xf numFmtId="180" fontId="60" fillId="3" borderId="77" xfId="17" applyNumberFormat="1" applyFont="1" applyFill="1" applyBorder="1" applyAlignment="1">
      <alignment horizontal="center" vertical="center" wrapText="1"/>
    </xf>
    <xf numFmtId="180" fontId="60" fillId="3" borderId="79" xfId="17" applyNumberFormat="1" applyFont="1" applyFill="1" applyBorder="1" applyAlignment="1">
      <alignment horizontal="center" vertical="center" wrapText="1"/>
    </xf>
    <xf numFmtId="0" fontId="13" fillId="22" borderId="195" xfId="17" applyFont="1" applyFill="1" applyBorder="1" applyAlignment="1">
      <alignment horizontal="left" vertical="top" wrapText="1"/>
    </xf>
    <xf numFmtId="0" fontId="13" fillId="22" borderId="196" xfId="17" applyFont="1" applyFill="1" applyBorder="1" applyAlignment="1">
      <alignment horizontal="left" vertical="top" wrapText="1"/>
    </xf>
    <xf numFmtId="0" fontId="13" fillId="22" borderId="197" xfId="17" applyFont="1" applyFill="1" applyBorder="1" applyAlignment="1">
      <alignment horizontal="left" vertical="top" wrapText="1"/>
    </xf>
    <xf numFmtId="0" fontId="50" fillId="0" borderId="52" xfId="17" applyFont="1" applyBorder="1" applyAlignment="1">
      <alignment horizontal="center" vertical="center"/>
    </xf>
    <xf numFmtId="0" fontId="50" fillId="0" borderId="53" xfId="17" applyFont="1" applyBorder="1" applyAlignment="1">
      <alignment horizontal="center" vertical="center"/>
    </xf>
    <xf numFmtId="0" fontId="50" fillId="0" borderId="54" xfId="17" applyFont="1" applyBorder="1" applyAlignment="1">
      <alignment horizontal="center" vertical="center"/>
    </xf>
    <xf numFmtId="0" fontId="1" fillId="0" borderId="80" xfId="17" applyBorder="1" applyAlignment="1">
      <alignment horizontal="center" vertical="center"/>
    </xf>
    <xf numFmtId="0" fontId="1" fillId="0" borderId="81" xfId="17" applyBorder="1" applyAlignment="1">
      <alignment horizontal="center" vertical="center"/>
    </xf>
    <xf numFmtId="0" fontId="1" fillId="0" borderId="82" xfId="17" applyBorder="1" applyAlignment="1">
      <alignment horizontal="center" vertical="center"/>
    </xf>
    <xf numFmtId="0" fontId="38" fillId="0" borderId="83" xfId="17" applyFont="1" applyBorder="1" applyAlignment="1">
      <alignment horizontal="center" vertical="center" wrapText="1"/>
    </xf>
    <xf numFmtId="0" fontId="38" fillId="0" borderId="48" xfId="17" applyFont="1" applyBorder="1" applyAlignment="1">
      <alignment horizontal="center" vertical="center" wrapText="1"/>
    </xf>
    <xf numFmtId="0" fontId="34" fillId="19" borderId="0" xfId="17" applyFont="1" applyFill="1" applyAlignment="1">
      <alignment horizontal="center" vertical="center"/>
    </xf>
    <xf numFmtId="179" fontId="11" fillId="0" borderId="84" xfId="17" applyNumberFormat="1" applyFont="1" applyBorder="1" applyAlignment="1">
      <alignment horizontal="center" vertical="center" shrinkToFit="1"/>
    </xf>
    <xf numFmtId="179" fontId="11" fillId="0" borderId="85" xfId="17" applyNumberFormat="1" applyFont="1" applyBorder="1" applyAlignment="1">
      <alignment horizontal="center" vertical="center" shrinkToFit="1"/>
    </xf>
    <xf numFmtId="0" fontId="48" fillId="0" borderId="86" xfId="17" applyFont="1" applyBorder="1" applyAlignment="1">
      <alignment horizontal="center" vertical="center"/>
    </xf>
    <xf numFmtId="0" fontId="48" fillId="0" borderId="87" xfId="17" applyFont="1" applyBorder="1" applyAlignment="1">
      <alignment horizontal="center" vertical="center"/>
    </xf>
    <xf numFmtId="0" fontId="37" fillId="12" borderId="88" xfId="18" applyFont="1" applyFill="1" applyBorder="1" applyAlignment="1">
      <alignment horizontal="center" vertical="center"/>
    </xf>
    <xf numFmtId="0" fontId="37" fillId="12" borderId="89" xfId="18" applyFont="1" applyFill="1" applyBorder="1" applyAlignment="1">
      <alignment horizontal="center" vertical="center"/>
    </xf>
    <xf numFmtId="0" fontId="12" fillId="0" borderId="141" xfId="17" applyFont="1" applyBorder="1" applyAlignment="1">
      <alignment horizontal="center" vertical="center" wrapText="1"/>
    </xf>
    <xf numFmtId="0" fontId="12" fillId="0" borderId="142" xfId="17" applyFont="1" applyBorder="1" applyAlignment="1">
      <alignment horizontal="center" vertical="center" wrapText="1"/>
    </xf>
    <xf numFmtId="0" fontId="12" fillId="0" borderId="143" xfId="17" applyFont="1" applyBorder="1" applyAlignment="1">
      <alignment horizontal="center" vertical="center" wrapText="1"/>
    </xf>
    <xf numFmtId="0" fontId="55" fillId="0" borderId="145" xfId="17" applyFont="1" applyBorder="1" applyAlignment="1">
      <alignment horizontal="center" vertical="center"/>
    </xf>
    <xf numFmtId="0" fontId="55" fillId="0" borderId="146" xfId="17" applyFont="1" applyBorder="1" applyAlignment="1">
      <alignment horizontal="center" vertical="center"/>
    </xf>
    <xf numFmtId="0" fontId="55" fillId="0" borderId="147" xfId="17" applyFont="1" applyBorder="1" applyAlignment="1">
      <alignment horizontal="center" vertical="center"/>
    </xf>
    <xf numFmtId="0" fontId="186" fillId="22" borderId="195" xfId="17" applyFont="1" applyFill="1" applyBorder="1" applyAlignment="1">
      <alignment horizontal="left" vertical="top" wrapText="1"/>
    </xf>
    <xf numFmtId="0" fontId="186" fillId="22" borderId="196" xfId="17" applyFont="1" applyFill="1" applyBorder="1" applyAlignment="1">
      <alignment horizontal="left" vertical="top" wrapText="1"/>
    </xf>
    <xf numFmtId="0" fontId="186" fillId="22" borderId="197" xfId="17" applyFont="1" applyFill="1" applyBorder="1" applyAlignment="1">
      <alignment horizontal="left" vertical="top" wrapText="1"/>
    </xf>
    <xf numFmtId="0" fontId="13" fillId="8" borderId="231" xfId="4" applyFont="1" applyFill="1" applyBorder="1" applyAlignment="1">
      <alignment horizontal="left" vertical="center" wrapText="1" indent="1"/>
    </xf>
    <xf numFmtId="0" fontId="13" fillId="8" borderId="232" xfId="4" applyFont="1" applyFill="1" applyBorder="1" applyAlignment="1">
      <alignment horizontal="left" vertical="center" wrapText="1" indent="1"/>
    </xf>
    <xf numFmtId="0" fontId="13" fillId="8" borderId="233" xfId="4" applyFont="1" applyFill="1" applyBorder="1" applyAlignment="1">
      <alignment horizontal="left" vertical="center" wrapText="1" indent="1"/>
    </xf>
    <xf numFmtId="0" fontId="13" fillId="8" borderId="234" xfId="4" applyFont="1" applyFill="1" applyBorder="1" applyAlignment="1">
      <alignment horizontal="left" vertical="center" wrapText="1" indent="1"/>
    </xf>
    <xf numFmtId="0" fontId="13" fillId="8" borderId="0" xfId="4" applyFont="1" applyFill="1" applyAlignment="1">
      <alignment horizontal="left" vertical="center" wrapText="1" indent="1"/>
    </xf>
    <xf numFmtId="0" fontId="13" fillId="8" borderId="235" xfId="4" applyFont="1" applyFill="1" applyBorder="1" applyAlignment="1">
      <alignment horizontal="left" vertical="center" wrapText="1" indent="1"/>
    </xf>
    <xf numFmtId="0" fontId="13" fillId="8" borderId="236" xfId="4" applyFont="1" applyFill="1" applyBorder="1" applyAlignment="1">
      <alignment horizontal="left" vertical="center" wrapText="1" indent="1"/>
    </xf>
    <xf numFmtId="0" fontId="13" fillId="8" borderId="237" xfId="4" applyFont="1" applyFill="1" applyBorder="1" applyAlignment="1">
      <alignment horizontal="left" vertical="center" wrapText="1" indent="1"/>
    </xf>
    <xf numFmtId="0" fontId="13" fillId="8" borderId="238" xfId="4" applyFont="1" applyFill="1" applyBorder="1" applyAlignment="1">
      <alignment horizontal="left" vertical="center" wrapText="1" indent="1"/>
    </xf>
    <xf numFmtId="0" fontId="212" fillId="49" borderId="0" xfId="2" applyFont="1" applyFill="1" applyAlignment="1">
      <alignment horizontal="center" vertical="center"/>
    </xf>
    <xf numFmtId="0" fontId="6" fillId="0" borderId="0" xfId="2">
      <alignment vertical="center"/>
    </xf>
    <xf numFmtId="0" fontId="108" fillId="22" borderId="0" xfId="2" applyFont="1" applyFill="1" applyAlignment="1">
      <alignment horizontal="center" vertical="center"/>
    </xf>
    <xf numFmtId="0" fontId="21" fillId="22" borderId="0" xfId="2" applyFont="1" applyFill="1" applyAlignment="1">
      <alignment horizontal="center" vertical="center"/>
    </xf>
    <xf numFmtId="0" fontId="214" fillId="0" borderId="0" xfId="2" applyFont="1">
      <alignment vertical="center"/>
    </xf>
    <xf numFmtId="0" fontId="215" fillId="22" borderId="0" xfId="2" applyFont="1" applyFill="1" applyAlignment="1">
      <alignment horizontal="center" vertical="center"/>
    </xf>
    <xf numFmtId="0" fontId="216" fillId="22" borderId="0" xfId="2" applyFont="1" applyFill="1" applyAlignment="1">
      <alignment horizontal="center" vertical="center"/>
    </xf>
    <xf numFmtId="0" fontId="217" fillId="2" borderId="0" xfId="2" applyFont="1" applyFill="1" applyAlignment="1">
      <alignment vertical="top" wrapText="1"/>
    </xf>
    <xf numFmtId="0" fontId="218" fillId="2" borderId="0" xfId="2" applyFont="1" applyFill="1" applyAlignment="1">
      <alignment vertical="top" wrapText="1"/>
    </xf>
    <xf numFmtId="0" fontId="218" fillId="0" borderId="0" xfId="2" applyFont="1" applyAlignment="1">
      <alignment vertical="top" wrapText="1"/>
    </xf>
    <xf numFmtId="0" fontId="6" fillId="0" borderId="0" xfId="2" applyAlignment="1">
      <alignment vertical="top" wrapText="1"/>
    </xf>
    <xf numFmtId="0" fontId="51" fillId="50" borderId="0" xfId="2" applyFont="1" applyFill="1" applyAlignment="1">
      <alignment horizontal="left" vertical="center" wrapText="1" indent="1"/>
    </xf>
    <xf numFmtId="0" fontId="219" fillId="0" borderId="0" xfId="2" applyFont="1" applyAlignment="1">
      <alignment horizontal="left" vertical="center" wrapText="1" indent="1"/>
    </xf>
    <xf numFmtId="0" fontId="158" fillId="27" borderId="0" xfId="0" applyFont="1" applyFill="1" applyAlignment="1">
      <alignment horizontal="center" vertical="top" wrapText="1"/>
    </xf>
    <xf numFmtId="0" fontId="204" fillId="27" borderId="0" xfId="0" applyFont="1" applyFill="1" applyAlignment="1">
      <alignment horizontal="left" vertical="top" wrapText="1"/>
    </xf>
    <xf numFmtId="0" fontId="211" fillId="27" borderId="0" xfId="0" applyFont="1" applyFill="1" applyAlignment="1">
      <alignment horizontal="left" vertical="top" wrapText="1"/>
    </xf>
    <xf numFmtId="0" fontId="144" fillId="28" borderId="0" xfId="0" applyFont="1" applyFill="1" applyAlignment="1">
      <alignment horizontal="left" vertical="center" wrapText="1"/>
    </xf>
    <xf numFmtId="0" fontId="140" fillId="26" borderId="0" xfId="0" applyFont="1" applyFill="1" applyAlignment="1">
      <alignment horizontal="left" vertical="center"/>
    </xf>
    <xf numFmtId="0" fontId="141" fillId="26" borderId="0" xfId="1" applyFont="1" applyFill="1" applyBorder="1" applyAlignment="1" applyProtection="1">
      <alignment horizontal="left" vertical="top" wrapText="1"/>
    </xf>
    <xf numFmtId="0" fontId="73" fillId="27" borderId="0" xfId="0" applyFont="1" applyFill="1" applyAlignment="1">
      <alignment horizontal="center" vertical="top" wrapText="1"/>
    </xf>
    <xf numFmtId="0" fontId="204" fillId="27" borderId="0" xfId="0" applyFont="1" applyFill="1" applyAlignment="1">
      <alignment horizontal="right" vertical="top" wrapText="1"/>
    </xf>
    <xf numFmtId="0" fontId="117" fillId="32" borderId="0" xfId="0" applyFont="1" applyFill="1" applyAlignment="1">
      <alignment horizontal="center" vertical="top" wrapText="1"/>
    </xf>
    <xf numFmtId="0" fontId="105" fillId="32" borderId="0" xfId="0" applyFont="1" applyFill="1" applyAlignment="1">
      <alignment horizontal="center" vertical="top" wrapText="1"/>
    </xf>
    <xf numFmtId="0" fontId="137" fillId="36" borderId="0" xfId="0" applyFont="1" applyFill="1" applyAlignment="1">
      <alignment horizontal="left" vertical="top" wrapText="1"/>
    </xf>
    <xf numFmtId="0" fontId="136" fillId="36" borderId="0" xfId="0" applyFont="1" applyFill="1" applyAlignment="1">
      <alignment horizontal="left" vertical="top" wrapText="1"/>
    </xf>
    <xf numFmtId="0" fontId="18" fillId="36" borderId="0" xfId="0" applyFont="1" applyFill="1" applyAlignment="1">
      <alignment horizontal="center" vertical="center"/>
    </xf>
    <xf numFmtId="0" fontId="117" fillId="36" borderId="0" xfId="0" applyFont="1" applyFill="1" applyAlignment="1">
      <alignment horizontal="center" vertical="center"/>
    </xf>
    <xf numFmtId="0" fontId="79" fillId="25" borderId="119" xfId="0" applyFont="1" applyFill="1" applyBorder="1" applyAlignment="1">
      <alignment horizontal="left" vertical="center"/>
    </xf>
    <xf numFmtId="0" fontId="79" fillId="25" borderId="120" xfId="0" applyFont="1" applyFill="1" applyBorder="1" applyAlignment="1">
      <alignment horizontal="left" vertical="center"/>
    </xf>
    <xf numFmtId="0" fontId="79" fillId="25" borderId="121" xfId="0" applyFont="1" applyFill="1" applyBorder="1" applyAlignment="1">
      <alignment horizontal="left" vertical="center"/>
    </xf>
    <xf numFmtId="0" fontId="79" fillId="25" borderId="124" xfId="0" applyFont="1" applyFill="1" applyBorder="1" applyAlignment="1">
      <alignment horizontal="left" vertical="center"/>
    </xf>
    <xf numFmtId="0" fontId="79" fillId="25" borderId="122" xfId="0" applyFont="1" applyFill="1" applyBorder="1" applyAlignment="1">
      <alignment horizontal="left" vertical="center"/>
    </xf>
    <xf numFmtId="0" fontId="79" fillId="25" borderId="123" xfId="0" applyFont="1" applyFill="1" applyBorder="1" applyAlignment="1">
      <alignment horizontal="left" vertical="center"/>
    </xf>
    <xf numFmtId="0" fontId="79" fillId="25" borderId="116" xfId="0" applyFont="1" applyFill="1" applyBorder="1" applyAlignment="1">
      <alignment horizontal="left" vertical="center"/>
    </xf>
    <xf numFmtId="0" fontId="79" fillId="25" borderId="117" xfId="0" applyFont="1" applyFill="1" applyBorder="1" applyAlignment="1">
      <alignment horizontal="left" vertical="center"/>
    </xf>
    <xf numFmtId="0" fontId="79" fillId="25" borderId="118" xfId="0" applyFont="1" applyFill="1" applyBorder="1" applyAlignment="1">
      <alignment horizontal="left" vertical="center"/>
    </xf>
    <xf numFmtId="0" fontId="81" fillId="0" borderId="113" xfId="0" applyFont="1" applyBorder="1" applyAlignment="1">
      <alignment horizontal="justify" vertical="center" wrapText="1"/>
    </xf>
    <xf numFmtId="0" fontId="81" fillId="0" borderId="114" xfId="0" applyFont="1" applyBorder="1" applyAlignment="1">
      <alignment horizontal="justify" vertical="center" wrapText="1"/>
    </xf>
    <xf numFmtId="0" fontId="79" fillId="0" borderId="113" xfId="0" applyFont="1" applyBorder="1" applyAlignment="1">
      <alignment horizontal="justify" vertical="center" wrapText="1"/>
    </xf>
    <xf numFmtId="0" fontId="79" fillId="0" borderId="114" xfId="0" applyFont="1" applyBorder="1" applyAlignment="1">
      <alignment horizontal="justify" vertical="center" wrapText="1"/>
    </xf>
    <xf numFmtId="0" fontId="79" fillId="0" borderId="115" xfId="0" applyFont="1" applyBorder="1" applyAlignment="1">
      <alignment horizontal="left" vertical="center"/>
    </xf>
    <xf numFmtId="0" fontId="105" fillId="33" borderId="0" xfId="0" applyFont="1" applyFill="1" applyAlignment="1">
      <alignment horizontal="left" vertical="center" wrapText="1"/>
    </xf>
    <xf numFmtId="0" fontId="107" fillId="26" borderId="116" xfId="0" applyFont="1" applyFill="1" applyBorder="1" applyAlignment="1">
      <alignment horizontal="left" vertical="center"/>
    </xf>
    <xf numFmtId="0" fontId="107" fillId="26" borderId="117" xfId="0" applyFont="1" applyFill="1" applyBorder="1" applyAlignment="1">
      <alignment horizontal="left" vertical="center"/>
    </xf>
    <xf numFmtId="0" fontId="107" fillId="26" borderId="118" xfId="0" applyFont="1" applyFill="1" applyBorder="1" applyAlignment="1">
      <alignment horizontal="left" vertical="center"/>
    </xf>
    <xf numFmtId="0" fontId="150" fillId="22" borderId="0" xfId="0" applyFont="1" applyFill="1" applyAlignment="1">
      <alignment horizontal="left" vertical="top" wrapText="1"/>
    </xf>
    <xf numFmtId="0" fontId="104" fillId="22" borderId="0" xfId="0" applyFont="1" applyFill="1" applyAlignment="1">
      <alignment horizontal="left" vertical="center"/>
    </xf>
    <xf numFmtId="0" fontId="79" fillId="22" borderId="115" xfId="0" applyFont="1" applyFill="1" applyBorder="1" applyAlignment="1">
      <alignment horizontal="left" vertical="center"/>
    </xf>
    <xf numFmtId="56" fontId="108" fillId="24" borderId="43" xfId="1" applyNumberFormat="1" applyFont="1" applyFill="1" applyBorder="1" applyAlignment="1" applyProtection="1">
      <alignment horizontal="center" vertical="center" wrapText="1"/>
    </xf>
    <xf numFmtId="56" fontId="108" fillId="24" borderId="1" xfId="1" applyNumberFormat="1" applyFont="1" applyFill="1" applyBorder="1" applyAlignment="1" applyProtection="1">
      <alignment horizontal="center" vertical="center" wrapText="1"/>
    </xf>
    <xf numFmtId="56" fontId="108" fillId="24" borderId="2" xfId="1" applyNumberFormat="1" applyFont="1" applyFill="1" applyBorder="1" applyAlignment="1" applyProtection="1">
      <alignment horizontal="center" vertical="center" wrapText="1"/>
    </xf>
    <xf numFmtId="14" fontId="108" fillId="24" borderId="226" xfId="1" applyNumberFormat="1" applyFont="1" applyFill="1" applyBorder="1" applyAlignment="1" applyProtection="1">
      <alignment horizontal="center" vertical="center" wrapText="1"/>
    </xf>
    <xf numFmtId="14" fontId="108" fillId="24" borderId="227" xfId="1" applyNumberFormat="1" applyFont="1" applyFill="1" applyBorder="1" applyAlignment="1" applyProtection="1">
      <alignment horizontal="center" vertical="center" wrapText="1"/>
    </xf>
    <xf numFmtId="14" fontId="108" fillId="24" borderId="228" xfId="1" applyNumberFormat="1" applyFont="1" applyFill="1" applyBorder="1" applyAlignment="1" applyProtection="1">
      <alignment horizontal="center" vertical="center" wrapText="1"/>
    </xf>
    <xf numFmtId="14" fontId="108" fillId="24" borderId="181" xfId="1" applyNumberFormat="1" applyFont="1" applyFill="1" applyBorder="1" applyAlignment="1" applyProtection="1">
      <alignment horizontal="center" vertical="center" wrapText="1"/>
    </xf>
    <xf numFmtId="0" fontId="108" fillId="24" borderId="181" xfId="2" applyFont="1" applyFill="1" applyBorder="1" applyAlignment="1">
      <alignment horizontal="center" vertical="center"/>
    </xf>
    <xf numFmtId="14" fontId="114" fillId="24" borderId="1" xfId="2" applyNumberFormat="1" applyFont="1" applyFill="1" applyBorder="1" applyAlignment="1">
      <alignment horizontal="center" vertical="center" shrinkToFit="1"/>
    </xf>
    <xf numFmtId="14" fontId="114" fillId="24" borderId="161" xfId="2" applyNumberFormat="1" applyFont="1" applyFill="1" applyBorder="1" applyAlignment="1">
      <alignment horizontal="center" vertical="center" shrinkToFit="1"/>
    </xf>
    <xf numFmtId="14" fontId="108" fillId="24" borderId="43" xfId="2" applyNumberFormat="1" applyFont="1" applyFill="1" applyBorder="1" applyAlignment="1">
      <alignment horizontal="center" vertical="center" shrinkToFit="1"/>
    </xf>
    <xf numFmtId="14" fontId="108" fillId="24" borderId="1" xfId="2" applyNumberFormat="1" applyFont="1" applyFill="1" applyBorder="1" applyAlignment="1">
      <alignment horizontal="center" vertical="center" shrinkToFit="1"/>
    </xf>
    <xf numFmtId="14" fontId="108" fillId="24" borderId="161" xfId="2" applyNumberFormat="1" applyFont="1" applyFill="1" applyBorder="1" applyAlignment="1">
      <alignment horizontal="center" vertical="center" shrinkToFit="1"/>
    </xf>
    <xf numFmtId="14" fontId="114" fillId="24" borderId="219" xfId="2" applyNumberFormat="1" applyFont="1" applyFill="1" applyBorder="1" applyAlignment="1">
      <alignment horizontal="center" vertical="center" shrinkToFit="1"/>
    </xf>
    <xf numFmtId="14" fontId="108" fillId="24" borderId="219" xfId="2" applyNumberFormat="1" applyFont="1" applyFill="1" applyBorder="1" applyAlignment="1">
      <alignment horizontal="center" vertical="center" shrinkToFit="1"/>
    </xf>
    <xf numFmtId="0" fontId="108" fillId="24" borderId="186" xfId="2" applyFont="1" applyFill="1" applyBorder="1" applyAlignment="1">
      <alignment horizontal="center" vertical="center"/>
    </xf>
    <xf numFmtId="56" fontId="108" fillId="24" borderId="211" xfId="2" applyNumberFormat="1" applyFont="1" applyFill="1" applyBorder="1" applyAlignment="1">
      <alignment horizontal="center" vertical="center" wrapText="1"/>
    </xf>
    <xf numFmtId="56" fontId="108" fillId="24" borderId="212" xfId="2" applyNumberFormat="1" applyFont="1" applyFill="1" applyBorder="1" applyAlignment="1">
      <alignment horizontal="center" vertical="center" wrapText="1"/>
    </xf>
    <xf numFmtId="56" fontId="108" fillId="24" borderId="213" xfId="2" applyNumberFormat="1" applyFont="1" applyFill="1" applyBorder="1" applyAlignment="1">
      <alignment horizontal="center" vertical="center" wrapText="1"/>
    </xf>
    <xf numFmtId="14" fontId="108" fillId="24" borderId="164" xfId="2" applyNumberFormat="1" applyFont="1" applyFill="1" applyBorder="1" applyAlignment="1">
      <alignment horizontal="center" vertical="center" wrapText="1" shrinkToFit="1"/>
    </xf>
    <xf numFmtId="14" fontId="108" fillId="24" borderId="162" xfId="2" applyNumberFormat="1" applyFont="1" applyFill="1" applyBorder="1" applyAlignment="1">
      <alignment horizontal="center" vertical="center" wrapText="1" shrinkToFit="1"/>
    </xf>
    <xf numFmtId="14" fontId="108" fillId="24" borderId="163" xfId="2" applyNumberFormat="1" applyFont="1" applyFill="1" applyBorder="1" applyAlignment="1">
      <alignment horizontal="center" vertical="center" wrapText="1" shrinkToFit="1"/>
    </xf>
    <xf numFmtId="0" fontId="108" fillId="24" borderId="226" xfId="2" applyFont="1" applyFill="1" applyBorder="1" applyAlignment="1">
      <alignment horizontal="center" vertical="center"/>
    </xf>
    <xf numFmtId="56" fontId="108" fillId="24" borderId="43" xfId="2" applyNumberFormat="1" applyFont="1" applyFill="1" applyBorder="1" applyAlignment="1">
      <alignment horizontal="center" vertical="center" wrapText="1"/>
    </xf>
    <xf numFmtId="56" fontId="108" fillId="24" borderId="1" xfId="2" applyNumberFormat="1" applyFont="1" applyFill="1" applyBorder="1" applyAlignment="1">
      <alignment horizontal="center" vertical="center" wrapText="1"/>
    </xf>
    <xf numFmtId="56" fontId="108" fillId="24" borderId="161" xfId="2" applyNumberFormat="1" applyFont="1" applyFill="1" applyBorder="1" applyAlignment="1">
      <alignment horizontal="center" vertical="center" wrapText="1"/>
    </xf>
    <xf numFmtId="56" fontId="108" fillId="24" borderId="223" xfId="2" applyNumberFormat="1" applyFont="1" applyFill="1" applyBorder="1" applyAlignment="1">
      <alignment horizontal="center" vertical="center"/>
    </xf>
    <xf numFmtId="56" fontId="108" fillId="24" borderId="224" xfId="2" applyNumberFormat="1" applyFont="1" applyFill="1" applyBorder="1" applyAlignment="1">
      <alignment horizontal="center" vertical="center"/>
    </xf>
    <xf numFmtId="56" fontId="108" fillId="24" borderId="225" xfId="2" applyNumberFormat="1" applyFont="1" applyFill="1" applyBorder="1" applyAlignment="1">
      <alignment horizontal="center" vertical="center"/>
    </xf>
    <xf numFmtId="14" fontId="108" fillId="24" borderId="165" xfId="1" applyNumberFormat="1" applyFont="1" applyFill="1" applyBorder="1" applyAlignment="1" applyProtection="1">
      <alignment horizontal="center" vertical="center" wrapText="1" shrinkToFit="1"/>
    </xf>
    <xf numFmtId="14" fontId="108" fillId="24" borderId="167" xfId="1" applyNumberFormat="1" applyFont="1" applyFill="1" applyBorder="1" applyAlignment="1" applyProtection="1">
      <alignment horizontal="center" vertical="center" wrapText="1" shrinkToFit="1"/>
    </xf>
    <xf numFmtId="14" fontId="108" fillId="24" borderId="166" xfId="1" applyNumberFormat="1" applyFont="1" applyFill="1" applyBorder="1" applyAlignment="1" applyProtection="1">
      <alignment horizontal="center" vertical="center" wrapText="1" shrinkToFit="1"/>
    </xf>
    <xf numFmtId="56" fontId="108" fillId="24" borderId="2" xfId="2" applyNumberFormat="1" applyFont="1" applyFill="1" applyBorder="1" applyAlignment="1">
      <alignment horizontal="center" vertical="center" wrapText="1"/>
    </xf>
    <xf numFmtId="0" fontId="108" fillId="0" borderId="229" xfId="2" applyFont="1" applyFill="1" applyBorder="1" applyAlignment="1">
      <alignment horizontal="left" vertical="top" wrapText="1"/>
    </xf>
    <xf numFmtId="0" fontId="108" fillId="0" borderId="230" xfId="2" applyFont="1" applyFill="1" applyBorder="1" applyAlignment="1">
      <alignment horizontal="left" vertical="top" wrapText="1"/>
    </xf>
    <xf numFmtId="14" fontId="114" fillId="24" borderId="43" xfId="2" applyNumberFormat="1" applyFont="1" applyFill="1" applyBorder="1" applyAlignment="1">
      <alignment horizontal="center" vertical="center"/>
    </xf>
    <xf numFmtId="14" fontId="114" fillId="24" borderId="1" xfId="2" applyNumberFormat="1" applyFont="1" applyFill="1" applyBorder="1" applyAlignment="1">
      <alignment horizontal="center" vertical="center"/>
    </xf>
    <xf numFmtId="14" fontId="114" fillId="24" borderId="2" xfId="2" applyNumberFormat="1" applyFont="1" applyFill="1" applyBorder="1" applyAlignment="1">
      <alignment horizontal="center" vertical="center"/>
    </xf>
    <xf numFmtId="0" fontId="10" fillId="0" borderId="60" xfId="2" applyFont="1" applyFill="1" applyBorder="1" applyAlignment="1">
      <alignment vertical="center"/>
    </xf>
    <xf numFmtId="0" fontId="10" fillId="0" borderId="60" xfId="2" applyFont="1" applyBorder="1" applyAlignment="1">
      <alignment vertical="center"/>
    </xf>
    <xf numFmtId="0" fontId="10" fillId="0" borderId="0" xfId="2" applyFont="1" applyFill="1" applyAlignment="1">
      <alignment vertical="center" wrapText="1"/>
    </xf>
    <xf numFmtId="0" fontId="10" fillId="0" borderId="0" xfId="2" applyFont="1" applyAlignment="1">
      <alignment vertical="center"/>
    </xf>
    <xf numFmtId="0" fontId="114" fillId="24" borderId="43" xfId="2" applyFont="1" applyFill="1" applyBorder="1" applyAlignment="1">
      <alignment horizontal="center" vertical="center"/>
    </xf>
    <xf numFmtId="0" fontId="114" fillId="24" borderId="2" xfId="2" applyFont="1" applyFill="1" applyBorder="1" applyAlignment="1">
      <alignment horizontal="center" vertical="center"/>
    </xf>
    <xf numFmtId="0" fontId="1" fillId="17" borderId="70" xfId="2" applyFont="1" applyFill="1" applyBorder="1" applyAlignment="1">
      <alignment vertical="top" wrapText="1"/>
    </xf>
    <xf numFmtId="0" fontId="6" fillId="0" borderId="66" xfId="2" applyBorder="1" applyAlignment="1">
      <alignment vertical="top" wrapText="1"/>
    </xf>
    <xf numFmtId="0" fontId="69" fillId="0" borderId="0" xfId="1" applyFont="1" applyAlignment="1" applyProtection="1">
      <alignment vertical="center"/>
    </xf>
    <xf numFmtId="0" fontId="6" fillId="29" borderId="58" xfId="2" applyFill="1" applyBorder="1" applyAlignment="1">
      <alignment horizontal="left" vertical="top" wrapText="1"/>
    </xf>
    <xf numFmtId="0" fontId="6" fillId="29" borderId="144" xfId="2" applyFill="1" applyBorder="1" applyAlignment="1">
      <alignment horizontal="left" vertical="top" wrapText="1"/>
    </xf>
    <xf numFmtId="0" fontId="6" fillId="29" borderId="169" xfId="2" applyFill="1" applyBorder="1" applyAlignment="1">
      <alignment horizontal="left" vertical="top" wrapText="1"/>
    </xf>
    <xf numFmtId="0" fontId="1" fillId="38" borderId="58" xfId="2" applyFont="1" applyFill="1" applyBorder="1" applyAlignment="1">
      <alignment horizontal="left" vertical="top" wrapText="1"/>
    </xf>
    <xf numFmtId="0" fontId="1" fillId="38" borderId="69" xfId="2" applyFont="1" applyFill="1" applyBorder="1" applyAlignment="1">
      <alignment horizontal="left" vertical="top" wrapText="1"/>
    </xf>
    <xf numFmtId="0" fontId="8" fillId="38" borderId="144" xfId="1" applyFill="1" applyBorder="1" applyAlignment="1" applyProtection="1">
      <alignment horizontal="left" vertical="top"/>
    </xf>
    <xf numFmtId="0" fontId="6" fillId="38" borderId="168" xfId="2" applyFill="1" applyBorder="1" applyAlignment="1">
      <alignment horizontal="left" vertical="top"/>
    </xf>
    <xf numFmtId="0" fontId="6" fillId="2" borderId="75" xfId="2" applyFill="1" applyBorder="1" applyAlignment="1">
      <alignment vertical="top" wrapText="1"/>
    </xf>
    <xf numFmtId="0" fontId="15" fillId="2" borderId="66" xfId="0" applyFont="1" applyFill="1" applyBorder="1" applyAlignment="1">
      <alignment vertical="top" wrapText="1"/>
    </xf>
    <xf numFmtId="0" fontId="1" fillId="2" borderId="75" xfId="2" applyFont="1" applyFill="1" applyBorder="1" applyAlignment="1">
      <alignment horizontal="left" vertical="top" wrapText="1"/>
    </xf>
    <xf numFmtId="0" fontId="1" fillId="2" borderId="66" xfId="2" applyFont="1" applyFill="1" applyBorder="1" applyAlignment="1">
      <alignment horizontal="left" vertical="top" wrapText="1"/>
    </xf>
    <xf numFmtId="0" fontId="14" fillId="6" borderId="18" xfId="2" applyFont="1" applyFill="1" applyBorder="1" applyAlignment="1">
      <alignment horizontal="left" vertical="center"/>
    </xf>
    <xf numFmtId="0" fontId="14" fillId="6" borderId="4" xfId="2" applyFont="1" applyFill="1" applyBorder="1" applyAlignment="1">
      <alignment horizontal="left" vertical="center"/>
    </xf>
    <xf numFmtId="0" fontId="6" fillId="6" borderId="90" xfId="2" applyFill="1" applyBorder="1">
      <alignment vertical="center"/>
    </xf>
    <xf numFmtId="0" fontId="6" fillId="6" borderId="25" xfId="2" applyFill="1" applyBorder="1">
      <alignment vertical="center"/>
    </xf>
    <xf numFmtId="0" fontId="6" fillId="6" borderId="91" xfId="2" applyFill="1" applyBorder="1">
      <alignment vertical="center"/>
    </xf>
    <xf numFmtId="0" fontId="6" fillId="6" borderId="92" xfId="2" applyFill="1" applyBorder="1">
      <alignment vertical="center"/>
    </xf>
    <xf numFmtId="0" fontId="6" fillId="6" borderId="93" xfId="2" applyFill="1" applyBorder="1">
      <alignment vertical="center"/>
    </xf>
    <xf numFmtId="0" fontId="6" fillId="6" borderId="94" xfId="2" applyFill="1" applyBorder="1">
      <alignment vertical="center"/>
    </xf>
    <xf numFmtId="0" fontId="22" fillId="6" borderId="95" xfId="2" applyFont="1" applyFill="1" applyBorder="1" applyAlignment="1">
      <alignment horizontal="center" vertical="top" wrapText="1"/>
    </xf>
    <xf numFmtId="0" fontId="22" fillId="6" borderId="87" xfId="2" applyFont="1" applyFill="1" applyBorder="1" applyAlignment="1">
      <alignment horizontal="center" vertical="top" wrapText="1"/>
    </xf>
    <xf numFmtId="0" fontId="22" fillId="6" borderId="96" xfId="2" applyFont="1" applyFill="1" applyBorder="1" applyAlignment="1">
      <alignment horizontal="center" vertical="top" wrapText="1"/>
    </xf>
    <xf numFmtId="0" fontId="22" fillId="6" borderId="97" xfId="2" applyFont="1" applyFill="1" applyBorder="1" applyAlignment="1">
      <alignment horizontal="center" vertical="top" wrapText="1"/>
    </xf>
    <xf numFmtId="0" fontId="22" fillId="6" borderId="98" xfId="2" applyFont="1" applyFill="1" applyBorder="1" applyAlignment="1">
      <alignment horizontal="center" vertical="top" wrapText="1"/>
    </xf>
    <xf numFmtId="0" fontId="1" fillId="6" borderId="15" xfId="2" applyFont="1" applyFill="1" applyBorder="1" applyAlignment="1">
      <alignment vertical="top" wrapText="1"/>
    </xf>
    <xf numFmtId="0" fontId="6" fillId="6" borderId="0" xfId="2" applyFill="1" applyAlignment="1">
      <alignment vertical="top" wrapText="1"/>
    </xf>
    <xf numFmtId="0" fontId="6" fillId="6" borderId="16" xfId="2" applyFill="1" applyBorder="1" applyAlignment="1">
      <alignment vertical="top" wrapText="1"/>
    </xf>
    <xf numFmtId="0" fontId="26" fillId="0" borderId="0" xfId="19" applyFont="1" applyAlignment="1">
      <alignment vertical="center" wrapText="1"/>
    </xf>
    <xf numFmtId="0" fontId="21" fillId="0" borderId="99" xfId="1" applyFont="1" applyBorder="1" applyAlignment="1" applyProtection="1">
      <alignment vertical="top" wrapText="1"/>
    </xf>
    <xf numFmtId="0" fontId="21" fillId="0" borderId="188" xfId="1" applyFont="1" applyBorder="1" applyAlignment="1" applyProtection="1">
      <alignment vertical="top" wrapText="1"/>
    </xf>
    <xf numFmtId="0" fontId="21" fillId="0" borderId="189" xfId="1" applyFont="1" applyBorder="1" applyAlignment="1" applyProtection="1">
      <alignment vertical="top" wrapText="1"/>
    </xf>
    <xf numFmtId="0" fontId="25" fillId="22" borderId="110" xfId="2" applyFont="1" applyFill="1" applyBorder="1" applyAlignment="1">
      <alignment horizontal="left" vertical="top" wrapText="1"/>
    </xf>
    <xf numFmtId="0" fontId="25" fillId="22" borderId="111" xfId="2" applyFont="1" applyFill="1" applyBorder="1" applyAlignment="1">
      <alignment horizontal="left" vertical="top" wrapText="1"/>
    </xf>
    <xf numFmtId="0" fontId="25" fillId="22" borderId="112" xfId="2" applyFont="1" applyFill="1" applyBorder="1" applyAlignment="1">
      <alignment horizontal="left" vertical="top" wrapText="1"/>
    </xf>
    <xf numFmtId="0" fontId="111" fillId="42" borderId="102" xfId="2" applyFont="1" applyFill="1" applyBorder="1" applyAlignment="1">
      <alignment horizontal="center" vertical="center" wrapText="1" shrinkToFit="1"/>
    </xf>
    <xf numFmtId="0" fontId="32" fillId="42" borderId="29" xfId="2" applyFont="1" applyFill="1" applyBorder="1" applyAlignment="1">
      <alignment horizontal="center" vertical="center" shrinkToFit="1"/>
    </xf>
    <xf numFmtId="0" fontId="32" fillId="42" borderId="103" xfId="2" applyFont="1" applyFill="1" applyBorder="1" applyAlignment="1">
      <alignment horizontal="center" vertical="center" shrinkToFit="1"/>
    </xf>
    <xf numFmtId="0" fontId="21" fillId="42" borderId="99" xfId="1" applyFont="1" applyFill="1" applyBorder="1" applyAlignment="1" applyProtection="1">
      <alignment vertical="top" wrapText="1"/>
    </xf>
    <xf numFmtId="0" fontId="21" fillId="42" borderId="100" xfId="2" applyFont="1" applyFill="1" applyBorder="1" applyAlignment="1">
      <alignment vertical="top" wrapText="1"/>
    </xf>
    <xf numFmtId="0" fontId="21" fillId="42" borderId="101" xfId="2" applyFont="1" applyFill="1" applyBorder="1" applyAlignment="1">
      <alignment vertical="top" wrapText="1"/>
    </xf>
    <xf numFmtId="0" fontId="28" fillId="20" borderId="60" xfId="2" applyFont="1" applyFill="1" applyBorder="1" applyAlignment="1">
      <alignment horizontal="center" vertical="center" shrinkToFit="1"/>
    </xf>
    <xf numFmtId="0" fontId="28" fillId="20" borderId="61" xfId="2" applyFont="1" applyFill="1" applyBorder="1" applyAlignment="1">
      <alignment horizontal="center" vertical="center" shrinkToFit="1"/>
    </xf>
    <xf numFmtId="0" fontId="21" fillId="22" borderId="102" xfId="1" applyFont="1" applyFill="1" applyBorder="1" applyAlignment="1" applyProtection="1">
      <alignment horizontal="center" vertical="center" wrapText="1"/>
    </xf>
    <xf numFmtId="0" fontId="21" fillId="22" borderId="29" xfId="1" applyFont="1" applyFill="1" applyBorder="1" applyAlignment="1" applyProtection="1">
      <alignment horizontal="center" vertical="center" wrapText="1"/>
    </xf>
    <xf numFmtId="0" fontId="21" fillId="22" borderId="103" xfId="1" applyFont="1" applyFill="1" applyBorder="1" applyAlignment="1" applyProtection="1">
      <alignment horizontal="center" vertical="center" wrapText="1"/>
    </xf>
    <xf numFmtId="0" fontId="21" fillId="22" borderId="99" xfId="1" applyFont="1" applyFill="1" applyBorder="1" applyAlignment="1" applyProtection="1">
      <alignment horizontal="left" vertical="top" wrapText="1"/>
    </xf>
    <xf numFmtId="0" fontId="21" fillId="22" borderId="188" xfId="1" applyFont="1" applyFill="1" applyBorder="1" applyAlignment="1" applyProtection="1">
      <alignment horizontal="left" vertical="top" wrapText="1"/>
    </xf>
    <xf numFmtId="0" fontId="21" fillId="22" borderId="189" xfId="1" applyFont="1" applyFill="1" applyBorder="1" applyAlignment="1" applyProtection="1">
      <alignment horizontal="left" vertical="top" wrapText="1"/>
    </xf>
    <xf numFmtId="0" fontId="174" fillId="0" borderId="102" xfId="2" applyFont="1" applyBorder="1" applyAlignment="1">
      <alignment horizontal="center" vertical="center" wrapText="1" shrinkToFit="1"/>
    </xf>
    <xf numFmtId="0" fontId="109" fillId="0" borderId="29" xfId="2" applyFont="1" applyBorder="1" applyAlignment="1">
      <alignment horizontal="center" vertical="center" wrapText="1" shrinkToFit="1"/>
    </xf>
    <xf numFmtId="0" fontId="109" fillId="0" borderId="103" xfId="2" applyFont="1" applyBorder="1" applyAlignment="1">
      <alignment horizontal="center" vertical="center" wrapText="1" shrinkToFit="1"/>
    </xf>
    <xf numFmtId="0" fontId="28" fillId="24" borderId="102" xfId="2" applyFont="1" applyFill="1" applyBorder="1" applyAlignment="1">
      <alignment horizontal="center" vertical="center" shrinkToFit="1"/>
    </xf>
    <xf numFmtId="0" fontId="18" fillId="24" borderId="29" xfId="2" applyFont="1" applyFill="1" applyBorder="1" applyAlignment="1">
      <alignment horizontal="center" vertical="center" shrinkToFit="1"/>
    </xf>
    <xf numFmtId="0" fontId="18" fillId="24" borderId="103" xfId="2" applyFont="1" applyFill="1" applyBorder="1" applyAlignment="1">
      <alignment horizontal="center" vertical="center" shrinkToFit="1"/>
    </xf>
    <xf numFmtId="0" fontId="146" fillId="42" borderId="102" xfId="2" applyFont="1" applyFill="1" applyBorder="1" applyAlignment="1">
      <alignment horizontal="center" vertical="center" wrapText="1" shrinkToFit="1"/>
    </xf>
    <xf numFmtId="0" fontId="21" fillId="0" borderId="191" xfId="1" applyFont="1" applyBorder="1" applyAlignment="1" applyProtection="1">
      <alignment horizontal="left" vertical="top" wrapText="1"/>
    </xf>
    <xf numFmtId="0" fontId="21" fillId="0" borderId="192" xfId="1" applyFont="1" applyBorder="1" applyAlignment="1" applyProtection="1">
      <alignment horizontal="left" vertical="top" wrapText="1"/>
    </xf>
    <xf numFmtId="0" fontId="21" fillId="0" borderId="193" xfId="1" applyFont="1" applyBorder="1" applyAlignment="1" applyProtection="1">
      <alignment horizontal="left" vertical="top" wrapText="1"/>
    </xf>
    <xf numFmtId="0" fontId="28" fillId="42" borderId="171" xfId="2" applyFont="1" applyFill="1" applyBorder="1" applyAlignment="1">
      <alignment horizontal="center" vertical="center" wrapText="1" shrinkToFit="1"/>
    </xf>
    <xf numFmtId="0" fontId="28" fillId="42" borderId="172" xfId="2" applyFont="1" applyFill="1" applyBorder="1" applyAlignment="1">
      <alignment horizontal="center" vertical="center" wrapText="1" shrinkToFit="1"/>
    </xf>
    <xf numFmtId="0" fontId="28" fillId="42" borderId="173" xfId="2" applyFont="1" applyFill="1" applyBorder="1" applyAlignment="1">
      <alignment horizontal="center" vertical="center" wrapText="1" shrinkToFit="1"/>
    </xf>
    <xf numFmtId="0" fontId="20" fillId="42" borderId="59" xfId="2" applyFont="1" applyFill="1" applyBorder="1" applyAlignment="1">
      <alignment horizontal="left" vertical="top" wrapText="1" shrinkToFit="1"/>
    </xf>
    <xf numFmtId="0" fontId="20" fillId="42" borderId="60" xfId="2" applyFont="1" applyFill="1" applyBorder="1" applyAlignment="1">
      <alignment horizontal="left" vertical="top" wrapText="1" shrinkToFit="1"/>
    </xf>
    <xf numFmtId="0" fontId="20" fillId="42" borderId="61" xfId="2" applyFont="1" applyFill="1" applyBorder="1" applyAlignment="1">
      <alignment horizontal="left" vertical="top" wrapText="1" shrinkToFit="1"/>
    </xf>
    <xf numFmtId="0" fontId="193" fillId="22" borderId="214" xfId="2" applyFont="1" applyFill="1" applyBorder="1" applyAlignment="1">
      <alignment horizontal="center" vertical="center" wrapText="1" shrinkToFit="1"/>
    </xf>
    <xf numFmtId="0" fontId="193" fillId="22" borderId="215" xfId="2" applyFont="1" applyFill="1" applyBorder="1" applyAlignment="1">
      <alignment horizontal="center" vertical="center" wrapText="1" shrinkToFit="1"/>
    </xf>
    <xf numFmtId="0" fontId="193" fillId="22" borderId="216" xfId="2" applyFont="1" applyFill="1" applyBorder="1" applyAlignment="1">
      <alignment horizontal="center" vertical="center" wrapText="1" shrinkToFit="1"/>
    </xf>
    <xf numFmtId="178" fontId="27" fillId="3" borderId="1" xfId="2" applyNumberFormat="1" applyFont="1" applyFill="1" applyBorder="1" applyAlignment="1">
      <alignment horizontal="center" vertical="center"/>
    </xf>
    <xf numFmtId="178" fontId="27" fillId="3" borderId="1" xfId="0" applyNumberFormat="1" applyFont="1" applyFill="1" applyBorder="1" applyAlignment="1">
      <alignment horizontal="center" vertical="center"/>
    </xf>
  </cellXfs>
  <cellStyles count="25">
    <cellStyle name="ハイパーリンク" xfId="1" builtinId="8"/>
    <cellStyle name="ハイパーリンク 2" xfId="23" xr:uid="{B5D3DB61-D240-4C3A-8915-4D98031A8B84}"/>
    <cellStyle name="標準" xfId="0" builtinId="0"/>
    <cellStyle name="標準 2" xfId="2" xr:uid="{00000000-0005-0000-0000-000002000000}"/>
    <cellStyle name="標準 2 2" xfId="3" xr:uid="{00000000-0005-0000-0000-000003000000}"/>
    <cellStyle name="標準 2 2 2" xfId="20" xr:uid="{1064B219-AC4F-414B-BDBF-39C21F29F659}"/>
    <cellStyle name="標準 2 2 2 2" xfId="21" xr:uid="{5F25B949-ADEE-42BE-8069-06F40D7FD504}"/>
    <cellStyle name="標準 3" xfId="4" xr:uid="{00000000-0005-0000-0000-000004000000}"/>
    <cellStyle name="標準 3 2" xfId="5" xr:uid="{00000000-0005-0000-0000-000005000000}"/>
    <cellStyle name="標準 3 2 2" xfId="6" xr:uid="{00000000-0005-0000-0000-000006000000}"/>
    <cellStyle name="標準 3 2 2 2" xfId="7" xr:uid="{00000000-0005-0000-0000-000007000000}"/>
    <cellStyle name="標準 4" xfId="8" xr:uid="{00000000-0005-0000-0000-000008000000}"/>
    <cellStyle name="標準 5" xfId="9" xr:uid="{00000000-0005-0000-0000-000009000000}"/>
    <cellStyle name="標準 6" xfId="10" xr:uid="{00000000-0005-0000-0000-00000A000000}"/>
    <cellStyle name="標準 6 2" xfId="11" xr:uid="{00000000-0005-0000-0000-00000B000000}"/>
    <cellStyle name="標準 6 2 2" xfId="12" xr:uid="{00000000-0005-0000-0000-00000C000000}"/>
    <cellStyle name="標準 6 2_2019-15" xfId="13" xr:uid="{00000000-0005-0000-0000-00000D000000}"/>
    <cellStyle name="標準 6_★2019-2" xfId="14" xr:uid="{00000000-0005-0000-0000-00000E000000}"/>
    <cellStyle name="標準 7" xfId="15" xr:uid="{00000000-0005-0000-0000-00000F000000}"/>
    <cellStyle name="標準 8" xfId="22" xr:uid="{E1CB95E9-5BB4-4D51-9DF8-AED85455084B}"/>
    <cellStyle name="標準 9" xfId="24" xr:uid="{4FCECFBE-A751-42FB-BF41-6CB6992F7569}"/>
    <cellStyle name="標準_H23-11 2" xfId="16" xr:uid="{00000000-0005-0000-0000-000010000000}"/>
    <cellStyle name="標準_H23-11_2019-4" xfId="17" xr:uid="{00000000-0005-0000-0000-000011000000}"/>
    <cellStyle name="標準_H23-11_2019-4 2" xfId="18" xr:uid="{00000000-0005-0000-0000-000012000000}"/>
    <cellStyle name="標準_H25-25 2 2" xfId="19" xr:uid="{00000000-0005-0000-0000-000013000000}"/>
  </cellStyles>
  <dxfs count="6">
    <dxf>
      <fill>
        <patternFill>
          <bgColor indexed="13"/>
        </patternFill>
      </fill>
    </dxf>
    <dxf>
      <fill>
        <patternFill>
          <bgColor indexed="51"/>
        </patternFill>
      </fill>
    </dxf>
    <dxf>
      <fill>
        <patternFill>
          <bgColor indexed="53"/>
        </patternFill>
      </fill>
    </dxf>
    <dxf>
      <fill>
        <patternFill>
          <bgColor indexed="13"/>
        </patternFill>
      </fill>
    </dxf>
    <dxf>
      <fill>
        <patternFill>
          <bgColor indexed="51"/>
        </patternFill>
      </fill>
    </dxf>
    <dxf>
      <fill>
        <patternFill>
          <bgColor indexed="53"/>
        </patternFill>
      </fill>
    </dxf>
  </dxfs>
  <tableStyles count="0" defaultTableStyle="TableStyleMedium2" defaultPivotStyle="PivotStyleLight16"/>
  <colors>
    <mruColors>
      <color rgb="FF66CCFF"/>
      <color rgb="FFFF0066"/>
      <color rgb="FF3399FF"/>
      <color rgb="FFBB1F05"/>
      <color rgb="FFEBA915"/>
      <color rgb="FF6EF729"/>
      <color rgb="FF00CC00"/>
      <color rgb="FFFFE7FF"/>
      <color rgb="FFFF99FF"/>
      <color rgb="FFF6B30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腸管出血性大腸菌</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6.4957074711950752E-2"/>
          <c:y val="0.17685185185185184"/>
          <c:w val="0.77210613690956476"/>
          <c:h val="0.60984543598716823"/>
        </c:manualLayout>
      </c:layout>
      <c:lineChart>
        <c:grouping val="standard"/>
        <c:varyColors val="0"/>
        <c:ser>
          <c:idx val="6"/>
          <c:order val="0"/>
          <c:tx>
            <c:strRef>
              <c:f>'22　感染症統計'!$A$7</c:f>
              <c:strCache>
                <c:ptCount val="1"/>
                <c:pt idx="0">
                  <c:v>2022年</c:v>
                </c:pt>
              </c:strCache>
            </c:strRef>
          </c:tx>
          <c:spPr>
            <a:ln w="63500" cap="rnd">
              <a:solidFill>
                <a:srgbClr val="FF0000"/>
              </a:solidFill>
              <a:round/>
            </a:ln>
            <a:effectLst/>
          </c:spPr>
          <c:marker>
            <c:symbol val="none"/>
          </c:marker>
          <c:val>
            <c:numRef>
              <c:f>'22　感染症統計'!$B$7:$M$7</c:f>
              <c:numCache>
                <c:formatCode>#,##0_ </c:formatCode>
                <c:ptCount val="12"/>
                <c:pt idx="0" formatCode="General">
                  <c:v>81</c:v>
                </c:pt>
                <c:pt idx="1">
                  <c:v>39</c:v>
                </c:pt>
                <c:pt idx="2">
                  <c:v>72</c:v>
                </c:pt>
                <c:pt idx="3">
                  <c:v>88</c:v>
                </c:pt>
                <c:pt idx="4">
                  <c:v>253</c:v>
                </c:pt>
                <c:pt idx="5">
                  <c:v>61</c:v>
                </c:pt>
              </c:numCache>
            </c:numRef>
          </c:val>
          <c:smooth val="0"/>
          <c:extLst>
            <c:ext xmlns:c16="http://schemas.microsoft.com/office/drawing/2014/chart" uri="{C3380CC4-5D6E-409C-BE32-E72D297353CC}">
              <c16:uniqueId val="{00000000-B26B-4AAB-ADDF-AF634710DDB6}"/>
            </c:ext>
          </c:extLst>
        </c:ser>
        <c:ser>
          <c:idx val="7"/>
          <c:order val="1"/>
          <c:tx>
            <c:strRef>
              <c:f>'22　感染症統計'!$A$8</c:f>
              <c:strCache>
                <c:ptCount val="1"/>
                <c:pt idx="0">
                  <c:v>2021年</c:v>
                </c:pt>
              </c:strCache>
            </c:strRef>
          </c:tx>
          <c:spPr>
            <a:ln w="25400" cap="rnd">
              <a:solidFill>
                <a:schemeClr val="accent6">
                  <a:lumMod val="75000"/>
                </a:schemeClr>
              </a:solidFill>
              <a:round/>
            </a:ln>
            <a:effectLst/>
          </c:spPr>
          <c:marker>
            <c:symbol val="none"/>
          </c:marker>
          <c:val>
            <c:numRef>
              <c:f>'22　感染症統計'!$B$8:$M$8</c:f>
              <c:numCache>
                <c:formatCode>General</c:formatCode>
                <c:ptCount val="12"/>
                <c:pt idx="0">
                  <c:v>81</c:v>
                </c:pt>
                <c:pt idx="1">
                  <c:v>48</c:v>
                </c:pt>
                <c:pt idx="2">
                  <c:v>71</c:v>
                </c:pt>
                <c:pt idx="3">
                  <c:v>128</c:v>
                </c:pt>
                <c:pt idx="4">
                  <c:v>171</c:v>
                </c:pt>
                <c:pt idx="5">
                  <c:v>350</c:v>
                </c:pt>
                <c:pt idx="6">
                  <c:v>569</c:v>
                </c:pt>
                <c:pt idx="7">
                  <c:v>553</c:v>
                </c:pt>
                <c:pt idx="8">
                  <c:v>458</c:v>
                </c:pt>
                <c:pt idx="9">
                  <c:v>306</c:v>
                </c:pt>
                <c:pt idx="10">
                  <c:v>220</c:v>
                </c:pt>
                <c:pt idx="11">
                  <c:v>229</c:v>
                </c:pt>
              </c:numCache>
            </c:numRef>
          </c:val>
          <c:smooth val="0"/>
          <c:extLst>
            <c:ext xmlns:c16="http://schemas.microsoft.com/office/drawing/2014/chart" uri="{C3380CC4-5D6E-409C-BE32-E72D297353CC}">
              <c16:uniqueId val="{00000001-B26B-4AAB-ADDF-AF634710DDB6}"/>
            </c:ext>
          </c:extLst>
        </c:ser>
        <c:ser>
          <c:idx val="0"/>
          <c:order val="2"/>
          <c:tx>
            <c:strRef>
              <c:f>'22　感染症統計'!$A$9</c:f>
              <c:strCache>
                <c:ptCount val="1"/>
                <c:pt idx="0">
                  <c:v>2020年</c:v>
                </c:pt>
              </c:strCache>
            </c:strRef>
          </c:tx>
          <c:spPr>
            <a:ln w="19050" cap="rnd">
              <a:solidFill>
                <a:schemeClr val="accent1"/>
              </a:solidFill>
              <a:round/>
            </a:ln>
            <a:effectLst/>
          </c:spPr>
          <c:marker>
            <c:symbol val="none"/>
          </c:marker>
          <c:val>
            <c:numRef>
              <c:f>'22　感染症統計'!$B$9:$M$9</c:f>
              <c:numCache>
                <c:formatCode>General</c:formatCode>
                <c:ptCount val="12"/>
                <c:pt idx="0">
                  <c:v>112</c:v>
                </c:pt>
                <c:pt idx="1">
                  <c:v>85</c:v>
                </c:pt>
                <c:pt idx="2">
                  <c:v>60</c:v>
                </c:pt>
                <c:pt idx="3">
                  <c:v>97</c:v>
                </c:pt>
                <c:pt idx="4">
                  <c:v>95</c:v>
                </c:pt>
                <c:pt idx="5">
                  <c:v>305</c:v>
                </c:pt>
                <c:pt idx="6">
                  <c:v>544</c:v>
                </c:pt>
                <c:pt idx="7">
                  <c:v>449</c:v>
                </c:pt>
                <c:pt idx="8">
                  <c:v>475</c:v>
                </c:pt>
                <c:pt idx="9">
                  <c:v>505</c:v>
                </c:pt>
                <c:pt idx="10">
                  <c:v>219</c:v>
                </c:pt>
                <c:pt idx="11" formatCode="#,##0_ ">
                  <c:v>98</c:v>
                </c:pt>
              </c:numCache>
            </c:numRef>
          </c:val>
          <c:smooth val="0"/>
          <c:extLst>
            <c:ext xmlns:c16="http://schemas.microsoft.com/office/drawing/2014/chart" uri="{C3380CC4-5D6E-409C-BE32-E72D297353CC}">
              <c16:uniqueId val="{00000002-B26B-4AAB-ADDF-AF634710DDB6}"/>
            </c:ext>
          </c:extLst>
        </c:ser>
        <c:ser>
          <c:idx val="1"/>
          <c:order val="3"/>
          <c:tx>
            <c:strRef>
              <c:f>'22　感染症統計'!$A$10</c:f>
              <c:strCache>
                <c:ptCount val="1"/>
                <c:pt idx="0">
                  <c:v>2019年</c:v>
                </c:pt>
              </c:strCache>
            </c:strRef>
          </c:tx>
          <c:spPr>
            <a:ln w="12700" cap="rnd">
              <a:solidFill>
                <a:srgbClr val="FF0066"/>
              </a:solidFill>
              <a:round/>
            </a:ln>
            <a:effectLst/>
          </c:spPr>
          <c:marker>
            <c:symbol val="none"/>
          </c:marker>
          <c:val>
            <c:numRef>
              <c:f>'22　感染症統計'!$B$10:$M$10</c:f>
              <c:numCache>
                <c:formatCode>#,##0_ </c:formatCode>
                <c:ptCount val="12"/>
                <c:pt idx="0">
                  <c:v>84</c:v>
                </c:pt>
                <c:pt idx="1">
                  <c:v>100</c:v>
                </c:pt>
                <c:pt idx="2">
                  <c:v>77</c:v>
                </c:pt>
                <c:pt idx="3">
                  <c:v>80</c:v>
                </c:pt>
                <c:pt idx="4" formatCode="General">
                  <c:v>236</c:v>
                </c:pt>
                <c:pt idx="5" formatCode="General">
                  <c:v>438</c:v>
                </c:pt>
                <c:pt idx="6" formatCode="General">
                  <c:v>631</c:v>
                </c:pt>
                <c:pt idx="7" formatCode="General">
                  <c:v>752</c:v>
                </c:pt>
                <c:pt idx="8" formatCode="General">
                  <c:v>523</c:v>
                </c:pt>
                <c:pt idx="9" formatCode="General">
                  <c:v>427</c:v>
                </c:pt>
                <c:pt idx="10" formatCode="General">
                  <c:v>253</c:v>
                </c:pt>
                <c:pt idx="11">
                  <c:v>136</c:v>
                </c:pt>
              </c:numCache>
            </c:numRef>
          </c:val>
          <c:smooth val="0"/>
          <c:extLst>
            <c:ext xmlns:c16="http://schemas.microsoft.com/office/drawing/2014/chart" uri="{C3380CC4-5D6E-409C-BE32-E72D297353CC}">
              <c16:uniqueId val="{00000003-B26B-4AAB-ADDF-AF634710DDB6}"/>
            </c:ext>
          </c:extLst>
        </c:ser>
        <c:ser>
          <c:idx val="2"/>
          <c:order val="4"/>
          <c:tx>
            <c:strRef>
              <c:f>'22　感染症統計'!$A$11</c:f>
              <c:strCache>
                <c:ptCount val="1"/>
                <c:pt idx="0">
                  <c:v>2018年</c:v>
                </c:pt>
              </c:strCache>
            </c:strRef>
          </c:tx>
          <c:spPr>
            <a:ln w="12700" cap="rnd">
              <a:solidFill>
                <a:schemeClr val="accent3"/>
              </a:solidFill>
              <a:round/>
            </a:ln>
            <a:effectLst/>
          </c:spPr>
          <c:marker>
            <c:symbol val="none"/>
          </c:marker>
          <c:val>
            <c:numRef>
              <c:f>'22　感染症統計'!$B$11:$M$11</c:f>
              <c:numCache>
                <c:formatCode>#,##0_ </c:formatCode>
                <c:ptCount val="12"/>
                <c:pt idx="0">
                  <c:v>41</c:v>
                </c:pt>
                <c:pt idx="1">
                  <c:v>44</c:v>
                </c:pt>
                <c:pt idx="2">
                  <c:v>67</c:v>
                </c:pt>
                <c:pt idx="3">
                  <c:v>103</c:v>
                </c:pt>
                <c:pt idx="4">
                  <c:v>311</c:v>
                </c:pt>
                <c:pt idx="5">
                  <c:v>415</c:v>
                </c:pt>
                <c:pt idx="6">
                  <c:v>539</c:v>
                </c:pt>
                <c:pt idx="7">
                  <c:v>1165</c:v>
                </c:pt>
                <c:pt idx="8">
                  <c:v>534</c:v>
                </c:pt>
                <c:pt idx="9">
                  <c:v>297</c:v>
                </c:pt>
                <c:pt idx="10">
                  <c:v>205</c:v>
                </c:pt>
                <c:pt idx="11">
                  <c:v>92</c:v>
                </c:pt>
              </c:numCache>
            </c:numRef>
          </c:val>
          <c:smooth val="0"/>
          <c:extLst>
            <c:ext xmlns:c16="http://schemas.microsoft.com/office/drawing/2014/chart" uri="{C3380CC4-5D6E-409C-BE32-E72D297353CC}">
              <c16:uniqueId val="{00000004-B26B-4AAB-ADDF-AF634710DDB6}"/>
            </c:ext>
          </c:extLst>
        </c:ser>
        <c:ser>
          <c:idx val="3"/>
          <c:order val="5"/>
          <c:tx>
            <c:strRef>
              <c:f>'22　感染症統計'!$A$12</c:f>
              <c:strCache>
                <c:ptCount val="1"/>
                <c:pt idx="0">
                  <c:v>2017年</c:v>
                </c:pt>
              </c:strCache>
            </c:strRef>
          </c:tx>
          <c:spPr>
            <a:ln w="12700" cap="rnd">
              <a:solidFill>
                <a:schemeClr val="accent4"/>
              </a:solidFill>
              <a:round/>
            </a:ln>
            <a:effectLst/>
          </c:spPr>
          <c:marker>
            <c:symbol val="none"/>
          </c:marker>
          <c:val>
            <c:numRef>
              <c:f>'22　感染症統計'!$B$12:$M$12</c:f>
              <c:numCache>
                <c:formatCode>#,##0_ </c:formatCode>
                <c:ptCount val="12"/>
                <c:pt idx="0">
                  <c:v>57</c:v>
                </c:pt>
                <c:pt idx="1">
                  <c:v>35</c:v>
                </c:pt>
                <c:pt idx="2">
                  <c:v>95</c:v>
                </c:pt>
                <c:pt idx="3">
                  <c:v>112</c:v>
                </c:pt>
                <c:pt idx="4">
                  <c:v>131</c:v>
                </c:pt>
                <c:pt idx="5" formatCode="General">
                  <c:v>340</c:v>
                </c:pt>
                <c:pt idx="6" formatCode="General">
                  <c:v>483</c:v>
                </c:pt>
                <c:pt idx="7" formatCode="General">
                  <c:v>1339</c:v>
                </c:pt>
                <c:pt idx="8" formatCode="General">
                  <c:v>614</c:v>
                </c:pt>
                <c:pt idx="9" formatCode="General">
                  <c:v>349</c:v>
                </c:pt>
                <c:pt idx="10" formatCode="General">
                  <c:v>236</c:v>
                </c:pt>
                <c:pt idx="11" formatCode="General">
                  <c:v>68</c:v>
                </c:pt>
              </c:numCache>
            </c:numRef>
          </c:val>
          <c:smooth val="0"/>
          <c:extLst>
            <c:ext xmlns:c16="http://schemas.microsoft.com/office/drawing/2014/chart" uri="{C3380CC4-5D6E-409C-BE32-E72D297353CC}">
              <c16:uniqueId val="{00000005-B26B-4AAB-ADDF-AF634710DDB6}"/>
            </c:ext>
          </c:extLst>
        </c:ser>
        <c:ser>
          <c:idx val="4"/>
          <c:order val="6"/>
          <c:tx>
            <c:strRef>
              <c:f>'22　感染症統計'!$A$13</c:f>
              <c:strCache>
                <c:ptCount val="1"/>
                <c:pt idx="0">
                  <c:v>2016年</c:v>
                </c:pt>
              </c:strCache>
            </c:strRef>
          </c:tx>
          <c:spPr>
            <a:ln w="12700" cap="rnd">
              <a:solidFill>
                <a:schemeClr val="accent5"/>
              </a:solidFill>
              <a:round/>
            </a:ln>
            <a:effectLst/>
          </c:spPr>
          <c:marker>
            <c:symbol val="none"/>
          </c:marker>
          <c:val>
            <c:numRef>
              <c:f>'22　感染症統計'!$B$13:$M$13</c:f>
              <c:numCache>
                <c:formatCode>#,##0_ </c:formatCode>
                <c:ptCount val="12"/>
                <c:pt idx="0" formatCode="General">
                  <c:v>68</c:v>
                </c:pt>
                <c:pt idx="1">
                  <c:v>42</c:v>
                </c:pt>
                <c:pt idx="2">
                  <c:v>44</c:v>
                </c:pt>
                <c:pt idx="3">
                  <c:v>75</c:v>
                </c:pt>
                <c:pt idx="4">
                  <c:v>135</c:v>
                </c:pt>
                <c:pt idx="5">
                  <c:v>448</c:v>
                </c:pt>
                <c:pt idx="6">
                  <c:v>507</c:v>
                </c:pt>
                <c:pt idx="7">
                  <c:v>808</c:v>
                </c:pt>
                <c:pt idx="8">
                  <c:v>795</c:v>
                </c:pt>
                <c:pt idx="9">
                  <c:v>313</c:v>
                </c:pt>
                <c:pt idx="10">
                  <c:v>246</c:v>
                </c:pt>
                <c:pt idx="11">
                  <c:v>143</c:v>
                </c:pt>
              </c:numCache>
            </c:numRef>
          </c:val>
          <c:smooth val="0"/>
          <c:extLst>
            <c:ext xmlns:c16="http://schemas.microsoft.com/office/drawing/2014/chart" uri="{C3380CC4-5D6E-409C-BE32-E72D297353CC}">
              <c16:uniqueId val="{00000006-B26B-4AAB-ADDF-AF634710DDB6}"/>
            </c:ext>
          </c:extLst>
        </c:ser>
        <c:ser>
          <c:idx val="5"/>
          <c:order val="7"/>
          <c:tx>
            <c:strRef>
              <c:f>'22　感染症統計'!$A$14</c:f>
              <c:strCache>
                <c:ptCount val="1"/>
                <c:pt idx="0">
                  <c:v>2015年</c:v>
                </c:pt>
              </c:strCache>
            </c:strRef>
          </c:tx>
          <c:spPr>
            <a:ln w="12700" cap="rnd">
              <a:solidFill>
                <a:schemeClr val="accent6"/>
              </a:solidFill>
              <a:round/>
            </a:ln>
            <a:effectLst/>
          </c:spPr>
          <c:marker>
            <c:symbol val="none"/>
          </c:marker>
          <c:val>
            <c:numRef>
              <c:f>'22　感染症統計'!$B$14:$M$14</c:f>
              <c:numCache>
                <c:formatCode>#,##0_ </c:formatCode>
                <c:ptCount val="12"/>
                <c:pt idx="0">
                  <c:v>71</c:v>
                </c:pt>
                <c:pt idx="1">
                  <c:v>97</c:v>
                </c:pt>
                <c:pt idx="2">
                  <c:v>61</c:v>
                </c:pt>
                <c:pt idx="3">
                  <c:v>105</c:v>
                </c:pt>
                <c:pt idx="4">
                  <c:v>198</c:v>
                </c:pt>
                <c:pt idx="5">
                  <c:v>442</c:v>
                </c:pt>
                <c:pt idx="6">
                  <c:v>790</c:v>
                </c:pt>
                <c:pt idx="7" formatCode="General">
                  <c:v>674</c:v>
                </c:pt>
                <c:pt idx="8" formatCode="General">
                  <c:v>594</c:v>
                </c:pt>
                <c:pt idx="9">
                  <c:v>275</c:v>
                </c:pt>
                <c:pt idx="10">
                  <c:v>133</c:v>
                </c:pt>
                <c:pt idx="11">
                  <c:v>108</c:v>
                </c:pt>
              </c:numCache>
            </c:numRef>
          </c:val>
          <c:smooth val="0"/>
          <c:extLst>
            <c:ext xmlns:c16="http://schemas.microsoft.com/office/drawing/2014/chart" uri="{C3380CC4-5D6E-409C-BE32-E72D297353CC}">
              <c16:uniqueId val="{00000007-B26B-4AAB-ADDF-AF634710DDB6}"/>
            </c:ext>
          </c:extLst>
        </c:ser>
        <c:dLbls>
          <c:showLegendKey val="0"/>
          <c:showVal val="0"/>
          <c:showCatName val="0"/>
          <c:showSerName val="0"/>
          <c:showPercent val="0"/>
          <c:showBubbleSize val="0"/>
        </c:dLbls>
        <c:smooth val="0"/>
        <c:axId val="1938067200"/>
        <c:axId val="1938062304"/>
      </c:lineChart>
      <c:catAx>
        <c:axId val="1938067200"/>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938062304"/>
        <c:crosses val="autoZero"/>
        <c:auto val="1"/>
        <c:lblAlgn val="ctr"/>
        <c:lblOffset val="100"/>
        <c:noMultiLvlLbl val="0"/>
      </c:catAx>
      <c:valAx>
        <c:axId val="1938062304"/>
        <c:scaling>
          <c:orientation val="minMax"/>
          <c:max val="14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938067200"/>
        <c:crosses val="autoZero"/>
        <c:crossBetween val="between"/>
      </c:valAx>
      <c:spPr>
        <a:noFill/>
        <a:ln>
          <a:noFill/>
        </a:ln>
        <a:effectLst/>
      </c:spPr>
    </c:plotArea>
    <c:legend>
      <c:legendPos val="b"/>
      <c:legendEntry>
        <c:idx val="2"/>
        <c:txPr>
          <a:bodyPr rot="0" spcFirstLastPara="1" vertOverflow="ellipsis" vert="horz" wrap="square" anchor="ctr" anchorCtr="1"/>
          <a:lstStyle/>
          <a:p>
            <a:pPr>
              <a:defRPr sz="900" b="0" i="0" u="none" strike="noStrike" kern="1200" baseline="0">
                <a:ln w="6350">
                  <a:solidFill>
                    <a:schemeClr val="accent1"/>
                  </a:solidFill>
                </a:ln>
                <a:solidFill>
                  <a:schemeClr val="tx1">
                    <a:lumMod val="65000"/>
                    <a:lumOff val="35000"/>
                  </a:schemeClr>
                </a:solidFill>
                <a:latin typeface="+mn-lt"/>
                <a:ea typeface="+mn-ea"/>
                <a:cs typeface="+mn-cs"/>
              </a:defRPr>
            </a:pPr>
            <a:endParaRPr lang="ja-JP"/>
          </a:p>
        </c:txPr>
      </c:legendEntry>
      <c:legendEntry>
        <c:idx val="3"/>
        <c:txPr>
          <a:bodyPr rot="0" spcFirstLastPara="1" vertOverflow="ellipsis" vert="horz" wrap="square" anchor="ctr" anchorCtr="1"/>
          <a:lstStyle/>
          <a:p>
            <a:pPr>
              <a:defRPr sz="900" b="0" i="0" u="none" strike="noStrike" kern="1200" baseline="0">
                <a:ln w="3175">
                  <a:solidFill>
                    <a:schemeClr val="accent1"/>
                  </a:solidFill>
                </a:ln>
                <a:solidFill>
                  <a:schemeClr val="tx1">
                    <a:lumMod val="65000"/>
                    <a:lumOff val="35000"/>
                  </a:schemeClr>
                </a:solidFill>
                <a:latin typeface="+mn-lt"/>
                <a:ea typeface="+mn-ea"/>
                <a:cs typeface="+mn-cs"/>
              </a:defRPr>
            </a:pPr>
            <a:endParaRPr lang="ja-JP"/>
          </a:p>
        </c:txPr>
      </c:legendEntry>
      <c:legendEntry>
        <c:idx val="4"/>
        <c:txPr>
          <a:bodyPr rot="0" spcFirstLastPara="1" vertOverflow="ellipsis" vert="horz" wrap="square" anchor="ctr" anchorCtr="1"/>
          <a:lstStyle/>
          <a:p>
            <a:pPr>
              <a:defRPr sz="900" b="0" i="0" u="none" strike="noStrike" kern="1200" baseline="0">
                <a:ln w="3175">
                  <a:solidFill>
                    <a:schemeClr val="accent1"/>
                  </a:solidFill>
                </a:ln>
                <a:solidFill>
                  <a:schemeClr val="tx1">
                    <a:lumMod val="65000"/>
                    <a:lumOff val="35000"/>
                  </a:schemeClr>
                </a:solidFill>
                <a:latin typeface="+mn-lt"/>
                <a:ea typeface="+mn-ea"/>
                <a:cs typeface="+mn-cs"/>
              </a:defRPr>
            </a:pPr>
            <a:endParaRPr lang="ja-JP"/>
          </a:p>
        </c:txPr>
      </c:legendEntry>
      <c:legendEntry>
        <c:idx val="5"/>
        <c:txPr>
          <a:bodyPr rot="0" spcFirstLastPara="1" vertOverflow="ellipsis" vert="horz" wrap="square" anchor="ctr" anchorCtr="1"/>
          <a:lstStyle/>
          <a:p>
            <a:pPr>
              <a:defRPr sz="900" b="0" i="0" u="none" strike="noStrike" kern="1200" baseline="0">
                <a:ln w="3175">
                  <a:solidFill>
                    <a:schemeClr val="accent1"/>
                  </a:solidFill>
                </a:ln>
                <a:solidFill>
                  <a:schemeClr val="tx1">
                    <a:lumMod val="65000"/>
                    <a:lumOff val="35000"/>
                  </a:schemeClr>
                </a:solidFill>
                <a:latin typeface="+mn-lt"/>
                <a:ea typeface="+mn-ea"/>
                <a:cs typeface="+mn-cs"/>
              </a:defRPr>
            </a:pPr>
            <a:endParaRPr lang="ja-JP"/>
          </a:p>
        </c:txPr>
      </c:legendEntry>
      <c:legendEntry>
        <c:idx val="6"/>
        <c:txPr>
          <a:bodyPr rot="0" spcFirstLastPara="1" vertOverflow="ellipsis" vert="horz" wrap="square" anchor="ctr" anchorCtr="1"/>
          <a:lstStyle/>
          <a:p>
            <a:pPr>
              <a:defRPr sz="900" b="0" i="0" u="none" strike="noStrike" kern="1200" baseline="0">
                <a:ln w="3175">
                  <a:solidFill>
                    <a:schemeClr val="accent1"/>
                  </a:solidFill>
                </a:ln>
                <a:solidFill>
                  <a:schemeClr val="tx1">
                    <a:lumMod val="65000"/>
                    <a:lumOff val="35000"/>
                  </a:schemeClr>
                </a:solidFill>
                <a:latin typeface="+mn-lt"/>
                <a:ea typeface="+mn-ea"/>
                <a:cs typeface="+mn-cs"/>
              </a:defRPr>
            </a:pPr>
            <a:endParaRPr lang="ja-JP"/>
          </a:p>
        </c:txPr>
      </c:legendEntry>
      <c:layout>
        <c:manualLayout>
          <c:xMode val="edge"/>
          <c:yMode val="edge"/>
          <c:x val="0.86971423242222412"/>
          <c:y val="0.15798556430446195"/>
          <c:w val="0.12831174079629443"/>
          <c:h val="0.62234906172838445"/>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solidFill>
      <a:prstDash val="sysDash"/>
      <a:round/>
    </a:ln>
    <a:effectLst/>
  </c:spPr>
  <c:txPr>
    <a:bodyPr/>
    <a:lstStyle/>
    <a:p>
      <a:pPr>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細菌性赤痢菌</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5.2466823761346863E-2"/>
          <c:y val="0.1390935811110838"/>
          <c:w val="0.71832911183304882"/>
          <c:h val="0.62589415129079018"/>
        </c:manualLayout>
      </c:layout>
      <c:lineChart>
        <c:grouping val="standard"/>
        <c:varyColors val="0"/>
        <c:ser>
          <c:idx val="6"/>
          <c:order val="0"/>
          <c:tx>
            <c:strRef>
              <c:f>'22　感染症統計'!$P$8</c:f>
              <c:strCache>
                <c:ptCount val="1"/>
                <c:pt idx="0">
                  <c:v>2021年</c:v>
                </c:pt>
              </c:strCache>
            </c:strRef>
          </c:tx>
          <c:spPr>
            <a:ln w="63500" cap="rnd">
              <a:solidFill>
                <a:srgbClr val="FF0000"/>
              </a:solidFill>
              <a:round/>
            </a:ln>
            <a:effectLst/>
          </c:spPr>
          <c:marker>
            <c:symbol val="none"/>
          </c:marker>
          <c:cat>
            <c:numRef>
              <c:f>'22　感染症統計'!$Q$7:$AB$7</c:f>
              <c:numCache>
                <c:formatCode>#,##0_ </c:formatCode>
                <c:ptCount val="12"/>
                <c:pt idx="0" formatCode="General">
                  <c:v>0</c:v>
                </c:pt>
                <c:pt idx="1">
                  <c:v>5</c:v>
                </c:pt>
                <c:pt idx="2">
                  <c:v>4</c:v>
                </c:pt>
                <c:pt idx="3">
                  <c:v>1</c:v>
                </c:pt>
                <c:pt idx="4">
                  <c:v>1</c:v>
                </c:pt>
                <c:pt idx="5">
                  <c:v>1</c:v>
                </c:pt>
              </c:numCache>
            </c:numRef>
          </c:cat>
          <c:val>
            <c:numRef>
              <c:f>'22　感染症統計'!$Q$8:$AB$8</c:f>
              <c:numCache>
                <c:formatCode>#,##0_ </c:formatCode>
                <c:ptCount val="12"/>
                <c:pt idx="0">
                  <c:v>1</c:v>
                </c:pt>
                <c:pt idx="1">
                  <c:v>2</c:v>
                </c:pt>
                <c:pt idx="2">
                  <c:v>1</c:v>
                </c:pt>
                <c:pt idx="3">
                  <c:v>0</c:v>
                </c:pt>
                <c:pt idx="4">
                  <c:v>0</c:v>
                </c:pt>
                <c:pt idx="5">
                  <c:v>0</c:v>
                </c:pt>
                <c:pt idx="6">
                  <c:v>1</c:v>
                </c:pt>
                <c:pt idx="7">
                  <c:v>1</c:v>
                </c:pt>
                <c:pt idx="8">
                  <c:v>0</c:v>
                </c:pt>
                <c:pt idx="9">
                  <c:v>1</c:v>
                </c:pt>
                <c:pt idx="10">
                  <c:v>0</c:v>
                </c:pt>
                <c:pt idx="11">
                  <c:v>0</c:v>
                </c:pt>
              </c:numCache>
            </c:numRef>
          </c:val>
          <c:smooth val="0"/>
          <c:extLst>
            <c:ext xmlns:c16="http://schemas.microsoft.com/office/drawing/2014/chart" uri="{C3380CC4-5D6E-409C-BE32-E72D297353CC}">
              <c16:uniqueId val="{00000000-2962-4A89-9B35-A3E6A78CA0FE}"/>
            </c:ext>
          </c:extLst>
        </c:ser>
        <c:ser>
          <c:idx val="7"/>
          <c:order val="1"/>
          <c:tx>
            <c:strRef>
              <c:f>'22　感染症統計'!$P$9</c:f>
              <c:strCache>
                <c:ptCount val="1"/>
                <c:pt idx="0">
                  <c:v>2020年</c:v>
                </c:pt>
              </c:strCache>
            </c:strRef>
          </c:tx>
          <c:spPr>
            <a:ln w="25400" cap="rnd">
              <a:solidFill>
                <a:schemeClr val="accent6">
                  <a:lumMod val="75000"/>
                </a:schemeClr>
              </a:solidFill>
              <a:round/>
            </a:ln>
            <a:effectLst/>
          </c:spPr>
          <c:marker>
            <c:symbol val="none"/>
          </c:marker>
          <c:cat>
            <c:numRef>
              <c:f>'22　感染症統計'!$Q$7:$AB$7</c:f>
              <c:numCache>
                <c:formatCode>#,##0_ </c:formatCode>
                <c:ptCount val="12"/>
                <c:pt idx="0" formatCode="General">
                  <c:v>0</c:v>
                </c:pt>
                <c:pt idx="1">
                  <c:v>5</c:v>
                </c:pt>
                <c:pt idx="2">
                  <c:v>4</c:v>
                </c:pt>
                <c:pt idx="3">
                  <c:v>1</c:v>
                </c:pt>
                <c:pt idx="4">
                  <c:v>1</c:v>
                </c:pt>
                <c:pt idx="5">
                  <c:v>1</c:v>
                </c:pt>
              </c:numCache>
            </c:numRef>
          </c:cat>
          <c:val>
            <c:numRef>
              <c:f>'22　感染症統計'!$Q$9:$AB$9</c:f>
              <c:numCache>
                <c:formatCode>#,##0_ </c:formatCode>
                <c:ptCount val="12"/>
                <c:pt idx="0">
                  <c:v>16</c:v>
                </c:pt>
                <c:pt idx="1">
                  <c:v>1</c:v>
                </c:pt>
                <c:pt idx="2">
                  <c:v>19</c:v>
                </c:pt>
                <c:pt idx="3">
                  <c:v>3</c:v>
                </c:pt>
                <c:pt idx="4">
                  <c:v>13</c:v>
                </c:pt>
                <c:pt idx="5">
                  <c:v>1</c:v>
                </c:pt>
                <c:pt idx="6">
                  <c:v>2</c:v>
                </c:pt>
                <c:pt idx="7">
                  <c:v>2</c:v>
                </c:pt>
                <c:pt idx="8">
                  <c:v>0</c:v>
                </c:pt>
                <c:pt idx="9">
                  <c:v>24</c:v>
                </c:pt>
                <c:pt idx="10">
                  <c:v>4</c:v>
                </c:pt>
                <c:pt idx="11">
                  <c:v>1</c:v>
                </c:pt>
              </c:numCache>
            </c:numRef>
          </c:val>
          <c:smooth val="0"/>
          <c:extLst>
            <c:ext xmlns:c16="http://schemas.microsoft.com/office/drawing/2014/chart" uri="{C3380CC4-5D6E-409C-BE32-E72D297353CC}">
              <c16:uniqueId val="{00000001-2962-4A89-9B35-A3E6A78CA0FE}"/>
            </c:ext>
          </c:extLst>
        </c:ser>
        <c:ser>
          <c:idx val="0"/>
          <c:order val="2"/>
          <c:tx>
            <c:strRef>
              <c:f>'22　感染症統計'!$P$10</c:f>
              <c:strCache>
                <c:ptCount val="1"/>
                <c:pt idx="0">
                  <c:v>2019年</c:v>
                </c:pt>
              </c:strCache>
            </c:strRef>
          </c:tx>
          <c:spPr>
            <a:ln w="19050" cap="rnd">
              <a:solidFill>
                <a:schemeClr val="accent1"/>
              </a:solidFill>
              <a:round/>
            </a:ln>
            <a:effectLst/>
          </c:spPr>
          <c:marker>
            <c:symbol val="none"/>
          </c:marker>
          <c:cat>
            <c:numRef>
              <c:f>'22　感染症統計'!$Q$7:$AB$7</c:f>
              <c:numCache>
                <c:formatCode>#,##0_ </c:formatCode>
                <c:ptCount val="12"/>
                <c:pt idx="0" formatCode="General">
                  <c:v>0</c:v>
                </c:pt>
                <c:pt idx="1">
                  <c:v>5</c:v>
                </c:pt>
                <c:pt idx="2">
                  <c:v>4</c:v>
                </c:pt>
                <c:pt idx="3">
                  <c:v>1</c:v>
                </c:pt>
                <c:pt idx="4">
                  <c:v>1</c:v>
                </c:pt>
                <c:pt idx="5">
                  <c:v>1</c:v>
                </c:pt>
              </c:numCache>
            </c:numRef>
          </c:cat>
          <c:val>
            <c:numRef>
              <c:f>'22　感染症統計'!$Q$10:$AB$10</c:f>
              <c:numCache>
                <c:formatCode>#,##0_ </c:formatCode>
                <c:ptCount val="12"/>
                <c:pt idx="0">
                  <c:v>7</c:v>
                </c:pt>
                <c:pt idx="1">
                  <c:v>7</c:v>
                </c:pt>
                <c:pt idx="2">
                  <c:v>13</c:v>
                </c:pt>
                <c:pt idx="3">
                  <c:v>3</c:v>
                </c:pt>
                <c:pt idx="4">
                  <c:v>8</c:v>
                </c:pt>
                <c:pt idx="5">
                  <c:v>11</c:v>
                </c:pt>
                <c:pt idx="6">
                  <c:v>5</c:v>
                </c:pt>
                <c:pt idx="7">
                  <c:v>11</c:v>
                </c:pt>
                <c:pt idx="8">
                  <c:v>9</c:v>
                </c:pt>
                <c:pt idx="9">
                  <c:v>9</c:v>
                </c:pt>
                <c:pt idx="10">
                  <c:v>20</c:v>
                </c:pt>
                <c:pt idx="11">
                  <c:v>35</c:v>
                </c:pt>
              </c:numCache>
            </c:numRef>
          </c:val>
          <c:smooth val="0"/>
          <c:extLst>
            <c:ext xmlns:c16="http://schemas.microsoft.com/office/drawing/2014/chart" uri="{C3380CC4-5D6E-409C-BE32-E72D297353CC}">
              <c16:uniqueId val="{00000002-2962-4A89-9B35-A3E6A78CA0FE}"/>
            </c:ext>
          </c:extLst>
        </c:ser>
        <c:ser>
          <c:idx val="1"/>
          <c:order val="3"/>
          <c:tx>
            <c:strRef>
              <c:f>'22　感染症統計'!$P$11</c:f>
              <c:strCache>
                <c:ptCount val="1"/>
                <c:pt idx="0">
                  <c:v>2018年</c:v>
                </c:pt>
              </c:strCache>
            </c:strRef>
          </c:tx>
          <c:spPr>
            <a:ln w="12700" cap="rnd">
              <a:solidFill>
                <a:schemeClr val="accent2"/>
              </a:solidFill>
              <a:round/>
            </a:ln>
            <a:effectLst/>
          </c:spPr>
          <c:marker>
            <c:symbol val="none"/>
          </c:marker>
          <c:cat>
            <c:numRef>
              <c:f>'22　感染症統計'!$Q$7:$AB$7</c:f>
              <c:numCache>
                <c:formatCode>#,##0_ </c:formatCode>
                <c:ptCount val="12"/>
                <c:pt idx="0" formatCode="General">
                  <c:v>0</c:v>
                </c:pt>
                <c:pt idx="1">
                  <c:v>5</c:v>
                </c:pt>
                <c:pt idx="2">
                  <c:v>4</c:v>
                </c:pt>
                <c:pt idx="3">
                  <c:v>1</c:v>
                </c:pt>
                <c:pt idx="4">
                  <c:v>1</c:v>
                </c:pt>
                <c:pt idx="5">
                  <c:v>1</c:v>
                </c:pt>
              </c:numCache>
            </c:numRef>
          </c:cat>
          <c:val>
            <c:numRef>
              <c:f>'22　感染症統計'!$Q$11:$AB$11</c:f>
              <c:numCache>
                <c:formatCode>#,##0_ </c:formatCode>
                <c:ptCount val="12"/>
                <c:pt idx="0">
                  <c:v>9</c:v>
                </c:pt>
                <c:pt idx="1">
                  <c:v>22</c:v>
                </c:pt>
                <c:pt idx="2">
                  <c:v>18</c:v>
                </c:pt>
                <c:pt idx="3">
                  <c:v>9</c:v>
                </c:pt>
                <c:pt idx="4">
                  <c:v>21</c:v>
                </c:pt>
                <c:pt idx="5">
                  <c:v>14</c:v>
                </c:pt>
                <c:pt idx="6">
                  <c:v>6</c:v>
                </c:pt>
                <c:pt idx="7">
                  <c:v>13</c:v>
                </c:pt>
                <c:pt idx="8">
                  <c:v>7</c:v>
                </c:pt>
                <c:pt idx="9">
                  <c:v>81</c:v>
                </c:pt>
                <c:pt idx="10">
                  <c:v>31</c:v>
                </c:pt>
                <c:pt idx="11">
                  <c:v>37</c:v>
                </c:pt>
              </c:numCache>
            </c:numRef>
          </c:val>
          <c:smooth val="0"/>
          <c:extLst>
            <c:ext xmlns:c16="http://schemas.microsoft.com/office/drawing/2014/chart" uri="{C3380CC4-5D6E-409C-BE32-E72D297353CC}">
              <c16:uniqueId val="{00000003-2962-4A89-9B35-A3E6A78CA0FE}"/>
            </c:ext>
          </c:extLst>
        </c:ser>
        <c:ser>
          <c:idx val="2"/>
          <c:order val="4"/>
          <c:tx>
            <c:strRef>
              <c:f>'22　感染症統計'!$P$12</c:f>
              <c:strCache>
                <c:ptCount val="1"/>
                <c:pt idx="0">
                  <c:v>2017年</c:v>
                </c:pt>
              </c:strCache>
            </c:strRef>
          </c:tx>
          <c:spPr>
            <a:ln w="12700" cap="rnd">
              <a:solidFill>
                <a:schemeClr val="accent3"/>
              </a:solidFill>
              <a:round/>
            </a:ln>
            <a:effectLst/>
          </c:spPr>
          <c:marker>
            <c:symbol val="none"/>
          </c:marker>
          <c:cat>
            <c:numRef>
              <c:f>'22　感染症統計'!$Q$7:$AB$7</c:f>
              <c:numCache>
                <c:formatCode>#,##0_ </c:formatCode>
                <c:ptCount val="12"/>
                <c:pt idx="0" formatCode="General">
                  <c:v>0</c:v>
                </c:pt>
                <c:pt idx="1">
                  <c:v>5</c:v>
                </c:pt>
                <c:pt idx="2">
                  <c:v>4</c:v>
                </c:pt>
                <c:pt idx="3">
                  <c:v>1</c:v>
                </c:pt>
                <c:pt idx="4">
                  <c:v>1</c:v>
                </c:pt>
                <c:pt idx="5">
                  <c:v>1</c:v>
                </c:pt>
              </c:numCache>
            </c:numRef>
          </c:cat>
          <c:val>
            <c:numRef>
              <c:f>'22　感染症統計'!$Q$12:$AB$12</c:f>
              <c:numCache>
                <c:formatCode>#,##0_ </c:formatCode>
                <c:ptCount val="12"/>
                <c:pt idx="0">
                  <c:v>19</c:v>
                </c:pt>
                <c:pt idx="1">
                  <c:v>12</c:v>
                </c:pt>
                <c:pt idx="2">
                  <c:v>8</c:v>
                </c:pt>
                <c:pt idx="3">
                  <c:v>12</c:v>
                </c:pt>
                <c:pt idx="4">
                  <c:v>7</c:v>
                </c:pt>
                <c:pt idx="5">
                  <c:v>15</c:v>
                </c:pt>
                <c:pt idx="6" formatCode="General">
                  <c:v>16</c:v>
                </c:pt>
                <c:pt idx="7" formatCode="General">
                  <c:v>12</c:v>
                </c:pt>
                <c:pt idx="8">
                  <c:v>16</c:v>
                </c:pt>
                <c:pt idx="9">
                  <c:v>6</c:v>
                </c:pt>
                <c:pt idx="10">
                  <c:v>12</c:v>
                </c:pt>
                <c:pt idx="11">
                  <c:v>6</c:v>
                </c:pt>
              </c:numCache>
            </c:numRef>
          </c:val>
          <c:smooth val="0"/>
          <c:extLst>
            <c:ext xmlns:c16="http://schemas.microsoft.com/office/drawing/2014/chart" uri="{C3380CC4-5D6E-409C-BE32-E72D297353CC}">
              <c16:uniqueId val="{00000004-2962-4A89-9B35-A3E6A78CA0FE}"/>
            </c:ext>
          </c:extLst>
        </c:ser>
        <c:ser>
          <c:idx val="3"/>
          <c:order val="5"/>
          <c:tx>
            <c:strRef>
              <c:f>'22　感染症統計'!$P$13</c:f>
              <c:strCache>
                <c:ptCount val="1"/>
                <c:pt idx="0">
                  <c:v>2016年</c:v>
                </c:pt>
              </c:strCache>
            </c:strRef>
          </c:tx>
          <c:spPr>
            <a:ln w="12700" cap="rnd">
              <a:solidFill>
                <a:schemeClr val="accent4"/>
              </a:solidFill>
              <a:round/>
            </a:ln>
            <a:effectLst/>
          </c:spPr>
          <c:marker>
            <c:symbol val="none"/>
          </c:marker>
          <c:cat>
            <c:numRef>
              <c:f>'22　感染症統計'!$Q$7:$AB$7</c:f>
              <c:numCache>
                <c:formatCode>#,##0_ </c:formatCode>
                <c:ptCount val="12"/>
                <c:pt idx="0" formatCode="General">
                  <c:v>0</c:v>
                </c:pt>
                <c:pt idx="1">
                  <c:v>5</c:v>
                </c:pt>
                <c:pt idx="2">
                  <c:v>4</c:v>
                </c:pt>
                <c:pt idx="3">
                  <c:v>1</c:v>
                </c:pt>
                <c:pt idx="4">
                  <c:v>1</c:v>
                </c:pt>
                <c:pt idx="5">
                  <c:v>1</c:v>
                </c:pt>
              </c:numCache>
            </c:numRef>
          </c:cat>
          <c:val>
            <c:numRef>
              <c:f>'22　感染症統計'!$Q$13:$AB$13</c:f>
              <c:numCache>
                <c:formatCode>#,##0_ </c:formatCode>
                <c:ptCount val="12"/>
                <c:pt idx="0" formatCode="General">
                  <c:v>9</c:v>
                </c:pt>
                <c:pt idx="1">
                  <c:v>16</c:v>
                </c:pt>
                <c:pt idx="2">
                  <c:v>12</c:v>
                </c:pt>
                <c:pt idx="3">
                  <c:v>6</c:v>
                </c:pt>
                <c:pt idx="4">
                  <c:v>7</c:v>
                </c:pt>
                <c:pt idx="5">
                  <c:v>14</c:v>
                </c:pt>
                <c:pt idx="6">
                  <c:v>9</c:v>
                </c:pt>
                <c:pt idx="7">
                  <c:v>14</c:v>
                </c:pt>
                <c:pt idx="8">
                  <c:v>9</c:v>
                </c:pt>
                <c:pt idx="9">
                  <c:v>9</c:v>
                </c:pt>
                <c:pt idx="10">
                  <c:v>8</c:v>
                </c:pt>
                <c:pt idx="11">
                  <c:v>7</c:v>
                </c:pt>
              </c:numCache>
            </c:numRef>
          </c:val>
          <c:smooth val="0"/>
          <c:extLst>
            <c:ext xmlns:c16="http://schemas.microsoft.com/office/drawing/2014/chart" uri="{C3380CC4-5D6E-409C-BE32-E72D297353CC}">
              <c16:uniqueId val="{00000005-2962-4A89-9B35-A3E6A78CA0FE}"/>
            </c:ext>
          </c:extLst>
        </c:ser>
        <c:ser>
          <c:idx val="4"/>
          <c:order val="6"/>
          <c:tx>
            <c:strRef>
              <c:f>'22　感染症統計'!$P$14</c:f>
              <c:strCache>
                <c:ptCount val="1"/>
                <c:pt idx="0">
                  <c:v>2015年</c:v>
                </c:pt>
              </c:strCache>
            </c:strRef>
          </c:tx>
          <c:spPr>
            <a:ln w="12700" cap="rnd">
              <a:solidFill>
                <a:schemeClr val="accent5"/>
              </a:solidFill>
              <a:round/>
            </a:ln>
            <a:effectLst/>
          </c:spPr>
          <c:marker>
            <c:symbol val="none"/>
          </c:marker>
          <c:cat>
            <c:numRef>
              <c:f>'22　感染症統計'!$Q$7:$AB$7</c:f>
              <c:numCache>
                <c:formatCode>#,##0_ </c:formatCode>
                <c:ptCount val="12"/>
                <c:pt idx="0" formatCode="General">
                  <c:v>0</c:v>
                </c:pt>
                <c:pt idx="1">
                  <c:v>5</c:v>
                </c:pt>
                <c:pt idx="2">
                  <c:v>4</c:v>
                </c:pt>
                <c:pt idx="3">
                  <c:v>1</c:v>
                </c:pt>
                <c:pt idx="4">
                  <c:v>1</c:v>
                </c:pt>
                <c:pt idx="5">
                  <c:v>1</c:v>
                </c:pt>
              </c:numCache>
            </c:numRef>
          </c:cat>
          <c:val>
            <c:numRef>
              <c:f>'22　感染症統計'!$Q$14:$AB$14</c:f>
              <c:numCache>
                <c:formatCode>#,##0_ </c:formatCode>
                <c:ptCount val="12"/>
                <c:pt idx="0">
                  <c:v>7</c:v>
                </c:pt>
                <c:pt idx="1">
                  <c:v>13</c:v>
                </c:pt>
                <c:pt idx="2">
                  <c:v>11</c:v>
                </c:pt>
                <c:pt idx="3">
                  <c:v>11</c:v>
                </c:pt>
                <c:pt idx="4">
                  <c:v>12</c:v>
                </c:pt>
                <c:pt idx="5">
                  <c:v>15</c:v>
                </c:pt>
                <c:pt idx="6">
                  <c:v>20</c:v>
                </c:pt>
                <c:pt idx="7">
                  <c:v>15</c:v>
                </c:pt>
                <c:pt idx="8">
                  <c:v>15</c:v>
                </c:pt>
                <c:pt idx="9">
                  <c:v>20</c:v>
                </c:pt>
                <c:pt idx="10">
                  <c:v>9</c:v>
                </c:pt>
                <c:pt idx="11">
                  <c:v>7</c:v>
                </c:pt>
              </c:numCache>
            </c:numRef>
          </c:val>
          <c:smooth val="0"/>
          <c:extLst>
            <c:ext xmlns:c16="http://schemas.microsoft.com/office/drawing/2014/chart" uri="{C3380CC4-5D6E-409C-BE32-E72D297353CC}">
              <c16:uniqueId val="{00000006-2962-4A89-9B35-A3E6A78CA0FE}"/>
            </c:ext>
          </c:extLst>
        </c:ser>
        <c:dLbls>
          <c:showLegendKey val="0"/>
          <c:showVal val="0"/>
          <c:showCatName val="0"/>
          <c:showSerName val="0"/>
          <c:showPercent val="0"/>
          <c:showBubbleSize val="0"/>
        </c:dLbls>
        <c:smooth val="0"/>
        <c:axId val="1938063392"/>
        <c:axId val="1938064480"/>
        <c:extLst/>
      </c:lineChart>
      <c:catAx>
        <c:axId val="1938063392"/>
        <c:scaling>
          <c:orientation val="minMax"/>
        </c:scaling>
        <c:delete val="1"/>
        <c:axPos val="b"/>
        <c:numFmt formatCode="General" sourceLinked="1"/>
        <c:majorTickMark val="none"/>
        <c:minorTickMark val="none"/>
        <c:tickLblPos val="nextTo"/>
        <c:crossAx val="1938064480"/>
        <c:crosses val="autoZero"/>
        <c:auto val="0"/>
        <c:lblAlgn val="ctr"/>
        <c:lblOffset val="100"/>
        <c:noMultiLvlLbl val="0"/>
      </c:catAx>
      <c:valAx>
        <c:axId val="1938064480"/>
        <c:scaling>
          <c:orientation val="minMax"/>
          <c:max val="80"/>
        </c:scaling>
        <c:delete val="0"/>
        <c:axPos val="r"/>
        <c:majorGridlines>
          <c:spPr>
            <a:ln w="9525" cap="flat" cmpd="sng" algn="ctr">
              <a:solidFill>
                <a:schemeClr val="tx1">
                  <a:lumMod val="15000"/>
                  <a:lumOff val="85000"/>
                </a:schemeClr>
              </a:solidFill>
              <a:round/>
            </a:ln>
            <a:effectLst/>
          </c:spPr>
        </c:majorGridlines>
        <c:numFmt formatCode="#,##0_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938063392"/>
        <c:crosses val="max"/>
        <c:crossBetween val="between"/>
      </c:valAx>
      <c:spPr>
        <a:noFill/>
        <a:ln>
          <a:noFill/>
        </a:ln>
        <a:effectLst/>
      </c:spPr>
    </c:plotArea>
    <c:legend>
      <c:legendPos val="b"/>
      <c:layout>
        <c:manualLayout>
          <c:xMode val="edge"/>
          <c:yMode val="edge"/>
          <c:x val="0.85543391131567292"/>
          <c:y val="8.9866993536922485E-2"/>
          <c:w val="0.11916934337491826"/>
          <c:h val="0.73073178164119623"/>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png"/><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3" Type="http://schemas.openxmlformats.org/officeDocument/2006/relationships/image" Target="../media/image6.jpeg"/><Relationship Id="rId2" Type="http://schemas.openxmlformats.org/officeDocument/2006/relationships/hyperlink" Target="http://www.google.co.jp/imgres?imgurl=http://thumbnail.image.rakuten.co.jp/@0_mall/fujinami/cabinet/shohin02/457126160002600052.jpg?_ex=320x320&amp;s=2&amp;r=1&amp;imgrefurl=http://item.rakuten.co.jp/fujinami/457126160002600/&amp;h=320&amp;w=320&amp;tbnid=rSj_925s_Y7APM:&amp;zoom=1&amp;docid=0WAZ4htdIbjzZM&amp;hl=ja&amp;ei=HM03U-u9CYaVkQW0lYDIAQ&amp;tbm=isch&amp;ved=0CFUQhBwwAQ&amp;iact=rc&amp;dur=616&amp;page=1&amp;start=0&amp;ndsp=15" TargetMode="External"/><Relationship Id="rId1" Type="http://schemas.openxmlformats.org/officeDocument/2006/relationships/hyperlink" Target="http://www.google.co.jp/imgres?imgurl=http://thumbnail.image.rakuten.co.jp/@0_mall/fujinami/cabinet/shohin02/457126160002600052.jpg?_ex=320x320&amp;s=2&amp;r=1&amp;imgrefurl=http://item.rakuten.co.jp/fujinami/457126160002600/&amp;h=320&amp;w=320&amp;tbnid=rSj_925s_Y7APM:&amp;zoom=1&amp;docid=0WAZ4htdIbjzZM&amp;hl=ja&amp;ei=HM03U-u9CYaVkQW0lYDIAQ&amp;tbm=isch&amp;ved=0CFUQhBwwAQ&amp;iact=rc&amp;dur=388&amp;page=1&amp;start=0&amp;ndsp=15" TargetMode="External"/></Relationships>
</file>

<file path=xl/drawings/_rels/drawing5.xml.rels><?xml version="1.0" encoding="UTF-8" standalone="yes"?>
<Relationships xmlns="http://schemas.openxmlformats.org/package/2006/relationships"><Relationship Id="rId8" Type="http://schemas.openxmlformats.org/officeDocument/2006/relationships/image" Target="../media/image14.png"/><Relationship Id="rId3" Type="http://schemas.openxmlformats.org/officeDocument/2006/relationships/image" Target="../media/image9.svg"/><Relationship Id="rId7" Type="http://schemas.openxmlformats.org/officeDocument/2006/relationships/image" Target="../media/image13.png"/><Relationship Id="rId2" Type="http://schemas.openxmlformats.org/officeDocument/2006/relationships/image" Target="../media/image8.png"/><Relationship Id="rId1" Type="http://schemas.openxmlformats.org/officeDocument/2006/relationships/image" Target="../media/image7.png"/><Relationship Id="rId6" Type="http://schemas.openxmlformats.org/officeDocument/2006/relationships/image" Target="../media/image12.png"/><Relationship Id="rId5" Type="http://schemas.openxmlformats.org/officeDocument/2006/relationships/image" Target="../media/image11.svg"/><Relationship Id="rId4" Type="http://schemas.openxmlformats.org/officeDocument/2006/relationships/image" Target="../media/image10.png"/></Relationships>
</file>

<file path=xl/drawings/_rels/drawing6.xml.rels><?xml version="1.0" encoding="UTF-8" standalone="yes"?>
<Relationships xmlns="http://schemas.openxmlformats.org/package/2006/relationships"><Relationship Id="rId1" Type="http://schemas.openxmlformats.org/officeDocument/2006/relationships/image" Target="../media/image15.png"/></Relationships>
</file>

<file path=xl/drawings/_rels/drawing7.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1.png"/><Relationship Id="rId4" Type="http://schemas.openxmlformats.org/officeDocument/2006/relationships/image" Target="../media/image16.png"/></Relationships>
</file>

<file path=xl/drawings/drawing1.xml><?xml version="1.0" encoding="utf-8"?>
<xdr:wsDr xmlns:xdr="http://schemas.openxmlformats.org/drawingml/2006/spreadsheetDrawing" xmlns:a="http://schemas.openxmlformats.org/drawingml/2006/main">
  <xdr:twoCellAnchor>
    <xdr:from>
      <xdr:col>1</xdr:col>
      <xdr:colOff>0</xdr:colOff>
      <xdr:row>22</xdr:row>
      <xdr:rowOff>76200</xdr:rowOff>
    </xdr:from>
    <xdr:to>
      <xdr:col>6</xdr:col>
      <xdr:colOff>28575</xdr:colOff>
      <xdr:row>28</xdr:row>
      <xdr:rowOff>9525</xdr:rowOff>
    </xdr:to>
    <xdr:sp macro="" textlink="">
      <xdr:nvSpPr>
        <xdr:cNvPr id="2049" name="AutoShape 1">
          <a:extLst>
            <a:ext uri="{FF2B5EF4-FFF2-40B4-BE49-F238E27FC236}">
              <a16:creationId xmlns:a16="http://schemas.microsoft.com/office/drawing/2014/main" id="{00000000-0008-0000-0000-000001080000}"/>
            </a:ext>
          </a:extLst>
        </xdr:cNvPr>
        <xdr:cNvSpPr>
          <a:spLocks noChangeArrowheads="1"/>
        </xdr:cNvSpPr>
      </xdr:nvSpPr>
      <xdr:spPr bwMode="auto">
        <a:xfrm>
          <a:off x="1162050" y="3943350"/>
          <a:ext cx="3209925" cy="962025"/>
        </a:xfrm>
        <a:prstGeom prst="horizontalScroll">
          <a:avLst>
            <a:gd name="adj" fmla="val 12500"/>
          </a:avLst>
        </a:prstGeom>
        <a:solidFill>
          <a:srgbClr val="FFFFFF"/>
        </a:solidFill>
        <a:ln w="9525">
          <a:solidFill>
            <a:srgbClr val="000000"/>
          </a:solidFill>
          <a:round/>
          <a:headEnd/>
          <a:tailEnd/>
        </a:ln>
      </xdr:spPr>
    </xdr:sp>
    <xdr:clientData/>
  </xdr:twoCellAnchor>
  <xdr:twoCellAnchor editAs="oneCell">
    <xdr:from>
      <xdr:col>10</xdr:col>
      <xdr:colOff>0</xdr:colOff>
      <xdr:row>36</xdr:row>
      <xdr:rowOff>0</xdr:rowOff>
    </xdr:from>
    <xdr:to>
      <xdr:col>10</xdr:col>
      <xdr:colOff>47625</xdr:colOff>
      <xdr:row>36</xdr:row>
      <xdr:rowOff>9525</xdr:rowOff>
    </xdr:to>
    <xdr:pic>
      <xdr:nvPicPr>
        <xdr:cNvPr id="2050" name="Picture 2" descr="sp">
          <a:extLst>
            <a:ext uri="{FF2B5EF4-FFF2-40B4-BE49-F238E27FC236}">
              <a16:creationId xmlns:a16="http://schemas.microsoft.com/office/drawing/2014/main" id="{00000000-0008-0000-0000-000002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36</xdr:row>
      <xdr:rowOff>0</xdr:rowOff>
    </xdr:from>
    <xdr:to>
      <xdr:col>10</xdr:col>
      <xdr:colOff>47625</xdr:colOff>
      <xdr:row>36</xdr:row>
      <xdr:rowOff>9525</xdr:rowOff>
    </xdr:to>
    <xdr:pic>
      <xdr:nvPicPr>
        <xdr:cNvPr id="2051" name="Picture 3" descr="sp">
          <a:extLst>
            <a:ext uri="{FF2B5EF4-FFF2-40B4-BE49-F238E27FC236}">
              <a16:creationId xmlns:a16="http://schemas.microsoft.com/office/drawing/2014/main" id="{00000000-0008-0000-0000-000003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36</xdr:row>
      <xdr:rowOff>0</xdr:rowOff>
    </xdr:from>
    <xdr:to>
      <xdr:col>10</xdr:col>
      <xdr:colOff>47625</xdr:colOff>
      <xdr:row>36</xdr:row>
      <xdr:rowOff>9525</xdr:rowOff>
    </xdr:to>
    <xdr:pic>
      <xdr:nvPicPr>
        <xdr:cNvPr id="2052" name="Picture 4" descr="sp">
          <a:extLst>
            <a:ext uri="{FF2B5EF4-FFF2-40B4-BE49-F238E27FC236}">
              <a16:creationId xmlns:a16="http://schemas.microsoft.com/office/drawing/2014/main" id="{00000000-0008-0000-0000-000004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36</xdr:row>
      <xdr:rowOff>0</xdr:rowOff>
    </xdr:from>
    <xdr:to>
      <xdr:col>10</xdr:col>
      <xdr:colOff>47625</xdr:colOff>
      <xdr:row>36</xdr:row>
      <xdr:rowOff>9525</xdr:rowOff>
    </xdr:to>
    <xdr:pic>
      <xdr:nvPicPr>
        <xdr:cNvPr id="2053" name="Picture 5" descr="sp">
          <a:extLst>
            <a:ext uri="{FF2B5EF4-FFF2-40B4-BE49-F238E27FC236}">
              <a16:creationId xmlns:a16="http://schemas.microsoft.com/office/drawing/2014/main" id="{00000000-0008-0000-0000-000005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36</xdr:row>
      <xdr:rowOff>0</xdr:rowOff>
    </xdr:from>
    <xdr:to>
      <xdr:col>10</xdr:col>
      <xdr:colOff>47625</xdr:colOff>
      <xdr:row>36</xdr:row>
      <xdr:rowOff>9525</xdr:rowOff>
    </xdr:to>
    <xdr:pic>
      <xdr:nvPicPr>
        <xdr:cNvPr id="2054" name="Picture 6" descr="sp">
          <a:extLst>
            <a:ext uri="{FF2B5EF4-FFF2-40B4-BE49-F238E27FC236}">
              <a16:creationId xmlns:a16="http://schemas.microsoft.com/office/drawing/2014/main" id="{00000000-0008-0000-0000-000006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36</xdr:row>
      <xdr:rowOff>0</xdr:rowOff>
    </xdr:from>
    <xdr:to>
      <xdr:col>10</xdr:col>
      <xdr:colOff>47625</xdr:colOff>
      <xdr:row>36</xdr:row>
      <xdr:rowOff>9525</xdr:rowOff>
    </xdr:to>
    <xdr:pic>
      <xdr:nvPicPr>
        <xdr:cNvPr id="2055" name="Picture 7" descr="sp">
          <a:extLst>
            <a:ext uri="{FF2B5EF4-FFF2-40B4-BE49-F238E27FC236}">
              <a16:creationId xmlns:a16="http://schemas.microsoft.com/office/drawing/2014/main" id="{00000000-0008-0000-0000-000007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36</xdr:row>
      <xdr:rowOff>0</xdr:rowOff>
    </xdr:from>
    <xdr:to>
      <xdr:col>10</xdr:col>
      <xdr:colOff>47625</xdr:colOff>
      <xdr:row>36</xdr:row>
      <xdr:rowOff>9525</xdr:rowOff>
    </xdr:to>
    <xdr:pic>
      <xdr:nvPicPr>
        <xdr:cNvPr id="2056" name="Picture 8" descr="sp">
          <a:extLst>
            <a:ext uri="{FF2B5EF4-FFF2-40B4-BE49-F238E27FC236}">
              <a16:creationId xmlns:a16="http://schemas.microsoft.com/office/drawing/2014/main" id="{00000000-0008-0000-0000-000008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36</xdr:row>
      <xdr:rowOff>0</xdr:rowOff>
    </xdr:from>
    <xdr:to>
      <xdr:col>10</xdr:col>
      <xdr:colOff>47625</xdr:colOff>
      <xdr:row>36</xdr:row>
      <xdr:rowOff>9525</xdr:rowOff>
    </xdr:to>
    <xdr:pic>
      <xdr:nvPicPr>
        <xdr:cNvPr id="2057" name="Picture 9" descr="sp">
          <a:extLst>
            <a:ext uri="{FF2B5EF4-FFF2-40B4-BE49-F238E27FC236}">
              <a16:creationId xmlns:a16="http://schemas.microsoft.com/office/drawing/2014/main" id="{00000000-0008-0000-0000-000009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53339</xdr:colOff>
      <xdr:row>0</xdr:row>
      <xdr:rowOff>101038</xdr:rowOff>
    </xdr:from>
    <xdr:to>
      <xdr:col>12</xdr:col>
      <xdr:colOff>326364</xdr:colOff>
      <xdr:row>18</xdr:row>
      <xdr:rowOff>53340</xdr:rowOff>
    </xdr:to>
    <xdr:pic>
      <xdr:nvPicPr>
        <xdr:cNvPr id="3" name="図 2">
          <a:extLst>
            <a:ext uri="{FF2B5EF4-FFF2-40B4-BE49-F238E27FC236}">
              <a16:creationId xmlns:a16="http://schemas.microsoft.com/office/drawing/2014/main" id="{03428EA0-23C6-D1B0-C3AA-D789460AAC7E}"/>
            </a:ext>
          </a:extLst>
        </xdr:cNvPr>
        <xdr:cNvPicPr>
          <a:picLocks noChangeAspect="1"/>
        </xdr:cNvPicPr>
      </xdr:nvPicPr>
      <xdr:blipFill>
        <a:blip xmlns:r="http://schemas.openxmlformats.org/officeDocument/2006/relationships" r:embed="rId1" cstate="email">
          <a:extLst>
            <a:ext uri="{28A0092B-C50C-407E-A947-70E740481C1C}">
              <a14:useLocalDpi xmlns:a14="http://schemas.microsoft.com/office/drawing/2010/main"/>
            </a:ext>
          </a:extLst>
        </a:blip>
        <a:stretch>
          <a:fillRect/>
        </a:stretch>
      </xdr:blipFill>
      <xdr:spPr>
        <a:xfrm>
          <a:off x="53339" y="101038"/>
          <a:ext cx="7519645" cy="505770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15240</xdr:colOff>
      <xdr:row>4</xdr:row>
      <xdr:rowOff>0</xdr:rowOff>
    </xdr:from>
    <xdr:to>
      <xdr:col>13</xdr:col>
      <xdr:colOff>152400</xdr:colOff>
      <xdr:row>18</xdr:row>
      <xdr:rowOff>30480</xdr:rowOff>
    </xdr:to>
    <xdr:pic>
      <xdr:nvPicPr>
        <xdr:cNvPr id="17" name="図 16" descr="感染性胃腸炎患者報告数　直近5シーズン">
          <a:extLst>
            <a:ext uri="{FF2B5EF4-FFF2-40B4-BE49-F238E27FC236}">
              <a16:creationId xmlns:a16="http://schemas.microsoft.com/office/drawing/2014/main" id="{5332909C-B84E-13F4-0AD3-0E40C032D78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49140" y="990600"/>
          <a:ext cx="7208520" cy="28422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531680</xdr:colOff>
      <xdr:row>9</xdr:row>
      <xdr:rowOff>91419</xdr:rowOff>
    </xdr:from>
    <xdr:to>
      <xdr:col>13</xdr:col>
      <xdr:colOff>350705</xdr:colOff>
      <xdr:row>16</xdr:row>
      <xdr:rowOff>22843</xdr:rowOff>
    </xdr:to>
    <xdr:grpSp>
      <xdr:nvGrpSpPr>
        <xdr:cNvPr id="3" name="グループ化 4">
          <a:extLst>
            <a:ext uri="{FF2B5EF4-FFF2-40B4-BE49-F238E27FC236}">
              <a16:creationId xmlns:a16="http://schemas.microsoft.com/office/drawing/2014/main" id="{61AB0240-66CD-4792-82E4-1225C2B6728B}"/>
            </a:ext>
          </a:extLst>
        </xdr:cNvPr>
        <xdr:cNvGrpSpPr>
          <a:grpSpLocks/>
        </xdr:cNvGrpSpPr>
      </xdr:nvGrpSpPr>
      <xdr:grpSpPr bwMode="auto">
        <a:xfrm>
          <a:off x="5065580" y="1973559"/>
          <a:ext cx="6890385" cy="1104904"/>
          <a:chOff x="15526115" y="3871792"/>
          <a:chExt cx="7163624" cy="987253"/>
        </a:xfrm>
      </xdr:grpSpPr>
      <xdr:cxnSp macro="">
        <xdr:nvCxnSpPr>
          <xdr:cNvPr id="4" name="直線コネクタ 153">
            <a:extLst>
              <a:ext uri="{FF2B5EF4-FFF2-40B4-BE49-F238E27FC236}">
                <a16:creationId xmlns:a16="http://schemas.microsoft.com/office/drawing/2014/main" id="{99F8F55A-487B-4516-8A2D-22633CCBB0BC}"/>
              </a:ext>
            </a:extLst>
          </xdr:cNvPr>
          <xdr:cNvCxnSpPr>
            <a:cxnSpLocks noChangeShapeType="1"/>
          </xdr:cNvCxnSpPr>
        </xdr:nvCxnSpPr>
        <xdr:spPr bwMode="auto">
          <a:xfrm>
            <a:off x="15554714" y="4849350"/>
            <a:ext cx="6930446" cy="9695"/>
          </a:xfrm>
          <a:prstGeom prst="line">
            <a:avLst/>
          </a:prstGeom>
          <a:noFill/>
          <a:ln w="9525" algn="ctr">
            <a:solidFill>
              <a:sysClr val="windowText" lastClr="000000"/>
            </a:solidFill>
            <a:prstDash val="dash"/>
            <a:round/>
            <a:headEnd/>
            <a:tailEnd/>
          </a:ln>
        </xdr:spPr>
      </xdr:cxnSp>
      <xdr:cxnSp macro="">
        <xdr:nvCxnSpPr>
          <xdr:cNvPr id="5" name="直線コネクタ 153">
            <a:extLst>
              <a:ext uri="{FF2B5EF4-FFF2-40B4-BE49-F238E27FC236}">
                <a16:creationId xmlns:a16="http://schemas.microsoft.com/office/drawing/2014/main" id="{5DF74CB2-E763-467C-BBBF-850376D1C7FA}"/>
              </a:ext>
            </a:extLst>
          </xdr:cNvPr>
          <xdr:cNvCxnSpPr>
            <a:cxnSpLocks noChangeShapeType="1"/>
          </xdr:cNvCxnSpPr>
        </xdr:nvCxnSpPr>
        <xdr:spPr bwMode="auto">
          <a:xfrm>
            <a:off x="15526115" y="4651508"/>
            <a:ext cx="6959044" cy="38782"/>
          </a:xfrm>
          <a:prstGeom prst="line">
            <a:avLst/>
          </a:prstGeom>
          <a:noFill/>
          <a:ln w="19050" algn="ctr">
            <a:solidFill>
              <a:srgbClr val="FF0000"/>
            </a:solidFill>
            <a:prstDash val="dash"/>
            <a:round/>
            <a:headEnd/>
            <a:tailEnd/>
          </a:ln>
        </xdr:spPr>
      </xdr:cxnSp>
      <xdr:cxnSp macro="">
        <xdr:nvCxnSpPr>
          <xdr:cNvPr id="6" name="直線コネクタ 153">
            <a:extLst>
              <a:ext uri="{FF2B5EF4-FFF2-40B4-BE49-F238E27FC236}">
                <a16:creationId xmlns:a16="http://schemas.microsoft.com/office/drawing/2014/main" id="{9B26C330-3774-409B-A3CA-A03319A58FFA}"/>
              </a:ext>
            </a:extLst>
          </xdr:cNvPr>
          <xdr:cNvCxnSpPr>
            <a:cxnSpLocks noChangeShapeType="1"/>
          </xdr:cNvCxnSpPr>
        </xdr:nvCxnSpPr>
        <xdr:spPr bwMode="auto">
          <a:xfrm flipV="1">
            <a:off x="15545181" y="3871792"/>
            <a:ext cx="7054374" cy="9695"/>
          </a:xfrm>
          <a:prstGeom prst="line">
            <a:avLst/>
          </a:prstGeom>
          <a:noFill/>
          <a:ln w="6350" algn="ctr">
            <a:solidFill>
              <a:srgbClr val="000000"/>
            </a:solidFill>
            <a:prstDash val="dash"/>
            <a:round/>
            <a:headEnd/>
            <a:tailEnd/>
          </a:ln>
        </xdr:spPr>
      </xdr:cxnSp>
      <xdr:cxnSp macro="">
        <xdr:nvCxnSpPr>
          <xdr:cNvPr id="7" name="直線コネクタ 153">
            <a:extLst>
              <a:ext uri="{FF2B5EF4-FFF2-40B4-BE49-F238E27FC236}">
                <a16:creationId xmlns:a16="http://schemas.microsoft.com/office/drawing/2014/main" id="{781B2B20-05AC-4F23-9459-005DCA279508}"/>
              </a:ext>
            </a:extLst>
          </xdr:cNvPr>
          <xdr:cNvCxnSpPr>
            <a:cxnSpLocks noChangeShapeType="1"/>
          </xdr:cNvCxnSpPr>
        </xdr:nvCxnSpPr>
        <xdr:spPr bwMode="auto">
          <a:xfrm flipV="1">
            <a:off x="15630977" y="4171099"/>
            <a:ext cx="7054374" cy="9695"/>
          </a:xfrm>
          <a:prstGeom prst="line">
            <a:avLst/>
          </a:prstGeom>
          <a:noFill/>
          <a:ln w="6350" algn="ctr">
            <a:solidFill>
              <a:srgbClr val="000000"/>
            </a:solidFill>
            <a:prstDash val="dash"/>
            <a:round/>
            <a:headEnd/>
            <a:tailEnd/>
          </a:ln>
        </xdr:spPr>
      </xdr:cxnSp>
      <xdr:cxnSp macro="">
        <xdr:nvCxnSpPr>
          <xdr:cNvPr id="8" name="直線コネクタ 153">
            <a:extLst>
              <a:ext uri="{FF2B5EF4-FFF2-40B4-BE49-F238E27FC236}">
                <a16:creationId xmlns:a16="http://schemas.microsoft.com/office/drawing/2014/main" id="{6E7EC974-79D1-4204-AE45-F76E9F19174B}"/>
              </a:ext>
            </a:extLst>
          </xdr:cNvPr>
          <xdr:cNvCxnSpPr>
            <a:cxnSpLocks noChangeShapeType="1"/>
          </xdr:cNvCxnSpPr>
        </xdr:nvCxnSpPr>
        <xdr:spPr bwMode="auto">
          <a:xfrm flipV="1">
            <a:off x="15659576" y="4473705"/>
            <a:ext cx="7030163" cy="23932"/>
          </a:xfrm>
          <a:prstGeom prst="line">
            <a:avLst/>
          </a:prstGeom>
          <a:noFill/>
          <a:ln w="12700" algn="ctr">
            <a:solidFill>
              <a:srgbClr val="000000"/>
            </a:solidFill>
            <a:prstDash val="dash"/>
            <a:round/>
            <a:headEnd/>
            <a:tailEnd/>
          </a:ln>
        </xdr:spPr>
      </xdr:cxnSp>
    </xdr:grpSp>
    <xdr:clientData/>
  </xdr:twoCellAnchor>
  <xdr:twoCellAnchor>
    <xdr:from>
      <xdr:col>7</xdr:col>
      <xdr:colOff>981075</xdr:colOff>
      <xdr:row>2</xdr:row>
      <xdr:rowOff>6016</xdr:rowOff>
    </xdr:from>
    <xdr:to>
      <xdr:col>13</xdr:col>
      <xdr:colOff>2139</xdr:colOff>
      <xdr:row>3</xdr:row>
      <xdr:rowOff>214731</xdr:rowOff>
    </xdr:to>
    <xdr:sp macro="" textlink="">
      <xdr:nvSpPr>
        <xdr:cNvPr id="9" name="Text Box 435">
          <a:extLst>
            <a:ext uri="{FF2B5EF4-FFF2-40B4-BE49-F238E27FC236}">
              <a16:creationId xmlns:a16="http://schemas.microsoft.com/office/drawing/2014/main" id="{285A2B2C-5EFD-41E6-9CAF-35C24FDBF8C8}"/>
            </a:ext>
          </a:extLst>
        </xdr:cNvPr>
        <xdr:cNvSpPr txBox="1">
          <a:spLocks noChangeArrowheads="1"/>
        </xdr:cNvSpPr>
      </xdr:nvSpPr>
      <xdr:spPr bwMode="auto">
        <a:xfrm>
          <a:off x="5514975" y="554656"/>
          <a:ext cx="6092424" cy="429695"/>
        </a:xfrm>
        <a:prstGeom prst="rect">
          <a:avLst/>
        </a:prstGeom>
        <a:solidFill>
          <a:srgbClr val="FFFFFF"/>
        </a:solidFill>
        <a:ln w="9525">
          <a:solidFill>
            <a:srgbClr val="FF0000"/>
          </a:solidFill>
          <a:miter lim="800000"/>
          <a:headEnd/>
          <a:tailEnd/>
        </a:ln>
      </xdr:spPr>
      <xdr:txBody>
        <a:bodyPr vertOverflow="clip" wrap="square" lIns="36576" tIns="18288" rIns="36576" bIns="18288" anchor="ctr" upright="1"/>
        <a:lstStyle/>
        <a:p>
          <a:pPr algn="ctr" rtl="0">
            <a:defRPr sz="1000"/>
          </a:pPr>
          <a:r>
            <a:rPr lang="ja-JP" altLang="en-US" sz="1200" b="1" i="0" u="none" strike="noStrike" baseline="0">
              <a:solidFill>
                <a:srgbClr val="FF0000"/>
              </a:solidFill>
              <a:latin typeface="ＭＳ Ｐゴシック"/>
              <a:ea typeface="ＭＳ Ｐゴシック"/>
            </a:rPr>
            <a:t>東京都は　　レベル</a:t>
          </a:r>
          <a:r>
            <a:rPr lang="en-US" altLang="ja-JP" sz="1200" b="1" i="0" u="none" strike="noStrike" baseline="0">
              <a:solidFill>
                <a:srgbClr val="FF0000"/>
              </a:solidFill>
              <a:latin typeface="ＭＳ Ｐゴシック"/>
              <a:ea typeface="ＭＳ Ｐゴシック"/>
            </a:rPr>
            <a:t>3  </a:t>
          </a:r>
          <a:r>
            <a:rPr lang="ja-JP" altLang="en-US" sz="1200" b="1" i="0" u="none" strike="noStrike" baseline="0">
              <a:solidFill>
                <a:srgbClr val="FF0000"/>
              </a:solidFill>
              <a:latin typeface="ＭＳ Ｐゴシック"/>
              <a:ea typeface="ＭＳ Ｐゴシック"/>
            </a:rPr>
            <a:t> 全国平均 </a:t>
          </a:r>
          <a:r>
            <a:rPr lang="ja-JP" altLang="en-US" sz="1800" b="1" i="0" u="none" strike="noStrike" baseline="0">
              <a:solidFill>
                <a:srgbClr val="FF0000"/>
              </a:solidFill>
              <a:latin typeface="ＭＳ Ｐゴシック"/>
              <a:ea typeface="ＭＳ Ｐゴシック"/>
            </a:rPr>
            <a:t> </a:t>
          </a:r>
          <a:r>
            <a:rPr lang="en-US" altLang="ja-JP" sz="1200" b="1" i="0" u="none" strike="noStrike" baseline="0">
              <a:solidFill>
                <a:srgbClr val="FF0000"/>
              </a:solidFill>
              <a:latin typeface="ＭＳ Ｐゴシック"/>
              <a:ea typeface="ＭＳ Ｐゴシック"/>
            </a:rPr>
            <a:t>(</a:t>
          </a:r>
          <a:r>
            <a:rPr lang="ja-JP" altLang="en-US" sz="1200" b="1" i="0" u="none" strike="noStrike" baseline="0">
              <a:solidFill>
                <a:srgbClr val="FF0000"/>
              </a:solidFill>
              <a:latin typeface="ＭＳ Ｐゴシック"/>
              <a:ea typeface="ＭＳ Ｐゴシック"/>
            </a:rPr>
            <a:t>レベル</a:t>
          </a:r>
          <a:r>
            <a:rPr lang="en-US" altLang="ja-JP" sz="1200" b="1" i="0" u="none" strike="noStrike" baseline="0">
              <a:solidFill>
                <a:srgbClr val="FF0000"/>
              </a:solidFill>
              <a:latin typeface="ＭＳ Ｐゴシック"/>
              <a:ea typeface="ＭＳ Ｐゴシック"/>
            </a:rPr>
            <a:t>2)</a:t>
          </a:r>
          <a:r>
            <a:rPr lang="ja-JP" altLang="en-US" sz="1200" b="1" i="0" u="none" strike="noStrike" baseline="0">
              <a:solidFill>
                <a:srgbClr val="FF0000"/>
              </a:solidFill>
              <a:latin typeface="ＭＳ Ｐゴシック"/>
              <a:ea typeface="ＭＳ Ｐゴシック"/>
            </a:rPr>
            <a:t>　</a:t>
          </a:r>
          <a:r>
            <a:rPr lang="en-US" altLang="ja-JP" sz="2000" b="1" i="0" u="none" strike="noStrike" baseline="0">
              <a:solidFill>
                <a:srgbClr val="FF0000"/>
              </a:solidFill>
              <a:latin typeface="ＭＳ Ｐゴシック"/>
              <a:ea typeface="ＭＳ Ｐゴシック"/>
            </a:rPr>
            <a:t>5.32</a:t>
          </a:r>
        </a:p>
      </xdr:txBody>
    </xdr:sp>
    <xdr:clientData/>
  </xdr:twoCellAnchor>
  <xdr:twoCellAnchor>
    <xdr:from>
      <xdr:col>4</xdr:col>
      <xdr:colOff>66674</xdr:colOff>
      <xdr:row>8</xdr:row>
      <xdr:rowOff>104776</xdr:rowOff>
    </xdr:from>
    <xdr:to>
      <xdr:col>4</xdr:col>
      <xdr:colOff>457199</xdr:colOff>
      <xdr:row>10</xdr:row>
      <xdr:rowOff>9744</xdr:rowOff>
    </xdr:to>
    <xdr:sp macro="" textlink="">
      <xdr:nvSpPr>
        <xdr:cNvPr id="10" name="右矢印 4">
          <a:extLst>
            <a:ext uri="{FF2B5EF4-FFF2-40B4-BE49-F238E27FC236}">
              <a16:creationId xmlns:a16="http://schemas.microsoft.com/office/drawing/2014/main" id="{BB9A530A-E1A8-4D2A-821A-A787279950C2}"/>
            </a:ext>
          </a:extLst>
        </xdr:cNvPr>
        <xdr:cNvSpPr/>
      </xdr:nvSpPr>
      <xdr:spPr>
        <a:xfrm>
          <a:off x="2025014" y="1819276"/>
          <a:ext cx="390525" cy="240248"/>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10</xdr:col>
      <xdr:colOff>759922</xdr:colOff>
      <xdr:row>4</xdr:row>
      <xdr:rowOff>38471</xdr:rowOff>
    </xdr:from>
    <xdr:to>
      <xdr:col>12</xdr:col>
      <xdr:colOff>893651</xdr:colOff>
      <xdr:row>7</xdr:row>
      <xdr:rowOff>76383</xdr:rowOff>
    </xdr:to>
    <xdr:sp macro="" textlink="">
      <xdr:nvSpPr>
        <xdr:cNvPr id="11" name="線吹き出し 2 (枠付き) 14">
          <a:extLst>
            <a:ext uri="{FF2B5EF4-FFF2-40B4-BE49-F238E27FC236}">
              <a16:creationId xmlns:a16="http://schemas.microsoft.com/office/drawing/2014/main" id="{76056B01-D9F9-4167-BF91-EEAC187535F7}"/>
            </a:ext>
          </a:extLst>
        </xdr:cNvPr>
        <xdr:cNvSpPr/>
      </xdr:nvSpPr>
      <xdr:spPr bwMode="auto">
        <a:xfrm>
          <a:off x="9119062" y="1029071"/>
          <a:ext cx="2457829" cy="594172"/>
        </a:xfrm>
        <a:prstGeom prst="borderCallout2">
          <a:avLst>
            <a:gd name="adj1" fmla="val 101279"/>
            <a:gd name="adj2" fmla="val 51060"/>
            <a:gd name="adj3" fmla="val 210486"/>
            <a:gd name="adj4" fmla="val 51057"/>
            <a:gd name="adj5" fmla="val 305762"/>
            <a:gd name="adj6" fmla="val 28347"/>
          </a:avLst>
        </a:prstGeom>
        <a:solidFill>
          <a:srgbClr val="FFE7FF"/>
        </a:solidFill>
        <a:ln>
          <a:solidFill>
            <a:schemeClr val="tx1"/>
          </a:solidFill>
          <a:prstDash val="sysDash"/>
          <a:tailEnd type="triangle"/>
        </a:ln>
        <a:effectLst>
          <a:innerShdw blurRad="63500" dist="50800" dir="2700000">
            <a:prstClr val="black">
              <a:alpha val="50000"/>
            </a:prstClr>
          </a:innerShdw>
        </a:effectLst>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rtl="0">
            <a:defRPr sz="1000"/>
          </a:pPr>
          <a:r>
            <a:rPr lang="ja-JP" altLang="en-US" sz="1400" b="1" i="0" u="none" strike="noStrike" baseline="0">
              <a:solidFill>
                <a:srgbClr val="FF0000"/>
              </a:solidFill>
              <a:latin typeface="ＭＳ Ｐゴシック"/>
              <a:ea typeface="ＭＳ Ｐゴシック"/>
            </a:rPr>
            <a:t>散発事故事例の報告多数</a:t>
          </a:r>
          <a:endParaRPr lang="en-US" altLang="ja-JP" sz="1400" b="1" i="0" u="none" strike="noStrike" baseline="0">
            <a:solidFill>
              <a:srgbClr val="FF0000"/>
            </a:solidFill>
            <a:latin typeface="ＭＳ Ｐゴシック"/>
            <a:ea typeface="ＭＳ Ｐゴシック"/>
          </a:endParaRPr>
        </a:p>
      </xdr:txBody>
    </xdr:sp>
    <xdr:clientData/>
  </xdr:twoCellAnchor>
  <xdr:twoCellAnchor>
    <xdr:from>
      <xdr:col>11</xdr:col>
      <xdr:colOff>374104</xdr:colOff>
      <xdr:row>13</xdr:row>
      <xdr:rowOff>107807</xdr:rowOff>
    </xdr:from>
    <xdr:to>
      <xdr:col>11</xdr:col>
      <xdr:colOff>696922</xdr:colOff>
      <xdr:row>15</xdr:row>
      <xdr:rowOff>71926</xdr:rowOff>
    </xdr:to>
    <xdr:sp macro="" textlink="">
      <xdr:nvSpPr>
        <xdr:cNvPr id="12" name="円/楕円 17">
          <a:extLst>
            <a:ext uri="{FF2B5EF4-FFF2-40B4-BE49-F238E27FC236}">
              <a16:creationId xmlns:a16="http://schemas.microsoft.com/office/drawing/2014/main" id="{26CB123A-9358-4833-A988-B4FD20522346}"/>
            </a:ext>
          </a:extLst>
        </xdr:cNvPr>
        <xdr:cNvSpPr>
          <a:spLocks noChangeArrowheads="1"/>
        </xdr:cNvSpPr>
      </xdr:nvSpPr>
      <xdr:spPr bwMode="auto">
        <a:xfrm>
          <a:off x="9655264" y="2660507"/>
          <a:ext cx="322818" cy="299399"/>
        </a:xfrm>
        <a:prstGeom prst="ellipse">
          <a:avLst/>
        </a:prstGeom>
        <a:noFill/>
        <a:ln w="25400" algn="ctr">
          <a:solidFill>
            <a:srgbClr val="000000"/>
          </a:solidFill>
          <a:round/>
          <a:headEnd/>
          <a:tailEnd/>
        </a:ln>
      </xdr:spPr>
    </xdr:sp>
    <xdr:clientData/>
  </xdr:twoCellAnchor>
  <xdr:twoCellAnchor editAs="oneCell">
    <xdr:from>
      <xdr:col>5</xdr:col>
      <xdr:colOff>60960</xdr:colOff>
      <xdr:row>2</xdr:row>
      <xdr:rowOff>1</xdr:rowOff>
    </xdr:from>
    <xdr:to>
      <xdr:col>6</xdr:col>
      <xdr:colOff>763497</xdr:colOff>
      <xdr:row>16</xdr:row>
      <xdr:rowOff>7621</xdr:rowOff>
    </xdr:to>
    <xdr:pic>
      <xdr:nvPicPr>
        <xdr:cNvPr id="16" name="図 15">
          <a:extLst>
            <a:ext uri="{FF2B5EF4-FFF2-40B4-BE49-F238E27FC236}">
              <a16:creationId xmlns:a16="http://schemas.microsoft.com/office/drawing/2014/main" id="{661BDEDF-2F72-485F-8BAA-F475482FB5BF}"/>
            </a:ext>
          </a:extLst>
        </xdr:cNvPr>
        <xdr:cNvPicPr>
          <a:picLocks noChangeAspect="1"/>
        </xdr:cNvPicPr>
      </xdr:nvPicPr>
      <xdr:blipFill>
        <a:blip xmlns:r="http://schemas.openxmlformats.org/officeDocument/2006/relationships" r:embed="rId2" cstate="email">
          <a:extLst>
            <a:ext uri="{28A0092B-C50C-407E-A947-70E740481C1C}">
              <a14:useLocalDpi xmlns:a14="http://schemas.microsoft.com/office/drawing/2010/main"/>
            </a:ext>
          </a:extLst>
        </a:blip>
        <a:stretch>
          <a:fillRect/>
        </a:stretch>
      </xdr:blipFill>
      <xdr:spPr>
        <a:xfrm>
          <a:off x="2918460" y="548641"/>
          <a:ext cx="1601697" cy="2514600"/>
        </a:xfrm>
        <a:prstGeom prst="rect">
          <a:avLst/>
        </a:prstGeom>
      </xdr:spPr>
    </xdr:pic>
    <xdr:clientData/>
  </xdr:twoCellAnchor>
  <xdr:twoCellAnchor editAs="oneCell">
    <xdr:from>
      <xdr:col>0</xdr:col>
      <xdr:colOff>0</xdr:colOff>
      <xdr:row>2</xdr:row>
      <xdr:rowOff>0</xdr:rowOff>
    </xdr:from>
    <xdr:to>
      <xdr:col>3</xdr:col>
      <xdr:colOff>81958</xdr:colOff>
      <xdr:row>16</xdr:row>
      <xdr:rowOff>0</xdr:rowOff>
    </xdr:to>
    <xdr:pic>
      <xdr:nvPicPr>
        <xdr:cNvPr id="13" name="図 12">
          <a:extLst>
            <a:ext uri="{FF2B5EF4-FFF2-40B4-BE49-F238E27FC236}">
              <a16:creationId xmlns:a16="http://schemas.microsoft.com/office/drawing/2014/main" id="{0F68D6D1-60EF-5A13-A1C5-7BA0988DF8D5}"/>
            </a:ext>
          </a:extLst>
        </xdr:cNvPr>
        <xdr:cNvPicPr>
          <a:picLocks noChangeAspect="1"/>
        </xdr:cNvPicPr>
      </xdr:nvPicPr>
      <xdr:blipFill>
        <a:blip xmlns:r="http://schemas.openxmlformats.org/officeDocument/2006/relationships" r:embed="rId3"/>
        <a:stretch>
          <a:fillRect/>
        </a:stretch>
      </xdr:blipFill>
      <xdr:spPr>
        <a:xfrm>
          <a:off x="0" y="548640"/>
          <a:ext cx="1567858" cy="250698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8</xdr:col>
      <xdr:colOff>0</xdr:colOff>
      <xdr:row>16</xdr:row>
      <xdr:rowOff>0</xdr:rowOff>
    </xdr:from>
    <xdr:to>
      <xdr:col>8</xdr:col>
      <xdr:colOff>304800</xdr:colOff>
      <xdr:row>18</xdr:row>
      <xdr:rowOff>11530</xdr:rowOff>
    </xdr:to>
    <xdr:sp macro="" textlink="">
      <xdr:nvSpPr>
        <xdr:cNvPr id="2" name="AutoShape 73" descr="data:image/jpeg;base64,/9j/4AAQSkZJRgABAQAAAQABAAD/2wCEAAkGBxQQEBQPEBQQDw8UDw8PDxAUEA8PDxAPFBQWFhQUFBQYHCggGBolHBQUITEhJSkrLi4uFx8zODMsNygtLisBCgoKDg0OGhAQFywkHCQsLCwsLCwsLCwsLCwsLCwsLCwsLC0sLCwsLCwsLCwsLCwsLCwsLS8sLiwsLCwsLCwsLP/AABEIAOEA4QMBIgACEQEDEQH/xAAbAAACAwEBAQAAAAAAAAAAAAAAAQIDBAUGB//EADgQAAIBAgMFBQYEBgMAAAAAAAABAgMRBBIhBTFBYXETUYGRsQYiMlJywUKh0eEUIzNigvA0c7L/xAAZAQEBAQEBAQAAAAAAAAAAAAAAAQMCBAX/xAAnEQEBAAIBBAECBwEAAAAAAAAAAQIRAxIhMUEEMlETIkJhcYHBFP/aAAwDAQACEQMRAD8A+pDENHDI0MQ0QSQxIkFAwBBTGAAAwABgAwAAAAGAFAMBgIBiKAAAAGAAAAAAAABzkSRFEkRykhoRJEU0SEiQUrErAABYYhgAxBcCQCuMAGIYUDEMBgAFAAAEIBgUIYgAYCGAAIYHNTJorTJJnLlYiaRCJYiLDQwuLMFSAhnFnAsFcq7QrqVibF7mLtDJCeZ2W9nSpYRc5c+Am74FKmTTL1TS4LyLYRR1pWS4Zi3E0fldnxXAo7Dn+RETzB2hFUFzfiTVJdy9R3CVVdRqT7n6E7DsVUUxjCwCALAVCAAKAAAAAAA5GcaqmSUymrXsZ7c7dFYrVRWrZsjTb4rwVzyP8W4zzXtwOvhNq8JEmU9rHZVHm/JIfYc3+RChi1I0J3O9RVSw65+aH/Drn5lwWGhV2Ee782HYR+VeSLlEeUaVXGNtyS8EWqYso7IoM3IM4WQXQEQsS7REXXQ0HlHlK3iUReLQF+QlkMjxhB4pg23ZEPQ57rsj2j7wm3RzoHWRzswXG122zmnqvEiV0dxMAGIAhgICjy1SZkrzLKkjLUZjWe3P2t/TZp2diu0pqT+LdL6l/tyjaSvTl0MGw6+WeThJafUv2OUl1XpqVVrc7HRw20mt/mciLLIsS6avWUMYmuf5FrxC7zy9Co8y1N2dm0pt15Ytd5B41HMzDuNptveNIvGMx3HcbNtDxLE6r7ym5ICecLkUNASTGJRJKAABJUySpFEBotVIkqYFKRJIuVMmqYVCitCwbjZeZEAGIApgIAjxlRmeRdUZRIxZM+NXuS+lnnqM8rUlvTTXgejxC919GeZgI4r11KaklJbmk10ZdE5exqt6dvlbj4b0dKLI3l7NND4kdBGTCU7yR1Y0TWDOkSUTUqRNUjrQyqBJUzUqRNUho0yqkTVIpq7ShF2SlNrikrebKntST+GnbrL9EWY37G42xpE1SOe8ZVe7LHpG/qQTqy3zl4Wj6I66KnVHXVIjKcY/FKK6ySOS8I38UpPrKTJ08HFcEWcdTrb3jaa/Ffom/QrqbVhHVqpbi8jCMV3EpR0Ovwjqa8JWhVip02pRfFfcvUDzEG8NXVSH9Ko8tWPC73TR6aVaK3uK6tIys1dV3NVNRJKJjntSkvxxfS8vQpe2YcFOX+NvULuOjOOnTUzioYtzV0sq1VnqxkKAACIAAAPEVCqTLJlUjJkrrbn0Z5iB6ie59Dy8SxxXU2HUtNx+aN/Ffs2d2J5jATy1IP8Aut56fc9NFkrTDw62z9UjuQgee2XU3o9Dh5XRrjeztNQJKJXPERj8Uox6ySMtTbNGP41L6by9DpXQUSjHL+W0tL2j4Pec9+0FP8Makv8AFRX5snHaDqe7lUU9d92XGbqWzSuFBLgT7IsRI9LJXkHYncTChCsCGmAkSTFYAiFWipKzMn8AjdcdyWSqywwiRdTw6RamSTJpDp1VBxhZ+9ezSvFNW0b4fszSUU9WvG3LQuMM5qtcfBgIDhTAAA8PIqkWyKpGTEpbjy37nqWeW4vq/Usc1OLtr4nq4Suk+9J+Z5NHpMBO9OD/ALUvLQldYPHYqtKO1K9pSjaFK1pNcF3dWex2HKdVSjKc3bK7Octz07zzO0cBCWKrVrzjUzRhJp3i4qMbXi/sdr2RxCWJcVNyzU5ppwy6qzWt+TNuKYuss3oY7MXJsuhgUjYmPMerpjjamGFSNFKklqiOYFMuhqTGZ1ULFIKncGRuRzBTbGpFNSRhxGMykWTdda4XOfgMY5rXc936f73m5Mzw5Jn4a83DlxXulcVxBY0YGpElIjYkkBOlLVdTSZYo1GHL5aYgYgM3RgIAPEyK5FskVyM2KB5aW9/U/U9SeXqfFL6peoc00dTZuPjGOSbUbN2b3NPU5SE1cEuhi613VqcJTzLooqP2JezGJUcRSbdr1FF/5e79yrGR/lvwOfgJZakH3VIPykjvDsm+765cMxXf1Gj3CdwuJAFSvYcahFCIq9VBuaM6YmHUOtWODtCo9ejOniDm1qN78SVvxedns7FWgrOz8D0GAxSmrXWZb1y77HjcPenLLLc9Y9Dv4OVrTjvX58j5eHJlx59/Ht9b5PHhy4bn9O9YmkFCanFSX7p9xaon05ZZuPh2auqrUSSiSUSSiEJRLERyjRnyeHWJgIZg7MBDKPGyRXKJfYWUzZMjieXrr35fXL1PZ5DjY7ZkZSbV4Se9rVN80S9kuO3EBF9fBThvWaPzR181vRQmVxrSOKXuPwOWtHfu18jqYl+4+qOe1yZ3PBH1ODvr3pPz1LEjJsipmoUpPjShfqlb7G5I9oVhksoWCkJokoDUAqqwpLxNCosx43aFCj/WrUqb4KVSKk+kb3FuvLvGW9ornErVK5yMd7b4OnLJF1K07XShBqLX1SsjnVfbSpO6w9GEJWeR1JSnrwulb1Mc+fjx817OH4nNn4x/x3Mfgc8PdXvxeaPPvj4r7C2bXvFfseT2V7S4rF1IxlNUveanGFOELZfiTbTf5ns8JKx4c7jyZbj6OOGfDhrPV9ujg8W4O/Diu/pzO2qqautU9UcHLc6GAl7tu528HuO+Lkyx/K8PysMcp1xv7ToLOytMkjXqt9vHpO4yCGQSGRGFMBAB5awWJARkizFXWpuaMteJKM5nr4GE9WrS+ZaPx7zTYdjjQ4tXYbk7Z1l6NMvo7Cit8m+iS9TqoaLtNR0NlU8tNQjdqN0ru/G/3NygzlYfFSgmo2V9dyZKWMm98peGnoenHnkxkTpdfsrK70XPT1IOvBfiT6XfocjeSRLz31F06Txq4JvrZFcsXJ7tOhliWJHF5cr7dSPF+2WPqxrSj2lRQywagpyUdY66LmeLxsHmhUtprCUtz1+G/j6n0T2w2fmyV1/1z9Yv1XkcehstVYuD0g1Zvi+h5OTfU+98LLG8Wo89PAZ4Xj/UV5Q72+7xN+y8NUurwlD6k4/uz0mH2XCkrQuubbbfiy+G6zaZjfs9+OWu7lbO2eqeIdVPWcbOKWilxlfnZI9FSq24nJptOej4taeh1qMeXQ047t5Pk/U6WHrd911/VG7B1LTt36ePA50KdtVoXxZ3lenu8epnLHbRNFVKd0n3pMmj0R8yzSYxICiQyIwp3AQAeaGAwyRkUVUaGVVESjI0FibQWOArBYaQ0gBIkkCRNIBpE4oSRZFBTiixIikWRRVQxGGVSEqct0k107n4OzPJ7OThKUGvejJwa4Jre+h7NI897S4fs5KvFe7K0KvKa+GXitPBHGePbb2fD5ujLpvs4YfNrJub8o+QqmAWr005Iy0sboupohi7mFkfUxzyvtOOAhppu1XCzLlo1YhTxH6ItlTvqvM6knpnnl92ujLxf2NGUw4dvja5uhK6Fvplr23YKrple9buaNSOQnbXjwOjh62Zc+P6mnHn+mvJz8WvzTw0IkQRJG7ymMQAMAEB54YAHBMrkixkGiVFEkQsWtEbHIikSSBIkQCRJISRJICUUWRIxRNB0kkWRRBIsRRJCrUozi4TSlGStJPiiSJIqvD7X2VPDvS8qT+Gfdyl3P1OfTxNmfSXFNWaTT0aaumuhwto+y1OfvUn2Uvl1dN/eJllx/Z7OH5Vx7VxsBi8zs9Hw6HWo1uHA4OL2fUw0l2kbJu0ZJqUG+TXozo4ardJmM3O1eu5zLvHRTs0zVGduhghM1Reh0z33a4zLYS4rR8DHCZbGRw78uvQrZuT4r7ovRx4z8HwZuw2JzaPSX5M9HHyb7V4ubg6e+PhrGRQGzzpAIAOAMQyMyZFkiLAraItE5EbHIihoBogaJISJIKkkTRFE0VUkWIgiaAkiSIoZRNEkQRJAKtSjOLhNKUWrNPczxWNwzw1V0ndw+KlJ/ig/utzPbmLbGzliKeTdNe9Tl8sufJ7mcZ47jbi5Om/s85QrG+nUPPxk4ScJLLKLyyT4NHSw9e55tvdO7pplsZGSFQmpF8rLprVQsUrmSMi6MjnTvcrpYfG20nqvm4+JuhNNXTuu84UZFlOq4u8Xb0Zrjy2eXn5PjzLvj2du4HM/j5f2+T/AFA0/GxY/wDNmyAAGrxgTAAISIsAIEhiA5EkSQwAmiSGBVSRNAAVIYAUNE0IAGhgAHifaf8A5cvpp/8AkrwYAeTP6n0eL6Z/DpUy+O4QCO74Tj9y8ALVxSX2JoAOK0MAAiP/2Q==">
          <a:hlinkClick xmlns:r="http://schemas.openxmlformats.org/officeDocument/2006/relationships" r:id="rId1"/>
          <a:extLst>
            <a:ext uri="{FF2B5EF4-FFF2-40B4-BE49-F238E27FC236}">
              <a16:creationId xmlns:a16="http://schemas.microsoft.com/office/drawing/2014/main" id="{3C70628D-9A34-4995-AA58-134EF54475A7}"/>
            </a:ext>
          </a:extLst>
        </xdr:cNvPr>
        <xdr:cNvSpPr>
          <a:spLocks noChangeAspect="1" noChangeArrowheads="1"/>
        </xdr:cNvSpPr>
      </xdr:nvSpPr>
      <xdr:spPr bwMode="auto">
        <a:xfrm>
          <a:off x="4991100" y="3497580"/>
          <a:ext cx="304800" cy="293470"/>
        </a:xfrm>
        <a:prstGeom prst="rect">
          <a:avLst/>
        </a:prstGeom>
        <a:noFill/>
        <a:ln w="9525">
          <a:noFill/>
          <a:miter lim="800000"/>
          <a:headEnd/>
          <a:tailEnd/>
        </a:ln>
      </xdr:spPr>
    </xdr:sp>
    <xdr:clientData/>
  </xdr:twoCellAnchor>
  <xdr:twoCellAnchor editAs="oneCell">
    <xdr:from>
      <xdr:col>15</xdr:col>
      <xdr:colOff>0</xdr:colOff>
      <xdr:row>12</xdr:row>
      <xdr:rowOff>0</xdr:rowOff>
    </xdr:from>
    <xdr:to>
      <xdr:col>15</xdr:col>
      <xdr:colOff>304800</xdr:colOff>
      <xdr:row>13</xdr:row>
      <xdr:rowOff>76201</xdr:rowOff>
    </xdr:to>
    <xdr:sp macro="" textlink="">
      <xdr:nvSpPr>
        <xdr:cNvPr id="3" name="AutoShape 74" descr="data:image/jpeg;base64,/9j/4AAQSkZJRgABAQAAAQABAAD/2wCEAAkGBxQQEBQPEBQQDw8UDw8PDxAUEA8PDxAPFBQWFhQUFBQYHCggGBolHBQUITEhJSkrLi4uFx8zODMsNygtLisBCgoKDg0OGhAQFywkHCQsLCwsLCwsLCwsLCwsLCwsLCwsLC0sLCwsLCwsLCwsLCwsLCwsLS8sLiwsLCwsLCwsLP/AABEIAOEA4QMBIgACEQEDEQH/xAAbAAACAwEBAQAAAAAAAAAAAAAAAQIDBAUGB//EADgQAAIBAgMFBQYEBgMAAAAAAAABAgMRBBIhBTFBYXETUYGRsQYiMlJywUKh0eEUIzNigvA0c7L/xAAZAQEBAQEBAQAAAAAAAAAAAAAAAQMCBAX/xAAnEQEBAAIBBAECBwEAAAAAAAAAAQIRAxIhMUEEMlETIkJhcYHBFP/aAAwDAQACEQMRAD8A+pDENHDI0MQ0QSQxIkFAwBBTGAAAwABgAwAAAAGAFAMBgIBiKAAAAGAAAAAAAABzkSRFEkRykhoRJEU0SEiQUrErAABYYhgAxBcCQCuMAGIYUDEMBgAFAAAEIBgUIYgAYCGAAIYHNTJorTJJnLlYiaRCJYiLDQwuLMFSAhnFnAsFcq7QrqVibF7mLtDJCeZ2W9nSpYRc5c+Am74FKmTTL1TS4LyLYRR1pWS4Zi3E0fldnxXAo7Dn+RETzB2hFUFzfiTVJdy9R3CVVdRqT7n6E7DsVUUxjCwCALAVCAAKAAAAAAA5GcaqmSUymrXsZ7c7dFYrVRWrZsjTb4rwVzyP8W4zzXtwOvhNq8JEmU9rHZVHm/JIfYc3+RChi1I0J3O9RVSw65+aH/Drn5lwWGhV2Ee782HYR+VeSLlEeUaVXGNtyS8EWqYso7IoM3IM4WQXQEQsS7REXXQ0HlHlK3iUReLQF+QlkMjxhB4pg23ZEPQ57rsj2j7wm3RzoHWRzswXG122zmnqvEiV0dxMAGIAhgICjy1SZkrzLKkjLUZjWe3P2t/TZp2diu0pqT+LdL6l/tyjaSvTl0MGw6+WeThJafUv2OUl1XpqVVrc7HRw20mt/mciLLIsS6avWUMYmuf5FrxC7zy9Co8y1N2dm0pt15Ytd5B41HMzDuNptveNIvGMx3HcbNtDxLE6r7ym5ICecLkUNASTGJRJKAABJUySpFEBotVIkqYFKRJIuVMmqYVCitCwbjZeZEAGIApgIAjxlRmeRdUZRIxZM+NXuS+lnnqM8rUlvTTXgejxC919GeZgI4r11KaklJbmk10ZdE5exqt6dvlbj4b0dKLI3l7NND4kdBGTCU7yR1Y0TWDOkSUTUqRNUjrQyqBJUzUqRNUho0yqkTVIpq7ShF2SlNrikrebKntST+GnbrL9EWY37G42xpE1SOe8ZVe7LHpG/qQTqy3zl4Wj6I66KnVHXVIjKcY/FKK6ySOS8I38UpPrKTJ08HFcEWcdTrb3jaa/Ffom/QrqbVhHVqpbi8jCMV3EpR0Ovwjqa8JWhVip02pRfFfcvUDzEG8NXVSH9Ko8tWPC73TR6aVaK3uK6tIys1dV3NVNRJKJjntSkvxxfS8vQpe2YcFOX+NvULuOjOOnTUzioYtzV0sq1VnqxkKAACIAAAPEVCqTLJlUjJkrrbn0Z5iB6ie59Dy8SxxXU2HUtNx+aN/Ffs2d2J5jATy1IP8Aut56fc9NFkrTDw62z9UjuQgee2XU3o9Dh5XRrjeztNQJKJXPERj8Uox6ySMtTbNGP41L6by9DpXQUSjHL+W0tL2j4Pec9+0FP8Makv8AFRX5snHaDqe7lUU9d92XGbqWzSuFBLgT7IsRI9LJXkHYncTChCsCGmAkSTFYAiFWipKzMn8AjdcdyWSqywwiRdTw6RamSTJpDp1VBxhZ+9ezSvFNW0b4fszSUU9WvG3LQuMM5qtcfBgIDhTAAA8PIqkWyKpGTEpbjy37nqWeW4vq/Usc1OLtr4nq4Suk+9J+Z5NHpMBO9OD/ALUvLQldYPHYqtKO1K9pSjaFK1pNcF3dWex2HKdVSjKc3bK7Octz07zzO0cBCWKrVrzjUzRhJp3i4qMbXi/sdr2RxCWJcVNyzU5ppwy6qzWt+TNuKYuss3oY7MXJsuhgUjYmPMerpjjamGFSNFKklqiOYFMuhqTGZ1ULFIKncGRuRzBTbGpFNSRhxGMykWTdda4XOfgMY5rXc936f73m5Mzw5Jn4a83DlxXulcVxBY0YGpElIjYkkBOlLVdTSZYo1GHL5aYgYgM3RgIAPEyK5FskVyM2KB5aW9/U/U9SeXqfFL6peoc00dTZuPjGOSbUbN2b3NPU5SE1cEuhi613VqcJTzLooqP2JezGJUcRSbdr1FF/5e79yrGR/lvwOfgJZakH3VIPykjvDsm+765cMxXf1Gj3CdwuJAFSvYcahFCIq9VBuaM6YmHUOtWODtCo9ejOniDm1qN78SVvxedns7FWgrOz8D0GAxSmrXWZb1y77HjcPenLLLc9Y9Dv4OVrTjvX58j5eHJlx59/Ht9b5PHhy4bn9O9YmkFCanFSX7p9xaon05ZZuPh2auqrUSSiSUSSiEJRLERyjRnyeHWJgIZg7MBDKPGyRXKJfYWUzZMjieXrr35fXL1PZ5DjY7ZkZSbV4Se9rVN80S9kuO3EBF9fBThvWaPzR181vRQmVxrSOKXuPwOWtHfu18jqYl+4+qOe1yZ3PBH1ODvr3pPz1LEjJsipmoUpPjShfqlb7G5I9oVhksoWCkJokoDUAqqwpLxNCosx43aFCj/WrUqb4KVSKk+kb3FuvLvGW9ornErVK5yMd7b4OnLJF1K07XShBqLX1SsjnVfbSpO6w9GEJWeR1JSnrwulb1Mc+fjx817OH4nNn4x/x3Mfgc8PdXvxeaPPvj4r7C2bXvFfseT2V7S4rF1IxlNUveanGFOELZfiTbTf5ns8JKx4c7jyZbj6OOGfDhrPV9ujg8W4O/Diu/pzO2qqautU9UcHLc6GAl7tu528HuO+Lkyx/K8PysMcp1xv7ToLOytMkjXqt9vHpO4yCGQSGRGFMBAB5awWJARkizFXWpuaMteJKM5nr4GE9WrS+ZaPx7zTYdjjQ4tXYbk7Z1l6NMvo7Cit8m+iS9TqoaLtNR0NlU8tNQjdqN0ru/G/3NygzlYfFSgmo2V9dyZKWMm98peGnoenHnkxkTpdfsrK70XPT1IOvBfiT6XfocjeSRLz31F06Txq4JvrZFcsXJ7tOhliWJHF5cr7dSPF+2WPqxrSj2lRQywagpyUdY66LmeLxsHmhUtprCUtz1+G/j6n0T2w2fmyV1/1z9Yv1XkcehstVYuD0g1Zvi+h5OTfU+98LLG8Wo89PAZ4Xj/UV5Q72+7xN+y8NUurwlD6k4/uz0mH2XCkrQuubbbfiy+G6zaZjfs9+OWu7lbO2eqeIdVPWcbOKWilxlfnZI9FSq24nJptOej4taeh1qMeXQ047t5Pk/U6WHrd911/VG7B1LTt36ePA50KdtVoXxZ3lenu8epnLHbRNFVKd0n3pMmj0R8yzSYxICiQyIwp3AQAeaGAwyRkUVUaGVVESjI0FibQWOArBYaQ0gBIkkCRNIBpE4oSRZFBTiixIikWRRVQxGGVSEqct0k107n4OzPJ7OThKUGvejJwa4Jre+h7NI897S4fs5KvFe7K0KvKa+GXitPBHGePbb2fD5ujLpvs4YfNrJub8o+QqmAWr005Iy0sboupohi7mFkfUxzyvtOOAhppu1XCzLlo1YhTxH6ItlTvqvM6knpnnl92ujLxf2NGUw4dvja5uhK6Fvplr23YKrple9buaNSOQnbXjwOjh62Zc+P6mnHn+mvJz8WvzTw0IkQRJG7ymMQAMAEB54YAHBMrkixkGiVFEkQsWtEbHIikSSBIkQCRJISRJICUUWRIxRNB0kkWRRBIsRRJCrUozi4TSlGStJPiiSJIqvD7X2VPDvS8qT+Gfdyl3P1OfTxNmfSXFNWaTT0aaumuhwto+y1OfvUn2Uvl1dN/eJllx/Z7OH5Vx7VxsBi8zs9Hw6HWo1uHA4OL2fUw0l2kbJu0ZJqUG+TXozo4ardJmM3O1eu5zLvHRTs0zVGduhghM1Reh0z33a4zLYS4rR8DHCZbGRw78uvQrZuT4r7ovRx4z8HwZuw2JzaPSX5M9HHyb7V4ubg6e+PhrGRQGzzpAIAOAMQyMyZFkiLAraItE5EbHIihoBogaJISJIKkkTRFE0VUkWIgiaAkiSIoZRNEkQRJAKtSjOLhNKUWrNPczxWNwzw1V0ndw+KlJ/ig/utzPbmLbGzliKeTdNe9Tl8sufJ7mcZ47jbi5Om/s85QrG+nUPPxk4ScJLLKLyyT4NHSw9e55tvdO7pplsZGSFQmpF8rLprVQsUrmSMi6MjnTvcrpYfG20nqvm4+JuhNNXTuu84UZFlOq4u8Xb0Zrjy2eXn5PjzLvj2du4HM/j5f2+T/AFA0/GxY/wDNmyAAGrxgTAAISIsAIEhiA5EkSQwAmiSGBVSRNAAVIYAUNE0IAGhgAHifaf8A5cvpp/8AkrwYAeTP6n0eL6Z/DpUy+O4QCO74Tj9y8ALVxSX2JoAOK0MAAiP/2Q==">
          <a:hlinkClick xmlns:r="http://schemas.openxmlformats.org/officeDocument/2006/relationships" r:id="rId1"/>
          <a:extLst>
            <a:ext uri="{FF2B5EF4-FFF2-40B4-BE49-F238E27FC236}">
              <a16:creationId xmlns:a16="http://schemas.microsoft.com/office/drawing/2014/main" id="{513319BF-D067-437B-A47B-C60EBDA4CFF4}"/>
            </a:ext>
          </a:extLst>
        </xdr:cNvPr>
        <xdr:cNvSpPr>
          <a:spLocks noChangeAspect="1" noChangeArrowheads="1"/>
        </xdr:cNvSpPr>
      </xdr:nvSpPr>
      <xdr:spPr bwMode="auto">
        <a:xfrm>
          <a:off x="9791700" y="2651760"/>
          <a:ext cx="304800" cy="297181"/>
        </a:xfrm>
        <a:prstGeom prst="rect">
          <a:avLst/>
        </a:prstGeom>
        <a:noFill/>
        <a:ln w="9525">
          <a:noFill/>
          <a:miter lim="800000"/>
          <a:headEnd/>
          <a:tailEnd/>
        </a:ln>
      </xdr:spPr>
    </xdr:sp>
    <xdr:clientData/>
  </xdr:twoCellAnchor>
  <xdr:twoCellAnchor editAs="oneCell">
    <xdr:from>
      <xdr:col>15</xdr:col>
      <xdr:colOff>0</xdr:colOff>
      <xdr:row>12</xdr:row>
      <xdr:rowOff>0</xdr:rowOff>
    </xdr:from>
    <xdr:to>
      <xdr:col>15</xdr:col>
      <xdr:colOff>304800</xdr:colOff>
      <xdr:row>13</xdr:row>
      <xdr:rowOff>76201</xdr:rowOff>
    </xdr:to>
    <xdr:sp macro="" textlink="">
      <xdr:nvSpPr>
        <xdr:cNvPr id="4" name="AutoShape 76" descr="data:image/jpeg;base64,/9j/4AAQSkZJRgABAQAAAQABAAD/2wCEAAkGBxQQEBQPEBQQDw8UDw8PDxAUEA8PDxAPFBQWFhQUFBQYHCggGBolHBQUITEhJSkrLi4uFx8zODMsNygtLisBCgoKDg0OGhAQFywkHCQsLCwsLCwsLCwsLCwsLCwsLCwsLC0sLCwsLCwsLCwsLCwsLCwsLS8sLiwsLCwsLCwsLP/AABEIAOEA4QMBIgACEQEDEQH/xAAbAAACAwEBAQAAAAAAAAAAAAAAAQIDBAUGB//EADgQAAIBAgMFBQYEBgMAAAAAAAABAgMRBBIhBTFBYXETUYGRsQYiMlJywUKh0eEUIzNigvA0c7L/xAAZAQEBAQEBAQAAAAAAAAAAAAAAAQMCBAX/xAAnEQEBAAIBBAECBwEAAAAAAAAAAQIRAxIhMUEEMlETIkJhcYHBFP/aAAwDAQACEQMRAD8A+pDENHDI0MQ0QSQxIkFAwBBTGAAAwABgAwAAAAGAFAMBgIBiKAAAAGAAAAAAAABzkSRFEkRykhoRJEU0SEiQUrErAABYYhgAxBcCQCuMAGIYUDEMBgAFAAAEIBgUIYgAYCGAAIYHNTJorTJJnLlYiaRCJYiLDQwuLMFSAhnFnAsFcq7QrqVibF7mLtDJCeZ2W9nSpYRc5c+Am74FKmTTL1TS4LyLYRR1pWS4Zi3E0fldnxXAo7Dn+RETzB2hFUFzfiTVJdy9R3CVVdRqT7n6E7DsVUUxjCwCALAVCAAKAAAAAAA5GcaqmSUymrXsZ7c7dFYrVRWrZsjTb4rwVzyP8W4zzXtwOvhNq8JEmU9rHZVHm/JIfYc3+RChi1I0J3O9RVSw65+aH/Drn5lwWGhV2Ee782HYR+VeSLlEeUaVXGNtyS8EWqYso7IoM3IM4WQXQEQsS7REXXQ0HlHlK3iUReLQF+QlkMjxhB4pg23ZEPQ57rsj2j7wm3RzoHWRzswXG122zmnqvEiV0dxMAGIAhgICjy1SZkrzLKkjLUZjWe3P2t/TZp2diu0pqT+LdL6l/tyjaSvTl0MGw6+WeThJafUv2OUl1XpqVVrc7HRw20mt/mciLLIsS6avWUMYmuf5FrxC7zy9Co8y1N2dm0pt15Ytd5B41HMzDuNptveNIvGMx3HcbNtDxLE6r7ym5ICecLkUNASTGJRJKAABJUySpFEBotVIkqYFKRJIuVMmqYVCitCwbjZeZEAGIApgIAjxlRmeRdUZRIxZM+NXuS+lnnqM8rUlvTTXgejxC919GeZgI4r11KaklJbmk10ZdE5exqt6dvlbj4b0dKLI3l7NND4kdBGTCU7yR1Y0TWDOkSUTUqRNUjrQyqBJUzUqRNUho0yqkTVIpq7ShF2SlNrikrebKntST+GnbrL9EWY37G42xpE1SOe8ZVe7LHpG/qQTqy3zl4Wj6I66KnVHXVIjKcY/FKK6ySOS8I38UpPrKTJ08HFcEWcdTrb3jaa/Ffom/QrqbVhHVqpbi8jCMV3EpR0Ovwjqa8JWhVip02pRfFfcvUDzEG8NXVSH9Ko8tWPC73TR6aVaK3uK6tIys1dV3NVNRJKJjntSkvxxfS8vQpe2YcFOX+NvULuOjOOnTUzioYtzV0sq1VnqxkKAACIAAAPEVCqTLJlUjJkrrbn0Z5iB6ie59Dy8SxxXU2HUtNx+aN/Ffs2d2J5jATy1IP8Aut56fc9NFkrTDw62z9UjuQgee2XU3o9Dh5XRrjeztNQJKJXPERj8Uox6ySMtTbNGP41L6by9DpXQUSjHL+W0tL2j4Pec9+0FP8Makv8AFRX5snHaDqe7lUU9d92XGbqWzSuFBLgT7IsRI9LJXkHYncTChCsCGmAkSTFYAiFWipKzMn8AjdcdyWSqywwiRdTw6RamSTJpDp1VBxhZ+9ezSvFNW0b4fszSUU9WvG3LQuMM5qtcfBgIDhTAAA8PIqkWyKpGTEpbjy37nqWeW4vq/Usc1OLtr4nq4Suk+9J+Z5NHpMBO9OD/ALUvLQldYPHYqtKO1K9pSjaFK1pNcF3dWex2HKdVSjKc3bK7Octz07zzO0cBCWKrVrzjUzRhJp3i4qMbXi/sdr2RxCWJcVNyzU5ppwy6qzWt+TNuKYuss3oY7MXJsuhgUjYmPMerpjjamGFSNFKklqiOYFMuhqTGZ1ULFIKncGRuRzBTbGpFNSRhxGMykWTdda4XOfgMY5rXc936f73m5Mzw5Jn4a83DlxXulcVxBY0YGpElIjYkkBOlLVdTSZYo1GHL5aYgYgM3RgIAPEyK5FskVyM2KB5aW9/U/U9SeXqfFL6peoc00dTZuPjGOSbUbN2b3NPU5SE1cEuhi613VqcJTzLooqP2JezGJUcRSbdr1FF/5e79yrGR/lvwOfgJZakH3VIPykjvDsm+765cMxXf1Gj3CdwuJAFSvYcahFCIq9VBuaM6YmHUOtWODtCo9ejOniDm1qN78SVvxedns7FWgrOz8D0GAxSmrXWZb1y77HjcPenLLLc9Y9Dv4OVrTjvX58j5eHJlx59/Ht9b5PHhy4bn9O9YmkFCanFSX7p9xaon05ZZuPh2auqrUSSiSUSSiEJRLERyjRnyeHWJgIZg7MBDKPGyRXKJfYWUzZMjieXrr35fXL1PZ5DjY7ZkZSbV4Se9rVN80S9kuO3EBF9fBThvWaPzR181vRQmVxrSOKXuPwOWtHfu18jqYl+4+qOe1yZ3PBH1ODvr3pPz1LEjJsipmoUpPjShfqlb7G5I9oVhksoWCkJokoDUAqqwpLxNCosx43aFCj/WrUqb4KVSKk+kb3FuvLvGW9ornErVK5yMd7b4OnLJF1K07XShBqLX1SsjnVfbSpO6w9GEJWeR1JSnrwulb1Mc+fjx817OH4nNn4x/x3Mfgc8PdXvxeaPPvj4r7C2bXvFfseT2V7S4rF1IxlNUveanGFOELZfiTbTf5ns8JKx4c7jyZbj6OOGfDhrPV9ujg8W4O/Diu/pzO2qqautU9UcHLc6GAl7tu528HuO+Lkyx/K8PysMcp1xv7ToLOytMkjXqt9vHpO4yCGQSGRGFMBAB5awWJARkizFXWpuaMteJKM5nr4GE9WrS+ZaPx7zTYdjjQ4tXYbk7Z1l6NMvo7Cit8m+iS9TqoaLtNR0NlU8tNQjdqN0ru/G/3NygzlYfFSgmo2V9dyZKWMm98peGnoenHnkxkTpdfsrK70XPT1IOvBfiT6XfocjeSRLz31F06Txq4JvrZFcsXJ7tOhliWJHF5cr7dSPF+2WPqxrSj2lRQywagpyUdY66LmeLxsHmhUtprCUtz1+G/j6n0T2w2fmyV1/1z9Yv1XkcehstVYuD0g1Zvi+h5OTfU+98LLG8Wo89PAZ4Xj/UV5Q72+7xN+y8NUurwlD6k4/uz0mH2XCkrQuubbbfiy+G6zaZjfs9+OWu7lbO2eqeIdVPWcbOKWilxlfnZI9FSq24nJptOej4taeh1qMeXQ047t5Pk/U6WHrd911/VG7B1LTt36ePA50KdtVoXxZ3lenu8epnLHbRNFVKd0n3pMmj0R8yzSYxICiQyIwp3AQAeaGAwyRkUVUaGVVESjI0FibQWOArBYaQ0gBIkkCRNIBpE4oSRZFBTiixIikWRRVQxGGVSEqct0k107n4OzPJ7OThKUGvejJwa4Jre+h7NI897S4fs5KvFe7K0KvKa+GXitPBHGePbb2fD5ujLpvs4YfNrJub8o+QqmAWr005Iy0sboupohi7mFkfUxzyvtOOAhppu1XCzLlo1YhTxH6ItlTvqvM6knpnnl92ujLxf2NGUw4dvja5uhK6Fvplr23YKrple9buaNSOQnbXjwOjh62Zc+P6mnHn+mvJz8WvzTw0IkQRJG7ymMQAMAEB54YAHBMrkixkGiVFEkQsWtEbHIikSSBIkQCRJISRJICUUWRIxRNB0kkWRRBIsRRJCrUozi4TSlGStJPiiSJIqvD7X2VPDvS8qT+Gfdyl3P1OfTxNmfSXFNWaTT0aaumuhwto+y1OfvUn2Uvl1dN/eJllx/Z7OH5Vx7VxsBi8zs9Hw6HWo1uHA4OL2fUw0l2kbJu0ZJqUG+TXozo4ardJmM3O1eu5zLvHRTs0zVGduhghM1Reh0z33a4zLYS4rR8DHCZbGRw78uvQrZuT4r7ovRx4z8HwZuw2JzaPSX5M9HHyb7V4ubg6e+PhrGRQGzzpAIAOAMQyMyZFkiLAraItE5EbHIihoBogaJISJIKkkTRFE0VUkWIgiaAkiSIoZRNEkQRJAKtSjOLhNKUWrNPczxWNwzw1V0ndw+KlJ/ig/utzPbmLbGzliKeTdNe9Tl8sufJ7mcZ47jbi5Om/s85QrG+nUPPxk4ScJLLKLyyT4NHSw9e55tvdO7pplsZGSFQmpF8rLprVQsUrmSMi6MjnTvcrpYfG20nqvm4+JuhNNXTuu84UZFlOq4u8Xb0Zrjy2eXn5PjzLvj2du4HM/j5f2+T/AFA0/GxY/wDNmyAAGrxgTAAISIsAIEhiA5EkSQwAmiSGBVSRNAAVIYAUNE0IAGhgAHifaf8A5cvpp/8AkrwYAeTP6n0eL6Z/DpUy+O4QCO74Tj9y8ALVxSX2JoAOK0MAAiP/2Q==">
          <a:hlinkClick xmlns:r="http://schemas.openxmlformats.org/officeDocument/2006/relationships" r:id="rId2"/>
          <a:extLst>
            <a:ext uri="{FF2B5EF4-FFF2-40B4-BE49-F238E27FC236}">
              <a16:creationId xmlns:a16="http://schemas.microsoft.com/office/drawing/2014/main" id="{8CBA9579-4B2B-4B9F-9AA6-034B7C25C610}"/>
            </a:ext>
          </a:extLst>
        </xdr:cNvPr>
        <xdr:cNvSpPr>
          <a:spLocks noChangeAspect="1" noChangeArrowheads="1"/>
        </xdr:cNvSpPr>
      </xdr:nvSpPr>
      <xdr:spPr bwMode="auto">
        <a:xfrm>
          <a:off x="9791700" y="2651760"/>
          <a:ext cx="304800" cy="297181"/>
        </a:xfrm>
        <a:prstGeom prst="rect">
          <a:avLst/>
        </a:prstGeom>
        <a:noFill/>
        <a:ln w="9525">
          <a:noFill/>
          <a:miter lim="800000"/>
          <a:headEnd/>
          <a:tailEnd/>
        </a:ln>
      </xdr:spPr>
    </xdr:sp>
    <xdr:clientData/>
  </xdr:twoCellAnchor>
  <xdr:twoCellAnchor>
    <xdr:from>
      <xdr:col>5</xdr:col>
      <xdr:colOff>335380</xdr:colOff>
      <xdr:row>7</xdr:row>
      <xdr:rowOff>38100</xdr:rowOff>
    </xdr:from>
    <xdr:to>
      <xdr:col>6</xdr:col>
      <xdr:colOff>563980</xdr:colOff>
      <xdr:row>10</xdr:row>
      <xdr:rowOff>114300</xdr:rowOff>
    </xdr:to>
    <xdr:sp macro="" textlink="">
      <xdr:nvSpPr>
        <xdr:cNvPr id="5" name="右矢印 4">
          <a:extLst>
            <a:ext uri="{FF2B5EF4-FFF2-40B4-BE49-F238E27FC236}">
              <a16:creationId xmlns:a16="http://schemas.microsoft.com/office/drawing/2014/main" id="{AEF55D61-A04D-4FF3-AD94-AF20F4121890}"/>
            </a:ext>
          </a:extLst>
        </xdr:cNvPr>
        <xdr:cNvSpPr/>
      </xdr:nvSpPr>
      <xdr:spPr>
        <a:xfrm>
          <a:off x="3142748" y="1666374"/>
          <a:ext cx="846221" cy="70184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editAs="oneCell">
    <xdr:from>
      <xdr:col>1</xdr:col>
      <xdr:colOff>0</xdr:colOff>
      <xdr:row>5</xdr:row>
      <xdr:rowOff>0</xdr:rowOff>
    </xdr:from>
    <xdr:to>
      <xdr:col>5</xdr:col>
      <xdr:colOff>252087</xdr:colOff>
      <xdr:row>13</xdr:row>
      <xdr:rowOff>201930</xdr:rowOff>
    </xdr:to>
    <xdr:pic>
      <xdr:nvPicPr>
        <xdr:cNvPr id="6" name="図 5">
          <a:extLst>
            <a:ext uri="{FF2B5EF4-FFF2-40B4-BE49-F238E27FC236}">
              <a16:creationId xmlns:a16="http://schemas.microsoft.com/office/drawing/2014/main" id="{1DE418F5-72A1-4B8F-BDD5-FB4B26599707}"/>
            </a:ext>
          </a:extLst>
        </xdr:cNvPr>
        <xdr:cNvPicPr>
          <a:picLocks noChangeAspect="1"/>
        </xdr:cNvPicPr>
      </xdr:nvPicPr>
      <xdr:blipFill>
        <a:blip xmlns:r="http://schemas.openxmlformats.org/officeDocument/2006/relationships" r:embed="rId3" cstate="print"/>
        <a:stretch>
          <a:fillRect/>
        </a:stretch>
      </xdr:blipFill>
      <xdr:spPr>
        <a:xfrm>
          <a:off x="335280" y="1196340"/>
          <a:ext cx="2720967" cy="1878330"/>
        </a:xfrm>
        <a:prstGeom prst="rect">
          <a:avLst/>
        </a:prstGeom>
        <a:ln>
          <a:noFill/>
        </a:ln>
        <a:effectLst>
          <a:outerShdw blurRad="292100" dist="139700" dir="2700000" algn="tl" rotWithShape="0">
            <a:srgbClr val="333333">
              <a:alpha val="65000"/>
            </a:srgbClr>
          </a:outerShdw>
        </a:effec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60961</xdr:colOff>
      <xdr:row>32</xdr:row>
      <xdr:rowOff>81280</xdr:rowOff>
    </xdr:from>
    <xdr:to>
      <xdr:col>10</xdr:col>
      <xdr:colOff>30481</xdr:colOff>
      <xdr:row>41</xdr:row>
      <xdr:rowOff>60667</xdr:rowOff>
    </xdr:to>
    <xdr:pic>
      <xdr:nvPicPr>
        <xdr:cNvPr id="13" name="図 12">
          <a:extLst>
            <a:ext uri="{FF2B5EF4-FFF2-40B4-BE49-F238E27FC236}">
              <a16:creationId xmlns:a16="http://schemas.microsoft.com/office/drawing/2014/main" id="{A757DAFB-1811-7BD1-DFBF-94798BA5C6D5}"/>
            </a:ext>
          </a:extLst>
        </xdr:cNvPr>
        <xdr:cNvPicPr>
          <a:picLocks noChangeAspect="1"/>
        </xdr:cNvPicPr>
      </xdr:nvPicPr>
      <xdr:blipFill>
        <a:blip xmlns:r="http://schemas.openxmlformats.org/officeDocument/2006/relationships" r:embed="rId1" cstate="email">
          <a:extLst>
            <a:ext uri="{28A0092B-C50C-407E-A947-70E740481C1C}">
              <a14:useLocalDpi xmlns:a14="http://schemas.microsoft.com/office/drawing/2010/main"/>
            </a:ext>
          </a:extLst>
        </a:blip>
        <a:stretch>
          <a:fillRect/>
        </a:stretch>
      </xdr:blipFill>
      <xdr:spPr>
        <a:xfrm>
          <a:off x="934721" y="14335760"/>
          <a:ext cx="10718800" cy="2448267"/>
        </a:xfrm>
        <a:prstGeom prst="rect">
          <a:avLst/>
        </a:prstGeom>
      </xdr:spPr>
    </xdr:pic>
    <xdr:clientData/>
  </xdr:twoCellAnchor>
  <xdr:twoCellAnchor>
    <xdr:from>
      <xdr:col>11</xdr:col>
      <xdr:colOff>740411</xdr:colOff>
      <xdr:row>7</xdr:row>
      <xdr:rowOff>78742</xdr:rowOff>
    </xdr:from>
    <xdr:to>
      <xdr:col>13</xdr:col>
      <xdr:colOff>1950720</xdr:colOff>
      <xdr:row>11</xdr:row>
      <xdr:rowOff>121920</xdr:rowOff>
    </xdr:to>
    <xdr:sp macro="" textlink="">
      <xdr:nvSpPr>
        <xdr:cNvPr id="3" name="四角形吹き出し 7">
          <a:extLst>
            <a:ext uri="{FF2B5EF4-FFF2-40B4-BE49-F238E27FC236}">
              <a16:creationId xmlns:a16="http://schemas.microsoft.com/office/drawing/2014/main" id="{4536BC87-42E0-412F-82F9-981865BD05B8}"/>
            </a:ext>
          </a:extLst>
        </xdr:cNvPr>
        <xdr:cNvSpPr/>
      </xdr:nvSpPr>
      <xdr:spPr>
        <a:xfrm>
          <a:off x="13115291" y="8572502"/>
          <a:ext cx="3211829" cy="1059178"/>
        </a:xfrm>
        <a:prstGeom prst="wedgeRectCallout">
          <a:avLst>
            <a:gd name="adj1" fmla="val -44124"/>
            <a:gd name="adj2" fmla="val 69116"/>
          </a:avLst>
        </a:prstGeom>
        <a:solidFill>
          <a:schemeClr val="tx1"/>
        </a:solidFill>
        <a:ln>
          <a:solidFill>
            <a:schemeClr val="accent6">
              <a:lumMod val="60000"/>
              <a:lumOff val="40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400" b="1">
              <a:solidFill>
                <a:srgbClr val="FFFF00"/>
              </a:solidFill>
            </a:rPr>
            <a:t>世界の感染率は</a:t>
          </a:r>
          <a:r>
            <a:rPr kumimoji="1" lang="en-US" altLang="ja-JP" sz="1400" b="1">
              <a:solidFill>
                <a:srgbClr val="FFFF00"/>
              </a:solidFill>
            </a:rPr>
            <a:t>1.19% :</a:t>
          </a:r>
          <a:r>
            <a:rPr kumimoji="1" lang="ja-JP" altLang="en-US" sz="1400" b="1">
              <a:solidFill>
                <a:srgbClr val="FFFF00"/>
              </a:solidFill>
            </a:rPr>
            <a:t>停滞</a:t>
          </a:r>
        </a:p>
        <a:p>
          <a:pPr algn="l"/>
          <a:r>
            <a:rPr kumimoji="1" lang="en-US" altLang="ja-JP" sz="1100">
              <a:solidFill>
                <a:schemeClr val="bg1"/>
              </a:solidFill>
            </a:rPr>
            <a:t>65</a:t>
          </a:r>
          <a:r>
            <a:rPr kumimoji="1" lang="ja-JP" altLang="en-US" sz="1100">
              <a:solidFill>
                <a:schemeClr val="bg1"/>
              </a:solidFill>
            </a:rPr>
            <a:t>歳以上の高齢者に肺炎発症による重度化リスクが高い　　</a:t>
          </a:r>
          <a:r>
            <a:rPr kumimoji="1" lang="ja-JP" altLang="en-US" sz="1100" b="1">
              <a:solidFill>
                <a:schemeClr val="bg1"/>
              </a:solidFill>
            </a:rPr>
            <a:t>　    </a:t>
          </a:r>
          <a:endParaRPr kumimoji="1" lang="en-US" altLang="ja-JP" sz="1100" b="1">
            <a:solidFill>
              <a:schemeClr val="bg1"/>
            </a:solidFill>
          </a:endParaRPr>
        </a:p>
        <a:p>
          <a:pPr algn="l"/>
          <a:endParaRPr kumimoji="1" lang="ja-JP" altLang="en-US" sz="1400" b="1" i="0" u="sng">
            <a:solidFill>
              <a:srgbClr val="FFFF00"/>
            </a:solidFill>
          </a:endParaRPr>
        </a:p>
        <a:p>
          <a:pPr algn="l"/>
          <a:endParaRPr kumimoji="1" lang="en-US" altLang="ja-JP" sz="1400" b="1" i="0" u="sng">
            <a:solidFill>
              <a:srgbClr val="FFC000"/>
            </a:solidFill>
          </a:endParaRPr>
        </a:p>
        <a:p>
          <a:pPr algn="l"/>
          <a:r>
            <a:rPr kumimoji="1" lang="en-US" altLang="ja-JP" sz="1400" b="1" i="0" u="sng">
              <a:solidFill>
                <a:srgbClr val="FFC000"/>
              </a:solidFill>
            </a:rPr>
            <a:t>)</a:t>
          </a:r>
          <a:endParaRPr kumimoji="1" lang="ja-JP" altLang="en-US" sz="1400" b="1" i="0" u="sng">
            <a:solidFill>
              <a:srgbClr val="FFC000"/>
            </a:solidFill>
          </a:endParaRPr>
        </a:p>
      </xdr:txBody>
    </xdr:sp>
    <xdr:clientData/>
  </xdr:twoCellAnchor>
  <xdr:twoCellAnchor>
    <xdr:from>
      <xdr:col>5</xdr:col>
      <xdr:colOff>558800</xdr:colOff>
      <xdr:row>49</xdr:row>
      <xdr:rowOff>265814</xdr:rowOff>
    </xdr:from>
    <xdr:to>
      <xdr:col>5</xdr:col>
      <xdr:colOff>593651</xdr:colOff>
      <xdr:row>70</xdr:row>
      <xdr:rowOff>101600</xdr:rowOff>
    </xdr:to>
    <xdr:cxnSp macro="">
      <xdr:nvCxnSpPr>
        <xdr:cNvPr id="5" name="直線矢印コネクタ 4">
          <a:extLst>
            <a:ext uri="{FF2B5EF4-FFF2-40B4-BE49-F238E27FC236}">
              <a16:creationId xmlns:a16="http://schemas.microsoft.com/office/drawing/2014/main" id="{38D8CF2F-16BC-4C80-BA5E-A4B32E25EEC4}"/>
            </a:ext>
          </a:extLst>
        </xdr:cNvPr>
        <xdr:cNvCxnSpPr/>
      </xdr:nvCxnSpPr>
      <xdr:spPr>
        <a:xfrm flipH="1">
          <a:off x="6685280" y="26549734"/>
          <a:ext cx="34851" cy="5322186"/>
        </a:xfrm>
        <a:prstGeom prst="straightConnector1">
          <a:avLst/>
        </a:prstGeom>
        <a:ln>
          <a:tailEnd type="triangle"/>
        </a:ln>
      </xdr:spPr>
      <xdr:style>
        <a:lnRef idx="3">
          <a:schemeClr val="accent6"/>
        </a:lnRef>
        <a:fillRef idx="0">
          <a:schemeClr val="accent6"/>
        </a:fillRef>
        <a:effectRef idx="2">
          <a:schemeClr val="accent6"/>
        </a:effectRef>
        <a:fontRef idx="minor">
          <a:schemeClr val="tx1"/>
        </a:fontRef>
      </xdr:style>
    </xdr:cxnSp>
    <xdr:clientData/>
  </xdr:twoCellAnchor>
  <xdr:twoCellAnchor>
    <xdr:from>
      <xdr:col>0</xdr:col>
      <xdr:colOff>828644</xdr:colOff>
      <xdr:row>10</xdr:row>
      <xdr:rowOff>163254</xdr:rowOff>
    </xdr:from>
    <xdr:to>
      <xdr:col>2</xdr:col>
      <xdr:colOff>150627</xdr:colOff>
      <xdr:row>27</xdr:row>
      <xdr:rowOff>265814</xdr:rowOff>
    </xdr:to>
    <xdr:sp macro="" textlink="">
      <xdr:nvSpPr>
        <xdr:cNvPr id="6" name="吹き出し: 四角形 5">
          <a:extLst>
            <a:ext uri="{FF2B5EF4-FFF2-40B4-BE49-F238E27FC236}">
              <a16:creationId xmlns:a16="http://schemas.microsoft.com/office/drawing/2014/main" id="{3CC40751-A841-46FA-96C6-42F7806D92A4}"/>
            </a:ext>
          </a:extLst>
        </xdr:cNvPr>
        <xdr:cNvSpPr/>
      </xdr:nvSpPr>
      <xdr:spPr>
        <a:xfrm>
          <a:off x="828644" y="10780454"/>
          <a:ext cx="1912783" cy="3689040"/>
        </a:xfrm>
        <a:prstGeom prst="wedgeRectCallout">
          <a:avLst>
            <a:gd name="adj1" fmla="val 153383"/>
            <a:gd name="adj2" fmla="val -40876"/>
          </a:avLst>
        </a:prstGeom>
        <a:solidFill>
          <a:schemeClr val="tx1"/>
        </a:solidFill>
        <a:ln>
          <a:solidFill>
            <a:srgbClr val="C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b="1">
            <a:solidFill>
              <a:schemeClr val="bg1"/>
            </a:solidFill>
          </a:endParaRPr>
        </a:p>
        <a:p>
          <a:pPr algn="l"/>
          <a:endParaRPr kumimoji="1" lang="ja-JP" altLang="en-US" sz="1100" b="1">
            <a:solidFill>
              <a:schemeClr val="bg1"/>
            </a:solidFill>
          </a:endParaRPr>
        </a:p>
        <a:p>
          <a:pPr algn="l"/>
          <a:endParaRPr kumimoji="1" lang="ja-JP" altLang="en-US" sz="1100" b="1">
            <a:solidFill>
              <a:schemeClr val="bg1"/>
            </a:solidFill>
          </a:endParaRPr>
        </a:p>
        <a:p>
          <a:pPr algn="l"/>
          <a:endParaRPr kumimoji="1" lang="ja-JP" altLang="en-US" sz="1100" b="1">
            <a:solidFill>
              <a:schemeClr val="bg1"/>
            </a:solidFill>
          </a:endParaRPr>
        </a:p>
        <a:p>
          <a:pPr algn="l"/>
          <a:r>
            <a:rPr kumimoji="1" lang="ja-JP" altLang="en-US" sz="1400" b="1">
              <a:solidFill>
                <a:srgbClr val="FFFF00"/>
              </a:solidFill>
            </a:rPr>
            <a:t>世界の増加率が上昇</a:t>
          </a:r>
        </a:p>
        <a:p>
          <a:pPr algn="l"/>
          <a:endParaRPr kumimoji="1" lang="ja-JP" altLang="en-US" sz="1400" b="1">
            <a:solidFill>
              <a:srgbClr val="FFFF00"/>
            </a:solidFill>
          </a:endParaRPr>
        </a:p>
        <a:p>
          <a:pPr algn="l"/>
          <a:r>
            <a:rPr kumimoji="1" lang="en-US" altLang="ja-JP" sz="1400" b="1">
              <a:solidFill>
                <a:srgbClr val="FFFF00"/>
              </a:solidFill>
            </a:rPr>
            <a:t>o</a:t>
          </a:r>
          <a:r>
            <a:rPr kumimoji="1" lang="ja-JP" altLang="en-US" sz="1400" b="1">
              <a:solidFill>
                <a:srgbClr val="FFFF00"/>
              </a:solidFill>
            </a:rPr>
            <a:t>　オミクン株</a:t>
          </a:r>
        </a:p>
        <a:p>
          <a:pPr algn="l"/>
          <a:endParaRPr kumimoji="1" lang="ja-JP" altLang="en-US" sz="1400" b="1">
            <a:solidFill>
              <a:srgbClr val="FFFF00"/>
            </a:solidFill>
          </a:endParaRPr>
        </a:p>
        <a:p>
          <a:pPr algn="l"/>
          <a:endParaRPr kumimoji="1" lang="ja-JP" altLang="en-US" sz="1400" b="1">
            <a:solidFill>
              <a:srgbClr val="FFFF00"/>
            </a:solidFill>
          </a:endParaRPr>
        </a:p>
      </xdr:txBody>
    </xdr:sp>
    <xdr:clientData/>
  </xdr:twoCellAnchor>
  <xdr:twoCellAnchor>
    <xdr:from>
      <xdr:col>1</xdr:col>
      <xdr:colOff>1348740</xdr:colOff>
      <xdr:row>4</xdr:row>
      <xdr:rowOff>1181100</xdr:rowOff>
    </xdr:from>
    <xdr:to>
      <xdr:col>13</xdr:col>
      <xdr:colOff>1402080</xdr:colOff>
      <xdr:row>4</xdr:row>
      <xdr:rowOff>2367280</xdr:rowOff>
    </xdr:to>
    <xdr:sp macro="" textlink="">
      <xdr:nvSpPr>
        <xdr:cNvPr id="10" name="テキスト ボックス 9">
          <a:extLst>
            <a:ext uri="{FF2B5EF4-FFF2-40B4-BE49-F238E27FC236}">
              <a16:creationId xmlns:a16="http://schemas.microsoft.com/office/drawing/2014/main" id="{995E2A9C-FBB0-4719-9C03-1A670623514F}"/>
            </a:ext>
          </a:extLst>
        </xdr:cNvPr>
        <xdr:cNvSpPr txBox="1"/>
      </xdr:nvSpPr>
      <xdr:spPr>
        <a:xfrm>
          <a:off x="2222500" y="5722620"/>
          <a:ext cx="12926060" cy="1186180"/>
        </a:xfrm>
        <a:prstGeom prst="rect">
          <a:avLst/>
        </a:prstGeom>
        <a:solidFill>
          <a:schemeClr val="accent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2000" b="1">
              <a:solidFill>
                <a:srgbClr val="FFFF00"/>
              </a:solidFill>
            </a:rPr>
            <a:t>*評価に値する政府のコロナ対策</a:t>
          </a:r>
          <a:r>
            <a:rPr kumimoji="1" lang="ja-JP" altLang="en-US" sz="2000" b="1" baseline="0">
              <a:solidFill>
                <a:srgbClr val="FFFF00"/>
              </a:solidFill>
            </a:rPr>
            <a:t>   </a:t>
          </a:r>
          <a:r>
            <a:rPr kumimoji="1" lang="ja-JP" altLang="en-US" sz="2000" b="1" baseline="0">
              <a:solidFill>
                <a:schemeClr val="bg1"/>
              </a:solidFill>
            </a:rPr>
            <a:t>第三回ブースター接種の予定を明確にすべき時期</a:t>
          </a:r>
          <a:r>
            <a:rPr kumimoji="1" lang="en-US" altLang="ja-JP" sz="2000" b="1" baseline="0">
              <a:solidFill>
                <a:schemeClr val="bg1"/>
              </a:solidFill>
            </a:rPr>
            <a:t>!!</a:t>
          </a:r>
          <a:endParaRPr kumimoji="1" lang="en-US" altLang="ja-JP" sz="2000" b="1">
            <a:solidFill>
              <a:schemeClr val="bg1"/>
            </a:solidFill>
          </a:endParaRPr>
        </a:p>
        <a:p>
          <a:pPr algn="l"/>
          <a:r>
            <a:rPr kumimoji="1" lang="ja-JP" altLang="en-US" sz="2000" b="1">
              <a:solidFill>
                <a:srgbClr val="FFFF00"/>
              </a:solidFill>
            </a:rPr>
            <a:t>*世界は感染第</a:t>
          </a:r>
          <a:r>
            <a:rPr kumimoji="1" lang="en-US" altLang="ja-JP" sz="2000" b="1">
              <a:solidFill>
                <a:srgbClr val="FFFF00"/>
              </a:solidFill>
            </a:rPr>
            <a:t>4</a:t>
          </a:r>
          <a:r>
            <a:rPr kumimoji="1" lang="ja-JP" altLang="en-US" sz="2000" b="1">
              <a:solidFill>
                <a:srgbClr val="FFFF00"/>
              </a:solidFill>
            </a:rPr>
            <a:t>波リバウンドもピークアウトしているものの　今週はまだ毎日</a:t>
          </a:r>
          <a:r>
            <a:rPr kumimoji="1" lang="en-US" altLang="ja-JP" sz="2000" b="1">
              <a:solidFill>
                <a:srgbClr val="FFFF00"/>
              </a:solidFill>
            </a:rPr>
            <a:t>48</a:t>
          </a:r>
          <a:r>
            <a:rPr kumimoji="1" lang="ja-JP" altLang="en-US" sz="2000" b="1">
              <a:solidFill>
                <a:srgbClr val="FFFF00"/>
              </a:solidFill>
            </a:rPr>
            <a:t>万人が新規感染状態。　　　　　　　　　　　　　　　　　　　　　　　　　　　　　*</a:t>
          </a:r>
          <a:r>
            <a:rPr kumimoji="1" lang="ja-JP" altLang="en-US" sz="2000" b="1">
              <a:solidFill>
                <a:schemeClr val="bg1"/>
              </a:solidFill>
            </a:rPr>
            <a:t>国産ワクチン製造承認と経済再生プログラムの更なる後押しが急務</a:t>
          </a:r>
          <a:endParaRPr kumimoji="1" lang="en-US" altLang="ja-JP" sz="2000" b="1">
            <a:solidFill>
              <a:schemeClr val="bg1"/>
            </a:solidFill>
          </a:endParaRPr>
        </a:p>
      </xdr:txBody>
    </xdr:sp>
    <xdr:clientData/>
  </xdr:twoCellAnchor>
  <xdr:twoCellAnchor editAs="oneCell">
    <xdr:from>
      <xdr:col>1</xdr:col>
      <xdr:colOff>277511</xdr:colOff>
      <xdr:row>4</xdr:row>
      <xdr:rowOff>964727</xdr:rowOff>
    </xdr:from>
    <xdr:to>
      <xdr:col>1</xdr:col>
      <xdr:colOff>1190021</xdr:colOff>
      <xdr:row>4</xdr:row>
      <xdr:rowOff>1879127</xdr:rowOff>
    </xdr:to>
    <xdr:pic>
      <xdr:nvPicPr>
        <xdr:cNvPr id="8" name="グラフィックス 7" descr="針">
          <a:extLst>
            <a:ext uri="{FF2B5EF4-FFF2-40B4-BE49-F238E27FC236}">
              <a16:creationId xmlns:a16="http://schemas.microsoft.com/office/drawing/2014/main" id="{4F2E414E-B222-4085-A733-CD7BE0A07581}"/>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a:ext>
            <a:ext uri="{96DAC541-7B7A-43D3-8B79-37D633B846F1}">
              <asvg:svgBlip xmlns:asvg="http://schemas.microsoft.com/office/drawing/2016/SVG/main" r:embed="rId3"/>
            </a:ext>
          </a:extLst>
        </a:blip>
        <a:stretch>
          <a:fillRect/>
        </a:stretch>
      </xdr:blipFill>
      <xdr:spPr>
        <a:xfrm>
          <a:off x="1151271" y="5110007"/>
          <a:ext cx="912510" cy="914400"/>
        </a:xfrm>
        <a:prstGeom prst="rect">
          <a:avLst/>
        </a:prstGeom>
      </xdr:spPr>
    </xdr:pic>
    <xdr:clientData/>
  </xdr:twoCellAnchor>
  <xdr:twoCellAnchor editAs="oneCell">
    <xdr:from>
      <xdr:col>2</xdr:col>
      <xdr:colOff>117195</xdr:colOff>
      <xdr:row>32</xdr:row>
      <xdr:rowOff>101600</xdr:rowOff>
    </xdr:from>
    <xdr:to>
      <xdr:col>3</xdr:col>
      <xdr:colOff>399785</xdr:colOff>
      <xdr:row>35</xdr:row>
      <xdr:rowOff>235215</xdr:rowOff>
    </xdr:to>
    <xdr:pic>
      <xdr:nvPicPr>
        <xdr:cNvPr id="11" name="グラフィックス 10" descr="針">
          <a:extLst>
            <a:ext uri="{FF2B5EF4-FFF2-40B4-BE49-F238E27FC236}">
              <a16:creationId xmlns:a16="http://schemas.microsoft.com/office/drawing/2014/main" id="{A728F270-B4D6-417C-AD76-74AD289D8B68}"/>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a:ext>
            <a:ext uri="{96DAC541-7B7A-43D3-8B79-37D633B846F1}">
              <asvg:svgBlip xmlns:asvg="http://schemas.microsoft.com/office/drawing/2016/SVG/main" r:embed="rId5"/>
            </a:ext>
          </a:extLst>
        </a:blip>
        <a:stretch>
          <a:fillRect/>
        </a:stretch>
      </xdr:blipFill>
      <xdr:spPr>
        <a:xfrm rot="10800000">
          <a:off x="2707995" y="15656560"/>
          <a:ext cx="912510" cy="956575"/>
        </a:xfrm>
        <a:prstGeom prst="rect">
          <a:avLst/>
        </a:prstGeom>
      </xdr:spPr>
    </xdr:pic>
    <xdr:clientData/>
  </xdr:twoCellAnchor>
  <xdr:twoCellAnchor>
    <xdr:from>
      <xdr:col>5</xdr:col>
      <xdr:colOff>711200</xdr:colOff>
      <xdr:row>1</xdr:row>
      <xdr:rowOff>50800</xdr:rowOff>
    </xdr:from>
    <xdr:to>
      <xdr:col>13</xdr:col>
      <xdr:colOff>1351280</xdr:colOff>
      <xdr:row>2</xdr:row>
      <xdr:rowOff>2895600</xdr:rowOff>
    </xdr:to>
    <xdr:sp macro="" textlink="">
      <xdr:nvSpPr>
        <xdr:cNvPr id="24" name="テキスト ボックス 23">
          <a:extLst>
            <a:ext uri="{FF2B5EF4-FFF2-40B4-BE49-F238E27FC236}">
              <a16:creationId xmlns:a16="http://schemas.microsoft.com/office/drawing/2014/main" id="{87A11060-5553-4DE4-913E-BB156696BAD6}"/>
            </a:ext>
          </a:extLst>
        </xdr:cNvPr>
        <xdr:cNvSpPr txBox="1"/>
      </xdr:nvSpPr>
      <xdr:spPr>
        <a:xfrm>
          <a:off x="6837680" y="447040"/>
          <a:ext cx="8890000" cy="32410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2400" b="0" i="0">
              <a:solidFill>
                <a:schemeClr val="dk1"/>
              </a:solidFill>
              <a:effectLst/>
              <a:latin typeface="+mn-lt"/>
              <a:ea typeface="+mn-ea"/>
              <a:cs typeface="+mn-cs"/>
            </a:rPr>
            <a:t>1</a:t>
          </a:r>
          <a:r>
            <a:rPr lang="ja-JP" altLang="en-US" sz="2400" b="0" i="0">
              <a:solidFill>
                <a:schemeClr val="dk1"/>
              </a:solidFill>
              <a:effectLst/>
              <a:latin typeface="+mn-lt"/>
              <a:ea typeface="+mn-ea"/>
              <a:cs typeface="+mn-cs"/>
            </a:rPr>
            <a:t>日あたりに確認される感染者数を見る。</a:t>
          </a:r>
          <a:r>
            <a:rPr lang="en-US" altLang="ja-JP" sz="2400" b="0" i="0">
              <a:solidFill>
                <a:schemeClr val="dk1"/>
              </a:solidFill>
              <a:effectLst/>
              <a:latin typeface="+mn-lt"/>
              <a:ea typeface="+mn-ea"/>
              <a:cs typeface="+mn-cs"/>
            </a:rPr>
            <a:t>6</a:t>
          </a:r>
          <a:r>
            <a:rPr lang="ja-JP" altLang="en-US" sz="2400" b="0" i="0">
              <a:solidFill>
                <a:schemeClr val="dk1"/>
              </a:solidFill>
              <a:effectLst/>
              <a:latin typeface="+mn-lt"/>
              <a:ea typeface="+mn-ea"/>
              <a:cs typeface="+mn-cs"/>
            </a:rPr>
            <a:t>月</a:t>
          </a:r>
          <a:r>
            <a:rPr lang="en-US" altLang="ja-JP" sz="2400" b="0" i="0">
              <a:solidFill>
                <a:schemeClr val="dk1"/>
              </a:solidFill>
              <a:effectLst/>
              <a:latin typeface="+mn-lt"/>
              <a:ea typeface="+mn-ea"/>
              <a:cs typeface="+mn-cs"/>
            </a:rPr>
            <a:t>3</a:t>
          </a:r>
          <a:r>
            <a:rPr lang="ja-JP" altLang="en-US" sz="2400" b="0" i="0">
              <a:solidFill>
                <a:schemeClr val="dk1"/>
              </a:solidFill>
              <a:effectLst/>
              <a:latin typeface="+mn-lt"/>
              <a:ea typeface="+mn-ea"/>
              <a:cs typeface="+mn-cs"/>
            </a:rPr>
            <a:t>日は世界全体で</a:t>
          </a:r>
          <a:r>
            <a:rPr lang="en-US" altLang="ja-JP" sz="2400" b="0" i="0">
              <a:solidFill>
                <a:schemeClr val="dk1"/>
              </a:solidFill>
              <a:effectLst/>
              <a:latin typeface="+mn-lt"/>
              <a:ea typeface="+mn-ea"/>
              <a:cs typeface="+mn-cs"/>
            </a:rPr>
            <a:t>53</a:t>
          </a:r>
          <a:r>
            <a:rPr lang="ja-JP" altLang="en-US" sz="2400" b="0" i="0">
              <a:solidFill>
                <a:schemeClr val="dk1"/>
              </a:solidFill>
              <a:effectLst/>
              <a:latin typeface="+mn-lt"/>
              <a:ea typeface="+mn-ea"/>
              <a:cs typeface="+mn-cs"/>
            </a:rPr>
            <a:t>万</a:t>
          </a:r>
          <a:r>
            <a:rPr lang="en-US" altLang="ja-JP" sz="2400" b="0" i="0">
              <a:solidFill>
                <a:schemeClr val="dk1"/>
              </a:solidFill>
              <a:effectLst/>
              <a:latin typeface="+mn-lt"/>
              <a:ea typeface="+mn-ea"/>
              <a:cs typeface="+mn-cs"/>
            </a:rPr>
            <a:t>4258</a:t>
          </a:r>
          <a:r>
            <a:rPr lang="ja-JP" altLang="en-US" sz="2400" b="0" i="0">
              <a:solidFill>
                <a:schemeClr val="dk1"/>
              </a:solidFill>
              <a:effectLst/>
              <a:latin typeface="+mn-lt"/>
              <a:ea typeface="+mn-ea"/>
              <a:cs typeface="+mn-cs"/>
            </a:rPr>
            <a:t>人だった。地域別では欧州が</a:t>
          </a:r>
          <a:r>
            <a:rPr lang="en-US" altLang="ja-JP" sz="2400" b="0" i="0">
              <a:solidFill>
                <a:schemeClr val="dk1"/>
              </a:solidFill>
              <a:effectLst/>
              <a:latin typeface="+mn-lt"/>
              <a:ea typeface="+mn-ea"/>
              <a:cs typeface="+mn-cs"/>
            </a:rPr>
            <a:t>16</a:t>
          </a:r>
          <a:r>
            <a:rPr lang="ja-JP" altLang="en-US" sz="2400" b="0" i="0">
              <a:solidFill>
                <a:schemeClr val="dk1"/>
              </a:solidFill>
              <a:effectLst/>
              <a:latin typeface="+mn-lt"/>
              <a:ea typeface="+mn-ea"/>
              <a:cs typeface="+mn-cs"/>
            </a:rPr>
            <a:t>万</a:t>
          </a:r>
          <a:r>
            <a:rPr lang="en-US" altLang="ja-JP" sz="2400" b="0" i="0">
              <a:solidFill>
                <a:schemeClr val="dk1"/>
              </a:solidFill>
              <a:effectLst/>
              <a:latin typeface="+mn-lt"/>
              <a:ea typeface="+mn-ea"/>
              <a:cs typeface="+mn-cs"/>
            </a:rPr>
            <a:t>4681</a:t>
          </a:r>
          <a:r>
            <a:rPr lang="ja-JP" altLang="en-US" sz="2400" b="0" i="0">
              <a:solidFill>
                <a:schemeClr val="dk1"/>
              </a:solidFill>
              <a:effectLst/>
              <a:latin typeface="+mn-lt"/>
              <a:ea typeface="+mn-ea"/>
              <a:cs typeface="+mn-cs"/>
            </a:rPr>
            <a:t>人で最多。次いで北米が</a:t>
          </a:r>
          <a:r>
            <a:rPr lang="en-US" altLang="ja-JP" sz="2400" b="0" i="0">
              <a:solidFill>
                <a:schemeClr val="dk1"/>
              </a:solidFill>
              <a:effectLst/>
              <a:latin typeface="+mn-lt"/>
              <a:ea typeface="+mn-ea"/>
              <a:cs typeface="+mn-cs"/>
            </a:rPr>
            <a:t>15</a:t>
          </a:r>
          <a:r>
            <a:rPr lang="ja-JP" altLang="en-US" sz="2400" b="0" i="0">
              <a:solidFill>
                <a:schemeClr val="dk1"/>
              </a:solidFill>
              <a:effectLst/>
              <a:latin typeface="+mn-lt"/>
              <a:ea typeface="+mn-ea"/>
              <a:cs typeface="+mn-cs"/>
            </a:rPr>
            <a:t>万</a:t>
          </a:r>
          <a:r>
            <a:rPr lang="en-US" altLang="ja-JP" sz="2400" b="0" i="0">
              <a:solidFill>
                <a:schemeClr val="dk1"/>
              </a:solidFill>
              <a:effectLst/>
              <a:latin typeface="+mn-lt"/>
              <a:ea typeface="+mn-ea"/>
              <a:cs typeface="+mn-cs"/>
            </a:rPr>
            <a:t>7504</a:t>
          </a:r>
          <a:r>
            <a:rPr lang="ja-JP" altLang="en-US" sz="2400" b="0" i="0">
              <a:solidFill>
                <a:schemeClr val="dk1"/>
              </a:solidFill>
              <a:effectLst/>
              <a:latin typeface="+mn-lt"/>
              <a:ea typeface="+mn-ea"/>
              <a:cs typeface="+mn-cs"/>
            </a:rPr>
            <a:t>人だった。</a:t>
          </a:r>
          <a:r>
            <a:rPr lang="en-US" altLang="ja-JP" sz="2400" b="0" i="0">
              <a:solidFill>
                <a:schemeClr val="dk1"/>
              </a:solidFill>
              <a:effectLst/>
              <a:latin typeface="+mn-lt"/>
              <a:ea typeface="+mn-ea"/>
              <a:cs typeface="+mn-cs"/>
            </a:rPr>
            <a:t>7</a:t>
          </a:r>
          <a:r>
            <a:rPr lang="ja-JP" altLang="en-US" sz="2400" b="0" i="0">
              <a:solidFill>
                <a:schemeClr val="dk1"/>
              </a:solidFill>
              <a:effectLst/>
              <a:latin typeface="+mn-lt"/>
              <a:ea typeface="+mn-ea"/>
              <a:cs typeface="+mn-cs"/>
            </a:rPr>
            <a:t>日移動平均での世界全体の新規感染者数は</a:t>
          </a:r>
          <a:r>
            <a:rPr lang="en-US" altLang="ja-JP" sz="2400" b="0" i="0">
              <a:solidFill>
                <a:schemeClr val="dk1"/>
              </a:solidFill>
              <a:effectLst/>
              <a:latin typeface="+mn-lt"/>
              <a:ea typeface="+mn-ea"/>
              <a:cs typeface="+mn-cs"/>
            </a:rPr>
            <a:t>47</a:t>
          </a:r>
          <a:r>
            <a:rPr lang="ja-JP" altLang="en-US" sz="2400" b="0" i="0">
              <a:solidFill>
                <a:schemeClr val="dk1"/>
              </a:solidFill>
              <a:effectLst/>
              <a:latin typeface="+mn-lt"/>
              <a:ea typeface="+mn-ea"/>
              <a:cs typeface="+mn-cs"/>
            </a:rPr>
            <a:t>万</a:t>
          </a:r>
          <a:r>
            <a:rPr lang="en-US" altLang="ja-JP" sz="2400" b="0" i="0">
              <a:solidFill>
                <a:schemeClr val="dk1"/>
              </a:solidFill>
              <a:effectLst/>
              <a:latin typeface="+mn-lt"/>
              <a:ea typeface="+mn-ea"/>
              <a:cs typeface="+mn-cs"/>
            </a:rPr>
            <a:t>4305</a:t>
          </a:r>
          <a:r>
            <a:rPr lang="ja-JP" altLang="en-US" sz="2400" b="0" i="0">
              <a:solidFill>
                <a:schemeClr val="dk1"/>
              </a:solidFill>
              <a:effectLst/>
              <a:latin typeface="+mn-lt"/>
              <a:ea typeface="+mn-ea"/>
              <a:cs typeface="+mn-cs"/>
            </a:rPr>
            <a:t>人と、</a:t>
          </a:r>
          <a:r>
            <a:rPr lang="en-US" altLang="ja-JP" sz="2400" b="0" i="0">
              <a:solidFill>
                <a:schemeClr val="dk1"/>
              </a:solidFill>
              <a:effectLst/>
              <a:latin typeface="+mn-lt"/>
              <a:ea typeface="+mn-ea"/>
              <a:cs typeface="+mn-cs"/>
            </a:rPr>
            <a:t>1</a:t>
          </a:r>
          <a:r>
            <a:rPr lang="ja-JP" altLang="en-US" sz="2400" b="0" i="0">
              <a:solidFill>
                <a:schemeClr val="dk1"/>
              </a:solidFill>
              <a:effectLst/>
              <a:latin typeface="+mn-lt"/>
              <a:ea typeface="+mn-ea"/>
              <a:cs typeface="+mn-cs"/>
            </a:rPr>
            <a:t>週間前と比べて</a:t>
          </a:r>
          <a:r>
            <a:rPr lang="en-US" altLang="ja-JP" sz="2400" b="0" i="0">
              <a:solidFill>
                <a:schemeClr val="dk1"/>
              </a:solidFill>
              <a:effectLst/>
              <a:latin typeface="+mn-lt"/>
              <a:ea typeface="+mn-ea"/>
              <a:cs typeface="+mn-cs"/>
            </a:rPr>
            <a:t>4.9</a:t>
          </a:r>
          <a:r>
            <a:rPr lang="ja-JP" altLang="en-US" sz="2400" b="0" i="0">
              <a:solidFill>
                <a:schemeClr val="dk1"/>
              </a:solidFill>
              <a:effectLst/>
              <a:latin typeface="+mn-lt"/>
              <a:ea typeface="+mn-ea"/>
              <a:cs typeface="+mn-cs"/>
            </a:rPr>
            <a:t>％減った。</a:t>
          </a:r>
          <a:endParaRPr lang="en-US" altLang="ja-JP" sz="2400" b="0" i="0">
            <a:solidFill>
              <a:schemeClr val="dk1"/>
            </a:solidFill>
            <a:effectLst/>
            <a:latin typeface="+mn-lt"/>
            <a:ea typeface="+mn-ea"/>
            <a:cs typeface="+mn-cs"/>
          </a:endParaRPr>
        </a:p>
        <a:p>
          <a:endParaRPr lang="en-US" altLang="ja-JP" sz="2400" b="0" i="0">
            <a:solidFill>
              <a:schemeClr val="dk1"/>
            </a:solidFill>
            <a:effectLst/>
            <a:latin typeface="+mn-lt"/>
            <a:ea typeface="+mn-ea"/>
            <a:cs typeface="+mn-cs"/>
          </a:endParaRPr>
        </a:p>
        <a:p>
          <a:r>
            <a:rPr lang="ja-JP" altLang="en-US" sz="2400" b="0" i="0">
              <a:solidFill>
                <a:schemeClr val="dk1"/>
              </a:solidFill>
              <a:effectLst/>
              <a:latin typeface="+mn-lt"/>
              <a:ea typeface="+mn-ea"/>
              <a:cs typeface="+mn-cs"/>
            </a:rPr>
            <a:t>この辺りで、地域的な感染傾向の差であるとか、これまでの統計的データの出どころや貢献度に対して評価研究しても良い時期が来ていると思っている。</a:t>
          </a:r>
          <a:endParaRPr lang="ja-JP" altLang="en-US" sz="2400" b="1" i="0">
            <a:solidFill>
              <a:schemeClr val="dk1"/>
            </a:solidFill>
            <a:effectLst/>
            <a:latin typeface="+mn-lt"/>
            <a:ea typeface="+mn-ea"/>
            <a:cs typeface="+mn-cs"/>
          </a:endParaRPr>
        </a:p>
      </xdr:txBody>
    </xdr:sp>
    <xdr:clientData/>
  </xdr:twoCellAnchor>
  <xdr:twoCellAnchor>
    <xdr:from>
      <xdr:col>1</xdr:col>
      <xdr:colOff>1178560</xdr:colOff>
      <xdr:row>35</xdr:row>
      <xdr:rowOff>74647</xdr:rowOff>
    </xdr:from>
    <xdr:to>
      <xdr:col>9</xdr:col>
      <xdr:colOff>436880</xdr:colOff>
      <xdr:row>40</xdr:row>
      <xdr:rowOff>213348</xdr:rowOff>
    </xdr:to>
    <xdr:grpSp>
      <xdr:nvGrpSpPr>
        <xdr:cNvPr id="15" name="グループ化 14">
          <a:extLst>
            <a:ext uri="{FF2B5EF4-FFF2-40B4-BE49-F238E27FC236}">
              <a16:creationId xmlns:a16="http://schemas.microsoft.com/office/drawing/2014/main" id="{8F1D3020-CDBB-4672-A302-344DB8CE3EE1}"/>
            </a:ext>
          </a:extLst>
        </xdr:cNvPr>
        <xdr:cNvGrpSpPr/>
      </xdr:nvGrpSpPr>
      <xdr:grpSpPr>
        <a:xfrm>
          <a:off x="2052320" y="15152087"/>
          <a:ext cx="9103360" cy="1510301"/>
          <a:chOff x="5539364" y="22210188"/>
          <a:chExt cx="9393204" cy="1056212"/>
        </a:xfrm>
      </xdr:grpSpPr>
      <xdr:sp macro="" textlink="">
        <xdr:nvSpPr>
          <xdr:cNvPr id="12" name="右大かっこ 11">
            <a:extLst>
              <a:ext uri="{FF2B5EF4-FFF2-40B4-BE49-F238E27FC236}">
                <a16:creationId xmlns:a16="http://schemas.microsoft.com/office/drawing/2014/main" id="{7EC26A29-06D7-4F9D-9756-685D7BAB9327}"/>
              </a:ext>
            </a:extLst>
          </xdr:cNvPr>
          <xdr:cNvSpPr/>
        </xdr:nvSpPr>
        <xdr:spPr>
          <a:xfrm rot="16200000">
            <a:off x="6521775" y="21239513"/>
            <a:ext cx="668317" cy="2633140"/>
          </a:xfrm>
          <a:prstGeom prst="rightBracket">
            <a:avLst/>
          </a:prstGeom>
          <a:ln>
            <a:solidFill>
              <a:schemeClr val="bg1"/>
            </a:solidFill>
          </a:ln>
        </xdr:spPr>
        <xdr:style>
          <a:lnRef idx="2">
            <a:schemeClr val="accent2"/>
          </a:lnRef>
          <a:fillRef idx="0">
            <a:schemeClr val="accent2"/>
          </a:fillRef>
          <a:effectRef idx="1">
            <a:schemeClr val="accent2"/>
          </a:effectRef>
          <a:fontRef idx="minor">
            <a:schemeClr val="tx1"/>
          </a:fontRef>
        </xdr:style>
        <xdr:txBody>
          <a:bodyPr rtlCol="0" anchor="ctr"/>
          <a:lstStyle/>
          <a:p>
            <a:pPr algn="l"/>
            <a:endParaRPr kumimoji="1" lang="ja-JP" altLang="en-US" sz="1100"/>
          </a:p>
        </xdr:txBody>
      </xdr:sp>
      <xdr:sp macro="" textlink="">
        <xdr:nvSpPr>
          <xdr:cNvPr id="20" name="右大かっこ 19">
            <a:extLst>
              <a:ext uri="{FF2B5EF4-FFF2-40B4-BE49-F238E27FC236}">
                <a16:creationId xmlns:a16="http://schemas.microsoft.com/office/drawing/2014/main" id="{E149C133-9A92-4DC0-AF69-33E2207543DC}"/>
              </a:ext>
            </a:extLst>
          </xdr:cNvPr>
          <xdr:cNvSpPr/>
        </xdr:nvSpPr>
        <xdr:spPr>
          <a:xfrm rot="16200000">
            <a:off x="10167554" y="21932574"/>
            <a:ext cx="701040" cy="1280882"/>
          </a:xfrm>
          <a:prstGeom prst="rightBracket">
            <a:avLst/>
          </a:prstGeom>
          <a:ln>
            <a:solidFill>
              <a:schemeClr val="bg1"/>
            </a:solidFill>
          </a:ln>
        </xdr:spPr>
        <xdr:style>
          <a:lnRef idx="2">
            <a:schemeClr val="accent2"/>
          </a:lnRef>
          <a:fillRef idx="0">
            <a:schemeClr val="accent2"/>
          </a:fillRef>
          <a:effectRef idx="1">
            <a:schemeClr val="accent2"/>
          </a:effectRef>
          <a:fontRef idx="minor">
            <a:schemeClr val="tx1"/>
          </a:fontRef>
        </xdr:style>
        <xdr:txBody>
          <a:bodyPr rtlCol="0" anchor="ctr"/>
          <a:lstStyle/>
          <a:p>
            <a:pPr algn="l"/>
            <a:endParaRPr kumimoji="1" lang="ja-JP" altLang="en-US" sz="1100"/>
          </a:p>
        </xdr:txBody>
      </xdr:sp>
      <xdr:sp macro="" textlink="">
        <xdr:nvSpPr>
          <xdr:cNvPr id="21" name="右大かっこ 20">
            <a:extLst>
              <a:ext uri="{FF2B5EF4-FFF2-40B4-BE49-F238E27FC236}">
                <a16:creationId xmlns:a16="http://schemas.microsoft.com/office/drawing/2014/main" id="{CFCF7CC2-DDE6-424C-8939-C0A100D79072}"/>
              </a:ext>
            </a:extLst>
          </xdr:cNvPr>
          <xdr:cNvSpPr/>
        </xdr:nvSpPr>
        <xdr:spPr>
          <a:xfrm rot="16200000">
            <a:off x="8676805" y="21777319"/>
            <a:ext cx="670560" cy="1536298"/>
          </a:xfrm>
          <a:prstGeom prst="rightBracket">
            <a:avLst/>
          </a:prstGeom>
          <a:ln>
            <a:solidFill>
              <a:schemeClr val="bg1"/>
            </a:solidFill>
          </a:ln>
        </xdr:spPr>
        <xdr:style>
          <a:lnRef idx="2">
            <a:schemeClr val="accent2"/>
          </a:lnRef>
          <a:fillRef idx="0">
            <a:schemeClr val="accent2"/>
          </a:fillRef>
          <a:effectRef idx="1">
            <a:schemeClr val="accent2"/>
          </a:effectRef>
          <a:fontRef idx="minor">
            <a:schemeClr val="tx1"/>
          </a:fontRef>
        </xdr:style>
        <xdr:txBody>
          <a:bodyPr rtlCol="0" anchor="ctr"/>
          <a:lstStyle/>
          <a:p>
            <a:pPr algn="l"/>
            <a:endParaRPr kumimoji="1" lang="ja-JP" altLang="en-US" sz="1100"/>
          </a:p>
        </xdr:txBody>
      </xdr:sp>
      <xdr:sp macro="" textlink="">
        <xdr:nvSpPr>
          <xdr:cNvPr id="2" name="テキスト ボックス 1">
            <a:extLst>
              <a:ext uri="{FF2B5EF4-FFF2-40B4-BE49-F238E27FC236}">
                <a16:creationId xmlns:a16="http://schemas.microsoft.com/office/drawing/2014/main" id="{608ABBFC-599C-4C80-A56F-6D52C64F54A5}"/>
              </a:ext>
            </a:extLst>
          </xdr:cNvPr>
          <xdr:cNvSpPr txBox="1"/>
        </xdr:nvSpPr>
        <xdr:spPr>
          <a:xfrm>
            <a:off x="6055358" y="22880320"/>
            <a:ext cx="8877210" cy="3860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1">
                <a:solidFill>
                  <a:schemeClr val="bg1"/>
                </a:solidFill>
              </a:rPr>
              <a:t>      第一波　　　　　     　　第二波　　　　　第三波              　　第四波　　　　　　　第五波</a:t>
            </a:r>
          </a:p>
        </xdr:txBody>
      </xdr:sp>
    </xdr:grpSp>
    <xdr:clientData/>
  </xdr:twoCellAnchor>
  <xdr:twoCellAnchor>
    <xdr:from>
      <xdr:col>6</xdr:col>
      <xdr:colOff>640080</xdr:colOff>
      <xdr:row>35</xdr:row>
      <xdr:rowOff>111760</xdr:rowOff>
    </xdr:from>
    <xdr:to>
      <xdr:col>7</xdr:col>
      <xdr:colOff>1371600</xdr:colOff>
      <xdr:row>39</xdr:row>
      <xdr:rowOff>20320</xdr:rowOff>
    </xdr:to>
    <xdr:sp macro="" textlink="">
      <xdr:nvSpPr>
        <xdr:cNvPr id="29" name="右大かっこ 28">
          <a:extLst>
            <a:ext uri="{FF2B5EF4-FFF2-40B4-BE49-F238E27FC236}">
              <a16:creationId xmlns:a16="http://schemas.microsoft.com/office/drawing/2014/main" id="{CBC0D307-3F7A-4B60-831C-AAAC0594D26F}"/>
            </a:ext>
          </a:extLst>
        </xdr:cNvPr>
        <xdr:cNvSpPr/>
      </xdr:nvSpPr>
      <xdr:spPr>
        <a:xfrm rot="16200000">
          <a:off x="7980680" y="14818360"/>
          <a:ext cx="1005840" cy="1747520"/>
        </a:xfrm>
        <a:prstGeom prst="rightBracket">
          <a:avLst/>
        </a:prstGeom>
        <a:ln>
          <a:solidFill>
            <a:schemeClr val="bg1"/>
          </a:solidFill>
        </a:ln>
      </xdr:spPr>
      <xdr:style>
        <a:lnRef idx="2">
          <a:schemeClr val="accent2"/>
        </a:lnRef>
        <a:fillRef idx="0">
          <a:schemeClr val="accent2"/>
        </a:fillRef>
        <a:effectRef idx="1">
          <a:schemeClr val="accent2"/>
        </a:effectRef>
        <a:fontRef idx="minor">
          <a:schemeClr val="tx1"/>
        </a:fontRef>
      </xdr:style>
      <xdr:txBody>
        <a:bodyPr rtlCol="0" anchor="ctr"/>
        <a:lstStyle/>
        <a:p>
          <a:pPr algn="l"/>
          <a:endParaRPr kumimoji="1" lang="ja-JP" altLang="en-US" sz="1100"/>
        </a:p>
      </xdr:txBody>
    </xdr:sp>
    <xdr:clientData/>
  </xdr:twoCellAnchor>
  <xdr:twoCellAnchor>
    <xdr:from>
      <xdr:col>8</xdr:col>
      <xdr:colOff>30480</xdr:colOff>
      <xdr:row>31</xdr:row>
      <xdr:rowOff>121920</xdr:rowOff>
    </xdr:from>
    <xdr:to>
      <xdr:col>9</xdr:col>
      <xdr:colOff>802640</xdr:colOff>
      <xdr:row>33</xdr:row>
      <xdr:rowOff>30480</xdr:rowOff>
    </xdr:to>
    <xdr:sp macro="" textlink="">
      <xdr:nvSpPr>
        <xdr:cNvPr id="18" name="テキスト ボックス 17">
          <a:extLst>
            <a:ext uri="{FF2B5EF4-FFF2-40B4-BE49-F238E27FC236}">
              <a16:creationId xmlns:a16="http://schemas.microsoft.com/office/drawing/2014/main" id="{CF185106-E988-47D3-B811-81F36DA744F4}"/>
            </a:ext>
          </a:extLst>
        </xdr:cNvPr>
        <xdr:cNvSpPr txBox="1"/>
      </xdr:nvSpPr>
      <xdr:spPr>
        <a:xfrm>
          <a:off x="9448800" y="14102080"/>
          <a:ext cx="2072640" cy="457200"/>
        </a:xfrm>
        <a:prstGeom prst="rect">
          <a:avLst/>
        </a:prstGeom>
        <a:solidFill>
          <a:schemeClr val="accent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solidFill>
                <a:srgbClr val="FFFF00"/>
              </a:solidFill>
            </a:rPr>
            <a:t>世界の第</a:t>
          </a:r>
          <a:r>
            <a:rPr kumimoji="1" lang="en-US" altLang="ja-JP" sz="1800">
              <a:solidFill>
                <a:srgbClr val="FFFF00"/>
              </a:solidFill>
            </a:rPr>
            <a:t>5</a:t>
          </a:r>
          <a:r>
            <a:rPr kumimoji="1" lang="ja-JP" altLang="en-US" sz="1800">
              <a:solidFill>
                <a:srgbClr val="FFFF00"/>
              </a:solidFill>
            </a:rPr>
            <a:t>波終息</a:t>
          </a:r>
        </a:p>
      </xdr:txBody>
    </xdr:sp>
    <xdr:clientData/>
  </xdr:twoCellAnchor>
  <xdr:twoCellAnchor editAs="oneCell">
    <xdr:from>
      <xdr:col>4</xdr:col>
      <xdr:colOff>1016000</xdr:colOff>
      <xdr:row>28</xdr:row>
      <xdr:rowOff>233680</xdr:rowOff>
    </xdr:from>
    <xdr:to>
      <xdr:col>4</xdr:col>
      <xdr:colOff>1223282</xdr:colOff>
      <xdr:row>29</xdr:row>
      <xdr:rowOff>235737</xdr:rowOff>
    </xdr:to>
    <xdr:pic>
      <xdr:nvPicPr>
        <xdr:cNvPr id="33" name="図 32">
          <a:extLst>
            <a:ext uri="{FF2B5EF4-FFF2-40B4-BE49-F238E27FC236}">
              <a16:creationId xmlns:a16="http://schemas.microsoft.com/office/drawing/2014/main" id="{EEE67535-6C3A-48BB-8C55-438C7C17FC1F}"/>
            </a:ext>
          </a:extLst>
        </xdr:cNvPr>
        <xdr:cNvPicPr>
          <a:picLocks noChangeAspect="1"/>
        </xdr:cNvPicPr>
      </xdr:nvPicPr>
      <xdr:blipFill>
        <a:blip xmlns:r="http://schemas.openxmlformats.org/officeDocument/2006/relationships" r:embed="rId6" cstate="email">
          <a:extLst>
            <a:ext uri="{28A0092B-C50C-407E-A947-70E740481C1C}">
              <a14:useLocalDpi xmlns:a14="http://schemas.microsoft.com/office/drawing/2010/main"/>
            </a:ext>
          </a:extLst>
        </a:blip>
        <a:stretch>
          <a:fillRect/>
        </a:stretch>
      </xdr:blipFill>
      <xdr:spPr>
        <a:xfrm>
          <a:off x="5811520" y="14721840"/>
          <a:ext cx="207282" cy="286537"/>
        </a:xfrm>
        <a:prstGeom prst="rect">
          <a:avLst/>
        </a:prstGeom>
      </xdr:spPr>
    </xdr:pic>
    <xdr:clientData/>
  </xdr:twoCellAnchor>
  <xdr:twoCellAnchor>
    <xdr:from>
      <xdr:col>8</xdr:col>
      <xdr:colOff>0</xdr:colOff>
      <xdr:row>33</xdr:row>
      <xdr:rowOff>254000</xdr:rowOff>
    </xdr:from>
    <xdr:to>
      <xdr:col>9</xdr:col>
      <xdr:colOff>711200</xdr:colOff>
      <xdr:row>39</xdr:row>
      <xdr:rowOff>254000</xdr:rowOff>
    </xdr:to>
    <xdr:sp macro="" textlink="">
      <xdr:nvSpPr>
        <xdr:cNvPr id="32" name="右大かっこ 31">
          <a:extLst>
            <a:ext uri="{FF2B5EF4-FFF2-40B4-BE49-F238E27FC236}">
              <a16:creationId xmlns:a16="http://schemas.microsoft.com/office/drawing/2014/main" id="{24555815-A3D9-4279-927D-CF7B8FA48425}"/>
            </a:ext>
          </a:extLst>
        </xdr:cNvPr>
        <xdr:cNvSpPr/>
      </xdr:nvSpPr>
      <xdr:spPr>
        <a:xfrm rot="16200000">
          <a:off x="9601200" y="14599920"/>
          <a:ext cx="1645920" cy="2011680"/>
        </a:xfrm>
        <a:prstGeom prst="rightBracket">
          <a:avLst/>
        </a:prstGeom>
        <a:ln>
          <a:solidFill>
            <a:schemeClr val="bg1"/>
          </a:solidFill>
        </a:ln>
      </xdr:spPr>
      <xdr:style>
        <a:lnRef idx="2">
          <a:schemeClr val="accent2"/>
        </a:lnRef>
        <a:fillRef idx="0">
          <a:schemeClr val="accent2"/>
        </a:fillRef>
        <a:effectRef idx="1">
          <a:schemeClr val="accent2"/>
        </a:effectRef>
        <a:fontRef idx="minor">
          <a:schemeClr val="tx1"/>
        </a:fontRef>
      </xdr:style>
      <xdr:txBody>
        <a:bodyPr rtlCol="0" anchor="ctr"/>
        <a:lstStyle/>
        <a:p>
          <a:pPr algn="l"/>
          <a:endParaRPr kumimoji="1" lang="ja-JP" altLang="en-US" sz="1100"/>
        </a:p>
      </xdr:txBody>
    </xdr:sp>
    <xdr:clientData/>
  </xdr:twoCellAnchor>
  <xdr:twoCellAnchor editAs="oneCell">
    <xdr:from>
      <xdr:col>1</xdr:col>
      <xdr:colOff>1117600</xdr:colOff>
      <xdr:row>1</xdr:row>
      <xdr:rowOff>60960</xdr:rowOff>
    </xdr:from>
    <xdr:to>
      <xdr:col>5</xdr:col>
      <xdr:colOff>618881</xdr:colOff>
      <xdr:row>2</xdr:row>
      <xdr:rowOff>3373119</xdr:rowOff>
    </xdr:to>
    <xdr:pic>
      <xdr:nvPicPr>
        <xdr:cNvPr id="14" name="図 13">
          <a:extLst>
            <a:ext uri="{FF2B5EF4-FFF2-40B4-BE49-F238E27FC236}">
              <a16:creationId xmlns:a16="http://schemas.microsoft.com/office/drawing/2014/main" id="{2C7FE43F-AEF0-B03D-9838-CCE9E1411C4E}"/>
            </a:ext>
          </a:extLst>
        </xdr:cNvPr>
        <xdr:cNvPicPr>
          <a:picLocks noChangeAspect="1"/>
        </xdr:cNvPicPr>
      </xdr:nvPicPr>
      <xdr:blipFill>
        <a:blip xmlns:r="http://schemas.openxmlformats.org/officeDocument/2006/relationships" r:embed="rId7" cstate="email">
          <a:extLst>
            <a:ext uri="{28A0092B-C50C-407E-A947-70E740481C1C}">
              <a14:useLocalDpi xmlns:a14="http://schemas.microsoft.com/office/drawing/2010/main"/>
            </a:ext>
          </a:extLst>
        </a:blip>
        <a:stretch>
          <a:fillRect/>
        </a:stretch>
      </xdr:blipFill>
      <xdr:spPr>
        <a:xfrm>
          <a:off x="1991360" y="457200"/>
          <a:ext cx="4754001" cy="3708399"/>
        </a:xfrm>
        <a:prstGeom prst="rect">
          <a:avLst/>
        </a:prstGeom>
      </xdr:spPr>
    </xdr:pic>
    <xdr:clientData/>
  </xdr:twoCellAnchor>
  <xdr:twoCellAnchor editAs="oneCell">
    <xdr:from>
      <xdr:col>3</xdr:col>
      <xdr:colOff>1107440</xdr:colOff>
      <xdr:row>2</xdr:row>
      <xdr:rowOff>172720</xdr:rowOff>
    </xdr:from>
    <xdr:to>
      <xdr:col>4</xdr:col>
      <xdr:colOff>1314064</xdr:colOff>
      <xdr:row>2</xdr:row>
      <xdr:rowOff>601405</xdr:rowOff>
    </xdr:to>
    <xdr:pic>
      <xdr:nvPicPr>
        <xdr:cNvPr id="17" name="図 16">
          <a:extLst>
            <a:ext uri="{FF2B5EF4-FFF2-40B4-BE49-F238E27FC236}">
              <a16:creationId xmlns:a16="http://schemas.microsoft.com/office/drawing/2014/main" id="{527CADED-3E48-2E79-A214-1633749560B7}"/>
            </a:ext>
          </a:extLst>
        </xdr:cNvPr>
        <xdr:cNvPicPr>
          <a:picLocks noChangeAspect="1"/>
        </xdr:cNvPicPr>
      </xdr:nvPicPr>
      <xdr:blipFill>
        <a:blip xmlns:r="http://schemas.openxmlformats.org/officeDocument/2006/relationships" r:embed="rId8"/>
        <a:stretch>
          <a:fillRect/>
        </a:stretch>
      </xdr:blipFill>
      <xdr:spPr>
        <a:xfrm>
          <a:off x="4328160" y="965200"/>
          <a:ext cx="1781424" cy="42868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76200</xdr:colOff>
      <xdr:row>0</xdr:row>
      <xdr:rowOff>13335</xdr:rowOff>
    </xdr:from>
    <xdr:to>
      <xdr:col>2</xdr:col>
      <xdr:colOff>470535</xdr:colOff>
      <xdr:row>0</xdr:row>
      <xdr:rowOff>230505</xdr:rowOff>
    </xdr:to>
    <xdr:pic>
      <xdr:nvPicPr>
        <xdr:cNvPr id="2" name="図 1" descr="感染症・食中毒情報">
          <a:extLst>
            <a:ext uri="{FF2B5EF4-FFF2-40B4-BE49-F238E27FC236}">
              <a16:creationId xmlns:a16="http://schemas.microsoft.com/office/drawing/2014/main" id="{E085B89B-5E14-41DB-8A4F-5FB14AD3B791}"/>
            </a:ext>
          </a:extLst>
        </xdr:cNvPr>
        <xdr:cNvPicPr>
          <a:picLocks noChangeAspect="1" noChangeArrowheads="1"/>
        </xdr:cNvPicPr>
      </xdr:nvPicPr>
      <xdr:blipFill>
        <a:blip xmlns:r="http://schemas.openxmlformats.org/officeDocument/2006/relationships" r:embed="rId1" cstate="email">
          <a:extLst>
            <a:ext uri="{28A0092B-C50C-407E-A947-70E740481C1C}">
              <a14:useLocalDpi xmlns:a14="http://schemas.microsoft.com/office/drawing/2010/main"/>
            </a:ext>
          </a:extLst>
        </a:blip>
        <a:srcRect/>
        <a:stretch>
          <a:fillRect/>
        </a:stretch>
      </xdr:blipFill>
      <xdr:spPr bwMode="auto">
        <a:xfrm>
          <a:off x="76200" y="13335"/>
          <a:ext cx="2306955" cy="217170"/>
        </a:xfrm>
        <a:prstGeom prst="rect">
          <a:avLst/>
        </a:prstGeom>
        <a:noFill/>
        <a:ln w="9525">
          <a:noFill/>
          <a:miter lim="800000"/>
          <a:headEnd/>
          <a:tailEnd/>
        </a:ln>
      </xdr:spPr>
    </xdr:pic>
    <xdr:clientData/>
  </xdr:twoCellAnchor>
</xdr:wsDr>
</file>

<file path=xl/drawings/drawing7.xml><?xml version="1.0" encoding="utf-8"?>
<xdr:wsDr xmlns:xdr="http://schemas.openxmlformats.org/drawingml/2006/spreadsheetDrawing" xmlns:a="http://schemas.openxmlformats.org/drawingml/2006/main">
  <xdr:oneCellAnchor>
    <xdr:from>
      <xdr:col>0</xdr:col>
      <xdr:colOff>0</xdr:colOff>
      <xdr:row>34</xdr:row>
      <xdr:rowOff>0</xdr:rowOff>
    </xdr:from>
    <xdr:ext cx="47625" cy="9525"/>
    <xdr:pic>
      <xdr:nvPicPr>
        <xdr:cNvPr id="2" name="図 4" descr="http://www1.pref.shimane.lg.jp/contents/kansen/dis/zensu/sp.gif">
          <a:extLst>
            <a:ext uri="{FF2B5EF4-FFF2-40B4-BE49-F238E27FC236}">
              <a16:creationId xmlns:a16="http://schemas.microsoft.com/office/drawing/2014/main" id="{983735D9-D01C-4784-9FC6-2FDFCCD6D663}"/>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5699760"/>
          <a:ext cx="47625" cy="9525"/>
        </a:xfrm>
        <a:prstGeom prst="rect">
          <a:avLst/>
        </a:prstGeom>
        <a:noFill/>
        <a:ln w="9525">
          <a:noFill/>
          <a:miter lim="800000"/>
          <a:headEnd/>
          <a:tailEnd/>
        </a:ln>
      </xdr:spPr>
    </xdr:pic>
    <xdr:clientData/>
  </xdr:oneCellAnchor>
  <xdr:twoCellAnchor>
    <xdr:from>
      <xdr:col>6</xdr:col>
      <xdr:colOff>457199</xdr:colOff>
      <xdr:row>22</xdr:row>
      <xdr:rowOff>66675</xdr:rowOff>
    </xdr:from>
    <xdr:to>
      <xdr:col>9</xdr:col>
      <xdr:colOff>447674</xdr:colOff>
      <xdr:row>24</xdr:row>
      <xdr:rowOff>811</xdr:rowOff>
    </xdr:to>
    <xdr:sp macro="" textlink="">
      <xdr:nvSpPr>
        <xdr:cNvPr id="3" name="テキスト ボックス 2">
          <a:extLst>
            <a:ext uri="{FF2B5EF4-FFF2-40B4-BE49-F238E27FC236}">
              <a16:creationId xmlns:a16="http://schemas.microsoft.com/office/drawing/2014/main" id="{AD1C65E8-7A90-4452-B4A2-B25C11F82174}"/>
            </a:ext>
          </a:extLst>
        </xdr:cNvPr>
        <xdr:cNvSpPr txBox="1"/>
      </xdr:nvSpPr>
      <xdr:spPr>
        <a:xfrm>
          <a:off x="4160519" y="3754755"/>
          <a:ext cx="1842135" cy="2694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Ｈ２９／８月は非常に多かった</a:t>
          </a:r>
        </a:p>
      </xdr:txBody>
    </xdr:sp>
    <xdr:clientData/>
  </xdr:twoCellAnchor>
  <xdr:twoCellAnchor>
    <xdr:from>
      <xdr:col>21</xdr:col>
      <xdr:colOff>95250</xdr:colOff>
      <xdr:row>14</xdr:row>
      <xdr:rowOff>0</xdr:rowOff>
    </xdr:from>
    <xdr:to>
      <xdr:col>24</xdr:col>
      <xdr:colOff>851</xdr:colOff>
      <xdr:row>20</xdr:row>
      <xdr:rowOff>90488</xdr:rowOff>
    </xdr:to>
    <xdr:cxnSp macro="">
      <xdr:nvCxnSpPr>
        <xdr:cNvPr id="4" name="直線矢印コネクタ 3">
          <a:extLst>
            <a:ext uri="{FF2B5EF4-FFF2-40B4-BE49-F238E27FC236}">
              <a16:creationId xmlns:a16="http://schemas.microsoft.com/office/drawing/2014/main" id="{11827319-2040-4CEC-A1FE-B4FC11AC2EE6}"/>
            </a:ext>
          </a:extLst>
        </xdr:cNvPr>
        <xdr:cNvCxnSpPr>
          <a:stCxn id="5" idx="1"/>
        </xdr:cNvCxnSpPr>
      </xdr:nvCxnSpPr>
      <xdr:spPr>
        <a:xfrm flipV="1">
          <a:off x="13056870" y="2346960"/>
          <a:ext cx="1757261" cy="1096328"/>
        </a:xfrm>
        <a:prstGeom prst="straightConnector1">
          <a:avLst/>
        </a:prstGeom>
        <a:ln>
          <a:tailEnd type="arrow"/>
        </a:ln>
      </xdr:spPr>
      <xdr:style>
        <a:lnRef idx="1">
          <a:schemeClr val="accent3"/>
        </a:lnRef>
        <a:fillRef idx="0">
          <a:schemeClr val="accent3"/>
        </a:fillRef>
        <a:effectRef idx="0">
          <a:schemeClr val="accent3"/>
        </a:effectRef>
        <a:fontRef idx="minor">
          <a:schemeClr val="tx1"/>
        </a:fontRef>
      </xdr:style>
    </xdr:cxnSp>
    <xdr:clientData/>
  </xdr:twoCellAnchor>
  <xdr:twoCellAnchor>
    <xdr:from>
      <xdr:col>21</xdr:col>
      <xdr:colOff>95250</xdr:colOff>
      <xdr:row>18</xdr:row>
      <xdr:rowOff>95250</xdr:rowOff>
    </xdr:from>
    <xdr:to>
      <xdr:col>27</xdr:col>
      <xdr:colOff>171450</xdr:colOff>
      <xdr:row>22</xdr:row>
      <xdr:rowOff>28575</xdr:rowOff>
    </xdr:to>
    <xdr:sp macro="" textlink="">
      <xdr:nvSpPr>
        <xdr:cNvPr id="5" name="テキスト ボックス 4">
          <a:extLst>
            <a:ext uri="{FF2B5EF4-FFF2-40B4-BE49-F238E27FC236}">
              <a16:creationId xmlns:a16="http://schemas.microsoft.com/office/drawing/2014/main" id="{AFC911BB-E012-42D7-A04A-CBF8F2411314}"/>
            </a:ext>
          </a:extLst>
        </xdr:cNvPr>
        <xdr:cNvSpPr txBox="1"/>
      </xdr:nvSpPr>
      <xdr:spPr>
        <a:xfrm>
          <a:off x="13056870" y="3112770"/>
          <a:ext cx="3779520" cy="60388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800">
              <a:effectLst/>
            </a:rPr>
            <a:t>2011</a:t>
          </a:r>
          <a:r>
            <a:rPr lang="ja-JP" altLang="en-US" sz="800">
              <a:effectLst/>
            </a:rPr>
            <a:t>年</a:t>
          </a:r>
          <a:r>
            <a:rPr lang="en-US" altLang="ja-JP" sz="800">
              <a:effectLst/>
            </a:rPr>
            <a:t>8</a:t>
          </a:r>
          <a:r>
            <a:rPr lang="ja-JP" altLang="en-US" sz="800">
              <a:effectLst/>
            </a:rPr>
            <a:t>月に外食チェーン店が原因とされた赤痢菌</a:t>
          </a:r>
          <a:r>
            <a:rPr lang="en-US" altLang="ja-JP" sz="800" i="1">
              <a:effectLst/>
            </a:rPr>
            <a:t>Shigella sonnei</a:t>
          </a:r>
          <a:r>
            <a:rPr lang="ja-JP" altLang="en-US" sz="800">
              <a:effectLst/>
            </a:rPr>
            <a:t>の広域集団感染事例が青森県、宮城県、山形県、福島県において発生した。本事例は、それとほぼ同時期に発生しておりその関連性が強く疑われた事例である。</a:t>
          </a:r>
          <a:endParaRPr kumimoji="1" lang="ja-JP" altLang="en-US" sz="800"/>
        </a:p>
      </xdr:txBody>
    </xdr:sp>
    <xdr:clientData/>
  </xdr:twoCellAnchor>
  <xdr:twoCellAnchor>
    <xdr:from>
      <xdr:col>25</xdr:col>
      <xdr:colOff>219075</xdr:colOff>
      <xdr:row>10</xdr:row>
      <xdr:rowOff>9525</xdr:rowOff>
    </xdr:from>
    <xdr:to>
      <xdr:col>31</xdr:col>
      <xdr:colOff>613410</xdr:colOff>
      <xdr:row>14</xdr:row>
      <xdr:rowOff>0</xdr:rowOff>
    </xdr:to>
    <xdr:grpSp>
      <xdr:nvGrpSpPr>
        <xdr:cNvPr id="6" name="グループ化 8580">
          <a:extLst>
            <a:ext uri="{FF2B5EF4-FFF2-40B4-BE49-F238E27FC236}">
              <a16:creationId xmlns:a16="http://schemas.microsoft.com/office/drawing/2014/main" id="{304C5CC6-7E4D-4A1F-A280-88CA6FFD93A4}"/>
            </a:ext>
          </a:extLst>
        </xdr:cNvPr>
        <xdr:cNvGrpSpPr>
          <a:grpSpLocks/>
        </xdr:cNvGrpSpPr>
      </xdr:nvGrpSpPr>
      <xdr:grpSpPr bwMode="auto">
        <a:xfrm>
          <a:off x="11851735" y="2125291"/>
          <a:ext cx="3474760" cy="898390"/>
          <a:chOff x="13125451" y="1438276"/>
          <a:chExt cx="3733799" cy="628650"/>
        </a:xfrm>
      </xdr:grpSpPr>
      <xdr:sp macro="" textlink="">
        <xdr:nvSpPr>
          <xdr:cNvPr id="7" name="テキスト ボックス 6">
            <a:extLst>
              <a:ext uri="{FF2B5EF4-FFF2-40B4-BE49-F238E27FC236}">
                <a16:creationId xmlns:a16="http://schemas.microsoft.com/office/drawing/2014/main" id="{6E493F21-878D-4129-9B26-0400B414624E}"/>
              </a:ext>
            </a:extLst>
          </xdr:cNvPr>
          <xdr:cNvSpPr txBox="1"/>
        </xdr:nvSpPr>
        <xdr:spPr>
          <a:xfrm>
            <a:off x="14969416" y="1438276"/>
            <a:ext cx="1889834" cy="628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800" b="1">
                <a:solidFill>
                  <a:schemeClr val="dk1"/>
                </a:solidFill>
                <a:effectLst/>
                <a:latin typeface="+mn-lt"/>
                <a:ea typeface="+mn-ea"/>
                <a:cs typeface="+mn-cs"/>
              </a:rPr>
              <a:t>2018</a:t>
            </a:r>
            <a:r>
              <a:rPr lang="ja-JP" altLang="en-US" sz="800" b="1">
                <a:solidFill>
                  <a:schemeClr val="dk1"/>
                </a:solidFill>
                <a:effectLst/>
                <a:latin typeface="+mn-lt"/>
                <a:ea typeface="+mn-ea"/>
                <a:cs typeface="+mn-cs"/>
              </a:rPr>
              <a:t>年</a:t>
            </a:r>
            <a:r>
              <a:rPr lang="en-US" altLang="ja-JP" sz="800" b="1">
                <a:solidFill>
                  <a:schemeClr val="dk1"/>
                </a:solidFill>
                <a:effectLst/>
                <a:latin typeface="+mn-lt"/>
                <a:ea typeface="+mn-ea"/>
                <a:cs typeface="+mn-cs"/>
              </a:rPr>
              <a:t>10</a:t>
            </a:r>
            <a:r>
              <a:rPr lang="ja-JP" altLang="en-US" sz="800" b="1">
                <a:solidFill>
                  <a:schemeClr val="dk1"/>
                </a:solidFill>
                <a:effectLst/>
                <a:latin typeface="+mn-lt"/>
                <a:ea typeface="+mn-ea"/>
                <a:cs typeface="+mn-cs"/>
              </a:rPr>
              <a:t>月</a:t>
            </a:r>
            <a:r>
              <a:rPr lang="en-US" altLang="ja-JP" sz="800">
                <a:solidFill>
                  <a:schemeClr val="dk1"/>
                </a:solidFill>
                <a:effectLst/>
                <a:latin typeface="+mn-lt"/>
                <a:ea typeface="+mn-ea"/>
                <a:cs typeface="+mn-cs"/>
              </a:rPr>
              <a:t>3</a:t>
            </a:r>
            <a:r>
              <a:rPr lang="ja-JP" altLang="en-US" sz="800">
                <a:solidFill>
                  <a:schemeClr val="dk1"/>
                </a:solidFill>
                <a:effectLst/>
                <a:latin typeface="+mn-lt"/>
                <a:ea typeface="+mn-ea"/>
                <a:cs typeface="+mn-cs"/>
              </a:rPr>
              <a:t>日、山梨県内の宿坊を利用した</a:t>
            </a:r>
            <a:r>
              <a:rPr lang="en-US" altLang="ja-JP" sz="800">
                <a:solidFill>
                  <a:schemeClr val="dk1"/>
                </a:solidFill>
                <a:effectLst/>
                <a:latin typeface="+mn-lt"/>
                <a:ea typeface="+mn-ea"/>
                <a:cs typeface="+mn-cs"/>
              </a:rPr>
              <a:t>2</a:t>
            </a:r>
            <a:r>
              <a:rPr lang="ja-JP" altLang="en-US" sz="800">
                <a:solidFill>
                  <a:schemeClr val="dk1"/>
                </a:solidFill>
                <a:effectLst/>
                <a:latin typeface="+mn-lt"/>
                <a:ea typeface="+mn-ea"/>
                <a:cs typeface="+mn-cs"/>
              </a:rPr>
              <a:t>グループ</a:t>
            </a:r>
            <a:r>
              <a:rPr lang="en-US" altLang="ja-JP" sz="800">
                <a:solidFill>
                  <a:schemeClr val="dk1"/>
                </a:solidFill>
                <a:effectLst/>
                <a:latin typeface="+mn-lt"/>
                <a:ea typeface="+mn-ea"/>
                <a:cs typeface="+mn-cs"/>
              </a:rPr>
              <a:t>42</a:t>
            </a:r>
            <a:r>
              <a:rPr lang="ja-JP" altLang="en-US" sz="800">
                <a:solidFill>
                  <a:schemeClr val="dk1"/>
                </a:solidFill>
                <a:effectLst/>
                <a:latin typeface="+mn-lt"/>
                <a:ea typeface="+mn-ea"/>
                <a:cs typeface="+mn-cs"/>
              </a:rPr>
              <a:t>名が</a:t>
            </a:r>
            <a:r>
              <a:rPr lang="ja-JP" altLang="en-US" sz="800" b="1">
                <a:solidFill>
                  <a:schemeClr val="dk1"/>
                </a:solidFill>
                <a:effectLst/>
                <a:latin typeface="+mn-lt"/>
                <a:ea typeface="+mn-ea"/>
                <a:cs typeface="+mn-cs"/>
              </a:rPr>
              <a:t>赤痢</a:t>
            </a:r>
            <a:r>
              <a:rPr lang="ja-JP" altLang="en-US" sz="800">
                <a:solidFill>
                  <a:schemeClr val="dk1"/>
                </a:solidFill>
                <a:effectLst/>
                <a:latin typeface="+mn-lt"/>
                <a:ea typeface="+mn-ea"/>
                <a:cs typeface="+mn-cs"/>
              </a:rPr>
              <a:t>にかかりました。使用水や従事者からは</a:t>
            </a:r>
            <a:r>
              <a:rPr lang="ja-JP" altLang="en-US" sz="800" b="1">
                <a:solidFill>
                  <a:schemeClr val="dk1"/>
                </a:solidFill>
                <a:effectLst/>
                <a:latin typeface="+mn-lt"/>
                <a:ea typeface="+mn-ea"/>
                <a:cs typeface="+mn-cs"/>
              </a:rPr>
              <a:t>赤痢</a:t>
            </a:r>
            <a:r>
              <a:rPr lang="ja-JP" altLang="en-US" sz="800">
                <a:solidFill>
                  <a:schemeClr val="dk1"/>
                </a:solidFill>
                <a:effectLst/>
                <a:latin typeface="+mn-lt"/>
                <a:ea typeface="+mn-ea"/>
                <a:cs typeface="+mn-cs"/>
              </a:rPr>
              <a:t>菌が検出されておらず現在のところ感染源は不明です。 </a:t>
            </a:r>
            <a:endParaRPr kumimoji="1" lang="ja-JP" altLang="en-US" sz="800"/>
          </a:p>
        </xdr:txBody>
      </xdr:sp>
      <xdr:cxnSp macro="">
        <xdr:nvCxnSpPr>
          <xdr:cNvPr id="8" name="直線矢印コネクタ 7">
            <a:extLst>
              <a:ext uri="{FF2B5EF4-FFF2-40B4-BE49-F238E27FC236}">
                <a16:creationId xmlns:a16="http://schemas.microsoft.com/office/drawing/2014/main" id="{C9725314-141E-4210-BCD3-EAA8F3C6C931}"/>
              </a:ext>
            </a:extLst>
          </xdr:cNvPr>
          <xdr:cNvCxnSpPr/>
        </xdr:nvCxnSpPr>
        <xdr:spPr>
          <a:xfrm flipH="1">
            <a:off x="13125451" y="1560740"/>
            <a:ext cx="1853139" cy="24493"/>
          </a:xfrm>
          <a:prstGeom prst="straightConnector1">
            <a:avLst/>
          </a:prstGeom>
          <a:ln>
            <a:solidFill>
              <a:schemeClr val="accent3"/>
            </a:solidFill>
            <a:tailEnd type="arrow"/>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8</xdr:col>
      <xdr:colOff>388620</xdr:colOff>
      <xdr:row>11</xdr:row>
      <xdr:rowOff>129541</xdr:rowOff>
    </xdr:from>
    <xdr:to>
      <xdr:col>13</xdr:col>
      <xdr:colOff>447675</xdr:colOff>
      <xdr:row>21</xdr:row>
      <xdr:rowOff>190501</xdr:rowOff>
    </xdr:to>
    <xdr:grpSp>
      <xdr:nvGrpSpPr>
        <xdr:cNvPr id="9" name="グループ化 8584">
          <a:extLst>
            <a:ext uri="{FF2B5EF4-FFF2-40B4-BE49-F238E27FC236}">
              <a16:creationId xmlns:a16="http://schemas.microsoft.com/office/drawing/2014/main" id="{B68A6A49-4AA4-4910-ACB2-781E4894FDA3}"/>
            </a:ext>
          </a:extLst>
        </xdr:cNvPr>
        <xdr:cNvGrpSpPr>
          <a:grpSpLocks/>
        </xdr:cNvGrpSpPr>
      </xdr:nvGrpSpPr>
      <xdr:grpSpPr bwMode="auto">
        <a:xfrm>
          <a:off x="4125663" y="2472286"/>
          <a:ext cx="2369374" cy="1260704"/>
          <a:chOff x="4514850" y="1800225"/>
          <a:chExt cx="2619375" cy="1809750"/>
        </a:xfrm>
      </xdr:grpSpPr>
      <xdr:sp macro="" textlink="">
        <xdr:nvSpPr>
          <xdr:cNvPr id="10" name="テキスト ボックス 9">
            <a:extLst>
              <a:ext uri="{FF2B5EF4-FFF2-40B4-BE49-F238E27FC236}">
                <a16:creationId xmlns:a16="http://schemas.microsoft.com/office/drawing/2014/main" id="{66C9EE18-919E-4B7F-88EB-99B9E14B7D20}"/>
              </a:ext>
            </a:extLst>
          </xdr:cNvPr>
          <xdr:cNvSpPr txBox="1"/>
        </xdr:nvSpPr>
        <xdr:spPr>
          <a:xfrm>
            <a:off x="4714875" y="2981325"/>
            <a:ext cx="2419350" cy="628650"/>
          </a:xfrm>
          <a:prstGeom prst="rect">
            <a:avLst/>
          </a:prstGeom>
          <a:solidFill>
            <a:schemeClr val="lt1"/>
          </a:solidFill>
          <a:ln w="9525" cmpd="sng">
            <a:solidFill>
              <a:schemeClr val="accent2">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800">
                <a:effectLst/>
              </a:rPr>
              <a:t>埼玉県と群馬県の総菜店で販売されたポテトサラダを食べた人が腸管出血性大腸菌</a:t>
            </a:r>
            <a:r>
              <a:rPr lang="en-US" altLang="ja-JP" sz="800">
                <a:effectLst/>
              </a:rPr>
              <a:t>O157</a:t>
            </a:r>
            <a:r>
              <a:rPr lang="ja-JP" altLang="en-US" sz="800">
                <a:effectLst/>
              </a:rPr>
              <a:t>に感染した、という集団食中毒に関するニュースが</a:t>
            </a:r>
            <a:r>
              <a:rPr lang="en-US" altLang="ja-JP" sz="800">
                <a:effectLst/>
              </a:rPr>
              <a:t>2017</a:t>
            </a:r>
            <a:r>
              <a:rPr lang="ja-JP" altLang="en-US" sz="800">
                <a:effectLst/>
              </a:rPr>
              <a:t>年</a:t>
            </a:r>
            <a:r>
              <a:rPr lang="en-US" altLang="ja-JP" sz="800">
                <a:effectLst/>
              </a:rPr>
              <a:t>8</a:t>
            </a:r>
            <a:r>
              <a:rPr lang="ja-JP" altLang="en-US" sz="800">
                <a:effectLst/>
              </a:rPr>
              <a:t>月</a:t>
            </a:r>
            <a:r>
              <a:rPr lang="en-US" altLang="ja-JP" sz="800">
                <a:effectLst/>
              </a:rPr>
              <a:t>21</a:t>
            </a:r>
            <a:r>
              <a:rPr lang="ja-JP" altLang="en-US" sz="800">
                <a:effectLst/>
              </a:rPr>
              <a:t>日以降、新聞やテレビで取り上げられました。</a:t>
            </a:r>
            <a:endParaRPr kumimoji="1" lang="ja-JP" altLang="en-US" sz="800"/>
          </a:p>
        </xdr:txBody>
      </xdr:sp>
      <xdr:cxnSp macro="">
        <xdr:nvCxnSpPr>
          <xdr:cNvPr id="11" name="直線矢印コネクタ 10">
            <a:extLst>
              <a:ext uri="{FF2B5EF4-FFF2-40B4-BE49-F238E27FC236}">
                <a16:creationId xmlns:a16="http://schemas.microsoft.com/office/drawing/2014/main" id="{8DC5A893-C479-43A5-90A5-9D97E7F68062}"/>
              </a:ext>
            </a:extLst>
          </xdr:cNvPr>
          <xdr:cNvCxnSpPr/>
        </xdr:nvCxnSpPr>
        <xdr:spPr>
          <a:xfrm flipH="1" flipV="1">
            <a:off x="4514850" y="1800225"/>
            <a:ext cx="114300" cy="1190625"/>
          </a:xfrm>
          <a:prstGeom prst="straightConnector1">
            <a:avLst/>
          </a:prstGeom>
          <a:ln>
            <a:solidFill>
              <a:schemeClr val="accent2">
                <a:lumMod val="75000"/>
              </a:schemeClr>
            </a:solidFill>
            <a:tailEnd type="arrow"/>
          </a:ln>
        </xdr:spPr>
        <xdr:style>
          <a:lnRef idx="1">
            <a:schemeClr val="dk1"/>
          </a:lnRef>
          <a:fillRef idx="0">
            <a:schemeClr val="dk1"/>
          </a:fillRef>
          <a:effectRef idx="0">
            <a:schemeClr val="dk1"/>
          </a:effectRef>
          <a:fontRef idx="minor">
            <a:schemeClr val="tx1"/>
          </a:fontRef>
        </xdr:style>
      </xdr:cxnSp>
    </xdr:grpSp>
    <xdr:clientData/>
  </xdr:twoCellAnchor>
  <xdr:twoCellAnchor>
    <xdr:from>
      <xdr:col>5</xdr:col>
      <xdr:colOff>152400</xdr:colOff>
      <xdr:row>14</xdr:row>
      <xdr:rowOff>0</xdr:rowOff>
    </xdr:from>
    <xdr:to>
      <xdr:col>9</xdr:col>
      <xdr:colOff>68580</xdr:colOff>
      <xdr:row>21</xdr:row>
      <xdr:rowOff>190500</xdr:rowOff>
    </xdr:to>
    <xdr:grpSp>
      <xdr:nvGrpSpPr>
        <xdr:cNvPr id="12" name="グループ化 8588">
          <a:extLst>
            <a:ext uri="{FF2B5EF4-FFF2-40B4-BE49-F238E27FC236}">
              <a16:creationId xmlns:a16="http://schemas.microsoft.com/office/drawing/2014/main" id="{4DEBAEA0-A2A2-4B65-9003-317797C520FF}"/>
            </a:ext>
          </a:extLst>
        </xdr:cNvPr>
        <xdr:cNvGrpSpPr>
          <a:grpSpLocks/>
        </xdr:cNvGrpSpPr>
      </xdr:nvGrpSpPr>
      <xdr:grpSpPr bwMode="auto">
        <a:xfrm>
          <a:off x="2503251" y="3023681"/>
          <a:ext cx="1764435" cy="709308"/>
          <a:chOff x="2697628" y="2705100"/>
          <a:chExt cx="1969622" cy="904876"/>
        </a:xfrm>
      </xdr:grpSpPr>
      <xdr:sp macro="" textlink="">
        <xdr:nvSpPr>
          <xdr:cNvPr id="13" name="テキスト ボックス 12">
            <a:extLst>
              <a:ext uri="{FF2B5EF4-FFF2-40B4-BE49-F238E27FC236}">
                <a16:creationId xmlns:a16="http://schemas.microsoft.com/office/drawing/2014/main" id="{BAB727EC-4F72-40D7-997B-3E705FFAD85F}"/>
              </a:ext>
            </a:extLst>
          </xdr:cNvPr>
          <xdr:cNvSpPr txBox="1"/>
        </xdr:nvSpPr>
        <xdr:spPr>
          <a:xfrm>
            <a:off x="2697628" y="2962275"/>
            <a:ext cx="1969622" cy="647701"/>
          </a:xfrm>
          <a:prstGeom prst="rect">
            <a:avLst/>
          </a:prstGeom>
          <a:solidFill>
            <a:schemeClr val="lt1"/>
          </a:solidFill>
          <a:ln w="9525" cmpd="sng">
            <a:solidFill>
              <a:schemeClr val="accent3">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800" u="none"/>
              <a:t>岩井食品：</a:t>
            </a:r>
            <a:r>
              <a:rPr lang="ja-JP" altLang="ja-JP" sz="800" b="0" u="none">
                <a:solidFill>
                  <a:sysClr val="windowText" lastClr="000000"/>
                </a:solidFill>
              </a:rPr>
              <a:t>白菜の浅漬け製品「白菜きりづけ」による</a:t>
            </a:r>
            <a:r>
              <a:rPr lang="ja-JP" altLang="ja-JP" sz="800" b="0" u="none">
                <a:solidFill>
                  <a:sysClr val="windowText" lastClr="000000"/>
                </a:solidFill>
                <a:hlinkClick xmlns:r="http://schemas.openxmlformats.org/officeDocument/2006/relationships" r:id=""/>
              </a:rPr>
              <a:t>病原性大腸菌</a:t>
            </a:r>
            <a:r>
              <a:rPr lang="ja-JP" altLang="ja-JP" sz="800" b="0" u="none">
                <a:solidFill>
                  <a:sysClr val="windowText" lastClr="000000"/>
                </a:solidFill>
              </a:rPr>
              <a:t>の集団</a:t>
            </a:r>
            <a:r>
              <a:rPr lang="ja-JP" altLang="ja-JP" sz="800" b="0" u="none">
                <a:solidFill>
                  <a:sysClr val="windowText" lastClr="000000"/>
                </a:solidFill>
                <a:hlinkClick xmlns:r="http://schemas.openxmlformats.org/officeDocument/2006/relationships" r:id=""/>
              </a:rPr>
              <a:t>食中毒</a:t>
            </a:r>
            <a:r>
              <a:rPr lang="ja-JP" altLang="ja-JP" sz="800" b="0" u="none">
                <a:solidFill>
                  <a:sysClr val="windowText" lastClr="000000"/>
                </a:solidFill>
              </a:rPr>
              <a:t>事件が発生し、最終的に169人が発症</a:t>
            </a:r>
            <a:r>
              <a:rPr lang="ja-JP" altLang="ja-JP" sz="800" b="0" u="none" baseline="30000">
                <a:solidFill>
                  <a:sysClr val="windowText" lastClr="000000"/>
                </a:solidFill>
                <a:hlinkClick xmlns:r="http://schemas.openxmlformats.org/officeDocument/2006/relationships" r:id=""/>
              </a:rPr>
              <a:t>[8]</a:t>
            </a:r>
            <a:r>
              <a:rPr lang="ja-JP" altLang="ja-JP" sz="800" b="0" u="none">
                <a:solidFill>
                  <a:sysClr val="windowText" lastClr="000000"/>
                </a:solidFill>
              </a:rPr>
              <a:t>、8人が死亡する事態</a:t>
            </a:r>
            <a:endParaRPr kumimoji="1" lang="ja-JP" altLang="en-US" sz="800" b="0" u="none">
              <a:solidFill>
                <a:sysClr val="windowText" lastClr="000000"/>
              </a:solidFill>
            </a:endParaRPr>
          </a:p>
        </xdr:txBody>
      </xdr:sp>
      <xdr:cxnSp macro="">
        <xdr:nvCxnSpPr>
          <xdr:cNvPr id="14" name="直線矢印コネクタ 13">
            <a:extLst>
              <a:ext uri="{FF2B5EF4-FFF2-40B4-BE49-F238E27FC236}">
                <a16:creationId xmlns:a16="http://schemas.microsoft.com/office/drawing/2014/main" id="{56975EFF-B2FD-4E23-BF8F-8BF5AD6E8F59}"/>
              </a:ext>
            </a:extLst>
          </xdr:cNvPr>
          <xdr:cNvCxnSpPr/>
        </xdr:nvCxnSpPr>
        <xdr:spPr>
          <a:xfrm flipV="1">
            <a:off x="4191000" y="2705100"/>
            <a:ext cx="190500" cy="228600"/>
          </a:xfrm>
          <a:prstGeom prst="straightConnector1">
            <a:avLst/>
          </a:prstGeom>
          <a:ln>
            <a:solidFill>
              <a:schemeClr val="accent3">
                <a:lumMod val="50000"/>
              </a:schemeClr>
            </a:solidFill>
            <a:tailEnd type="arrow"/>
          </a:ln>
        </xdr:spPr>
        <xdr:style>
          <a:lnRef idx="1">
            <a:schemeClr val="dk1"/>
          </a:lnRef>
          <a:fillRef idx="0">
            <a:schemeClr val="dk1"/>
          </a:fillRef>
          <a:effectRef idx="0">
            <a:schemeClr val="dk1"/>
          </a:effectRef>
          <a:fontRef idx="minor">
            <a:schemeClr val="tx1"/>
          </a:fontRef>
        </xdr:style>
      </xdr:cxnSp>
    </xdr:grpSp>
    <xdr:clientData/>
  </xdr:twoCellAnchor>
  <xdr:twoCellAnchor>
    <xdr:from>
      <xdr:col>0</xdr:col>
      <xdr:colOff>76200</xdr:colOff>
      <xdr:row>24</xdr:row>
      <xdr:rowOff>53340</xdr:rowOff>
    </xdr:from>
    <xdr:to>
      <xdr:col>13</xdr:col>
      <xdr:colOff>502920</xdr:colOff>
      <xdr:row>51</xdr:row>
      <xdr:rowOff>99060</xdr:rowOff>
    </xdr:to>
    <xdr:graphicFrame macro="">
      <xdr:nvGraphicFramePr>
        <xdr:cNvPr id="15" name="グラフ 14">
          <a:extLst>
            <a:ext uri="{FF2B5EF4-FFF2-40B4-BE49-F238E27FC236}">
              <a16:creationId xmlns:a16="http://schemas.microsoft.com/office/drawing/2014/main" id="{0C280FF2-956E-490F-A79A-75C65130F26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15</xdr:col>
      <xdr:colOff>0</xdr:colOff>
      <xdr:row>24</xdr:row>
      <xdr:rowOff>45720</xdr:rowOff>
    </xdr:from>
    <xdr:to>
      <xdr:col>29</xdr:col>
      <xdr:colOff>7620</xdr:colOff>
      <xdr:row>51</xdr:row>
      <xdr:rowOff>114300</xdr:rowOff>
    </xdr:to>
    <xdr:graphicFrame macro="">
      <xdr:nvGraphicFramePr>
        <xdr:cNvPr id="16" name="グラフ 15">
          <a:extLst>
            <a:ext uri="{FF2B5EF4-FFF2-40B4-BE49-F238E27FC236}">
              <a16:creationId xmlns:a16="http://schemas.microsoft.com/office/drawing/2014/main" id="{6BC686FF-76A7-40CF-B3AC-E5254A5257A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15</xdr:col>
      <xdr:colOff>373380</xdr:colOff>
      <xdr:row>47</xdr:row>
      <xdr:rowOff>22861</xdr:rowOff>
    </xdr:from>
    <xdr:ext cx="4553463" cy="261674"/>
    <xdr:pic>
      <xdr:nvPicPr>
        <xdr:cNvPr id="17" name="図 16">
          <a:extLst>
            <a:ext uri="{FF2B5EF4-FFF2-40B4-BE49-F238E27FC236}">
              <a16:creationId xmlns:a16="http://schemas.microsoft.com/office/drawing/2014/main" id="{BFAC2631-46AE-4BB2-8B79-2501E103279B}"/>
            </a:ext>
          </a:extLst>
        </xdr:cNvPr>
        <xdr:cNvPicPr>
          <a:picLocks noChangeAspect="1"/>
        </xdr:cNvPicPr>
      </xdr:nvPicPr>
      <xdr:blipFill>
        <a:blip xmlns:r="http://schemas.openxmlformats.org/officeDocument/2006/relationships" r:embed="rId4" cstate="email">
          <a:extLst>
            <a:ext uri="{28A0092B-C50C-407E-A947-70E740481C1C}">
              <a14:useLocalDpi xmlns:a14="http://schemas.microsoft.com/office/drawing/2010/main"/>
            </a:ext>
          </a:extLst>
        </a:blip>
        <a:stretch>
          <a:fillRect/>
        </a:stretch>
      </xdr:blipFill>
      <xdr:spPr>
        <a:xfrm>
          <a:off x="9631680" y="7901941"/>
          <a:ext cx="4553463" cy="261674"/>
        </a:xfrm>
        <a:prstGeom prst="rect">
          <a:avLst/>
        </a:prstGeom>
      </xdr:spPr>
    </xdr:pic>
    <xdr:clientData/>
  </xdr:oneCellAnchor>
  <xdr:twoCellAnchor>
    <xdr:from>
      <xdr:col>18</xdr:col>
      <xdr:colOff>2675</xdr:colOff>
      <xdr:row>22</xdr:row>
      <xdr:rowOff>0</xdr:rowOff>
    </xdr:from>
    <xdr:to>
      <xdr:col>20</xdr:col>
      <xdr:colOff>81064</xdr:colOff>
      <xdr:row>44</xdr:row>
      <xdr:rowOff>97277</xdr:rowOff>
    </xdr:to>
    <xdr:cxnSp macro="">
      <xdr:nvCxnSpPr>
        <xdr:cNvPr id="18" name="直線矢印コネクタ 17">
          <a:extLst>
            <a:ext uri="{FF2B5EF4-FFF2-40B4-BE49-F238E27FC236}">
              <a16:creationId xmlns:a16="http://schemas.microsoft.com/office/drawing/2014/main" id="{4B533FD0-965A-432F-A4AD-1153F2431FD6}"/>
            </a:ext>
          </a:extLst>
        </xdr:cNvPr>
        <xdr:cNvCxnSpPr/>
      </xdr:nvCxnSpPr>
      <xdr:spPr>
        <a:xfrm>
          <a:off x="8400888" y="3753255"/>
          <a:ext cx="1002516" cy="3818107"/>
        </a:xfrm>
        <a:prstGeom prst="straightConnector1">
          <a:avLst/>
        </a:prstGeom>
        <a:ln>
          <a:solidFill>
            <a:schemeClr val="tx1"/>
          </a:solidFill>
          <a:prstDash val="sysDash"/>
          <a:tailEnd type="triangle"/>
        </a:ln>
      </xdr:spPr>
      <xdr:style>
        <a:lnRef idx="2">
          <a:schemeClr val="accent2"/>
        </a:lnRef>
        <a:fillRef idx="0">
          <a:schemeClr val="accent2"/>
        </a:fillRef>
        <a:effectRef idx="1">
          <a:schemeClr val="accent2"/>
        </a:effectRef>
        <a:fontRef idx="minor">
          <a:schemeClr val="tx1"/>
        </a:fontRef>
      </xdr:style>
    </xdr:cxnSp>
    <xdr:clientData/>
  </xdr:twoCellAnchor>
  <xdr:twoCellAnchor>
    <xdr:from>
      <xdr:col>4</xdr:col>
      <xdr:colOff>70930</xdr:colOff>
      <xdr:row>22</xdr:row>
      <xdr:rowOff>141862</xdr:rowOff>
    </xdr:from>
    <xdr:to>
      <xdr:col>5</xdr:col>
      <xdr:colOff>429638</xdr:colOff>
      <xdr:row>44</xdr:row>
      <xdr:rowOff>145915</xdr:rowOff>
    </xdr:to>
    <xdr:cxnSp macro="">
      <xdr:nvCxnSpPr>
        <xdr:cNvPr id="19" name="直線矢印コネクタ 18">
          <a:extLst>
            <a:ext uri="{FF2B5EF4-FFF2-40B4-BE49-F238E27FC236}">
              <a16:creationId xmlns:a16="http://schemas.microsoft.com/office/drawing/2014/main" id="{B374DCA4-779F-4C72-B409-811F2193402B}"/>
            </a:ext>
          </a:extLst>
        </xdr:cNvPr>
        <xdr:cNvCxnSpPr/>
      </xdr:nvCxnSpPr>
      <xdr:spPr>
        <a:xfrm>
          <a:off x="1959717" y="3895117"/>
          <a:ext cx="820772" cy="3724883"/>
        </a:xfrm>
        <a:prstGeom prst="straightConnector1">
          <a:avLst/>
        </a:prstGeom>
        <a:ln>
          <a:solidFill>
            <a:sysClr val="windowText" lastClr="000000"/>
          </a:solidFill>
          <a:prstDash val="sysDash"/>
          <a:tailEnd type="triangle"/>
        </a:ln>
      </xdr:spPr>
      <xdr:style>
        <a:lnRef idx="2">
          <a:schemeClr val="accent2"/>
        </a:lnRef>
        <a:fillRef idx="0">
          <a:schemeClr val="accent2"/>
        </a:fillRef>
        <a:effectRef idx="1">
          <a:schemeClr val="accent2"/>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a:solidFill>
            <a:srgbClr val="C00000"/>
          </a:solidFill>
        </a:ln>
      </a:spPr>
      <a:bodyPr vertOverflow="clip" horzOverflow="clip" rtlCol="0" anchor="t"/>
      <a:lstStyle>
        <a:defPPr algn="l">
          <a:defRPr kumimoji="1" sz="1100"/>
        </a:defPPr>
      </a:lstStyle>
      <a:style>
        <a:lnRef idx="2">
          <a:schemeClr val="accent6"/>
        </a:lnRef>
        <a:fillRef idx="1">
          <a:schemeClr val="lt1"/>
        </a:fillRef>
        <a:effectRef idx="0">
          <a:schemeClr val="accent6"/>
        </a:effectRef>
        <a:fontRef idx="minor">
          <a:schemeClr val="dk1"/>
        </a:fontRef>
      </a:style>
    </a:spDef>
    <a:lnDef>
      <a:spPr/>
      <a:bodyPr/>
      <a:lstStyle/>
      <a:style>
        <a:lnRef idx="2">
          <a:schemeClr val="accent2"/>
        </a:lnRef>
        <a:fillRef idx="0">
          <a:schemeClr val="accent2"/>
        </a:fillRef>
        <a:effectRef idx="1">
          <a:schemeClr val="accent2"/>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pharma-sc.co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hyperlink" Target="https://researchain.net/papers/10z99z9734w99wAJAHRw99w2021w99wV8I230110" TargetMode="External"/><Relationship Id="rId2" Type="http://schemas.openxmlformats.org/officeDocument/2006/relationships/hyperlink" Target="https://www.foods-ch.com/anzen/kt_43417/" TargetMode="External"/><Relationship Id="rId1" Type="http://schemas.openxmlformats.org/officeDocument/2006/relationships/hyperlink" Target="https://www.bmsci.com/sp/products/?id=1639029345-712641&amp;pb=15&amp;pca=3" TargetMode="External"/><Relationship Id="rId4"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idsc.tokyo-eiken.go.jp/diseases/gastro/gastro/"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https://gisanddata.maps.arcgis.com/apps/opsdashboard/index.html"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https://newsdig.tbs.co.jp/articles/tbc/64714?display=1" TargetMode="External"/><Relationship Id="rId3" Type="http://schemas.openxmlformats.org/officeDocument/2006/relationships/hyperlink" Target="https://news.goo.ne.jp/article/yomiuri/nation/20220612-567-OYT1T50000.html" TargetMode="External"/><Relationship Id="rId7" Type="http://schemas.openxmlformats.org/officeDocument/2006/relationships/hyperlink" Target="https://www.fukuishimbun.co.jp/articles/-/1567094" TargetMode="External"/><Relationship Id="rId12" Type="http://schemas.openxmlformats.org/officeDocument/2006/relationships/printerSettings" Target="../printerSettings/printerSettings6.bin"/><Relationship Id="rId2" Type="http://schemas.openxmlformats.org/officeDocument/2006/relationships/hyperlink" Target="https://poste-vn.com/news/2022-06-06-12342" TargetMode="External"/><Relationship Id="rId1" Type="http://schemas.openxmlformats.org/officeDocument/2006/relationships/hyperlink" Target="https://newsdig.tbs.co.jp/articles/mrt/62809?display=1" TargetMode="External"/><Relationship Id="rId6" Type="http://schemas.openxmlformats.org/officeDocument/2006/relationships/hyperlink" Target="https://www.yomiuri.co.jp/national/20220609-OYT1T50108/" TargetMode="External"/><Relationship Id="rId11" Type="http://schemas.openxmlformats.org/officeDocument/2006/relationships/hyperlink" Target="https://www.cyzo.com/2022/06/post_311629_entry.html" TargetMode="External"/><Relationship Id="rId5" Type="http://schemas.openxmlformats.org/officeDocument/2006/relationships/hyperlink" Target="https://news.goo.ne.jp/article/yomiuri/nation/20220608-567-OYT1T50301.html" TargetMode="External"/><Relationship Id="rId10" Type="http://schemas.openxmlformats.org/officeDocument/2006/relationships/hyperlink" Target="https://news.yahoo.co.jp/articles/1d781bae327305e537f3ec202f59193a28a1ddef" TargetMode="External"/><Relationship Id="rId4" Type="http://schemas.openxmlformats.org/officeDocument/2006/relationships/hyperlink" Target="https://abema.tv/video/episode/89-42_s0_p257575" TargetMode="External"/><Relationship Id="rId9" Type="http://schemas.openxmlformats.org/officeDocument/2006/relationships/hyperlink" Target="https://www.shokukanken.com/news/safety/220608-1023.html" TargetMode="External"/></Relationships>
</file>

<file path=xl/worksheets/_rels/sheet7.xml.rels><?xml version="1.0" encoding="UTF-8" standalone="yes"?>
<Relationships xmlns="http://schemas.openxmlformats.org/package/2006/relationships"><Relationship Id="rId8" Type="http://schemas.openxmlformats.org/officeDocument/2006/relationships/printerSettings" Target="../printerSettings/printerSettings7.bin"/><Relationship Id="rId3" Type="http://schemas.openxmlformats.org/officeDocument/2006/relationships/hyperlink" Target="https://www.nna.jp/news/show/2345799" TargetMode="External"/><Relationship Id="rId7" Type="http://schemas.openxmlformats.org/officeDocument/2006/relationships/hyperlink" Target="https://www.afpbb.com/articles/-/3408663" TargetMode="External"/><Relationship Id="rId2" Type="http://schemas.openxmlformats.org/officeDocument/2006/relationships/hyperlink" Target="https://www.nna.jp/news/show/2344506" TargetMode="External"/><Relationship Id="rId1" Type="http://schemas.openxmlformats.org/officeDocument/2006/relationships/hyperlink" Target="https://www.yomiuri.co.jp/world/20220604-OYT1T50198/" TargetMode="External"/><Relationship Id="rId6" Type="http://schemas.openxmlformats.org/officeDocument/2006/relationships/hyperlink" Target="https://www.jetro.go.jp/biz/areareports/2022/722ab5ebd0b4bfc6.html" TargetMode="External"/><Relationship Id="rId5" Type="http://schemas.openxmlformats.org/officeDocument/2006/relationships/hyperlink" Target="https://www.jetro.go.jp/biznews/2022/06/173a32cd7dcacb09.html" TargetMode="External"/><Relationship Id="rId4" Type="http://schemas.openxmlformats.org/officeDocument/2006/relationships/hyperlink" Target="https://www.jetro.go.jp/biznews/2022/06/52277717ce5986a5.html" TargetMode="Externa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8.bin"/><Relationship Id="rId1" Type="http://schemas.openxmlformats.org/officeDocument/2006/relationships/hyperlink" Target="https://www.mhlw.go.jp/stf/covid-19/kokunainohasseijoukyou.html" TargetMode="Externa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60"/>
  <sheetViews>
    <sheetView zoomScaleNormal="100" workbookViewId="0">
      <selection activeCell="A9" sqref="A9:H19"/>
    </sheetView>
  </sheetViews>
  <sheetFormatPr defaultRowHeight="13.2"/>
  <cols>
    <col min="1" max="1" width="15.21875" customWidth="1"/>
    <col min="2" max="2" width="8.21875" customWidth="1"/>
    <col min="3" max="3" width="8.6640625" customWidth="1"/>
    <col min="4" max="4" width="6.6640625" customWidth="1"/>
    <col min="5" max="5" width="8.33203125" customWidth="1"/>
    <col min="6" max="6" width="7" customWidth="1"/>
    <col min="7" max="7" width="12.21875" customWidth="1"/>
    <col min="8" max="8" width="58.44140625" customWidth="1"/>
    <col min="9" max="9" width="4.21875" customWidth="1"/>
  </cols>
  <sheetData>
    <row r="1" spans="1:10" ht="13.8" thickTop="1">
      <c r="A1" s="238" t="s">
        <v>262</v>
      </c>
      <c r="B1" s="239"/>
      <c r="C1" s="239"/>
      <c r="D1" s="239"/>
      <c r="E1" s="239"/>
      <c r="F1" s="239"/>
      <c r="G1" s="239"/>
      <c r="H1" s="239"/>
      <c r="I1" s="131"/>
    </row>
    <row r="2" spans="1:10">
      <c r="A2" s="240" t="s">
        <v>122</v>
      </c>
      <c r="B2" s="241"/>
      <c r="C2" s="241"/>
      <c r="D2" s="241"/>
      <c r="E2" s="241"/>
      <c r="F2" s="241"/>
      <c r="G2" s="241"/>
      <c r="H2" s="241"/>
      <c r="I2" s="131"/>
    </row>
    <row r="3" spans="1:10" ht="15.75" customHeight="1">
      <c r="A3" s="611" t="s">
        <v>29</v>
      </c>
      <c r="B3" s="612"/>
      <c r="C3" s="612"/>
      <c r="D3" s="612"/>
      <c r="E3" s="612"/>
      <c r="F3" s="612"/>
      <c r="G3" s="612"/>
      <c r="H3" s="613"/>
      <c r="I3" s="131"/>
    </row>
    <row r="4" spans="1:10">
      <c r="A4" s="240" t="s">
        <v>195</v>
      </c>
      <c r="B4" s="241"/>
      <c r="C4" s="241"/>
      <c r="D4" s="241"/>
      <c r="E4" s="241"/>
      <c r="F4" s="241"/>
      <c r="G4" s="241"/>
      <c r="H4" s="241"/>
      <c r="I4" s="131"/>
    </row>
    <row r="5" spans="1:10">
      <c r="A5" s="240" t="s">
        <v>123</v>
      </c>
      <c r="B5" s="241"/>
      <c r="C5" s="241"/>
      <c r="D5" s="241"/>
      <c r="E5" s="241"/>
      <c r="F5" s="241"/>
      <c r="G5" s="241"/>
      <c r="H5" s="241"/>
      <c r="I5" s="131"/>
    </row>
    <row r="6" spans="1:10">
      <c r="A6" s="242" t="s">
        <v>122</v>
      </c>
      <c r="B6" s="243"/>
      <c r="C6" s="243"/>
      <c r="D6" s="243"/>
      <c r="E6" s="243"/>
      <c r="F6" s="243"/>
      <c r="G6" s="243"/>
      <c r="H6" s="243"/>
      <c r="I6" s="131"/>
    </row>
    <row r="7" spans="1:10">
      <c r="A7" s="242" t="s">
        <v>124</v>
      </c>
      <c r="B7" s="243"/>
      <c r="C7" s="243"/>
      <c r="D7" s="243"/>
      <c r="E7" s="243"/>
      <c r="F7" s="243"/>
      <c r="G7" s="243"/>
      <c r="H7" s="243"/>
      <c r="I7" s="131"/>
    </row>
    <row r="8" spans="1:10">
      <c r="A8" s="244" t="s">
        <v>125</v>
      </c>
      <c r="B8" s="245"/>
      <c r="C8" s="245"/>
      <c r="D8" s="245"/>
      <c r="E8" s="245"/>
      <c r="F8" s="245"/>
      <c r="G8" s="245"/>
      <c r="H8" s="245"/>
      <c r="I8" s="131"/>
    </row>
    <row r="9" spans="1:10" ht="15" customHeight="1">
      <c r="A9" s="315" t="s">
        <v>126</v>
      </c>
      <c r="B9" s="316" t="str">
        <f>+'22　食中毒記事等 '!A5</f>
        <v>ホーチミンの小学校で200人以上に痺れやかゆみ、食中毒の疑い</v>
      </c>
      <c r="C9" s="317"/>
      <c r="D9" s="317"/>
      <c r="E9" s="317"/>
      <c r="F9" s="317"/>
      <c r="G9" s="317"/>
      <c r="H9" s="317"/>
      <c r="I9" s="131"/>
    </row>
    <row r="10" spans="1:10" ht="15" customHeight="1">
      <c r="A10" s="315" t="s">
        <v>127</v>
      </c>
      <c r="B10" s="410" t="str">
        <f>+'22　ノロウイルス関連情報 '!H72</f>
        <v>管理レベル「2」　</v>
      </c>
      <c r="C10" s="410" t="s">
        <v>233</v>
      </c>
      <c r="D10" s="318">
        <f>+'22　ノロウイルス関連情報 '!G73</f>
        <v>5.32</v>
      </c>
      <c r="E10" s="410" t="s">
        <v>234</v>
      </c>
      <c r="F10" s="319">
        <f>+'22　ノロウイルス関連情報 '!I73</f>
        <v>0</v>
      </c>
      <c r="G10" s="317" t="s">
        <v>138</v>
      </c>
      <c r="H10" s="317"/>
      <c r="I10" s="131"/>
    </row>
    <row r="11" spans="1:10" s="150" customFormat="1" ht="15" customHeight="1">
      <c r="A11" s="320" t="s">
        <v>128</v>
      </c>
      <c r="B11" s="617" t="str">
        <f>+'22　 残留農薬　等 '!A2</f>
        <v>残留農薬・殺虫剤検出キット Agri-Screen Ticket｜消耗品・器材｜製品紹介</v>
      </c>
      <c r="C11" s="617"/>
      <c r="D11" s="617"/>
      <c r="E11" s="617"/>
      <c r="F11" s="617"/>
      <c r="G11" s="617"/>
      <c r="H11" s="321"/>
      <c r="I11" s="149"/>
      <c r="J11" s="150" t="s">
        <v>129</v>
      </c>
    </row>
    <row r="12" spans="1:10" ht="15" customHeight="1">
      <c r="A12" s="315" t="s">
        <v>130</v>
      </c>
      <c r="B12" s="316" t="str">
        <f>+'22　食品表示'!A2</f>
        <v>給食でアレルギー未記載　八街市立小中学校　4千食分、健康被害は確認されず</v>
      </c>
      <c r="C12" s="317"/>
      <c r="D12" s="317"/>
      <c r="E12" s="317"/>
      <c r="F12" s="317"/>
      <c r="G12" s="317"/>
      <c r="H12" s="317"/>
      <c r="I12" s="131"/>
    </row>
    <row r="13" spans="1:10" ht="15" customHeight="1">
      <c r="A13" s="315" t="s">
        <v>131</v>
      </c>
      <c r="B13" s="322" t="str">
        <f>+'22　海外情報'!B3</f>
        <v>ロシア</v>
      </c>
      <c r="C13" s="317" t="str">
        <f>+'22　海外情報'!A2</f>
        <v>プーチン氏、穀物輸出に「ウクライナが機雷除去」の条件提案…黒海封鎖で世界的食料危機 ： 読売新聞オンライン</v>
      </c>
      <c r="D13" s="317"/>
      <c r="E13" s="317"/>
      <c r="F13" s="317"/>
      <c r="G13" s="317"/>
      <c r="H13" s="317"/>
      <c r="I13" s="131"/>
    </row>
    <row r="14" spans="1:10" ht="15" customHeight="1">
      <c r="A14" s="322" t="s">
        <v>132</v>
      </c>
      <c r="B14" s="323" t="str">
        <f>+'22　海外情報'!B5</f>
        <v>タイ</v>
      </c>
      <c r="C14" s="614" t="str">
        <f>+'22　海外情報'!A5</f>
        <v>欧米向け輸出、産地偽装相次ぎ注意呼びかけ - NNA ASIA・タイ・マクロ・統計・その他経済</v>
      </c>
      <c r="D14" s="614"/>
      <c r="E14" s="614"/>
      <c r="F14" s="614"/>
      <c r="G14" s="614"/>
      <c r="H14" s="615"/>
      <c r="I14" s="131"/>
    </row>
    <row r="15" spans="1:10" ht="15" customHeight="1">
      <c r="A15" s="315" t="s">
        <v>133</v>
      </c>
      <c r="B15" s="316" t="str">
        <f>+'22　感染症統計'!A20</f>
        <v>※2022年 第22週（5/30～6/5） 現在</v>
      </c>
      <c r="C15" s="317"/>
      <c r="D15" s="316" t="s">
        <v>175</v>
      </c>
      <c r="E15" s="317"/>
      <c r="F15" s="317"/>
      <c r="G15" s="317"/>
      <c r="H15" s="317"/>
      <c r="I15" s="131"/>
    </row>
    <row r="16" spans="1:10" ht="15" customHeight="1">
      <c r="A16" s="315" t="s">
        <v>134</v>
      </c>
      <c r="B16" s="616" t="str">
        <f>+'21　感染症情報'!B2</f>
        <v>2022年 第21週（5月23日〜 5月29日）</v>
      </c>
      <c r="C16" s="616"/>
      <c r="D16" s="616"/>
      <c r="E16" s="616"/>
      <c r="F16" s="616"/>
      <c r="G16" s="616"/>
      <c r="H16" s="317"/>
      <c r="I16" s="131"/>
    </row>
    <row r="17" spans="1:14" ht="15" customHeight="1">
      <c r="A17" s="315" t="s">
        <v>237</v>
      </c>
      <c r="B17" s="542" t="str">
        <f>+'22  衛生訓話'!A2</f>
        <v>今週のお題(作業は決められた時間内に決められた温度内で行う)</v>
      </c>
      <c r="C17" s="317"/>
      <c r="D17" s="317"/>
      <c r="E17" s="317"/>
      <c r="F17" s="324"/>
      <c r="G17" s="317"/>
      <c r="H17" s="317"/>
      <c r="I17" s="131"/>
    </row>
    <row r="18" spans="1:14" ht="15" customHeight="1">
      <c r="A18" s="315" t="s">
        <v>139</v>
      </c>
      <c r="B18" s="317" t="str">
        <f>+'22　新型コロナウイルス情報'!C4</f>
        <v>今週の新型コロナ 新規感染者数　世界で337万人(対前週の増加に対して36万人増加)</v>
      </c>
      <c r="C18" s="317"/>
      <c r="D18" s="317"/>
      <c r="E18" s="317"/>
      <c r="F18" s="317" t="s">
        <v>21</v>
      </c>
      <c r="G18" s="317"/>
      <c r="H18" s="317"/>
      <c r="I18" s="131"/>
    </row>
    <row r="19" spans="1:14" s="187" customFormat="1" ht="15" customHeight="1">
      <c r="A19" s="315" t="s">
        <v>198</v>
      </c>
      <c r="B19" s="317" t="s">
        <v>277</v>
      </c>
      <c r="C19" s="317"/>
      <c r="D19" s="317"/>
      <c r="E19" s="317"/>
      <c r="F19" s="317"/>
      <c r="G19" s="317"/>
      <c r="H19" s="317"/>
      <c r="I19" s="131"/>
    </row>
    <row r="20" spans="1:14">
      <c r="A20" s="244" t="s">
        <v>125</v>
      </c>
      <c r="B20" s="245"/>
      <c r="C20" s="245"/>
      <c r="D20" s="245"/>
      <c r="E20" s="245"/>
      <c r="F20" s="245"/>
      <c r="G20" s="245"/>
      <c r="H20" s="245"/>
      <c r="I20" s="131"/>
    </row>
    <row r="21" spans="1:14">
      <c r="A21" s="242" t="s">
        <v>21</v>
      </c>
      <c r="B21" s="243"/>
      <c r="C21" s="243"/>
      <c r="D21" s="243"/>
      <c r="E21" s="243"/>
      <c r="F21" s="243"/>
      <c r="G21" s="243"/>
      <c r="H21" s="243"/>
      <c r="I21" s="131"/>
    </row>
    <row r="22" spans="1:14">
      <c r="A22" s="132" t="s">
        <v>135</v>
      </c>
      <c r="I22" s="131"/>
    </row>
    <row r="23" spans="1:14">
      <c r="A23" s="131"/>
      <c r="I23" s="131"/>
    </row>
    <row r="24" spans="1:14">
      <c r="A24" s="131"/>
      <c r="I24" s="131"/>
    </row>
    <row r="25" spans="1:14">
      <c r="A25" s="131"/>
      <c r="I25" s="131"/>
      <c r="N25" t="s">
        <v>175</v>
      </c>
    </row>
    <row r="26" spans="1:14">
      <c r="A26" s="131"/>
      <c r="I26" s="131"/>
    </row>
    <row r="27" spans="1:14">
      <c r="A27" s="131"/>
      <c r="I27" s="131"/>
    </row>
    <row r="28" spans="1:14">
      <c r="A28" s="131"/>
      <c r="I28" s="131"/>
    </row>
    <row r="29" spans="1:14">
      <c r="A29" s="131"/>
      <c r="I29" s="131"/>
    </row>
    <row r="30" spans="1:14">
      <c r="A30" s="131"/>
      <c r="I30" s="131"/>
    </row>
    <row r="31" spans="1:14">
      <c r="A31" s="131"/>
      <c r="I31" s="131"/>
    </row>
    <row r="32" spans="1:14">
      <c r="A32" s="131"/>
      <c r="I32" s="131"/>
    </row>
    <row r="33" spans="1:9" ht="13.8" thickBot="1">
      <c r="A33" s="133"/>
      <c r="B33" s="134"/>
      <c r="C33" s="134"/>
      <c r="D33" s="134"/>
      <c r="E33" s="134"/>
      <c r="F33" s="134"/>
      <c r="G33" s="134"/>
      <c r="H33" s="134"/>
      <c r="I33" s="131"/>
    </row>
    <row r="34" spans="1:9" ht="13.8" thickTop="1"/>
    <row r="37" spans="1:9" ht="24.6">
      <c r="A37" s="163" t="s">
        <v>160</v>
      </c>
    </row>
    <row r="38" spans="1:9" ht="40.5" customHeight="1">
      <c r="A38" s="618" t="s">
        <v>161</v>
      </c>
      <c r="B38" s="618"/>
      <c r="C38" s="618"/>
      <c r="D38" s="618"/>
      <c r="E38" s="618"/>
      <c r="F38" s="618"/>
      <c r="G38" s="618"/>
    </row>
    <row r="39" spans="1:9" ht="30.75" customHeight="1">
      <c r="A39" s="622" t="s">
        <v>162</v>
      </c>
      <c r="B39" s="622"/>
      <c r="C39" s="622"/>
      <c r="D39" s="622"/>
      <c r="E39" s="622"/>
      <c r="F39" s="622"/>
      <c r="G39" s="622"/>
    </row>
    <row r="40" spans="1:9" ht="15">
      <c r="A40" s="164"/>
    </row>
    <row r="41" spans="1:9" ht="69.75" customHeight="1">
      <c r="A41" s="620" t="s">
        <v>170</v>
      </c>
      <c r="B41" s="620"/>
      <c r="C41" s="620"/>
      <c r="D41" s="620"/>
      <c r="E41" s="620"/>
      <c r="F41" s="620"/>
      <c r="G41" s="620"/>
    </row>
    <row r="42" spans="1:9" ht="35.25" customHeight="1">
      <c r="A42" s="622" t="s">
        <v>163</v>
      </c>
      <c r="B42" s="622"/>
      <c r="C42" s="622"/>
      <c r="D42" s="622"/>
      <c r="E42" s="622"/>
      <c r="F42" s="622"/>
      <c r="G42" s="622"/>
    </row>
    <row r="43" spans="1:9" ht="59.25" customHeight="1">
      <c r="A43" s="620" t="s">
        <v>164</v>
      </c>
      <c r="B43" s="620"/>
      <c r="C43" s="620"/>
      <c r="D43" s="620"/>
      <c r="E43" s="620"/>
      <c r="F43" s="620"/>
      <c r="G43" s="620"/>
    </row>
    <row r="44" spans="1:9" ht="15">
      <c r="A44" s="165"/>
    </row>
    <row r="45" spans="1:9" ht="27.75" customHeight="1">
      <c r="A45" s="621" t="s">
        <v>165</v>
      </c>
      <c r="B45" s="621"/>
      <c r="C45" s="621"/>
      <c r="D45" s="621"/>
      <c r="E45" s="621"/>
      <c r="F45" s="621"/>
      <c r="G45" s="621"/>
    </row>
    <row r="46" spans="1:9" ht="53.25" customHeight="1">
      <c r="A46" s="619" t="s">
        <v>171</v>
      </c>
      <c r="B46" s="620"/>
      <c r="C46" s="620"/>
      <c r="D46" s="620"/>
      <c r="E46" s="620"/>
      <c r="F46" s="620"/>
      <c r="G46" s="620"/>
    </row>
    <row r="47" spans="1:9" ht="15">
      <c r="A47" s="165"/>
    </row>
    <row r="48" spans="1:9" ht="32.25" customHeight="1">
      <c r="A48" s="621" t="s">
        <v>166</v>
      </c>
      <c r="B48" s="621"/>
      <c r="C48" s="621"/>
      <c r="D48" s="621"/>
      <c r="E48" s="621"/>
      <c r="F48" s="621"/>
      <c r="G48" s="621"/>
    </row>
    <row r="49" spans="1:7" ht="15">
      <c r="A49" s="164"/>
    </row>
    <row r="50" spans="1:7" ht="87" customHeight="1">
      <c r="A50" s="619" t="s">
        <v>172</v>
      </c>
      <c r="B50" s="620"/>
      <c r="C50" s="620"/>
      <c r="D50" s="620"/>
      <c r="E50" s="620"/>
      <c r="F50" s="620"/>
      <c r="G50" s="620"/>
    </row>
    <row r="51" spans="1:7" ht="15">
      <c r="A51" s="165"/>
    </row>
    <row r="52" spans="1:7" ht="32.25" customHeight="1">
      <c r="A52" s="621" t="s">
        <v>167</v>
      </c>
      <c r="B52" s="621"/>
      <c r="C52" s="621"/>
      <c r="D52" s="621"/>
      <c r="E52" s="621"/>
      <c r="F52" s="621"/>
      <c r="G52" s="621"/>
    </row>
    <row r="53" spans="1:7" ht="29.25" customHeight="1">
      <c r="A53" s="620" t="s">
        <v>168</v>
      </c>
      <c r="B53" s="620"/>
      <c r="C53" s="620"/>
      <c r="D53" s="620"/>
      <c r="E53" s="620"/>
      <c r="F53" s="620"/>
      <c r="G53" s="620"/>
    </row>
    <row r="54" spans="1:7" ht="15">
      <c r="A54" s="165"/>
    </row>
    <row r="55" spans="1:7" s="150" customFormat="1" ht="110.25" customHeight="1">
      <c r="A55" s="623" t="s">
        <v>173</v>
      </c>
      <c r="B55" s="624"/>
      <c r="C55" s="624"/>
      <c r="D55" s="624"/>
      <c r="E55" s="624"/>
      <c r="F55" s="624"/>
      <c r="G55" s="624"/>
    </row>
    <row r="56" spans="1:7" ht="34.5" customHeight="1">
      <c r="A56" s="622" t="s">
        <v>169</v>
      </c>
      <c r="B56" s="622"/>
      <c r="C56" s="622"/>
      <c r="D56" s="622"/>
      <c r="E56" s="622"/>
      <c r="F56" s="622"/>
      <c r="G56" s="622"/>
    </row>
    <row r="57" spans="1:7" ht="114" customHeight="1">
      <c r="A57" s="619" t="s">
        <v>174</v>
      </c>
      <c r="B57" s="620"/>
      <c r="C57" s="620"/>
      <c r="D57" s="620"/>
      <c r="E57" s="620"/>
      <c r="F57" s="620"/>
      <c r="G57" s="620"/>
    </row>
    <row r="58" spans="1:7" ht="109.5" customHeight="1">
      <c r="A58" s="620"/>
      <c r="B58" s="620"/>
      <c r="C58" s="620"/>
      <c r="D58" s="620"/>
      <c r="E58" s="620"/>
      <c r="F58" s="620"/>
      <c r="G58" s="620"/>
    </row>
    <row r="59" spans="1:7" ht="15">
      <c r="A59" s="165"/>
    </row>
    <row r="60" spans="1:7" s="162" customFormat="1" ht="57.75" customHeight="1">
      <c r="A60" s="620"/>
      <c r="B60" s="620"/>
      <c r="C60" s="620"/>
      <c r="D60" s="620"/>
      <c r="E60" s="620"/>
      <c r="F60" s="620"/>
      <c r="G60" s="620"/>
    </row>
  </sheetData>
  <mergeCells count="20">
    <mergeCell ref="A58:G58"/>
    <mergeCell ref="A57:G57"/>
    <mergeCell ref="A60:G60"/>
    <mergeCell ref="A50:G50"/>
    <mergeCell ref="A48:G48"/>
    <mergeCell ref="A55:G55"/>
    <mergeCell ref="A53:G53"/>
    <mergeCell ref="A56:G56"/>
    <mergeCell ref="A46:G46"/>
    <mergeCell ref="A45:G45"/>
    <mergeCell ref="A52:G52"/>
    <mergeCell ref="A39:G39"/>
    <mergeCell ref="A41:G41"/>
    <mergeCell ref="A43:G43"/>
    <mergeCell ref="A42:G42"/>
    <mergeCell ref="A3:H3"/>
    <mergeCell ref="C14:H14"/>
    <mergeCell ref="B16:G16"/>
    <mergeCell ref="B11:G11"/>
    <mergeCell ref="A38:G38"/>
  </mergeCells>
  <phoneticPr fontId="33"/>
  <hyperlinks>
    <hyperlink ref="A38" r:id="rId1" display="https://pharma-sc.com/" xr:uid="{00000000-0004-0000-0000-000000000000}"/>
  </hyperlinks>
  <pageMargins left="0.75" right="0.75" top="1" bottom="1" header="0.51200000000000001" footer="0.51200000000000001"/>
  <pageSetup paperSize="9" orientation="portrait" r:id="rId2"/>
  <headerFooter alignWithMargins="0"/>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dimension ref="A1:K31"/>
  <sheetViews>
    <sheetView view="pageBreakPreview" zoomScaleNormal="100" zoomScaleSheetLayoutView="100" workbookViewId="0">
      <selection activeCell="G12" sqref="G12"/>
    </sheetView>
  </sheetViews>
  <sheetFormatPr defaultColWidth="9" defaultRowHeight="13.2"/>
  <cols>
    <col min="1" max="1" width="21.33203125" style="49" customWidth="1"/>
    <col min="2" max="2" width="19.77734375" style="49" customWidth="1"/>
    <col min="3" max="3" width="80.21875" style="447" customWidth="1"/>
    <col min="4" max="4" width="14.44140625" style="50" customWidth="1"/>
    <col min="5" max="5" width="13.6640625" style="50" customWidth="1"/>
    <col min="6" max="6" width="13.88671875" style="44" customWidth="1"/>
    <col min="7" max="7" width="58.6640625" style="44" customWidth="1"/>
    <col min="8" max="10" width="9" style="44"/>
    <col min="11" max="11" width="14.109375" style="44" customWidth="1"/>
    <col min="12" max="16384" width="9" style="44"/>
  </cols>
  <sheetData>
    <row r="1" spans="1:5" ht="44.25" customHeight="1">
      <c r="A1" s="472" t="s">
        <v>289</v>
      </c>
      <c r="B1" s="473" t="s">
        <v>227</v>
      </c>
      <c r="C1" s="474" t="s">
        <v>247</v>
      </c>
      <c r="D1" s="475" t="s">
        <v>25</v>
      </c>
      <c r="E1" s="476" t="s">
        <v>26</v>
      </c>
    </row>
    <row r="2" spans="1:5" s="183" customFormat="1" ht="22.95" customHeight="1">
      <c r="A2" s="574" t="s">
        <v>267</v>
      </c>
      <c r="B2" s="477" t="s">
        <v>274</v>
      </c>
      <c r="C2" s="585" t="s">
        <v>320</v>
      </c>
      <c r="D2" s="478">
        <v>44722</v>
      </c>
      <c r="E2" s="478">
        <v>44722</v>
      </c>
    </row>
    <row r="3" spans="1:5" s="183" customFormat="1" ht="22.95" customHeight="1">
      <c r="A3" s="477" t="s">
        <v>269</v>
      </c>
      <c r="B3" s="477" t="s">
        <v>292</v>
      </c>
      <c r="C3" s="585" t="s">
        <v>321</v>
      </c>
      <c r="D3" s="478">
        <v>44722</v>
      </c>
      <c r="E3" s="478">
        <v>44722</v>
      </c>
    </row>
    <row r="4" spans="1:5" s="183" customFormat="1" ht="22.95" customHeight="1">
      <c r="A4" s="477" t="s">
        <v>267</v>
      </c>
      <c r="B4" s="477" t="s">
        <v>293</v>
      </c>
      <c r="C4" s="584" t="s">
        <v>322</v>
      </c>
      <c r="D4" s="478">
        <v>44721</v>
      </c>
      <c r="E4" s="478">
        <v>44722</v>
      </c>
    </row>
    <row r="5" spans="1:5" s="183" customFormat="1" ht="22.95" customHeight="1">
      <c r="A5" s="477" t="s">
        <v>267</v>
      </c>
      <c r="B5" s="477" t="s">
        <v>294</v>
      </c>
      <c r="C5" s="477" t="s">
        <v>323</v>
      </c>
      <c r="D5" s="478">
        <v>44721</v>
      </c>
      <c r="E5" s="478">
        <v>44722</v>
      </c>
    </row>
    <row r="6" spans="1:5" s="183" customFormat="1" ht="22.95" customHeight="1">
      <c r="A6" s="477" t="s">
        <v>268</v>
      </c>
      <c r="B6" s="477" t="s">
        <v>295</v>
      </c>
      <c r="C6" s="585" t="s">
        <v>324</v>
      </c>
      <c r="D6" s="478">
        <v>44721</v>
      </c>
      <c r="E6" s="478">
        <v>44722</v>
      </c>
    </row>
    <row r="7" spans="1:5" s="183" customFormat="1" ht="22.95" customHeight="1">
      <c r="A7" s="477" t="s">
        <v>267</v>
      </c>
      <c r="B7" s="558" t="s">
        <v>296</v>
      </c>
      <c r="C7" s="477" t="s">
        <v>325</v>
      </c>
      <c r="D7" s="478">
        <v>44721</v>
      </c>
      <c r="E7" s="478">
        <v>44722</v>
      </c>
    </row>
    <row r="8" spans="1:5" s="183" customFormat="1" ht="22.95" customHeight="1">
      <c r="A8" s="477" t="s">
        <v>267</v>
      </c>
      <c r="B8" s="558" t="s">
        <v>297</v>
      </c>
      <c r="C8" s="586" t="s">
        <v>326</v>
      </c>
      <c r="D8" s="478">
        <v>44721</v>
      </c>
      <c r="E8" s="478">
        <v>44721</v>
      </c>
    </row>
    <row r="9" spans="1:5" s="183" customFormat="1" ht="22.95" customHeight="1">
      <c r="A9" s="477" t="s">
        <v>267</v>
      </c>
      <c r="B9" s="558" t="s">
        <v>270</v>
      </c>
      <c r="C9" s="585" t="s">
        <v>327</v>
      </c>
      <c r="D9" s="478">
        <v>44721</v>
      </c>
      <c r="E9" s="478">
        <v>44721</v>
      </c>
    </row>
    <row r="10" spans="1:5" s="183" customFormat="1" ht="22.95" customHeight="1">
      <c r="A10" s="477" t="s">
        <v>267</v>
      </c>
      <c r="B10" s="558" t="s">
        <v>298</v>
      </c>
      <c r="C10" s="585" t="s">
        <v>328</v>
      </c>
      <c r="D10" s="478">
        <v>44720</v>
      </c>
      <c r="E10" s="478">
        <v>44721</v>
      </c>
    </row>
    <row r="11" spans="1:5" s="183" customFormat="1" ht="22.95" customHeight="1">
      <c r="A11" s="477" t="s">
        <v>267</v>
      </c>
      <c r="B11" s="558" t="s">
        <v>273</v>
      </c>
      <c r="C11" s="587" t="s">
        <v>329</v>
      </c>
      <c r="D11" s="478">
        <v>44720</v>
      </c>
      <c r="E11" s="478">
        <v>44721</v>
      </c>
    </row>
    <row r="12" spans="1:5" s="183" customFormat="1" ht="22.95" customHeight="1">
      <c r="A12" s="477" t="s">
        <v>267</v>
      </c>
      <c r="B12" s="558" t="s">
        <v>299</v>
      </c>
      <c r="C12" s="587" t="s">
        <v>330</v>
      </c>
      <c r="D12" s="478">
        <v>44720</v>
      </c>
      <c r="E12" s="478">
        <v>44721</v>
      </c>
    </row>
    <row r="13" spans="1:5" s="183" customFormat="1" ht="22.95" customHeight="1">
      <c r="A13" s="477" t="s">
        <v>267</v>
      </c>
      <c r="B13" s="558" t="s">
        <v>270</v>
      </c>
      <c r="C13" s="587" t="s">
        <v>300</v>
      </c>
      <c r="D13" s="478">
        <v>44720</v>
      </c>
      <c r="E13" s="478">
        <v>44720</v>
      </c>
    </row>
    <row r="14" spans="1:5" s="183" customFormat="1" ht="22.95" customHeight="1">
      <c r="A14" s="477" t="s">
        <v>267</v>
      </c>
      <c r="B14" s="558" t="s">
        <v>272</v>
      </c>
      <c r="C14" s="585" t="s">
        <v>301</v>
      </c>
      <c r="D14" s="478">
        <v>44720</v>
      </c>
      <c r="E14" s="478">
        <v>44720</v>
      </c>
    </row>
    <row r="15" spans="1:5" s="183" customFormat="1" ht="22.95" customHeight="1">
      <c r="A15" s="477" t="s">
        <v>267</v>
      </c>
      <c r="B15" s="558" t="s">
        <v>302</v>
      </c>
      <c r="C15" s="584" t="s">
        <v>303</v>
      </c>
      <c r="D15" s="478">
        <v>44720</v>
      </c>
      <c r="E15" s="478">
        <v>44720</v>
      </c>
    </row>
    <row r="16" spans="1:5" s="183" customFormat="1" ht="22.95" customHeight="1">
      <c r="A16" s="477" t="s">
        <v>267</v>
      </c>
      <c r="B16" s="558" t="s">
        <v>304</v>
      </c>
      <c r="C16" s="587" t="s">
        <v>305</v>
      </c>
      <c r="D16" s="478">
        <v>44720</v>
      </c>
      <c r="E16" s="478">
        <v>44720</v>
      </c>
    </row>
    <row r="17" spans="1:11" s="183" customFormat="1" ht="22.95" customHeight="1">
      <c r="A17" s="477" t="s">
        <v>269</v>
      </c>
      <c r="B17" s="558" t="s">
        <v>306</v>
      </c>
      <c r="C17" s="585" t="s">
        <v>307</v>
      </c>
      <c r="D17" s="478">
        <v>44719</v>
      </c>
      <c r="E17" s="478">
        <v>44720</v>
      </c>
    </row>
    <row r="18" spans="1:11" s="183" customFormat="1" ht="22.95" customHeight="1">
      <c r="A18" s="477" t="s">
        <v>269</v>
      </c>
      <c r="B18" s="558" t="s">
        <v>271</v>
      </c>
      <c r="C18" s="587" t="s">
        <v>308</v>
      </c>
      <c r="D18" s="478">
        <v>44719</v>
      </c>
      <c r="E18" s="478">
        <v>44720</v>
      </c>
    </row>
    <row r="19" spans="1:11" s="183" customFormat="1" ht="22.95" customHeight="1">
      <c r="A19" s="477" t="s">
        <v>267</v>
      </c>
      <c r="B19" s="558" t="s">
        <v>309</v>
      </c>
      <c r="C19" s="587" t="s">
        <v>310</v>
      </c>
      <c r="D19" s="478">
        <v>44719</v>
      </c>
      <c r="E19" s="478">
        <v>44719</v>
      </c>
    </row>
    <row r="20" spans="1:11" s="183" customFormat="1" ht="22.95" customHeight="1">
      <c r="A20" s="477" t="s">
        <v>311</v>
      </c>
      <c r="B20" s="558" t="s">
        <v>312</v>
      </c>
      <c r="C20" s="585" t="s">
        <v>313</v>
      </c>
      <c r="D20" s="478">
        <v>44718</v>
      </c>
      <c r="E20" s="478">
        <v>44719</v>
      </c>
    </row>
    <row r="21" spans="1:11" s="183" customFormat="1" ht="22.95" customHeight="1">
      <c r="A21" s="477" t="s">
        <v>267</v>
      </c>
      <c r="B21" s="558" t="s">
        <v>314</v>
      </c>
      <c r="C21" s="586" t="s">
        <v>315</v>
      </c>
      <c r="D21" s="478">
        <v>44718</v>
      </c>
      <c r="E21" s="478">
        <v>44719</v>
      </c>
    </row>
    <row r="22" spans="1:11" s="183" customFormat="1" ht="22.95" customHeight="1">
      <c r="A22" s="477" t="s">
        <v>268</v>
      </c>
      <c r="B22" s="558" t="s">
        <v>316</v>
      </c>
      <c r="C22" s="587" t="s">
        <v>317</v>
      </c>
      <c r="D22" s="478">
        <v>44718</v>
      </c>
      <c r="E22" s="478">
        <v>44718</v>
      </c>
    </row>
    <row r="23" spans="1:11" s="183" customFormat="1" ht="22.95" customHeight="1">
      <c r="A23" s="477" t="s">
        <v>267</v>
      </c>
      <c r="B23" s="558" t="s">
        <v>318</v>
      </c>
      <c r="C23" s="587" t="s">
        <v>319</v>
      </c>
      <c r="D23" s="478">
        <v>44714</v>
      </c>
      <c r="E23" s="478">
        <v>44718</v>
      </c>
    </row>
    <row r="24" spans="1:11" s="183" customFormat="1" ht="22.95" customHeight="1">
      <c r="A24" s="477"/>
      <c r="B24" s="558"/>
      <c r="C24" s="477"/>
      <c r="D24" s="478"/>
      <c r="E24" s="478"/>
    </row>
    <row r="25" spans="1:11" s="183" customFormat="1" ht="22.95" customHeight="1">
      <c r="A25" s="477"/>
      <c r="B25" s="558"/>
      <c r="C25" s="477"/>
      <c r="D25" s="478"/>
      <c r="E25" s="478"/>
    </row>
    <row r="26" spans="1:11" s="183" customFormat="1" ht="22.2" customHeight="1">
      <c r="A26" s="275"/>
      <c r="B26" s="276"/>
      <c r="C26" s="277"/>
      <c r="D26" s="276"/>
      <c r="E26" s="276"/>
    </row>
    <row r="27" spans="1:11" s="183" customFormat="1" ht="18" customHeight="1">
      <c r="A27" s="271"/>
      <c r="B27" s="272"/>
      <c r="C27" s="444" t="s">
        <v>226</v>
      </c>
      <c r="D27" s="273"/>
      <c r="E27" s="273"/>
    </row>
    <row r="28" spans="1:11" ht="18.75" customHeight="1">
      <c r="A28" s="44"/>
      <c r="B28" s="44"/>
      <c r="C28" s="183"/>
      <c r="D28" s="44"/>
      <c r="E28" s="44"/>
    </row>
    <row r="29" spans="1:11" ht="9" customHeight="1">
      <c r="A29" s="45"/>
      <c r="B29" s="46"/>
      <c r="C29" s="445"/>
      <c r="D29" s="47"/>
      <c r="E29" s="47"/>
    </row>
    <row r="30" spans="1:11" s="48" customFormat="1" ht="20.25" customHeight="1">
      <c r="A30" s="185" t="s">
        <v>176</v>
      </c>
      <c r="B30" s="185"/>
      <c r="C30" s="446"/>
      <c r="D30" s="61"/>
      <c r="E30" s="61"/>
    </row>
    <row r="31" spans="1:11" s="48" customFormat="1" ht="20.25" customHeight="1">
      <c r="A31" s="841" t="s">
        <v>27</v>
      </c>
      <c r="B31" s="841"/>
      <c r="C31" s="841"/>
      <c r="D31" s="62"/>
      <c r="E31" s="62"/>
      <c r="J31" s="184"/>
      <c r="K31" s="184"/>
    </row>
  </sheetData>
  <mergeCells count="1">
    <mergeCell ref="A31:C31"/>
  </mergeCells>
  <phoneticPr fontId="30"/>
  <printOptions horizontalCentered="1" verticalCentered="1"/>
  <pageMargins left="0.64" right="0.39" top="0.98425196850393704" bottom="0.7" header="0.51181102362204722" footer="0.51181102362204722"/>
  <pageSetup paperSize="9" scale="34" orientation="landscape" horizontalDpi="300" verticalDpi="300" r:id="rId1"/>
  <headerFooter alignWithMargins="0"/>
  <colBreaks count="1" manualBreakCount="1">
    <brk id="5" max="29"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P1026"/>
  <sheetViews>
    <sheetView zoomScale="91" zoomScaleNormal="91" zoomScaleSheetLayoutView="100" workbookViewId="0">
      <selection activeCell="N22" sqref="N22"/>
    </sheetView>
  </sheetViews>
  <sheetFormatPr defaultColWidth="9" defaultRowHeight="16.8" customHeight="1"/>
  <cols>
    <col min="1" max="13" width="9" style="1"/>
    <col min="14" max="14" width="108.6640625" style="1" customWidth="1"/>
    <col min="15" max="15" width="26.88671875" style="14" customWidth="1"/>
    <col min="16" max="16384" width="9" style="1"/>
  </cols>
  <sheetData>
    <row r="1" spans="1:16" ht="43.8" customHeight="1" thickBot="1">
      <c r="A1" s="865" t="s">
        <v>290</v>
      </c>
      <c r="B1" s="866"/>
      <c r="C1" s="866"/>
      <c r="D1" s="866"/>
      <c r="E1" s="866"/>
      <c r="F1" s="866"/>
      <c r="G1" s="866"/>
      <c r="H1" s="866"/>
      <c r="I1" s="866"/>
      <c r="J1" s="866"/>
      <c r="K1" s="866"/>
      <c r="L1" s="866"/>
      <c r="M1" s="866"/>
      <c r="N1" s="867"/>
    </row>
    <row r="2" spans="1:16" s="303" customFormat="1" ht="47.4" customHeight="1" thickBot="1">
      <c r="A2" s="872" t="s">
        <v>431</v>
      </c>
      <c r="B2" s="873"/>
      <c r="C2" s="873"/>
      <c r="D2" s="873"/>
      <c r="E2" s="873"/>
      <c r="F2" s="873"/>
      <c r="G2" s="873"/>
      <c r="H2" s="873"/>
      <c r="I2" s="873"/>
      <c r="J2" s="873"/>
      <c r="K2" s="873"/>
      <c r="L2" s="873"/>
      <c r="M2" s="873"/>
      <c r="N2" s="874"/>
      <c r="O2" s="14"/>
    </row>
    <row r="3" spans="1:16" s="303" customFormat="1" ht="114.6" customHeight="1">
      <c r="A3" s="875" t="s">
        <v>432</v>
      </c>
      <c r="B3" s="876"/>
      <c r="C3" s="876"/>
      <c r="D3" s="876"/>
      <c r="E3" s="876"/>
      <c r="F3" s="876"/>
      <c r="G3" s="876"/>
      <c r="H3" s="876"/>
      <c r="I3" s="876"/>
      <c r="J3" s="876"/>
      <c r="K3" s="876"/>
      <c r="L3" s="876"/>
      <c r="M3" s="876"/>
      <c r="N3" s="877"/>
      <c r="O3" s="14"/>
    </row>
    <row r="4" spans="1:16" s="484" customFormat="1" ht="45" customHeight="1">
      <c r="A4" s="878" t="s">
        <v>433</v>
      </c>
      <c r="B4" s="879"/>
      <c r="C4" s="879"/>
      <c r="D4" s="879"/>
      <c r="E4" s="879"/>
      <c r="F4" s="879"/>
      <c r="G4" s="879"/>
      <c r="H4" s="879"/>
      <c r="I4" s="879"/>
      <c r="J4" s="879"/>
      <c r="K4" s="879"/>
      <c r="L4" s="879"/>
      <c r="M4" s="879"/>
      <c r="N4" s="880"/>
      <c r="O4" s="14"/>
    </row>
    <row r="5" spans="1:16" ht="155.4" customHeight="1" thickBot="1">
      <c r="A5" s="869" t="s">
        <v>434</v>
      </c>
      <c r="B5" s="870"/>
      <c r="C5" s="870"/>
      <c r="D5" s="870"/>
      <c r="E5" s="870"/>
      <c r="F5" s="870"/>
      <c r="G5" s="870"/>
      <c r="H5" s="870"/>
      <c r="I5" s="870"/>
      <c r="J5" s="870"/>
      <c r="K5" s="870"/>
      <c r="L5" s="870"/>
      <c r="M5" s="870"/>
      <c r="N5" s="871"/>
      <c r="O5" s="57"/>
    </row>
    <row r="6" spans="1:16" ht="48" customHeight="1">
      <c r="A6" s="868" t="s">
        <v>436</v>
      </c>
      <c r="B6" s="849"/>
      <c r="C6" s="849"/>
      <c r="D6" s="849"/>
      <c r="E6" s="849"/>
      <c r="F6" s="849"/>
      <c r="G6" s="849"/>
      <c r="H6" s="849"/>
      <c r="I6" s="849"/>
      <c r="J6" s="849"/>
      <c r="K6" s="849"/>
      <c r="L6" s="849"/>
      <c r="M6" s="849"/>
      <c r="N6" s="850"/>
    </row>
    <row r="7" spans="1:16" ht="144.6" customHeight="1" thickBot="1">
      <c r="A7" s="851" t="s">
        <v>435</v>
      </c>
      <c r="B7" s="852"/>
      <c r="C7" s="852"/>
      <c r="D7" s="852"/>
      <c r="E7" s="852"/>
      <c r="F7" s="852"/>
      <c r="G7" s="852"/>
      <c r="H7" s="852"/>
      <c r="I7" s="852"/>
      <c r="J7" s="852"/>
      <c r="K7" s="852"/>
      <c r="L7" s="852"/>
      <c r="M7" s="852"/>
      <c r="N7" s="853"/>
      <c r="O7" s="51"/>
    </row>
    <row r="8" spans="1:16" ht="40.799999999999997" customHeight="1">
      <c r="A8" s="862" t="s">
        <v>437</v>
      </c>
      <c r="B8" s="863"/>
      <c r="C8" s="863"/>
      <c r="D8" s="863"/>
      <c r="E8" s="863"/>
      <c r="F8" s="863"/>
      <c r="G8" s="863"/>
      <c r="H8" s="863"/>
      <c r="I8" s="863"/>
      <c r="J8" s="863"/>
      <c r="K8" s="863"/>
      <c r="L8" s="863"/>
      <c r="M8" s="863"/>
      <c r="N8" s="864"/>
    </row>
    <row r="9" spans="1:16" ht="372" customHeight="1" thickBot="1">
      <c r="A9" s="842" t="s">
        <v>438</v>
      </c>
      <c r="B9" s="843"/>
      <c r="C9" s="843"/>
      <c r="D9" s="843"/>
      <c r="E9" s="843"/>
      <c r="F9" s="843"/>
      <c r="G9" s="843"/>
      <c r="H9" s="843"/>
      <c r="I9" s="843"/>
      <c r="J9" s="843"/>
      <c r="K9" s="843"/>
      <c r="L9" s="843"/>
      <c r="M9" s="843"/>
      <c r="N9" s="844"/>
      <c r="O9" s="57"/>
    </row>
    <row r="10" spans="1:16" s="186" customFormat="1" ht="40.799999999999997" customHeight="1">
      <c r="A10" s="848" t="s">
        <v>439</v>
      </c>
      <c r="B10" s="849"/>
      <c r="C10" s="849"/>
      <c r="D10" s="849"/>
      <c r="E10" s="849"/>
      <c r="F10" s="849"/>
      <c r="G10" s="849"/>
      <c r="H10" s="849"/>
      <c r="I10" s="849"/>
      <c r="J10" s="849"/>
      <c r="K10" s="849"/>
      <c r="L10" s="849"/>
      <c r="M10" s="849"/>
      <c r="N10" s="850"/>
      <c r="O10" s="57"/>
    </row>
    <row r="11" spans="1:16" s="186" customFormat="1" ht="153" customHeight="1" thickBot="1">
      <c r="A11" s="851" t="s">
        <v>440</v>
      </c>
      <c r="B11" s="852"/>
      <c r="C11" s="852"/>
      <c r="D11" s="852"/>
      <c r="E11" s="852"/>
      <c r="F11" s="852"/>
      <c r="G11" s="852"/>
      <c r="H11" s="852"/>
      <c r="I11" s="852"/>
      <c r="J11" s="852"/>
      <c r="K11" s="852"/>
      <c r="L11" s="852"/>
      <c r="M11" s="852"/>
      <c r="N11" s="853"/>
      <c r="O11" s="57"/>
    </row>
    <row r="12" spans="1:16" s="140" customFormat="1" ht="27" hidden="1" customHeight="1">
      <c r="A12" s="856"/>
      <c r="B12" s="857"/>
      <c r="C12" s="857"/>
      <c r="D12" s="857"/>
      <c r="E12" s="857"/>
      <c r="F12" s="857"/>
      <c r="G12" s="857"/>
      <c r="H12" s="857"/>
      <c r="I12" s="857"/>
      <c r="J12" s="857"/>
      <c r="K12" s="857"/>
      <c r="L12" s="857"/>
      <c r="M12" s="857"/>
      <c r="N12" s="858"/>
      <c r="O12" s="499"/>
    </row>
    <row r="13" spans="1:16" s="140" customFormat="1" ht="31.8" hidden="1" customHeight="1" thickBot="1">
      <c r="A13" s="859"/>
      <c r="B13" s="860"/>
      <c r="C13" s="860"/>
      <c r="D13" s="860"/>
      <c r="E13" s="860"/>
      <c r="F13" s="860"/>
      <c r="G13" s="860"/>
      <c r="H13" s="860"/>
      <c r="I13" s="860"/>
      <c r="J13" s="860"/>
      <c r="K13" s="860"/>
      <c r="L13" s="860"/>
      <c r="M13" s="860"/>
      <c r="N13" s="861"/>
      <c r="O13" s="499"/>
    </row>
    <row r="14" spans="1:16" s="140" customFormat="1" ht="25.8" customHeight="1">
      <c r="A14" s="136"/>
      <c r="B14" s="137"/>
      <c r="C14" s="137"/>
      <c r="D14" s="137"/>
      <c r="E14" s="137"/>
      <c r="F14" s="137"/>
      <c r="G14" s="137"/>
      <c r="H14" s="137"/>
      <c r="I14" s="137"/>
      <c r="J14" s="137"/>
      <c r="K14" s="137"/>
      <c r="L14" s="137"/>
      <c r="M14" s="137"/>
      <c r="N14" s="138"/>
      <c r="O14" s="139"/>
    </row>
    <row r="15" spans="1:16" s="140" customFormat="1" ht="25.8" customHeight="1" thickBot="1">
      <c r="A15" s="136"/>
      <c r="B15" s="137"/>
      <c r="C15" s="137"/>
      <c r="D15" s="137"/>
      <c r="E15" s="137"/>
      <c r="F15" s="137"/>
      <c r="G15" s="137"/>
      <c r="H15" s="137"/>
      <c r="I15" s="137"/>
      <c r="J15" s="137"/>
      <c r="K15" s="137"/>
      <c r="L15" s="137"/>
      <c r="M15" s="137"/>
      <c r="N15" s="138"/>
      <c r="O15" s="139"/>
    </row>
    <row r="16" spans="1:16" ht="49.2" customHeight="1">
      <c r="A16" s="854" t="s">
        <v>441</v>
      </c>
      <c r="B16" s="854"/>
      <c r="C16" s="854"/>
      <c r="D16" s="854"/>
      <c r="E16" s="854"/>
      <c r="F16" s="854"/>
      <c r="G16" s="854"/>
      <c r="H16" s="854"/>
      <c r="I16" s="854"/>
      <c r="J16" s="854"/>
      <c r="K16" s="854"/>
      <c r="L16" s="854"/>
      <c r="M16" s="854"/>
      <c r="N16" s="855"/>
      <c r="P16" s="52"/>
    </row>
    <row r="17" spans="1:16" ht="21.6" customHeight="1">
      <c r="A17" s="845" t="s">
        <v>244</v>
      </c>
      <c r="B17" s="846"/>
      <c r="C17" s="846"/>
      <c r="D17" s="846"/>
      <c r="E17" s="846"/>
      <c r="F17" s="846"/>
      <c r="G17" s="846"/>
      <c r="H17" s="846"/>
      <c r="I17" s="846"/>
      <c r="J17" s="846"/>
      <c r="K17" s="846"/>
      <c r="L17" s="846"/>
      <c r="M17" s="846"/>
      <c r="N17" s="847"/>
      <c r="O17" s="63" t="s">
        <v>216</v>
      </c>
      <c r="P17" s="52"/>
    </row>
    <row r="18" spans="1:16" ht="30" customHeight="1" thickBot="1">
      <c r="A18" s="58"/>
      <c r="B18" s="59"/>
      <c r="C18" s="59"/>
      <c r="D18" s="59"/>
      <c r="E18" s="59"/>
      <c r="F18" s="59"/>
      <c r="G18" s="59"/>
      <c r="H18" s="59"/>
      <c r="I18" s="59"/>
      <c r="J18" s="59"/>
      <c r="K18" s="59"/>
      <c r="L18" s="59"/>
      <c r="M18" s="59"/>
      <c r="N18" s="60"/>
      <c r="P18" s="52"/>
    </row>
    <row r="19" spans="1:16" ht="22.8" customHeight="1">
      <c r="A19" s="805" t="s">
        <v>29</v>
      </c>
      <c r="B19" s="806"/>
      <c r="C19" s="806"/>
      <c r="D19" s="806"/>
      <c r="E19" s="806"/>
      <c r="F19" s="806"/>
      <c r="G19" s="806"/>
      <c r="H19" s="806"/>
      <c r="I19" s="806"/>
      <c r="J19" s="806"/>
      <c r="K19" s="806"/>
      <c r="L19" s="806"/>
      <c r="M19" s="806"/>
      <c r="N19" s="806"/>
      <c r="O19" s="53"/>
      <c r="P19" s="48"/>
    </row>
    <row r="20" spans="1:16" ht="40.200000000000003" customHeight="1">
      <c r="A20" s="807" t="s">
        <v>27</v>
      </c>
      <c r="B20" s="808"/>
      <c r="C20" s="808"/>
      <c r="D20" s="808"/>
      <c r="E20" s="808"/>
      <c r="F20" s="808"/>
      <c r="G20" s="808"/>
      <c r="H20" s="808"/>
      <c r="I20" s="808"/>
      <c r="J20" s="808"/>
      <c r="K20" s="808"/>
      <c r="L20" s="808"/>
      <c r="M20" s="808"/>
      <c r="N20" s="808"/>
      <c r="O20" s="53"/>
      <c r="P20" s="48"/>
    </row>
    <row r="21" spans="1:16" ht="18.600000000000001" customHeight="1"/>
    <row r="22" spans="1:16" ht="18.600000000000001" customHeight="1"/>
    <row r="23" spans="1:16" ht="18.600000000000001" customHeight="1"/>
    <row r="24" spans="1:16" ht="18.600000000000001" customHeight="1"/>
    <row r="25" spans="1:16" ht="18.600000000000001" customHeight="1"/>
    <row r="26" spans="1:16" ht="18.600000000000001" customHeight="1"/>
    <row r="27" spans="1:16" ht="18.600000000000001" customHeight="1"/>
    <row r="28" spans="1:16" ht="18.600000000000001" customHeight="1"/>
    <row r="29" spans="1:16" ht="18.600000000000001" customHeight="1"/>
    <row r="30" spans="1:16" ht="18.600000000000001" customHeight="1"/>
    <row r="31" spans="1:16" ht="18.600000000000001" customHeight="1"/>
    <row r="32" spans="1:16" ht="18.600000000000001" customHeight="1"/>
    <row r="33" ht="18.600000000000001" customHeight="1"/>
    <row r="34" ht="18.600000000000001" customHeight="1"/>
    <row r="35" ht="18.600000000000001" customHeight="1"/>
    <row r="36" ht="18.600000000000001" customHeight="1"/>
    <row r="37" ht="18.600000000000001" customHeight="1"/>
    <row r="38" ht="18.600000000000001" customHeight="1"/>
    <row r="39" ht="18.600000000000001" customHeight="1"/>
    <row r="40" ht="18.600000000000001" customHeight="1"/>
    <row r="41" ht="18.600000000000001" customHeight="1"/>
    <row r="42" ht="18.600000000000001" customHeight="1"/>
    <row r="43" ht="18.600000000000001" customHeight="1"/>
    <row r="44" ht="18.600000000000001" customHeight="1"/>
    <row r="45" ht="18.600000000000001" customHeight="1"/>
    <row r="46" ht="18.600000000000001" customHeight="1"/>
    <row r="47" ht="18.600000000000001" customHeight="1"/>
    <row r="48" ht="18.600000000000001" customHeight="1"/>
    <row r="49" ht="18.600000000000001" customHeight="1"/>
    <row r="50" ht="18.600000000000001" customHeight="1"/>
    <row r="51" ht="18.600000000000001" customHeight="1"/>
    <row r="52" ht="18.600000000000001" customHeight="1"/>
    <row r="53" ht="18.600000000000001" customHeight="1"/>
    <row r="54" ht="18.600000000000001" customHeight="1"/>
    <row r="55" ht="18.600000000000001" customHeight="1"/>
    <row r="56" ht="18.600000000000001" customHeight="1"/>
    <row r="57" ht="18.600000000000001" customHeight="1"/>
    <row r="58" ht="18.600000000000001" customHeight="1"/>
    <row r="59" ht="18.600000000000001" customHeight="1"/>
    <row r="60" ht="18.600000000000001" customHeight="1"/>
    <row r="61" ht="18.600000000000001" customHeight="1"/>
    <row r="62" ht="18.600000000000001" customHeight="1"/>
    <row r="63" ht="18.600000000000001" customHeight="1"/>
    <row r="64" ht="18.600000000000001" customHeight="1"/>
    <row r="65" ht="18.600000000000001" customHeight="1"/>
    <row r="66" ht="18.600000000000001" customHeight="1"/>
    <row r="67" ht="18.600000000000001" customHeight="1"/>
    <row r="68" ht="18.600000000000001" customHeight="1"/>
    <row r="69" ht="18.600000000000001" customHeight="1"/>
    <row r="70" ht="18.600000000000001" customHeight="1"/>
    <row r="71" ht="18.600000000000001" customHeight="1"/>
    <row r="72" ht="18.600000000000001" customHeight="1"/>
    <row r="73" ht="18.600000000000001" customHeight="1"/>
    <row r="74" ht="18.600000000000001" customHeight="1"/>
    <row r="75" ht="18.600000000000001" customHeight="1"/>
    <row r="76" ht="18.600000000000001" customHeight="1"/>
    <row r="77" ht="18.600000000000001" customHeight="1"/>
    <row r="78" ht="18.600000000000001" customHeight="1"/>
    <row r="79" ht="18.600000000000001" customHeight="1"/>
    <row r="80" ht="18.600000000000001" customHeight="1"/>
    <row r="81" ht="18.600000000000001" customHeight="1"/>
    <row r="82" ht="18.600000000000001" customHeight="1"/>
    <row r="83" ht="18.600000000000001" customHeight="1"/>
    <row r="84" ht="18.600000000000001" customHeight="1"/>
    <row r="85" ht="18.600000000000001" customHeight="1"/>
    <row r="86" ht="18.600000000000001" customHeight="1"/>
    <row r="87" ht="18.600000000000001" customHeight="1"/>
    <row r="88" ht="18.600000000000001" customHeight="1"/>
    <row r="89" ht="18.600000000000001" customHeight="1"/>
    <row r="90" ht="18.600000000000001" customHeight="1"/>
    <row r="91" ht="18.600000000000001" customHeight="1"/>
    <row r="92" ht="18.600000000000001" customHeight="1"/>
    <row r="93" ht="18.600000000000001" customHeight="1"/>
    <row r="94" ht="18.600000000000001" customHeight="1"/>
    <row r="95" ht="18.600000000000001" customHeight="1"/>
    <row r="96" ht="18.600000000000001" customHeight="1"/>
    <row r="97" ht="18.600000000000001" customHeight="1"/>
    <row r="98" ht="18.600000000000001" customHeight="1"/>
    <row r="99" ht="18.600000000000001" customHeight="1"/>
    <row r="100" ht="18.600000000000001" customHeight="1"/>
    <row r="101" ht="18.600000000000001" customHeight="1"/>
    <row r="102" ht="18.600000000000001" customHeight="1"/>
    <row r="103" ht="18.600000000000001" customHeight="1"/>
    <row r="104" ht="18.600000000000001" customHeight="1"/>
    <row r="105" ht="18.600000000000001" customHeight="1"/>
    <row r="106" ht="18.600000000000001" customHeight="1"/>
    <row r="107" ht="18.600000000000001" customHeight="1"/>
    <row r="108" ht="18.600000000000001" customHeight="1"/>
    <row r="109" ht="18.600000000000001" customHeight="1"/>
    <row r="110" ht="18.600000000000001" customHeight="1"/>
    <row r="111" ht="18.600000000000001" customHeight="1"/>
    <row r="112" ht="18.600000000000001" customHeight="1"/>
    <row r="113" ht="18.600000000000001" customHeight="1"/>
    <row r="114" ht="18.600000000000001" customHeight="1"/>
    <row r="115" ht="18.600000000000001" customHeight="1"/>
    <row r="116" ht="18.600000000000001" customHeight="1"/>
    <row r="117" ht="18.600000000000001" customHeight="1"/>
    <row r="118" ht="18.600000000000001" customHeight="1"/>
    <row r="119" ht="18.600000000000001" customHeight="1"/>
    <row r="120" ht="18.600000000000001" customHeight="1"/>
    <row r="121" ht="18.600000000000001" customHeight="1"/>
    <row r="122" ht="18.600000000000001" customHeight="1"/>
    <row r="123" ht="18.600000000000001" customHeight="1"/>
    <row r="124" ht="18.600000000000001" customHeight="1"/>
    <row r="125" ht="18.600000000000001" customHeight="1"/>
    <row r="126" ht="18.600000000000001" customHeight="1"/>
    <row r="127" ht="18.600000000000001" customHeight="1"/>
    <row r="128" ht="18.600000000000001" customHeight="1"/>
    <row r="129" ht="18.600000000000001" customHeight="1"/>
    <row r="130" ht="18.600000000000001" customHeight="1"/>
    <row r="131" ht="18.600000000000001" customHeight="1"/>
    <row r="132" ht="18.600000000000001" customHeight="1"/>
    <row r="133" ht="18.600000000000001" customHeight="1"/>
    <row r="134" ht="18.600000000000001" customHeight="1"/>
    <row r="135" ht="18.600000000000001" customHeight="1"/>
    <row r="136" ht="18.600000000000001" customHeight="1"/>
    <row r="137" ht="18.600000000000001" customHeight="1"/>
    <row r="138" ht="18.600000000000001" customHeight="1"/>
    <row r="139" ht="18.600000000000001" customHeight="1"/>
    <row r="140" ht="18.600000000000001" customHeight="1"/>
    <row r="141" ht="18.600000000000001" customHeight="1"/>
    <row r="142" ht="18.600000000000001" customHeight="1"/>
    <row r="143" ht="18.600000000000001" customHeight="1"/>
    <row r="144" ht="18.600000000000001" customHeight="1"/>
    <row r="145" ht="18.600000000000001" customHeight="1"/>
    <row r="146" ht="18.600000000000001" customHeight="1"/>
    <row r="147" ht="18.600000000000001" customHeight="1"/>
    <row r="148" ht="18.600000000000001" customHeight="1"/>
    <row r="149" ht="18.600000000000001" customHeight="1"/>
    <row r="150" ht="18.600000000000001" customHeight="1"/>
    <row r="151" ht="18.600000000000001" customHeight="1"/>
    <row r="152" ht="18.600000000000001" customHeight="1"/>
    <row r="153" ht="18.600000000000001" customHeight="1"/>
    <row r="154" ht="18.600000000000001" customHeight="1"/>
    <row r="155" ht="18.600000000000001" customHeight="1"/>
    <row r="156" ht="18.600000000000001" customHeight="1"/>
    <row r="157" ht="18.600000000000001" customHeight="1"/>
    <row r="158" ht="18.600000000000001" customHeight="1"/>
    <row r="159" ht="18.600000000000001" customHeight="1"/>
    <row r="160" ht="18.600000000000001" customHeight="1"/>
    <row r="161" ht="18.600000000000001" customHeight="1"/>
    <row r="162" ht="18.600000000000001" customHeight="1"/>
    <row r="163" ht="18.600000000000001" customHeight="1"/>
    <row r="164" ht="18.600000000000001" customHeight="1"/>
    <row r="165" ht="18.600000000000001" customHeight="1"/>
    <row r="166" ht="18.600000000000001" customHeight="1"/>
    <row r="167" ht="18.600000000000001" customHeight="1"/>
    <row r="168" ht="18.600000000000001" customHeight="1"/>
    <row r="169" ht="18.600000000000001" customHeight="1"/>
    <row r="170" ht="18.600000000000001" customHeight="1"/>
    <row r="171" ht="18.600000000000001" customHeight="1"/>
    <row r="172" ht="18.600000000000001" customHeight="1"/>
    <row r="173" ht="18.600000000000001" customHeight="1"/>
    <row r="174" ht="18.600000000000001" customHeight="1"/>
    <row r="175" ht="18.600000000000001" customHeight="1"/>
    <row r="176" ht="18.600000000000001" customHeight="1"/>
    <row r="177" ht="18.600000000000001" customHeight="1"/>
    <row r="178" ht="18.600000000000001" customHeight="1"/>
    <row r="179" ht="18.600000000000001" customHeight="1"/>
    <row r="180" ht="18.600000000000001" customHeight="1"/>
    <row r="181" ht="18.600000000000001" customHeight="1"/>
    <row r="182" ht="18.600000000000001" customHeight="1"/>
    <row r="183" ht="18.600000000000001" customHeight="1"/>
    <row r="184" ht="18.600000000000001" customHeight="1"/>
    <row r="185" ht="18.600000000000001" customHeight="1"/>
    <row r="186" ht="18.600000000000001" customHeight="1"/>
    <row r="187" ht="18.600000000000001" customHeight="1"/>
    <row r="188" ht="18.600000000000001" customHeight="1"/>
    <row r="189" ht="18.600000000000001" customHeight="1"/>
    <row r="190" ht="18.600000000000001" customHeight="1"/>
    <row r="191" ht="18.600000000000001" customHeight="1"/>
    <row r="192" ht="18.600000000000001" customHeight="1"/>
    <row r="193" ht="18.600000000000001" customHeight="1"/>
    <row r="194" ht="18.600000000000001" customHeight="1"/>
    <row r="195" ht="18.600000000000001" customHeight="1"/>
    <row r="196" ht="18.600000000000001" customHeight="1"/>
    <row r="197" ht="18.600000000000001" customHeight="1"/>
    <row r="198" ht="18.600000000000001" customHeight="1"/>
    <row r="199" ht="18.600000000000001" customHeight="1"/>
    <row r="200" ht="18.600000000000001" customHeight="1"/>
    <row r="201" ht="18.600000000000001" customHeight="1"/>
    <row r="202" ht="18.600000000000001" customHeight="1"/>
    <row r="203" ht="18.600000000000001" customHeight="1"/>
    <row r="204" ht="18.600000000000001" customHeight="1"/>
    <row r="205" ht="18.600000000000001" customHeight="1"/>
    <row r="206" ht="18.600000000000001" customHeight="1"/>
    <row r="207" ht="18.600000000000001" customHeight="1"/>
    <row r="208" ht="18.600000000000001" customHeight="1"/>
    <row r="209" ht="18.600000000000001" customHeight="1"/>
    <row r="210" ht="18.600000000000001" customHeight="1"/>
    <row r="211" ht="18.600000000000001" customHeight="1"/>
    <row r="212" ht="18.600000000000001" customHeight="1"/>
    <row r="213" ht="18.600000000000001" customHeight="1"/>
    <row r="214" ht="18.600000000000001" customHeight="1"/>
    <row r="215" ht="18.600000000000001" customHeight="1"/>
    <row r="216" ht="18.600000000000001" customHeight="1"/>
    <row r="217" ht="18.600000000000001" customHeight="1"/>
    <row r="218" ht="18.600000000000001" customHeight="1"/>
    <row r="219" ht="18.600000000000001" customHeight="1"/>
    <row r="220" ht="18.600000000000001" customHeight="1"/>
    <row r="221" ht="18.600000000000001" customHeight="1"/>
    <row r="222" ht="18.600000000000001" customHeight="1"/>
    <row r="223" ht="18.600000000000001" customHeight="1"/>
    <row r="224" ht="18.600000000000001" customHeight="1"/>
    <row r="225" ht="18.600000000000001" customHeight="1"/>
    <row r="226" ht="18.600000000000001" customHeight="1"/>
    <row r="227" ht="18.600000000000001" customHeight="1"/>
    <row r="228" ht="18.600000000000001" customHeight="1"/>
    <row r="229" ht="18.600000000000001" customHeight="1"/>
    <row r="230" ht="18.600000000000001" customHeight="1"/>
    <row r="231" ht="18.600000000000001" customHeight="1"/>
    <row r="232" ht="18.600000000000001" customHeight="1"/>
    <row r="233" ht="18.600000000000001" customHeight="1"/>
    <row r="234" ht="18.600000000000001" customHeight="1"/>
    <row r="235" ht="18.600000000000001" customHeight="1"/>
    <row r="236" ht="18.600000000000001" customHeight="1"/>
    <row r="237" ht="18.600000000000001" customHeight="1"/>
    <row r="238" ht="18.600000000000001" customHeight="1"/>
    <row r="239" ht="18.600000000000001" customHeight="1"/>
    <row r="240" ht="18.600000000000001" customHeight="1"/>
    <row r="241" ht="18.600000000000001" customHeight="1"/>
    <row r="242" ht="18.600000000000001" customHeight="1"/>
    <row r="243" ht="18.600000000000001" customHeight="1"/>
    <row r="244" ht="18.600000000000001" customHeight="1"/>
    <row r="245" ht="18.600000000000001" customHeight="1"/>
    <row r="246" ht="18.600000000000001" customHeight="1"/>
    <row r="247" ht="18.600000000000001" customHeight="1"/>
    <row r="248" ht="18.600000000000001" customHeight="1"/>
    <row r="249" ht="18.600000000000001" customHeight="1"/>
    <row r="250" ht="18.600000000000001" customHeight="1"/>
    <row r="251" ht="18.600000000000001" customHeight="1"/>
    <row r="252" ht="18.600000000000001" customHeight="1"/>
    <row r="253" ht="18.600000000000001" customHeight="1"/>
    <row r="254" ht="18.600000000000001" customHeight="1"/>
    <row r="255" ht="18.600000000000001" customHeight="1"/>
    <row r="256" ht="18.600000000000001" customHeight="1"/>
    <row r="257" ht="18.600000000000001" customHeight="1"/>
    <row r="258" ht="18.600000000000001" customHeight="1"/>
    <row r="259" ht="18.600000000000001" customHeight="1"/>
    <row r="260" ht="18.600000000000001" customHeight="1"/>
    <row r="261" ht="18.600000000000001" customHeight="1"/>
    <row r="262" ht="18.600000000000001" customHeight="1"/>
    <row r="263" ht="18.600000000000001" customHeight="1"/>
    <row r="264" ht="18.600000000000001" customHeight="1"/>
    <row r="265" ht="18.600000000000001" customHeight="1"/>
    <row r="266" ht="18.600000000000001" customHeight="1"/>
    <row r="267" ht="18.600000000000001" customHeight="1"/>
    <row r="268" ht="18.600000000000001" customHeight="1"/>
    <row r="269" ht="18.600000000000001" customHeight="1"/>
    <row r="270" ht="18.600000000000001" customHeight="1"/>
    <row r="271" ht="18.600000000000001" customHeight="1"/>
    <row r="272" ht="18.600000000000001" customHeight="1"/>
    <row r="273" ht="18.600000000000001" customHeight="1"/>
    <row r="274" ht="18.600000000000001" customHeight="1"/>
    <row r="275" ht="18.600000000000001" customHeight="1"/>
    <row r="276" ht="18.600000000000001" customHeight="1"/>
    <row r="277" ht="18.600000000000001" customHeight="1"/>
    <row r="278" ht="18.600000000000001" customHeight="1"/>
    <row r="279" ht="18.600000000000001" customHeight="1"/>
    <row r="280" ht="18.600000000000001" customHeight="1"/>
    <row r="281" ht="18.600000000000001" customHeight="1"/>
    <row r="282" ht="18.600000000000001" customHeight="1"/>
    <row r="283" ht="18.600000000000001" customHeight="1"/>
    <row r="284" ht="18.600000000000001" customHeight="1"/>
    <row r="285" ht="18.600000000000001" customHeight="1"/>
    <row r="286" ht="18.600000000000001" customHeight="1"/>
    <row r="287" ht="18.600000000000001" customHeight="1"/>
    <row r="288" ht="18.600000000000001" customHeight="1"/>
    <row r="289" ht="18.600000000000001" customHeight="1"/>
    <row r="290" ht="18.600000000000001" customHeight="1"/>
    <row r="291" ht="18.600000000000001" customHeight="1"/>
    <row r="292" ht="18.600000000000001" customHeight="1"/>
    <row r="293" ht="18.600000000000001" customHeight="1"/>
    <row r="294" ht="18.600000000000001" customHeight="1"/>
    <row r="295" ht="18.600000000000001" customHeight="1"/>
    <row r="296" ht="18.600000000000001" customHeight="1"/>
    <row r="297" ht="18.600000000000001" customHeight="1"/>
    <row r="298" ht="18.600000000000001" customHeight="1"/>
    <row r="299" ht="18.600000000000001" customHeight="1"/>
    <row r="300" ht="18.600000000000001" customHeight="1"/>
    <row r="301" ht="18.600000000000001" customHeight="1"/>
    <row r="302" ht="18.600000000000001" customHeight="1"/>
    <row r="303" ht="18.600000000000001" customHeight="1"/>
    <row r="304" ht="18.600000000000001" customHeight="1"/>
    <row r="305" ht="18.600000000000001" customHeight="1"/>
    <row r="306" ht="18.600000000000001" customHeight="1"/>
    <row r="307" ht="18.600000000000001" customHeight="1"/>
    <row r="308" ht="18.600000000000001" customHeight="1"/>
    <row r="309" ht="18.600000000000001" customHeight="1"/>
    <row r="310" ht="18.600000000000001" customHeight="1"/>
    <row r="311" ht="18.600000000000001" customHeight="1"/>
    <row r="312" ht="18.600000000000001" customHeight="1"/>
    <row r="313" ht="18.600000000000001" customHeight="1"/>
    <row r="314" ht="18.600000000000001" customHeight="1"/>
    <row r="315" ht="18.600000000000001" customHeight="1"/>
    <row r="316" ht="18.600000000000001" customHeight="1"/>
    <row r="317" ht="18.600000000000001" customHeight="1"/>
    <row r="318" ht="18.600000000000001" customHeight="1"/>
    <row r="319" ht="18.600000000000001" customHeight="1"/>
    <row r="320" ht="18.600000000000001" customHeight="1"/>
    <row r="321" ht="18.600000000000001" customHeight="1"/>
    <row r="322" ht="18.600000000000001" customHeight="1"/>
    <row r="323" ht="18.600000000000001" customHeight="1"/>
    <row r="324" ht="18.600000000000001" customHeight="1"/>
    <row r="325" ht="18.600000000000001" customHeight="1"/>
    <row r="326" ht="18.600000000000001" customHeight="1"/>
    <row r="327" ht="18.600000000000001" customHeight="1"/>
    <row r="328" ht="18.600000000000001" customHeight="1"/>
    <row r="329" ht="18.600000000000001" customHeight="1"/>
    <row r="330" ht="18.600000000000001" customHeight="1"/>
    <row r="331" ht="18.600000000000001" customHeight="1"/>
    <row r="332" ht="18.600000000000001" customHeight="1"/>
    <row r="333" ht="18.600000000000001" customHeight="1"/>
    <row r="334" ht="18.600000000000001" customHeight="1"/>
    <row r="335" ht="18.600000000000001" customHeight="1"/>
    <row r="336" ht="18.600000000000001" customHeight="1"/>
    <row r="337" ht="18.600000000000001" customHeight="1"/>
    <row r="338" ht="18.600000000000001" customHeight="1"/>
    <row r="339" ht="18.600000000000001" customHeight="1"/>
    <row r="340" ht="18.600000000000001" customHeight="1"/>
    <row r="341" ht="18.600000000000001" customHeight="1"/>
    <row r="342" ht="18.600000000000001" customHeight="1"/>
    <row r="343" ht="18.600000000000001" customHeight="1"/>
    <row r="344" ht="18.600000000000001" customHeight="1"/>
    <row r="345" ht="18.600000000000001" customHeight="1"/>
    <row r="346" ht="18.600000000000001" customHeight="1"/>
    <row r="347" ht="18.600000000000001" customHeight="1"/>
    <row r="348" ht="18.600000000000001" customHeight="1"/>
    <row r="349" ht="18.600000000000001" customHeight="1"/>
    <row r="350" ht="18.600000000000001" customHeight="1"/>
    <row r="351" ht="18.600000000000001" customHeight="1"/>
    <row r="352" ht="18.600000000000001" customHeight="1"/>
    <row r="353" ht="18.600000000000001" customHeight="1"/>
    <row r="354" ht="18.600000000000001" customHeight="1"/>
    <row r="355" ht="18.600000000000001" customHeight="1"/>
    <row r="356" ht="18.600000000000001" customHeight="1"/>
    <row r="357" ht="18.600000000000001" customHeight="1"/>
    <row r="358" ht="18.600000000000001" customHeight="1"/>
    <row r="359" ht="18.600000000000001" customHeight="1"/>
    <row r="360" ht="18.600000000000001" customHeight="1"/>
    <row r="361" ht="18.600000000000001" customHeight="1"/>
    <row r="362" ht="18.600000000000001" customHeight="1"/>
    <row r="363" ht="18.600000000000001" customHeight="1"/>
    <row r="364" ht="18.600000000000001" customHeight="1"/>
    <row r="365" ht="18.600000000000001" customHeight="1"/>
    <row r="366" ht="18.600000000000001" customHeight="1"/>
    <row r="367" ht="18.600000000000001" customHeight="1"/>
    <row r="368" ht="18.600000000000001" customHeight="1"/>
    <row r="369" ht="18.600000000000001" customHeight="1"/>
    <row r="370" ht="18.600000000000001" customHeight="1"/>
    <row r="371" ht="18.600000000000001" customHeight="1"/>
    <row r="372" ht="18.600000000000001" customHeight="1"/>
    <row r="373" ht="18.600000000000001" customHeight="1"/>
    <row r="374" ht="18.600000000000001" customHeight="1"/>
    <row r="375" ht="18.600000000000001" customHeight="1"/>
    <row r="376" ht="18.600000000000001" customHeight="1"/>
    <row r="377" ht="18.600000000000001" customHeight="1"/>
    <row r="378" ht="18.600000000000001" customHeight="1"/>
    <row r="379" ht="18.600000000000001" customHeight="1"/>
    <row r="380" ht="18.600000000000001" customHeight="1"/>
    <row r="381" ht="18.600000000000001" customHeight="1"/>
    <row r="382" ht="18.600000000000001" customHeight="1"/>
    <row r="383" ht="18.600000000000001" customHeight="1"/>
    <row r="384" ht="18.600000000000001" customHeight="1"/>
    <row r="385" ht="18.600000000000001" customHeight="1"/>
    <row r="386" ht="18.600000000000001" customHeight="1"/>
    <row r="387" ht="18.600000000000001" customHeight="1"/>
    <row r="388" ht="18.600000000000001" customHeight="1"/>
    <row r="389" ht="18.600000000000001" customHeight="1"/>
    <row r="390" ht="18.600000000000001" customHeight="1"/>
    <row r="391" ht="18.600000000000001" customHeight="1"/>
    <row r="392" ht="18.600000000000001" customHeight="1"/>
    <row r="393" ht="18.600000000000001" customHeight="1"/>
    <row r="394" ht="18.600000000000001" customHeight="1"/>
    <row r="395" ht="18.600000000000001" customHeight="1"/>
    <row r="396" ht="18.600000000000001" customHeight="1"/>
    <row r="397" ht="18.600000000000001" customHeight="1"/>
    <row r="398" ht="18.600000000000001" customHeight="1"/>
    <row r="399" ht="18.600000000000001" customHeight="1"/>
    <row r="400" ht="18.600000000000001" customHeight="1"/>
    <row r="401" ht="18.600000000000001" customHeight="1"/>
    <row r="402" ht="18.600000000000001" customHeight="1"/>
    <row r="403" ht="18.600000000000001" customHeight="1"/>
    <row r="404" ht="18.600000000000001" customHeight="1"/>
    <row r="405" ht="18.600000000000001" customHeight="1"/>
    <row r="406" ht="18.600000000000001" customHeight="1"/>
    <row r="407" ht="18.600000000000001" customHeight="1"/>
    <row r="408" ht="18.600000000000001" customHeight="1"/>
    <row r="409" ht="18.600000000000001" customHeight="1"/>
    <row r="410" ht="18.600000000000001" customHeight="1"/>
    <row r="411" ht="18.600000000000001" customHeight="1"/>
    <row r="412" ht="18.600000000000001" customHeight="1"/>
    <row r="413" ht="18.600000000000001" customHeight="1"/>
    <row r="414" ht="18.600000000000001" customHeight="1"/>
    <row r="415" ht="18.600000000000001" customHeight="1"/>
    <row r="416" ht="18.600000000000001" customHeight="1"/>
    <row r="417" ht="18.600000000000001" customHeight="1"/>
    <row r="418" ht="18.600000000000001" customHeight="1"/>
    <row r="419" ht="18.600000000000001" customHeight="1"/>
    <row r="420" ht="18.600000000000001" customHeight="1"/>
    <row r="421" ht="18.600000000000001" customHeight="1"/>
    <row r="422" ht="18.600000000000001" customHeight="1"/>
    <row r="423" ht="18.600000000000001" customHeight="1"/>
    <row r="424" ht="18.600000000000001" customHeight="1"/>
    <row r="425" ht="18.600000000000001" customHeight="1"/>
    <row r="426" ht="18.600000000000001" customHeight="1"/>
    <row r="427" ht="18.600000000000001" customHeight="1"/>
    <row r="428" ht="18.600000000000001" customHeight="1"/>
    <row r="429" ht="18.600000000000001" customHeight="1"/>
    <row r="430" ht="18.600000000000001" customHeight="1"/>
    <row r="431" ht="18.600000000000001" customHeight="1"/>
    <row r="432" ht="18.600000000000001" customHeight="1"/>
    <row r="433" ht="18.600000000000001" customHeight="1"/>
    <row r="434" ht="18.600000000000001" customHeight="1"/>
    <row r="435" ht="18.600000000000001" customHeight="1"/>
    <row r="436" ht="18.600000000000001" customHeight="1"/>
    <row r="437" ht="18.600000000000001" customHeight="1"/>
    <row r="438" ht="18.600000000000001" customHeight="1"/>
    <row r="439" ht="18.600000000000001" customHeight="1"/>
    <row r="440" ht="18.600000000000001" customHeight="1"/>
    <row r="441" ht="18.600000000000001" customHeight="1"/>
    <row r="442" ht="18.600000000000001" customHeight="1"/>
    <row r="443" ht="18.600000000000001" customHeight="1"/>
    <row r="444" ht="18.600000000000001" customHeight="1"/>
    <row r="445" ht="18.600000000000001" customHeight="1"/>
    <row r="446" ht="18.600000000000001" customHeight="1"/>
    <row r="447" ht="18.600000000000001" customHeight="1"/>
    <row r="448" ht="18.600000000000001" customHeight="1"/>
    <row r="449" ht="18.600000000000001" customHeight="1"/>
    <row r="450" ht="18.600000000000001" customHeight="1"/>
    <row r="451" ht="18.600000000000001" customHeight="1"/>
    <row r="452" ht="18.600000000000001" customHeight="1"/>
    <row r="453" ht="18.600000000000001" customHeight="1"/>
    <row r="454" ht="18.600000000000001" customHeight="1"/>
    <row r="455" ht="18.600000000000001" customHeight="1"/>
    <row r="456" ht="18.600000000000001" customHeight="1"/>
    <row r="457" ht="18.600000000000001" customHeight="1"/>
    <row r="458" ht="18.600000000000001" customHeight="1"/>
    <row r="459" ht="18.600000000000001" customHeight="1"/>
    <row r="460" ht="18.600000000000001" customHeight="1"/>
    <row r="461" ht="18.600000000000001" customHeight="1"/>
    <row r="462" ht="18.600000000000001" customHeight="1"/>
    <row r="463" ht="18.600000000000001" customHeight="1"/>
    <row r="464" ht="18.600000000000001" customHeight="1"/>
    <row r="465" ht="18.600000000000001" customHeight="1"/>
    <row r="466" ht="18.600000000000001" customHeight="1"/>
    <row r="467" ht="18.600000000000001" customHeight="1"/>
    <row r="468" ht="18.600000000000001" customHeight="1"/>
    <row r="469" ht="18.600000000000001" customHeight="1"/>
    <row r="470" ht="18.600000000000001" customHeight="1"/>
    <row r="471" ht="18.600000000000001" customHeight="1"/>
    <row r="472" ht="18.600000000000001" customHeight="1"/>
    <row r="473" ht="18.600000000000001" customHeight="1"/>
    <row r="474" ht="18.600000000000001" customHeight="1"/>
    <row r="475" ht="18.600000000000001" customHeight="1"/>
    <row r="476" ht="18.600000000000001" customHeight="1"/>
    <row r="477" ht="18.600000000000001" customHeight="1"/>
    <row r="478" ht="18.600000000000001" customHeight="1"/>
    <row r="479" ht="18.600000000000001" customHeight="1"/>
    <row r="480" ht="18.600000000000001" customHeight="1"/>
    <row r="481" ht="18.600000000000001" customHeight="1"/>
    <row r="482" ht="18.600000000000001" customHeight="1"/>
    <row r="483" ht="18.600000000000001" customHeight="1"/>
    <row r="484" ht="18.600000000000001" customHeight="1"/>
    <row r="485" ht="18.600000000000001" customHeight="1"/>
    <row r="486" ht="18.600000000000001" customHeight="1"/>
    <row r="487" ht="18.600000000000001" customHeight="1"/>
    <row r="488" ht="18.600000000000001" customHeight="1"/>
    <row r="489" ht="18.600000000000001" customHeight="1"/>
    <row r="490" ht="18.600000000000001" customHeight="1"/>
    <row r="491" ht="18.600000000000001" customHeight="1"/>
    <row r="492" ht="18.600000000000001" customHeight="1"/>
    <row r="493" ht="18.600000000000001" customHeight="1"/>
    <row r="494" ht="18.600000000000001" customHeight="1"/>
    <row r="495" ht="18.600000000000001" customHeight="1"/>
    <row r="496" ht="18.600000000000001" customHeight="1"/>
    <row r="497" ht="18.600000000000001" customHeight="1"/>
    <row r="498" ht="18.600000000000001" customHeight="1"/>
    <row r="499" ht="18.600000000000001" customHeight="1"/>
    <row r="500" ht="18.600000000000001" customHeight="1"/>
    <row r="501" ht="18.600000000000001" customHeight="1"/>
    <row r="502" ht="18.600000000000001" customHeight="1"/>
    <row r="503" ht="18.600000000000001" customHeight="1"/>
    <row r="504" ht="18.600000000000001" customHeight="1"/>
    <row r="505" ht="18.600000000000001" customHeight="1"/>
    <row r="506" ht="18.600000000000001" customHeight="1"/>
    <row r="507" ht="18.600000000000001" customHeight="1"/>
    <row r="508" ht="18.600000000000001" customHeight="1"/>
    <row r="509" ht="18.600000000000001" customHeight="1"/>
    <row r="510" ht="18.600000000000001" customHeight="1"/>
    <row r="511" ht="18.600000000000001" customHeight="1"/>
    <row r="512" ht="18.600000000000001" customHeight="1"/>
    <row r="513" ht="18.600000000000001" customHeight="1"/>
    <row r="514" ht="18.600000000000001" customHeight="1"/>
    <row r="515" ht="18.600000000000001" customHeight="1"/>
    <row r="516" ht="18.600000000000001" customHeight="1"/>
    <row r="517" ht="18.600000000000001" customHeight="1"/>
    <row r="518" ht="18.600000000000001" customHeight="1"/>
    <row r="519" ht="18.600000000000001" customHeight="1"/>
    <row r="520" ht="18.600000000000001" customHeight="1"/>
    <row r="521" ht="18.600000000000001" customHeight="1"/>
    <row r="522" ht="18.600000000000001" customHeight="1"/>
    <row r="523" ht="18.600000000000001" customHeight="1"/>
    <row r="524" ht="18.600000000000001" customHeight="1"/>
    <row r="525" ht="18.600000000000001" customHeight="1"/>
    <row r="526" ht="18.600000000000001" customHeight="1"/>
    <row r="527" ht="18.600000000000001" customHeight="1"/>
    <row r="528" ht="18.600000000000001" customHeight="1"/>
    <row r="529" ht="18.600000000000001" customHeight="1"/>
    <row r="530" ht="18.600000000000001" customHeight="1"/>
    <row r="531" ht="18.600000000000001" customHeight="1"/>
    <row r="532" ht="18.600000000000001" customHeight="1"/>
    <row r="533" ht="18.600000000000001" customHeight="1"/>
    <row r="534" ht="18.600000000000001" customHeight="1"/>
    <row r="535" ht="18.600000000000001" customHeight="1"/>
    <row r="536" ht="18.600000000000001" customHeight="1"/>
    <row r="537" ht="18.600000000000001" customHeight="1"/>
    <row r="538" ht="18.600000000000001" customHeight="1"/>
    <row r="539" ht="18.600000000000001" customHeight="1"/>
    <row r="540" ht="18.600000000000001" customHeight="1"/>
    <row r="541" ht="18.600000000000001" customHeight="1"/>
    <row r="542" ht="18.600000000000001" customHeight="1"/>
    <row r="543" ht="18.600000000000001" customHeight="1"/>
    <row r="544" ht="18.600000000000001" customHeight="1"/>
    <row r="545" ht="18.600000000000001" customHeight="1"/>
    <row r="546" ht="18.600000000000001" customHeight="1"/>
    <row r="547" ht="18.600000000000001" customHeight="1"/>
    <row r="548" ht="18.600000000000001" customHeight="1"/>
    <row r="549" ht="18.600000000000001" customHeight="1"/>
    <row r="550" ht="18.600000000000001" customHeight="1"/>
    <row r="551" ht="18.600000000000001" customHeight="1"/>
    <row r="552" ht="18.600000000000001" customHeight="1"/>
    <row r="553" ht="18.600000000000001" customHeight="1"/>
    <row r="554" ht="18.600000000000001" customHeight="1"/>
    <row r="555" ht="18.600000000000001" customHeight="1"/>
    <row r="556" ht="18.600000000000001" customHeight="1"/>
    <row r="557" ht="18.600000000000001" customHeight="1"/>
    <row r="558" ht="18.600000000000001" customHeight="1"/>
    <row r="559" ht="18.600000000000001" customHeight="1"/>
    <row r="560" ht="18.600000000000001" customHeight="1"/>
    <row r="561" ht="18.600000000000001" customHeight="1"/>
    <row r="562" ht="18.600000000000001" customHeight="1"/>
    <row r="563" ht="18.600000000000001" customHeight="1"/>
    <row r="564" ht="18.600000000000001" customHeight="1"/>
    <row r="565" ht="18.600000000000001" customHeight="1"/>
    <row r="566" ht="18.600000000000001" customHeight="1"/>
    <row r="567" ht="18.600000000000001" customHeight="1"/>
    <row r="568" ht="18.600000000000001" customHeight="1"/>
    <row r="569" ht="18.600000000000001" customHeight="1"/>
    <row r="570" ht="18.600000000000001" customHeight="1"/>
    <row r="571" ht="18.600000000000001" customHeight="1"/>
    <row r="572" ht="18.600000000000001" customHeight="1"/>
    <row r="573" ht="18.600000000000001" customHeight="1"/>
    <row r="574" ht="18.600000000000001" customHeight="1"/>
    <row r="575" ht="18.600000000000001" customHeight="1"/>
    <row r="576" ht="18.600000000000001" customHeight="1"/>
    <row r="577" ht="18.600000000000001" customHeight="1"/>
    <row r="578" ht="18.600000000000001" customHeight="1"/>
    <row r="579" ht="18.600000000000001" customHeight="1"/>
    <row r="580" ht="18.600000000000001" customHeight="1"/>
    <row r="581" ht="18.600000000000001" customHeight="1"/>
    <row r="582" ht="18.600000000000001" customHeight="1"/>
    <row r="583" ht="18.600000000000001" customHeight="1"/>
    <row r="584" ht="18.600000000000001" customHeight="1"/>
    <row r="585" ht="18.600000000000001" customHeight="1"/>
    <row r="586" ht="18.600000000000001" customHeight="1"/>
    <row r="587" ht="18.600000000000001" customHeight="1"/>
    <row r="588" ht="18.600000000000001" customHeight="1"/>
    <row r="589" ht="18.600000000000001" customHeight="1"/>
    <row r="590" ht="18.600000000000001" customHeight="1"/>
    <row r="591" ht="18.600000000000001" customHeight="1"/>
    <row r="592" ht="18.600000000000001" customHeight="1"/>
    <row r="593" ht="18.600000000000001" customHeight="1"/>
    <row r="594" ht="18.600000000000001" customHeight="1"/>
    <row r="595" ht="18.600000000000001" customHeight="1"/>
    <row r="596" ht="18.600000000000001" customHeight="1"/>
    <row r="597" ht="18.600000000000001" customHeight="1"/>
    <row r="598" ht="18.600000000000001" customHeight="1"/>
    <row r="599" ht="18.600000000000001" customHeight="1"/>
    <row r="600" ht="18.600000000000001" customHeight="1"/>
    <row r="601" ht="18.600000000000001" customHeight="1"/>
    <row r="602" ht="18.600000000000001" customHeight="1"/>
    <row r="603" ht="18.600000000000001" customHeight="1"/>
    <row r="604" ht="18.600000000000001" customHeight="1"/>
    <row r="605" ht="18.600000000000001" customHeight="1"/>
    <row r="606" ht="18.600000000000001" customHeight="1"/>
    <row r="607" ht="18.600000000000001" customHeight="1"/>
    <row r="608" ht="18.600000000000001" customHeight="1"/>
    <row r="609" ht="18.600000000000001" customHeight="1"/>
    <row r="610" ht="18.600000000000001" customHeight="1"/>
    <row r="611" ht="18.600000000000001" customHeight="1"/>
    <row r="612" ht="18.600000000000001" customHeight="1"/>
    <row r="613" ht="18.600000000000001" customHeight="1"/>
    <row r="614" ht="18.600000000000001" customHeight="1"/>
    <row r="615" ht="18.600000000000001" customHeight="1"/>
    <row r="616" ht="18.600000000000001" customHeight="1"/>
    <row r="617" ht="18.600000000000001" customHeight="1"/>
    <row r="618" ht="18.600000000000001" customHeight="1"/>
    <row r="619" ht="18.600000000000001" customHeight="1"/>
    <row r="620" ht="18.600000000000001" customHeight="1"/>
    <row r="621" ht="18.600000000000001" customHeight="1"/>
    <row r="622" ht="18.600000000000001" customHeight="1"/>
    <row r="623" ht="18.600000000000001" customHeight="1"/>
    <row r="624" ht="18.600000000000001" customHeight="1"/>
    <row r="625" ht="18.600000000000001" customHeight="1"/>
    <row r="626" ht="18.600000000000001" customHeight="1"/>
    <row r="627" ht="18.600000000000001" customHeight="1"/>
    <row r="628" ht="18.600000000000001" customHeight="1"/>
    <row r="629" ht="18.600000000000001" customHeight="1"/>
    <row r="630" ht="18.600000000000001" customHeight="1"/>
    <row r="631" ht="18.600000000000001" customHeight="1"/>
    <row r="632" ht="18.600000000000001" customHeight="1"/>
    <row r="633" ht="18.600000000000001" customHeight="1"/>
    <row r="634" ht="18.600000000000001" customHeight="1"/>
    <row r="635" ht="18.600000000000001" customHeight="1"/>
    <row r="636" ht="18.600000000000001" customHeight="1"/>
    <row r="637" ht="18.600000000000001" customHeight="1"/>
    <row r="638" ht="18.600000000000001" customHeight="1"/>
    <row r="639" ht="18.600000000000001" customHeight="1"/>
    <row r="640" ht="18.600000000000001" customHeight="1"/>
    <row r="641" ht="18.600000000000001" customHeight="1"/>
    <row r="642" ht="18.600000000000001" customHeight="1"/>
    <row r="643" ht="18.600000000000001" customHeight="1"/>
    <row r="644" ht="18.600000000000001" customHeight="1"/>
    <row r="645" ht="18.600000000000001" customHeight="1"/>
    <row r="646" ht="18.600000000000001" customHeight="1"/>
    <row r="647" ht="18.600000000000001" customHeight="1"/>
    <row r="648" ht="18.600000000000001" customHeight="1"/>
    <row r="649" ht="18.600000000000001" customHeight="1"/>
    <row r="650" ht="18.600000000000001" customHeight="1"/>
    <row r="651" ht="18.600000000000001" customHeight="1"/>
    <row r="652" ht="18.600000000000001" customHeight="1"/>
    <row r="653" ht="18.600000000000001" customHeight="1"/>
    <row r="654" ht="18.600000000000001" customHeight="1"/>
    <row r="655" ht="18.600000000000001" customHeight="1"/>
    <row r="656" ht="18.600000000000001" customHeight="1"/>
    <row r="657" ht="18.600000000000001" customHeight="1"/>
    <row r="658" ht="18.600000000000001" customHeight="1"/>
    <row r="659" ht="18.600000000000001" customHeight="1"/>
    <row r="660" ht="18.600000000000001" customHeight="1"/>
    <row r="661" ht="18.600000000000001" customHeight="1"/>
    <row r="662" ht="18.600000000000001" customHeight="1"/>
    <row r="663" ht="18.600000000000001" customHeight="1"/>
    <row r="664" ht="18.600000000000001" customHeight="1"/>
    <row r="665" ht="18.600000000000001" customHeight="1"/>
    <row r="666" ht="18.600000000000001" customHeight="1"/>
    <row r="667" ht="18.600000000000001" customHeight="1"/>
    <row r="668" ht="18.600000000000001" customHeight="1"/>
    <row r="669" ht="18.600000000000001" customHeight="1"/>
    <row r="670" ht="18.600000000000001" customHeight="1"/>
    <row r="671" ht="18.600000000000001" customHeight="1"/>
    <row r="672" ht="18.600000000000001" customHeight="1"/>
    <row r="673" ht="18.600000000000001" customHeight="1"/>
    <row r="674" ht="18.600000000000001" customHeight="1"/>
    <row r="675" ht="18.600000000000001" customHeight="1"/>
    <row r="676" ht="18.600000000000001" customHeight="1"/>
    <row r="677" ht="18.600000000000001" customHeight="1"/>
    <row r="678" ht="18.600000000000001" customHeight="1"/>
    <row r="679" ht="18.600000000000001" customHeight="1"/>
    <row r="680" ht="18.600000000000001" customHeight="1"/>
    <row r="681" ht="18.600000000000001" customHeight="1"/>
    <row r="682" ht="18.600000000000001" customHeight="1"/>
    <row r="683" ht="18.600000000000001" customHeight="1"/>
    <row r="684" ht="18.600000000000001" customHeight="1"/>
    <row r="685" ht="18.600000000000001" customHeight="1"/>
    <row r="686" ht="18.600000000000001" customHeight="1"/>
    <row r="687" ht="18.600000000000001" customHeight="1"/>
    <row r="688" ht="18.600000000000001" customHeight="1"/>
    <row r="689" ht="18.600000000000001" customHeight="1"/>
    <row r="690" ht="18.600000000000001" customHeight="1"/>
    <row r="691" ht="18.600000000000001" customHeight="1"/>
    <row r="692" ht="18.600000000000001" customHeight="1"/>
    <row r="693" ht="18.600000000000001" customHeight="1"/>
    <row r="694" ht="18.600000000000001" customHeight="1"/>
    <row r="695" ht="18.600000000000001" customHeight="1"/>
    <row r="696" ht="18.600000000000001" customHeight="1"/>
    <row r="697" ht="18.600000000000001" customHeight="1"/>
    <row r="698" ht="18.600000000000001" customHeight="1"/>
    <row r="699" ht="18.600000000000001" customHeight="1"/>
    <row r="700" ht="18.600000000000001" customHeight="1"/>
    <row r="701" ht="18.600000000000001" customHeight="1"/>
    <row r="702" ht="18.600000000000001" customHeight="1"/>
    <row r="703" ht="18.600000000000001" customHeight="1"/>
    <row r="704" ht="18.600000000000001" customHeight="1"/>
    <row r="705" ht="18.600000000000001" customHeight="1"/>
    <row r="706" ht="18.600000000000001" customHeight="1"/>
    <row r="707" ht="18.600000000000001" customHeight="1"/>
    <row r="708" ht="18.600000000000001" customHeight="1"/>
    <row r="709" ht="18.600000000000001" customHeight="1"/>
    <row r="710" ht="18.600000000000001" customHeight="1"/>
    <row r="711" ht="18.600000000000001" customHeight="1"/>
    <row r="712" ht="18.600000000000001" customHeight="1"/>
    <row r="713" ht="18.600000000000001" customHeight="1"/>
    <row r="714" ht="18.600000000000001" customHeight="1"/>
    <row r="715" ht="18.600000000000001" customHeight="1"/>
    <row r="716" ht="18.600000000000001" customHeight="1"/>
    <row r="717" ht="18.600000000000001" customHeight="1"/>
    <row r="718" ht="18.600000000000001" customHeight="1"/>
    <row r="719" ht="18.600000000000001" customHeight="1"/>
    <row r="720" ht="18.600000000000001" customHeight="1"/>
    <row r="721" ht="18.600000000000001" customHeight="1"/>
    <row r="722" ht="18.600000000000001" customHeight="1"/>
    <row r="723" ht="18.600000000000001" customHeight="1"/>
    <row r="724" ht="18.600000000000001" customHeight="1"/>
    <row r="725" ht="18.600000000000001" customHeight="1"/>
    <row r="726" ht="18.600000000000001" customHeight="1"/>
    <row r="727" ht="18.600000000000001" customHeight="1"/>
    <row r="728" ht="18.600000000000001" customHeight="1"/>
    <row r="729" ht="18.600000000000001" customHeight="1"/>
    <row r="730" ht="18.600000000000001" customHeight="1"/>
    <row r="731" ht="18.600000000000001" customHeight="1"/>
    <row r="732" ht="18.600000000000001" customHeight="1"/>
    <row r="733" ht="18.600000000000001" customHeight="1"/>
    <row r="734" ht="18.600000000000001" customHeight="1"/>
    <row r="735" ht="18.600000000000001" customHeight="1"/>
    <row r="736" ht="18.600000000000001" customHeight="1"/>
    <row r="737" ht="18.600000000000001" customHeight="1"/>
    <row r="738" ht="18.600000000000001" customHeight="1"/>
    <row r="739" ht="18.600000000000001" customHeight="1"/>
    <row r="740" ht="18.600000000000001" customHeight="1"/>
    <row r="741" ht="18.600000000000001" customHeight="1"/>
    <row r="742" ht="18.600000000000001" customHeight="1"/>
    <row r="743" ht="18.600000000000001" customHeight="1"/>
    <row r="744" ht="18.600000000000001" customHeight="1"/>
    <row r="745" ht="18.600000000000001" customHeight="1"/>
    <row r="746" ht="18.600000000000001" customHeight="1"/>
    <row r="747" ht="18.600000000000001" customHeight="1"/>
    <row r="748" ht="18.600000000000001" customHeight="1"/>
    <row r="749" ht="18.600000000000001" customHeight="1"/>
    <row r="750" ht="18.600000000000001" customHeight="1"/>
    <row r="751" ht="18.600000000000001" customHeight="1"/>
    <row r="752" ht="18.600000000000001" customHeight="1"/>
    <row r="753" ht="18.600000000000001" customHeight="1"/>
    <row r="754" ht="18.600000000000001" customHeight="1"/>
    <row r="755" ht="18.600000000000001" customHeight="1"/>
    <row r="756" ht="18.600000000000001" customHeight="1"/>
    <row r="757" ht="18.600000000000001" customHeight="1"/>
    <row r="758" ht="18.600000000000001" customHeight="1"/>
    <row r="759" ht="18.600000000000001" customHeight="1"/>
    <row r="760" ht="18.600000000000001" customHeight="1"/>
    <row r="761" ht="18.600000000000001" customHeight="1"/>
    <row r="762" ht="18.600000000000001" customHeight="1"/>
    <row r="763" ht="18.600000000000001" customHeight="1"/>
    <row r="764" ht="18.600000000000001" customHeight="1"/>
    <row r="765" ht="18.600000000000001" customHeight="1"/>
    <row r="766" ht="18.600000000000001" customHeight="1"/>
    <row r="767" ht="18.600000000000001" customHeight="1"/>
    <row r="768" ht="18.600000000000001" customHeight="1"/>
    <row r="769" ht="18.600000000000001" customHeight="1"/>
    <row r="770" ht="18.600000000000001" customHeight="1"/>
    <row r="771" ht="18.600000000000001" customHeight="1"/>
    <row r="772" ht="18.600000000000001" customHeight="1"/>
    <row r="773" ht="18.600000000000001" customHeight="1"/>
    <row r="774" ht="18.600000000000001" customHeight="1"/>
    <row r="775" ht="18.600000000000001" customHeight="1"/>
    <row r="776" ht="18.600000000000001" customHeight="1"/>
    <row r="777" ht="18.600000000000001" customHeight="1"/>
    <row r="778" ht="18.600000000000001" customHeight="1"/>
    <row r="779" ht="18.600000000000001" customHeight="1"/>
    <row r="780" ht="18.600000000000001" customHeight="1"/>
    <row r="781" ht="18.600000000000001" customHeight="1"/>
    <row r="782" ht="18.600000000000001" customHeight="1"/>
    <row r="783" ht="18.600000000000001" customHeight="1"/>
    <row r="784" ht="18.600000000000001" customHeight="1"/>
    <row r="785" ht="18.600000000000001" customHeight="1"/>
    <row r="786" ht="18.600000000000001" customHeight="1"/>
    <row r="787" ht="18.600000000000001" customHeight="1"/>
    <row r="788" ht="18.600000000000001" customHeight="1"/>
    <row r="789" ht="18.600000000000001" customHeight="1"/>
    <row r="790" ht="18.600000000000001" customHeight="1"/>
    <row r="791" ht="18.600000000000001" customHeight="1"/>
    <row r="792" ht="18.600000000000001" customHeight="1"/>
    <row r="793" ht="18.600000000000001" customHeight="1"/>
    <row r="794" ht="18.600000000000001" customHeight="1"/>
    <row r="795" ht="18.600000000000001" customHeight="1"/>
    <row r="796" ht="18.600000000000001" customHeight="1"/>
    <row r="797" ht="18.600000000000001" customHeight="1"/>
    <row r="798" ht="18.600000000000001" customHeight="1"/>
    <row r="799" ht="18.600000000000001" customHeight="1"/>
    <row r="800" ht="18.600000000000001" customHeight="1"/>
    <row r="801" ht="18.600000000000001" customHeight="1"/>
    <row r="802" ht="18.600000000000001" customHeight="1"/>
    <row r="803" ht="18.600000000000001" customHeight="1"/>
    <row r="804" ht="18.600000000000001" customHeight="1"/>
    <row r="805" ht="18.600000000000001" customHeight="1"/>
    <row r="806" ht="18.600000000000001" customHeight="1"/>
    <row r="807" ht="18.600000000000001" customHeight="1"/>
    <row r="808" ht="18.600000000000001" customHeight="1"/>
    <row r="809" ht="18.600000000000001" customHeight="1"/>
    <row r="810" ht="18.600000000000001" customHeight="1"/>
    <row r="811" ht="18.600000000000001" customHeight="1"/>
    <row r="812" ht="18.600000000000001" customHeight="1"/>
    <row r="813" ht="18.600000000000001" customHeight="1"/>
    <row r="814" ht="18.600000000000001" customHeight="1"/>
    <row r="815" ht="18.600000000000001" customHeight="1"/>
    <row r="816" ht="18.600000000000001" customHeight="1"/>
    <row r="817" ht="18.600000000000001" customHeight="1"/>
    <row r="818" ht="18.600000000000001" customHeight="1"/>
    <row r="819" ht="18.600000000000001" customHeight="1"/>
    <row r="820" ht="18.600000000000001" customHeight="1"/>
    <row r="821" ht="18.600000000000001" customHeight="1"/>
    <row r="822" ht="18.600000000000001" customHeight="1"/>
    <row r="823" ht="18.600000000000001" customHeight="1"/>
    <row r="824" ht="18.600000000000001" customHeight="1"/>
    <row r="825" ht="18.600000000000001" customHeight="1"/>
    <row r="826" ht="18.600000000000001" customHeight="1"/>
    <row r="827" ht="18.600000000000001" customHeight="1"/>
    <row r="828" ht="18.600000000000001" customHeight="1"/>
    <row r="829" ht="18.600000000000001" customHeight="1"/>
    <row r="830" ht="18.600000000000001" customHeight="1"/>
    <row r="831" ht="18.600000000000001" customHeight="1"/>
    <row r="832" ht="18.600000000000001" customHeight="1"/>
    <row r="833" ht="18.600000000000001" customHeight="1"/>
    <row r="834" ht="18.600000000000001" customHeight="1"/>
    <row r="835" ht="18.600000000000001" customHeight="1"/>
    <row r="836" ht="18.600000000000001" customHeight="1"/>
    <row r="837" ht="18.600000000000001" customHeight="1"/>
    <row r="838" ht="18.600000000000001" customHeight="1"/>
    <row r="839" ht="18.600000000000001" customHeight="1"/>
    <row r="840" ht="18.600000000000001" customHeight="1"/>
    <row r="841" ht="18.600000000000001" customHeight="1"/>
    <row r="842" ht="18.600000000000001" customHeight="1"/>
    <row r="843" ht="18.600000000000001" customHeight="1"/>
    <row r="844" ht="18.600000000000001" customHeight="1"/>
    <row r="845" ht="18.600000000000001" customHeight="1"/>
    <row r="846" ht="18.600000000000001" customHeight="1"/>
    <row r="847" ht="18.600000000000001" customHeight="1"/>
    <row r="848" ht="18.600000000000001" customHeight="1"/>
    <row r="849" ht="18.600000000000001" customHeight="1"/>
    <row r="850" ht="18.600000000000001" customHeight="1"/>
    <row r="851" ht="18.600000000000001" customHeight="1"/>
    <row r="852" ht="18.600000000000001" customHeight="1"/>
    <row r="853" ht="18.600000000000001" customHeight="1"/>
    <row r="854" ht="18.600000000000001" customHeight="1"/>
    <row r="855" ht="18.600000000000001" customHeight="1"/>
    <row r="856" ht="18.600000000000001" customHeight="1"/>
    <row r="857" ht="18.600000000000001" customHeight="1"/>
    <row r="858" ht="18.600000000000001" customHeight="1"/>
    <row r="859" ht="18.600000000000001" customHeight="1"/>
    <row r="860" ht="18.600000000000001" customHeight="1"/>
    <row r="861" ht="18.600000000000001" customHeight="1"/>
    <row r="862" ht="18.600000000000001" customHeight="1"/>
    <row r="863" ht="18.600000000000001" customHeight="1"/>
    <row r="864" ht="18.600000000000001" customHeight="1"/>
    <row r="865" ht="18.600000000000001" customHeight="1"/>
    <row r="866" ht="18.600000000000001" customHeight="1"/>
    <row r="867" ht="18.600000000000001" customHeight="1"/>
    <row r="868" ht="18.600000000000001" customHeight="1"/>
    <row r="869" ht="18.600000000000001" customHeight="1"/>
    <row r="870" ht="18.600000000000001" customHeight="1"/>
    <row r="871" ht="18.600000000000001" customHeight="1"/>
    <row r="872" ht="18.600000000000001" customHeight="1"/>
    <row r="873" ht="18.600000000000001" customHeight="1"/>
    <row r="874" ht="18.600000000000001" customHeight="1"/>
    <row r="875" ht="18.600000000000001" customHeight="1"/>
    <row r="876" ht="18.600000000000001" customHeight="1"/>
    <row r="877" ht="18.600000000000001" customHeight="1"/>
    <row r="878" ht="18.600000000000001" customHeight="1"/>
    <row r="879" ht="18.600000000000001" customHeight="1"/>
    <row r="880" ht="18.600000000000001" customHeight="1"/>
    <row r="881" ht="18.600000000000001" customHeight="1"/>
    <row r="882" ht="18.600000000000001" customHeight="1"/>
    <row r="883" ht="18.600000000000001" customHeight="1"/>
    <row r="884" ht="18.600000000000001" customHeight="1"/>
    <row r="885" ht="18.600000000000001" customHeight="1"/>
    <row r="886" ht="18.600000000000001" customHeight="1"/>
    <row r="887" ht="18.600000000000001" customHeight="1"/>
    <row r="888" ht="18.600000000000001" customHeight="1"/>
    <row r="889" ht="18.600000000000001" customHeight="1"/>
    <row r="890" ht="18.600000000000001" customHeight="1"/>
    <row r="891" ht="18.600000000000001" customHeight="1"/>
    <row r="892" ht="18.600000000000001" customHeight="1"/>
    <row r="893" ht="18.600000000000001" customHeight="1"/>
    <row r="894" ht="18.600000000000001" customHeight="1"/>
    <row r="895" ht="18.600000000000001" customHeight="1"/>
    <row r="896" ht="18.600000000000001" customHeight="1"/>
    <row r="897" ht="18.600000000000001" customHeight="1"/>
    <row r="898" ht="18.600000000000001" customHeight="1"/>
    <row r="899" ht="18.600000000000001" customHeight="1"/>
    <row r="900" ht="18.600000000000001" customHeight="1"/>
    <row r="901" ht="18.600000000000001" customHeight="1"/>
    <row r="902" ht="18.600000000000001" customHeight="1"/>
    <row r="903" ht="18.600000000000001" customHeight="1"/>
    <row r="904" ht="18.600000000000001" customHeight="1"/>
    <row r="905" ht="18.600000000000001" customHeight="1"/>
    <row r="906" ht="18.600000000000001" customHeight="1"/>
    <row r="907" ht="18.600000000000001" customHeight="1"/>
    <row r="908" ht="18.600000000000001" customHeight="1"/>
    <row r="909" ht="18.600000000000001" customHeight="1"/>
    <row r="910" ht="18.600000000000001" customHeight="1"/>
    <row r="911" ht="18.600000000000001" customHeight="1"/>
    <row r="912" ht="18.600000000000001" customHeight="1"/>
    <row r="913" ht="18.600000000000001" customHeight="1"/>
    <row r="914" ht="18.600000000000001" customHeight="1"/>
    <row r="915" ht="18.600000000000001" customHeight="1"/>
    <row r="916" ht="18.600000000000001" customHeight="1"/>
    <row r="917" ht="18.600000000000001" customHeight="1"/>
    <row r="918" ht="18.600000000000001" customHeight="1"/>
    <row r="919" ht="18.600000000000001" customHeight="1"/>
    <row r="920" ht="18.600000000000001" customHeight="1"/>
    <row r="921" ht="18.600000000000001" customHeight="1"/>
    <row r="922" ht="18.600000000000001" customHeight="1"/>
    <row r="923" ht="18.600000000000001" customHeight="1"/>
    <row r="924" ht="18.600000000000001" customHeight="1"/>
    <row r="925" ht="18.600000000000001" customHeight="1"/>
    <row r="926" ht="18.600000000000001" customHeight="1"/>
    <row r="927" ht="18.600000000000001" customHeight="1"/>
    <row r="928" ht="18.600000000000001" customHeight="1"/>
    <row r="929" ht="18.600000000000001" customHeight="1"/>
    <row r="930" ht="18.600000000000001" customHeight="1"/>
    <row r="931" ht="18.600000000000001" customHeight="1"/>
    <row r="932" ht="18.600000000000001" customHeight="1"/>
    <row r="933" ht="18.600000000000001" customHeight="1"/>
    <row r="934" ht="18.600000000000001" customHeight="1"/>
    <row r="935" ht="18.600000000000001" customHeight="1"/>
    <row r="936" ht="18.600000000000001" customHeight="1"/>
    <row r="937" ht="18.600000000000001" customHeight="1"/>
    <row r="938" ht="18.600000000000001" customHeight="1"/>
    <row r="939" ht="18.600000000000001" customHeight="1"/>
    <row r="940" ht="18.600000000000001" customHeight="1"/>
    <row r="941" ht="18.600000000000001" customHeight="1"/>
    <row r="942" ht="18.600000000000001" customHeight="1"/>
    <row r="943" ht="18.600000000000001" customHeight="1"/>
    <row r="944" ht="18.600000000000001" customHeight="1"/>
    <row r="945" ht="18.600000000000001" customHeight="1"/>
    <row r="946" ht="18.600000000000001" customHeight="1"/>
    <row r="947" ht="18.600000000000001" customHeight="1"/>
    <row r="948" ht="18.600000000000001" customHeight="1"/>
    <row r="949" ht="18.600000000000001" customHeight="1"/>
    <row r="950" ht="18.600000000000001" customHeight="1"/>
    <row r="951" ht="18.600000000000001" customHeight="1"/>
    <row r="952" ht="18.600000000000001" customHeight="1"/>
    <row r="953" ht="18.600000000000001" customHeight="1"/>
    <row r="954" ht="18.600000000000001" customHeight="1"/>
    <row r="955" ht="18.600000000000001" customHeight="1"/>
    <row r="956" ht="18.600000000000001" customHeight="1"/>
    <row r="957" ht="18.600000000000001" customHeight="1"/>
    <row r="958" ht="18.600000000000001" customHeight="1"/>
    <row r="959" ht="18.600000000000001" customHeight="1"/>
    <row r="960" ht="18.600000000000001" customHeight="1"/>
    <row r="961" ht="18.600000000000001" customHeight="1"/>
    <row r="962" ht="18.600000000000001" customHeight="1"/>
    <row r="963" ht="18.600000000000001" customHeight="1"/>
    <row r="964" ht="18.600000000000001" customHeight="1"/>
    <row r="965" ht="18.600000000000001" customHeight="1"/>
    <row r="966" ht="18.600000000000001" customHeight="1"/>
    <row r="967" ht="18.600000000000001" customHeight="1"/>
    <row r="968" ht="18.600000000000001" customHeight="1"/>
    <row r="969" ht="18.600000000000001" customHeight="1"/>
    <row r="970" ht="18.600000000000001" customHeight="1"/>
    <row r="971" ht="18.600000000000001" customHeight="1"/>
    <row r="972" ht="18.600000000000001" customHeight="1"/>
    <row r="973" ht="18.600000000000001" customHeight="1"/>
    <row r="974" ht="18.600000000000001" customHeight="1"/>
    <row r="975" ht="18.600000000000001" customHeight="1"/>
    <row r="976" ht="18.600000000000001" customHeight="1"/>
    <row r="977" ht="18.600000000000001" customHeight="1"/>
    <row r="978" ht="18.600000000000001" customHeight="1"/>
    <row r="979" ht="18.600000000000001" customHeight="1"/>
    <row r="980" ht="18.600000000000001" customHeight="1"/>
    <row r="981" ht="18.600000000000001" customHeight="1"/>
    <row r="982" ht="18.600000000000001" customHeight="1"/>
    <row r="983" ht="18.600000000000001" customHeight="1"/>
    <row r="984" ht="18.600000000000001" customHeight="1"/>
    <row r="985" ht="18.600000000000001" customHeight="1"/>
    <row r="986" ht="18.600000000000001" customHeight="1"/>
    <row r="987" ht="18.600000000000001" customHeight="1"/>
    <row r="988" ht="18.600000000000001" customHeight="1"/>
    <row r="989" ht="18.600000000000001" customHeight="1"/>
    <row r="990" ht="18.600000000000001" customHeight="1"/>
    <row r="991" ht="18.600000000000001" customHeight="1"/>
    <row r="992" ht="18.600000000000001" customHeight="1"/>
    <row r="993" ht="18.600000000000001" customHeight="1"/>
    <row r="994" ht="18.600000000000001" customHeight="1"/>
    <row r="995" ht="18.600000000000001" customHeight="1"/>
    <row r="996" ht="18.600000000000001" customHeight="1"/>
    <row r="997" ht="18.600000000000001" customHeight="1"/>
    <row r="998" ht="18.600000000000001" customHeight="1"/>
    <row r="999" ht="18.600000000000001" customHeight="1"/>
    <row r="1000" ht="18.600000000000001" customHeight="1"/>
    <row r="1001" ht="18.600000000000001" customHeight="1"/>
    <row r="1002" ht="18.600000000000001" customHeight="1"/>
    <row r="1003" ht="18.600000000000001" customHeight="1"/>
    <row r="1004" ht="18.600000000000001" customHeight="1"/>
    <row r="1005" ht="18.600000000000001" customHeight="1"/>
    <row r="1006" ht="18.600000000000001" customHeight="1"/>
    <row r="1007" ht="18.600000000000001" customHeight="1"/>
    <row r="1008" ht="18.600000000000001" customHeight="1"/>
    <row r="1009" ht="18.600000000000001" customHeight="1"/>
    <row r="1010" ht="18.600000000000001" customHeight="1"/>
    <row r="1011" ht="18.600000000000001" customHeight="1"/>
    <row r="1012" ht="18.600000000000001" customHeight="1"/>
    <row r="1013" ht="18.600000000000001" customHeight="1"/>
    <row r="1014" ht="18.600000000000001" customHeight="1"/>
    <row r="1015" ht="18.600000000000001" customHeight="1"/>
    <row r="1016" ht="18.600000000000001" customHeight="1"/>
    <row r="1017" ht="18.600000000000001" customHeight="1"/>
    <row r="1018" ht="18.600000000000001" customHeight="1"/>
    <row r="1019" ht="18.600000000000001" customHeight="1"/>
    <row r="1020" ht="18.600000000000001" customHeight="1"/>
    <row r="1021" ht="18.600000000000001" customHeight="1"/>
    <row r="1022" ht="18.600000000000001" customHeight="1"/>
    <row r="1023" ht="18.600000000000001" customHeight="1"/>
    <row r="1024" ht="18.600000000000001" customHeight="1"/>
    <row r="1025" ht="18.600000000000001" customHeight="1"/>
    <row r="1026" ht="18.600000000000001" customHeight="1"/>
  </sheetData>
  <mergeCells count="17">
    <mergeCell ref="A8:N8"/>
    <mergeCell ref="A1:N1"/>
    <mergeCell ref="A6:N6"/>
    <mergeCell ref="A7:N7"/>
    <mergeCell ref="A5:N5"/>
    <mergeCell ref="A2:N2"/>
    <mergeCell ref="A3:N3"/>
    <mergeCell ref="A4:N4"/>
    <mergeCell ref="A9:N9"/>
    <mergeCell ref="A20:N20"/>
    <mergeCell ref="A19:N19"/>
    <mergeCell ref="A17:N17"/>
    <mergeCell ref="A10:N10"/>
    <mergeCell ref="A11:N11"/>
    <mergeCell ref="A16:N16"/>
    <mergeCell ref="A12:N12"/>
    <mergeCell ref="A13:N13"/>
  </mergeCells>
  <phoneticPr fontId="16"/>
  <pageMargins left="0.7" right="0.7" top="0.75" bottom="0.75" header="0.3" footer="0.3"/>
  <pageSetup paperSize="9" scale="59" orientation="portrait" horizontalDpi="300" verticalDpi="300" r:id="rId1"/>
  <colBreaks count="1" manualBreakCount="1">
    <brk id="14"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dimension ref="A1:N37"/>
  <sheetViews>
    <sheetView view="pageBreakPreview" zoomScale="95" zoomScaleNormal="75" zoomScaleSheetLayoutView="95" workbookViewId="0">
      <selection activeCell="A3" sqref="A3"/>
    </sheetView>
  </sheetViews>
  <sheetFormatPr defaultColWidth="9" defaultRowHeight="14.4"/>
  <cols>
    <col min="1" max="1" width="212.109375" style="6" customWidth="1"/>
    <col min="2" max="2" width="33.109375" style="4" hidden="1" customWidth="1"/>
    <col min="3" max="3" width="23.109375" style="5" hidden="1" customWidth="1"/>
    <col min="4" max="16384" width="9" style="7"/>
  </cols>
  <sheetData>
    <row r="1" spans="1:14" s="56" customFormat="1" ht="46.2" customHeight="1" thickBot="1">
      <c r="A1" s="203" t="s">
        <v>291</v>
      </c>
      <c r="B1" s="54" t="s">
        <v>0</v>
      </c>
      <c r="C1" s="55" t="s">
        <v>2</v>
      </c>
    </row>
    <row r="2" spans="1:14" s="52" customFormat="1" ht="53.25" customHeight="1">
      <c r="A2" s="497" t="s">
        <v>442</v>
      </c>
      <c r="B2" s="3"/>
      <c r="C2" s="881"/>
    </row>
    <row r="3" spans="1:14" s="52" customFormat="1" ht="209.4" customHeight="1">
      <c r="A3" s="469" t="s">
        <v>443</v>
      </c>
      <c r="B3" s="64"/>
      <c r="C3" s="882"/>
    </row>
    <row r="4" spans="1:14" s="52" customFormat="1" ht="31.8" customHeight="1" thickBot="1">
      <c r="A4" s="174" t="s">
        <v>444</v>
      </c>
    </row>
    <row r="5" spans="1:14" s="52" customFormat="1" ht="41.4" customHeight="1">
      <c r="A5" s="486" t="s">
        <v>445</v>
      </c>
      <c r="B5" s="3"/>
      <c r="C5" s="881"/>
    </row>
    <row r="6" spans="1:14" s="52" customFormat="1" ht="157.80000000000001" customHeight="1">
      <c r="A6" s="470" t="s">
        <v>446</v>
      </c>
      <c r="B6" s="64"/>
      <c r="C6" s="882"/>
      <c r="D6" t="s">
        <v>216</v>
      </c>
    </row>
    <row r="7" spans="1:14" s="52" customFormat="1" ht="31.2" customHeight="1" thickBot="1">
      <c r="A7" s="174" t="s">
        <v>447</v>
      </c>
    </row>
    <row r="8" spans="1:14" s="52" customFormat="1" ht="43.2" customHeight="1">
      <c r="A8" s="487" t="s">
        <v>448</v>
      </c>
      <c r="B8" s="256"/>
      <c r="C8" s="881"/>
    </row>
    <row r="9" spans="1:14" s="52" customFormat="1" ht="235.2" customHeight="1">
      <c r="A9" s="468" t="s">
        <v>449</v>
      </c>
      <c r="B9" s="257"/>
      <c r="C9" s="882"/>
    </row>
    <row r="10" spans="1:14" s="52" customFormat="1" ht="28.8" customHeight="1" thickBot="1">
      <c r="A10" s="258" t="s">
        <v>450</v>
      </c>
    </row>
    <row r="11" spans="1:14" s="52" customFormat="1" ht="53.25" hidden="1" customHeight="1">
      <c r="A11" s="288"/>
      <c r="B11" s="286"/>
      <c r="C11" s="286"/>
      <c r="D11" s="286"/>
      <c r="E11" s="286"/>
      <c r="F11" s="286"/>
      <c r="G11" s="286"/>
      <c r="H11" s="286"/>
      <c r="I11" s="286"/>
      <c r="J11" s="286"/>
      <c r="K11" s="286"/>
      <c r="L11" s="286"/>
      <c r="M11" s="286"/>
      <c r="N11" s="287"/>
    </row>
    <row r="12" spans="1:14" s="52" customFormat="1" ht="249.6" hidden="1" customHeight="1" thickBot="1">
      <c r="A12" s="294"/>
      <c r="B12" s="295"/>
      <c r="C12" s="295"/>
      <c r="D12" s="295"/>
      <c r="E12" s="295"/>
      <c r="F12" s="295"/>
      <c r="G12" s="295"/>
      <c r="H12" s="295"/>
      <c r="I12" s="295"/>
      <c r="J12" s="295"/>
      <c r="K12" s="295"/>
      <c r="L12" s="295"/>
      <c r="M12" s="295"/>
      <c r="N12" s="296"/>
    </row>
    <row r="13" spans="1:14" s="52" customFormat="1" ht="42.6" hidden="1" customHeight="1" thickBot="1">
      <c r="A13" s="174"/>
    </row>
    <row r="14" spans="1:14" s="52" customFormat="1" ht="42.6" hidden="1" customHeight="1">
      <c r="A14" s="274"/>
    </row>
    <row r="15" spans="1:14" s="52" customFormat="1" ht="39" customHeight="1">
      <c r="A15" s="52" t="s">
        <v>223</v>
      </c>
    </row>
    <row r="16" spans="1:14" s="52" customFormat="1" ht="32.25" customHeight="1">
      <c r="A16" s="52" t="s">
        <v>224</v>
      </c>
    </row>
    <row r="17" spans="1:3" s="52" customFormat="1" ht="36.75" customHeight="1">
      <c r="A17" s="6"/>
      <c r="B17" s="4"/>
      <c r="C17" s="5"/>
    </row>
    <row r="18" spans="1:3" s="52" customFormat="1" ht="33" customHeight="1">
      <c r="A18" s="6"/>
      <c r="B18" s="4"/>
      <c r="C18" s="5"/>
    </row>
    <row r="19" spans="1:3" s="52" customFormat="1" ht="36.75" customHeight="1">
      <c r="A19" s="6"/>
      <c r="B19" s="4"/>
      <c r="C19" s="5"/>
    </row>
    <row r="20" spans="1:3" s="52" customFormat="1" ht="36.75" customHeight="1">
      <c r="A20" s="6"/>
      <c r="B20" s="4"/>
      <c r="C20" s="5"/>
    </row>
    <row r="21" spans="1:3" s="52" customFormat="1" ht="25.5" customHeight="1">
      <c r="A21" s="6"/>
      <c r="B21" s="4"/>
      <c r="C21" s="5"/>
    </row>
    <row r="22" spans="1:3" s="52" customFormat="1" ht="32.25" customHeight="1">
      <c r="A22" s="6"/>
      <c r="B22" s="4"/>
      <c r="C22" s="5"/>
    </row>
    <row r="23" spans="1:3" s="52" customFormat="1" ht="30.75" customHeight="1">
      <c r="A23" s="6"/>
      <c r="B23" s="4"/>
      <c r="C23" s="5"/>
    </row>
    <row r="24" spans="1:3" s="52" customFormat="1" ht="42.75" customHeight="1">
      <c r="A24" s="6"/>
      <c r="B24" s="4"/>
      <c r="C24" s="5"/>
    </row>
    <row r="25" spans="1:3" s="52" customFormat="1" ht="43.5" customHeight="1">
      <c r="A25" s="6"/>
      <c r="B25" s="4"/>
      <c r="C25" s="5"/>
    </row>
    <row r="26" spans="1:3" s="52" customFormat="1" ht="27.75" customHeight="1">
      <c r="A26" s="6"/>
      <c r="B26" s="4"/>
      <c r="C26" s="5"/>
    </row>
    <row r="27" spans="1:3" s="52" customFormat="1" ht="30.75" customHeight="1">
      <c r="A27" s="6"/>
      <c r="B27" s="4"/>
      <c r="C27" s="5"/>
    </row>
    <row r="28" spans="1:3" s="8" customFormat="1" ht="29.25" customHeight="1">
      <c r="A28" s="6"/>
      <c r="B28" s="4"/>
      <c r="C28" s="5"/>
    </row>
    <row r="29" spans="1:3" ht="27" customHeight="1"/>
    <row r="30" spans="1:3" ht="27" customHeight="1"/>
    <row r="31" spans="1:3" s="52" customFormat="1" ht="27" customHeight="1">
      <c r="A31" s="6"/>
      <c r="B31" s="4"/>
      <c r="C31" s="5"/>
    </row>
    <row r="32" spans="1:3" s="52" customFormat="1" ht="27" customHeight="1">
      <c r="A32" s="6"/>
      <c r="B32" s="4"/>
      <c r="C32" s="5"/>
    </row>
    <row r="33" spans="1:3" s="52" customFormat="1" ht="27" customHeight="1">
      <c r="A33" s="6"/>
      <c r="B33" s="4"/>
      <c r="C33" s="5"/>
    </row>
    <row r="34" spans="1:3" s="52" customFormat="1" ht="27" customHeight="1">
      <c r="A34" s="6"/>
      <c r="B34" s="4"/>
      <c r="C34" s="5"/>
    </row>
    <row r="35" spans="1:3" s="52" customFormat="1" ht="27" customHeight="1">
      <c r="A35" s="6"/>
      <c r="B35" s="4"/>
      <c r="C35" s="5"/>
    </row>
    <row r="36" spans="1:3" s="52" customFormat="1" ht="27" customHeight="1">
      <c r="A36" s="6"/>
      <c r="B36" s="4"/>
      <c r="C36" s="5"/>
    </row>
    <row r="37" spans="1:3" s="52" customFormat="1" ht="27" customHeight="1">
      <c r="A37" s="6"/>
      <c r="B37" s="4"/>
      <c r="C37" s="5"/>
    </row>
  </sheetData>
  <mergeCells count="3">
    <mergeCell ref="C2:C3"/>
    <mergeCell ref="C5:C6"/>
    <mergeCell ref="C8:C9"/>
  </mergeCells>
  <phoneticPr fontId="16"/>
  <hyperlinks>
    <hyperlink ref="A4" r:id="rId1" xr:uid="{812000AC-E377-4C18-9E9C-23ACAD42C00F}"/>
    <hyperlink ref="A7" r:id="rId2" xr:uid="{4FD6A8DE-595E-4CDA-BCF2-85CCC1207AC3}"/>
    <hyperlink ref="A10" r:id="rId3" xr:uid="{1921F98A-D47E-4199-B8A1-AA70FAC85C4F}"/>
  </hyperlinks>
  <pageMargins left="0" right="0" top="0.19685039370078741" bottom="0.39370078740157483" header="0" footer="0.19685039370078741"/>
  <pageSetup paperSize="8" scale="55" orientation="portrait" horizontalDpi="300" verticalDpi="300" r:id="rId4"/>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6D61E0-C409-4505-9502-76758B85CCC6}">
  <dimension ref="A1:N100"/>
  <sheetViews>
    <sheetView view="pageBreakPreview" zoomScaleNormal="94" zoomScaleSheetLayoutView="100" workbookViewId="0">
      <selection activeCell="P13" sqref="P13"/>
    </sheetView>
  </sheetViews>
  <sheetFormatPr defaultColWidth="8.88671875" defaultRowHeight="13.2"/>
  <cols>
    <col min="1" max="1" width="1.6640625" style="187" customWidth="1"/>
    <col min="2" max="2" width="2.6640625" style="187" hidden="1" customWidth="1"/>
    <col min="3" max="4" width="14.77734375" style="187" customWidth="1"/>
    <col min="5" max="5" width="14.77734375" style="314" customWidth="1"/>
    <col min="6" max="6" width="8.88671875" style="314"/>
    <col min="7" max="7" width="5.21875" style="314" customWidth="1"/>
    <col min="8" max="8" width="12.5546875" style="187" customWidth="1"/>
    <col min="9" max="9" width="8.88671875" style="187"/>
    <col min="10" max="10" width="6.33203125" style="187" customWidth="1"/>
    <col min="11" max="12" width="8.88671875" style="187"/>
    <col min="13" max="13" width="6.109375" style="187" customWidth="1"/>
    <col min="14" max="16384" width="8.88671875" style="187"/>
  </cols>
  <sheetData>
    <row r="1" spans="1:14" ht="11.4" customHeight="1">
      <c r="A1" s="594" t="s">
        <v>208</v>
      </c>
      <c r="B1" s="594"/>
      <c r="C1" s="594"/>
      <c r="D1" s="594"/>
      <c r="E1" s="594"/>
      <c r="F1" s="594"/>
      <c r="G1" s="594"/>
      <c r="H1" s="594"/>
      <c r="I1" s="594"/>
      <c r="J1" s="594"/>
      <c r="K1" s="594"/>
      <c r="L1" s="594"/>
      <c r="M1" s="594"/>
      <c r="N1" s="594"/>
    </row>
    <row r="2" spans="1:14" ht="39.6" customHeight="1">
      <c r="A2" s="594"/>
      <c r="B2" s="594"/>
      <c r="C2" s="594"/>
      <c r="D2" s="594"/>
      <c r="E2" s="594"/>
      <c r="F2" s="594"/>
      <c r="G2" s="594"/>
      <c r="H2" s="594"/>
      <c r="I2" s="594"/>
      <c r="J2" s="594"/>
      <c r="K2" s="594"/>
      <c r="L2" s="594"/>
      <c r="M2" s="594"/>
      <c r="N2" s="594"/>
    </row>
    <row r="3" spans="1:14" ht="37.200000000000003" customHeight="1">
      <c r="A3" s="594"/>
      <c r="B3" s="594"/>
      <c r="C3" s="594"/>
      <c r="D3" s="594"/>
      <c r="E3" s="594"/>
      <c r="F3" s="594"/>
      <c r="G3" s="594"/>
      <c r="H3" s="594"/>
      <c r="I3" s="594"/>
      <c r="J3" s="594"/>
      <c r="K3" s="594"/>
      <c r="L3" s="594"/>
      <c r="M3" s="594"/>
      <c r="N3" s="594"/>
    </row>
    <row r="4" spans="1:14" ht="32.4" customHeight="1">
      <c r="A4" s="594"/>
      <c r="B4" s="594"/>
      <c r="C4" s="594"/>
      <c r="D4" s="594"/>
      <c r="E4" s="594"/>
      <c r="F4" s="594"/>
      <c r="G4" s="594"/>
      <c r="H4" s="594"/>
      <c r="I4" s="594"/>
      <c r="J4" s="594"/>
      <c r="K4" s="594"/>
      <c r="L4" s="594"/>
      <c r="M4" s="594"/>
      <c r="N4" s="594"/>
    </row>
    <row r="5" spans="1:14" ht="11.4" customHeight="1">
      <c r="A5" s="594"/>
      <c r="B5" s="594"/>
      <c r="C5" s="594"/>
      <c r="D5" s="594"/>
      <c r="E5" s="594"/>
      <c r="F5" s="594"/>
      <c r="G5" s="594"/>
      <c r="H5" s="594"/>
      <c r="I5" s="594"/>
      <c r="J5" s="594"/>
      <c r="K5" s="594"/>
      <c r="L5" s="594"/>
      <c r="M5" s="594"/>
      <c r="N5" s="594"/>
    </row>
    <row r="6" spans="1:14" ht="23.4" customHeight="1">
      <c r="A6" s="594"/>
      <c r="B6" s="594"/>
      <c r="C6" s="594"/>
      <c r="D6" s="594"/>
      <c r="E6" s="594"/>
      <c r="F6" s="594"/>
      <c r="G6" s="594"/>
      <c r="H6" s="594"/>
      <c r="I6" s="594"/>
      <c r="J6" s="594"/>
      <c r="K6" s="594"/>
      <c r="L6" s="594"/>
      <c r="M6" s="594"/>
      <c r="N6" s="594"/>
    </row>
    <row r="7" spans="1:14" ht="16.2" customHeight="1">
      <c r="A7" s="594"/>
      <c r="B7" s="594"/>
      <c r="C7" s="594"/>
      <c r="D7" s="594"/>
      <c r="E7" s="594"/>
      <c r="F7" s="594"/>
      <c r="G7" s="594"/>
      <c r="H7" s="594"/>
      <c r="I7" s="594"/>
      <c r="J7" s="594"/>
      <c r="K7" s="594"/>
      <c r="L7" s="594"/>
      <c r="M7" s="594"/>
      <c r="N7" s="594"/>
    </row>
    <row r="8" spans="1:14" ht="11.4" customHeight="1">
      <c r="A8" s="594"/>
      <c r="B8" s="594"/>
      <c r="C8" s="594"/>
      <c r="D8" s="594"/>
      <c r="E8" s="594"/>
      <c r="F8" s="594"/>
      <c r="G8" s="594"/>
      <c r="H8" s="594"/>
      <c r="I8" s="594"/>
      <c r="J8" s="594"/>
      <c r="K8" s="594"/>
      <c r="L8" s="594"/>
      <c r="M8" s="594"/>
      <c r="N8" s="594"/>
    </row>
    <row r="9" spans="1:14" ht="16.2" customHeight="1">
      <c r="A9" s="594"/>
      <c r="B9" s="594"/>
      <c r="C9" s="594"/>
      <c r="D9" s="594"/>
      <c r="E9" s="594"/>
      <c r="F9" s="594"/>
      <c r="G9" s="594"/>
      <c r="H9" s="594"/>
      <c r="I9" s="594"/>
      <c r="J9" s="594"/>
      <c r="K9" s="594"/>
      <c r="L9" s="594"/>
      <c r="M9" s="594"/>
      <c r="N9" s="594"/>
    </row>
    <row r="10" spans="1:14" ht="16.2" customHeight="1">
      <c r="A10" s="594"/>
      <c r="B10" s="594"/>
      <c r="C10" s="594"/>
      <c r="D10" s="594"/>
      <c r="E10" s="594"/>
      <c r="F10" s="594"/>
      <c r="G10" s="594"/>
      <c r="H10" s="594"/>
      <c r="I10" s="594"/>
      <c r="J10" s="594"/>
      <c r="K10" s="594"/>
      <c r="L10" s="594"/>
      <c r="M10" s="594"/>
      <c r="N10" s="594"/>
    </row>
    <row r="11" spans="1:14" ht="11.4" customHeight="1">
      <c r="A11" s="594"/>
      <c r="B11" s="594"/>
      <c r="C11" s="594"/>
      <c r="D11" s="594"/>
      <c r="E11" s="594"/>
      <c r="F11" s="594"/>
      <c r="G11" s="594"/>
      <c r="H11" s="594"/>
      <c r="I11" s="594"/>
      <c r="J11" s="594"/>
      <c r="K11" s="594"/>
      <c r="L11" s="594"/>
      <c r="M11" s="594"/>
      <c r="N11" s="594"/>
    </row>
    <row r="12" spans="1:14" ht="107.4" customHeight="1">
      <c r="A12" s="594"/>
      <c r="B12" s="594"/>
      <c r="C12" s="594"/>
      <c r="D12" s="594"/>
      <c r="E12" s="594"/>
      <c r="F12" s="594"/>
      <c r="G12" s="594"/>
      <c r="H12" s="594"/>
      <c r="I12" s="594"/>
      <c r="J12" s="594"/>
      <c r="K12" s="594"/>
      <c r="L12" s="594"/>
      <c r="M12" s="594"/>
      <c r="N12" s="594"/>
    </row>
    <row r="13" spans="1:14" ht="16.2" customHeight="1">
      <c r="A13" s="594"/>
      <c r="B13" s="594"/>
      <c r="C13" s="594"/>
      <c r="D13" s="594"/>
      <c r="E13" s="594"/>
      <c r="F13" s="594"/>
      <c r="G13" s="594"/>
      <c r="H13" s="594"/>
      <c r="I13" s="594"/>
      <c r="J13" s="594"/>
      <c r="K13" s="594"/>
      <c r="L13" s="594"/>
      <c r="M13" s="594"/>
      <c r="N13" s="594"/>
    </row>
    <row r="14" spans="1:14" ht="11.4" customHeight="1">
      <c r="A14" s="594"/>
      <c r="B14" s="594"/>
      <c r="C14" s="594"/>
      <c r="D14" s="594"/>
      <c r="E14" s="594"/>
      <c r="F14" s="594"/>
      <c r="G14" s="594"/>
      <c r="H14" s="594"/>
      <c r="I14" s="594"/>
      <c r="J14" s="594"/>
      <c r="K14" s="594"/>
      <c r="L14" s="594"/>
      <c r="M14" s="594"/>
      <c r="N14" s="594"/>
    </row>
    <row r="15" spans="1:14" ht="24" customHeight="1">
      <c r="A15" s="594"/>
      <c r="B15" s="594"/>
      <c r="C15" s="594"/>
      <c r="D15" s="594"/>
      <c r="E15" s="594"/>
      <c r="F15" s="594"/>
      <c r="G15" s="594"/>
      <c r="H15" s="594"/>
      <c r="I15" s="594"/>
      <c r="J15" s="594"/>
      <c r="K15" s="594"/>
      <c r="L15" s="594"/>
      <c r="M15" s="594"/>
      <c r="N15" s="594"/>
    </row>
    <row r="16" spans="1:14" ht="16.2" customHeight="1">
      <c r="A16" s="594"/>
      <c r="B16" s="594"/>
      <c r="C16" s="594"/>
      <c r="D16" s="594"/>
      <c r="E16" s="594"/>
      <c r="F16" s="594"/>
      <c r="G16" s="594"/>
      <c r="H16" s="594"/>
      <c r="I16" s="594"/>
      <c r="J16" s="594"/>
      <c r="K16" s="594"/>
      <c r="L16" s="594"/>
      <c r="M16" s="594"/>
      <c r="N16" s="594"/>
    </row>
    <row r="17" spans="1:14" ht="16.2" hidden="1" customHeight="1">
      <c r="A17" s="594"/>
      <c r="B17" s="594"/>
      <c r="C17" s="594"/>
      <c r="D17" s="594"/>
      <c r="E17" s="594"/>
      <c r="F17" s="594"/>
      <c r="G17" s="594"/>
      <c r="H17" s="594"/>
      <c r="I17" s="594"/>
      <c r="J17" s="594"/>
      <c r="K17" s="594"/>
      <c r="L17" s="594"/>
      <c r="M17" s="594"/>
      <c r="N17" s="594"/>
    </row>
    <row r="18" spans="1:14" ht="48.6" hidden="1" customHeight="1">
      <c r="A18" s="594"/>
      <c r="B18" s="594"/>
      <c r="C18" s="594"/>
      <c r="D18" s="594"/>
      <c r="E18" s="594"/>
      <c r="F18" s="594"/>
      <c r="G18" s="594"/>
      <c r="H18" s="594"/>
      <c r="I18" s="594"/>
      <c r="J18" s="594"/>
      <c r="K18" s="594"/>
      <c r="L18" s="594"/>
      <c r="M18" s="594"/>
      <c r="N18" s="594"/>
    </row>
    <row r="19" spans="1:14" ht="9.6" customHeight="1">
      <c r="A19" s="594"/>
      <c r="B19" s="594"/>
      <c r="C19" s="594"/>
      <c r="D19" s="594"/>
      <c r="E19" s="594"/>
      <c r="F19" s="594"/>
      <c r="G19" s="594"/>
      <c r="H19" s="594"/>
      <c r="I19" s="594"/>
      <c r="J19" s="594"/>
      <c r="K19" s="594"/>
      <c r="L19" s="594"/>
      <c r="M19" s="594"/>
      <c r="N19" s="594"/>
    </row>
    <row r="20" spans="1:14" ht="16.2" customHeight="1">
      <c r="A20" s="306"/>
      <c r="B20" s="306"/>
      <c r="C20" s="306"/>
      <c r="D20" s="306"/>
      <c r="E20" s="306"/>
      <c r="F20" s="428"/>
      <c r="G20" s="428"/>
      <c r="H20" s="428"/>
      <c r="I20" s="428"/>
      <c r="J20" s="429"/>
      <c r="K20" s="429"/>
      <c r="L20" s="429"/>
      <c r="M20" s="429"/>
    </row>
    <row r="21" spans="1:14" ht="16.2" customHeight="1">
      <c r="A21" s="306"/>
      <c r="B21" s="306"/>
      <c r="C21" s="306"/>
      <c r="D21" s="306"/>
      <c r="E21" s="306"/>
      <c r="F21" s="428"/>
      <c r="G21" s="428"/>
      <c r="H21" s="428"/>
      <c r="I21" s="428"/>
      <c r="J21" s="625"/>
      <c r="K21" s="625"/>
      <c r="L21" s="625"/>
      <c r="M21" s="625"/>
    </row>
    <row r="22" spans="1:14" ht="13.2" customHeight="1">
      <c r="A22" s="309"/>
      <c r="B22" s="309"/>
      <c r="C22" s="309"/>
      <c r="D22" s="309"/>
      <c r="E22" s="310"/>
      <c r="F22" s="430"/>
      <c r="G22" s="430"/>
      <c r="H22" s="430"/>
      <c r="I22" s="430"/>
      <c r="J22" s="625"/>
      <c r="K22" s="625"/>
      <c r="L22" s="625"/>
      <c r="M22" s="625"/>
    </row>
    <row r="23" spans="1:14" ht="13.2" customHeight="1">
      <c r="A23" s="309"/>
      <c r="B23" s="309"/>
      <c r="C23" s="309"/>
      <c r="D23" s="309"/>
      <c r="E23" s="310"/>
      <c r="F23" s="430"/>
      <c r="G23" s="430"/>
      <c r="H23" s="430"/>
      <c r="I23" s="430"/>
      <c r="J23" s="625"/>
      <c r="K23" s="625"/>
      <c r="L23" s="625"/>
      <c r="M23" s="625"/>
    </row>
    <row r="24" spans="1:14" ht="13.2" customHeight="1">
      <c r="A24" s="309"/>
      <c r="B24" s="309"/>
      <c r="C24" s="309"/>
      <c r="D24" s="309"/>
      <c r="E24" s="310"/>
      <c r="F24" s="310"/>
      <c r="G24" s="310"/>
      <c r="H24" s="310"/>
      <c r="I24" s="310"/>
      <c r="J24" s="308"/>
      <c r="K24" s="308"/>
      <c r="L24" s="308"/>
      <c r="M24" s="308"/>
    </row>
    <row r="25" spans="1:14" ht="13.2" customHeight="1">
      <c r="A25" s="309"/>
      <c r="B25" s="309"/>
      <c r="C25" s="309"/>
      <c r="D25" s="309"/>
      <c r="E25" s="310"/>
      <c r="F25" s="310"/>
      <c r="G25" s="310"/>
      <c r="H25" s="310"/>
      <c r="I25" s="310"/>
      <c r="J25" s="308"/>
      <c r="K25" s="308"/>
      <c r="L25" s="308"/>
      <c r="M25" s="308"/>
    </row>
    <row r="26" spans="1:14">
      <c r="A26" s="309"/>
      <c r="B26" s="309"/>
      <c r="C26" s="309"/>
      <c r="D26" s="309"/>
      <c r="E26" s="310"/>
      <c r="F26" s="310"/>
      <c r="G26" s="310"/>
      <c r="H26" s="310"/>
      <c r="I26" s="310"/>
      <c r="J26" s="310"/>
      <c r="K26" s="310"/>
      <c r="L26" s="310"/>
      <c r="M26" s="310"/>
    </row>
    <row r="27" spans="1:14">
      <c r="A27" s="309"/>
      <c r="B27" s="309"/>
      <c r="C27" s="309"/>
      <c r="D27" s="309"/>
      <c r="E27" s="310"/>
      <c r="F27" s="310"/>
      <c r="G27" s="310"/>
      <c r="H27" s="307"/>
      <c r="I27" s="307"/>
      <c r="J27" s="307"/>
      <c r="K27" s="307"/>
      <c r="L27" s="307"/>
      <c r="M27" s="307"/>
    </row>
    <row r="28" spans="1:14">
      <c r="A28" s="307"/>
      <c r="B28" s="307"/>
      <c r="C28" s="307"/>
      <c r="D28" s="307"/>
      <c r="E28" s="310"/>
      <c r="F28" s="310"/>
      <c r="G28" s="310"/>
      <c r="H28" s="307"/>
      <c r="I28" s="307"/>
      <c r="J28" s="307"/>
      <c r="K28" s="307"/>
      <c r="L28" s="307"/>
      <c r="M28" s="307"/>
    </row>
    <row r="29" spans="1:14" ht="156.6" customHeight="1">
      <c r="A29" s="307"/>
      <c r="B29" s="307"/>
      <c r="C29" s="307"/>
      <c r="D29" s="307"/>
      <c r="E29" s="311"/>
      <c r="F29" s="312"/>
      <c r="G29" s="312"/>
      <c r="H29" s="312"/>
      <c r="I29" s="312"/>
      <c r="J29" s="312"/>
      <c r="K29" s="312"/>
      <c r="L29" s="312"/>
      <c r="M29" s="312"/>
    </row>
    <row r="30" spans="1:14">
      <c r="A30" s="307"/>
      <c r="B30" s="307"/>
      <c r="C30" s="307"/>
      <c r="D30" s="307"/>
      <c r="E30" s="307"/>
      <c r="F30" s="310"/>
      <c r="G30" s="310"/>
      <c r="H30" s="307"/>
      <c r="I30" s="307"/>
      <c r="J30" s="307"/>
      <c r="K30" s="307"/>
      <c r="L30" s="307"/>
      <c r="M30" s="307"/>
    </row>
    <row r="31" spans="1:14">
      <c r="A31" s="307"/>
      <c r="B31" s="307"/>
      <c r="C31" s="307"/>
      <c r="D31" s="307"/>
      <c r="E31" s="307"/>
      <c r="F31" s="310"/>
      <c r="G31" s="310"/>
      <c r="H31" s="307"/>
      <c r="I31" s="307"/>
      <c r="J31" s="307"/>
      <c r="K31" s="307"/>
      <c r="L31" s="307"/>
      <c r="M31" s="307"/>
    </row>
    <row r="32" spans="1:14">
      <c r="A32" s="307"/>
      <c r="B32" s="307"/>
      <c r="C32" s="307"/>
      <c r="D32" s="307"/>
      <c r="E32" s="307"/>
      <c r="F32" s="310"/>
      <c r="G32" s="310"/>
      <c r="H32" s="307"/>
      <c r="I32" s="307"/>
      <c r="J32" s="307"/>
      <c r="K32" s="307"/>
      <c r="L32" s="307"/>
      <c r="M32" s="307"/>
    </row>
    <row r="33" spans="1:13">
      <c r="A33" s="307"/>
      <c r="B33" s="307"/>
      <c r="C33" s="307"/>
      <c r="D33" s="307"/>
      <c r="E33" s="307"/>
      <c r="F33" s="310"/>
      <c r="G33" s="310"/>
      <c r="H33" s="307"/>
      <c r="I33" s="307"/>
      <c r="J33" s="307"/>
      <c r="K33" s="307"/>
      <c r="L33" s="307"/>
      <c r="M33" s="307"/>
    </row>
    <row r="34" spans="1:13">
      <c r="A34" s="307"/>
      <c r="B34" s="307"/>
      <c r="C34" s="307"/>
      <c r="D34" s="307"/>
      <c r="E34" s="307"/>
      <c r="F34" s="310"/>
      <c r="G34" s="310"/>
      <c r="H34" s="307"/>
      <c r="I34" s="307"/>
      <c r="J34" s="307"/>
      <c r="K34" s="307"/>
      <c r="L34" s="307"/>
      <c r="M34" s="307"/>
    </row>
    <row r="35" spans="1:13">
      <c r="A35" s="307"/>
      <c r="B35" s="307"/>
      <c r="C35" s="307"/>
      <c r="D35" s="307"/>
      <c r="E35" s="307"/>
      <c r="F35" s="307"/>
      <c r="G35" s="307"/>
      <c r="H35" s="307"/>
      <c r="I35" s="307"/>
      <c r="J35" s="307"/>
      <c r="K35" s="307"/>
      <c r="L35" s="307"/>
      <c r="M35" s="307"/>
    </row>
    <row r="36" spans="1:13">
      <c r="A36" s="307"/>
      <c r="B36" s="307"/>
      <c r="C36" s="307"/>
      <c r="D36" s="307"/>
      <c r="E36" s="307"/>
      <c r="F36" s="307"/>
      <c r="G36" s="307"/>
      <c r="H36" s="307"/>
      <c r="I36" s="307"/>
      <c r="J36" s="307"/>
      <c r="K36" s="307"/>
      <c r="L36" s="307"/>
      <c r="M36" s="307"/>
    </row>
    <row r="37" spans="1:13">
      <c r="A37" s="307"/>
      <c r="B37" s="307"/>
      <c r="C37" s="307"/>
      <c r="D37" s="307"/>
      <c r="E37" s="307"/>
      <c r="F37" s="307"/>
      <c r="G37" s="307"/>
      <c r="H37" s="307"/>
      <c r="I37" s="307"/>
      <c r="J37" s="307"/>
      <c r="K37" s="307"/>
      <c r="L37" s="307"/>
      <c r="M37" s="307"/>
    </row>
    <row r="38" spans="1:13">
      <c r="A38" s="307"/>
      <c r="B38" s="307"/>
      <c r="C38" s="307"/>
      <c r="D38" s="307"/>
      <c r="E38" s="307"/>
      <c r="F38" s="307"/>
      <c r="G38" s="307"/>
      <c r="H38" s="307"/>
      <c r="I38" s="307"/>
      <c r="J38" s="307"/>
      <c r="K38" s="307"/>
      <c r="L38" s="307"/>
      <c r="M38" s="307"/>
    </row>
    <row r="39" spans="1:13">
      <c r="A39" s="307"/>
      <c r="B39" s="307"/>
      <c r="C39" s="307"/>
      <c r="D39" s="307"/>
      <c r="E39" s="307"/>
      <c r="F39" s="307"/>
      <c r="G39" s="307"/>
      <c r="H39" s="307"/>
      <c r="I39" s="307"/>
      <c r="J39" s="307"/>
      <c r="K39" s="307"/>
      <c r="L39" s="307"/>
      <c r="M39" s="307"/>
    </row>
    <row r="40" spans="1:13">
      <c r="A40" s="307"/>
      <c r="B40" s="307"/>
      <c r="C40" s="307"/>
      <c r="D40" s="307"/>
      <c r="E40" s="313"/>
      <c r="F40" s="310"/>
      <c r="G40" s="310"/>
      <c r="H40" s="307"/>
      <c r="I40" s="307"/>
      <c r="J40" s="307"/>
      <c r="K40" s="307"/>
      <c r="L40" s="307"/>
      <c r="M40" s="307"/>
    </row>
    <row r="41" spans="1:13">
      <c r="A41" s="307"/>
      <c r="B41" s="307"/>
      <c r="C41" s="307"/>
      <c r="D41" s="307"/>
      <c r="E41" s="310"/>
      <c r="F41" s="310"/>
      <c r="G41" s="310"/>
      <c r="H41" s="307"/>
      <c r="I41" s="307"/>
      <c r="J41" s="307"/>
      <c r="K41" s="307"/>
      <c r="L41" s="307"/>
      <c r="M41" s="307"/>
    </row>
    <row r="42" spans="1:13">
      <c r="A42" s="307"/>
      <c r="B42" s="307"/>
      <c r="C42" s="307"/>
      <c r="D42" s="307"/>
      <c r="E42" s="310"/>
      <c r="F42" s="310"/>
      <c r="G42" s="310"/>
      <c r="H42" s="307"/>
      <c r="I42" s="307"/>
      <c r="J42" s="307"/>
      <c r="K42" s="307"/>
      <c r="L42" s="307"/>
      <c r="M42" s="307"/>
    </row>
    <row r="43" spans="1:13">
      <c r="A43" s="307"/>
      <c r="B43" s="307"/>
      <c r="C43" s="307"/>
      <c r="D43" s="307"/>
      <c r="E43" s="310"/>
      <c r="F43" s="310"/>
      <c r="G43" s="310"/>
      <c r="H43" s="307"/>
      <c r="I43" s="307"/>
      <c r="J43" s="307"/>
      <c r="K43" s="307"/>
      <c r="L43" s="307"/>
      <c r="M43" s="307"/>
    </row>
    <row r="44" spans="1:13">
      <c r="A44" s="307"/>
      <c r="B44" s="307"/>
      <c r="C44" s="307"/>
      <c r="D44" s="307"/>
      <c r="E44" s="310"/>
      <c r="F44" s="310"/>
      <c r="G44" s="310"/>
      <c r="H44" s="307"/>
      <c r="I44" s="307"/>
      <c r="J44" s="307"/>
      <c r="K44" s="307"/>
      <c r="L44" s="307"/>
      <c r="M44" s="307"/>
    </row>
    <row r="45" spans="1:13">
      <c r="A45" s="307"/>
      <c r="B45" s="307"/>
      <c r="C45" s="307"/>
      <c r="D45" s="307"/>
      <c r="E45" s="310"/>
      <c r="F45" s="310"/>
      <c r="G45" s="310"/>
      <c r="H45" s="307"/>
      <c r="I45" s="307"/>
      <c r="J45" s="307"/>
      <c r="K45" s="307"/>
      <c r="L45" s="307"/>
      <c r="M45" s="307"/>
    </row>
    <row r="46" spans="1:13">
      <c r="A46" s="307"/>
      <c r="B46" s="307"/>
      <c r="C46" s="307"/>
      <c r="D46" s="307"/>
      <c r="E46" s="310"/>
      <c r="F46" s="310"/>
      <c r="G46" s="310"/>
      <c r="H46" s="307"/>
      <c r="I46" s="307"/>
      <c r="J46" s="307"/>
      <c r="K46" s="307"/>
      <c r="L46" s="307"/>
      <c r="M46" s="307"/>
    </row>
    <row r="47" spans="1:13">
      <c r="A47" s="307"/>
      <c r="B47" s="307"/>
      <c r="C47" s="307"/>
      <c r="D47" s="307"/>
      <c r="E47" s="310"/>
      <c r="F47" s="310"/>
      <c r="G47" s="310"/>
      <c r="H47" s="307"/>
      <c r="I47" s="307"/>
      <c r="J47" s="307"/>
      <c r="K47" s="307"/>
      <c r="L47" s="307"/>
      <c r="M47" s="307"/>
    </row>
    <row r="48" spans="1:13">
      <c r="A48" s="307"/>
      <c r="B48" s="307"/>
      <c r="C48" s="307"/>
      <c r="D48" s="307"/>
      <c r="E48" s="310"/>
      <c r="F48" s="310"/>
      <c r="G48" s="310"/>
      <c r="H48" s="307"/>
      <c r="I48" s="307"/>
      <c r="J48" s="307"/>
      <c r="K48" s="307"/>
      <c r="L48" s="307"/>
      <c r="M48" s="307"/>
    </row>
    <row r="49" spans="1:13">
      <c r="A49" s="307"/>
      <c r="B49" s="307"/>
      <c r="C49" s="307"/>
      <c r="D49" s="307"/>
      <c r="E49" s="310"/>
      <c r="F49" s="310"/>
      <c r="G49" s="310"/>
      <c r="H49" s="307"/>
      <c r="I49" s="307"/>
      <c r="J49" s="307"/>
      <c r="K49" s="307"/>
      <c r="L49" s="307"/>
      <c r="M49" s="307"/>
    </row>
    <row r="50" spans="1:13">
      <c r="A50" s="307"/>
      <c r="B50" s="307"/>
      <c r="C50" s="307"/>
      <c r="D50" s="307"/>
      <c r="E50" s="310"/>
      <c r="F50" s="310"/>
      <c r="G50" s="310"/>
      <c r="H50" s="307"/>
      <c r="I50" s="307"/>
      <c r="J50" s="307"/>
      <c r="K50" s="307"/>
      <c r="L50" s="307"/>
      <c r="M50" s="307"/>
    </row>
    <row r="51" spans="1:13">
      <c r="A51" s="307"/>
      <c r="B51" s="307"/>
      <c r="C51" s="307"/>
      <c r="D51" s="307"/>
      <c r="E51" s="310"/>
      <c r="F51" s="310"/>
      <c r="G51" s="310"/>
      <c r="H51" s="307"/>
      <c r="I51" s="307"/>
      <c r="J51" s="307"/>
      <c r="K51" s="307"/>
      <c r="L51" s="307"/>
      <c r="M51" s="307"/>
    </row>
    <row r="52" spans="1:13">
      <c r="A52" s="307"/>
      <c r="B52" s="307"/>
      <c r="C52" s="307"/>
      <c r="D52" s="307"/>
      <c r="E52" s="310"/>
      <c r="F52" s="310"/>
      <c r="G52" s="310"/>
      <c r="H52" s="307"/>
      <c r="I52" s="307"/>
      <c r="J52" s="307"/>
      <c r="K52" s="307"/>
      <c r="L52" s="307"/>
      <c r="M52" s="307"/>
    </row>
    <row r="53" spans="1:13">
      <c r="A53" s="307"/>
      <c r="B53" s="307"/>
      <c r="C53" s="307"/>
      <c r="D53" s="307"/>
      <c r="E53" s="310"/>
      <c r="F53" s="310"/>
      <c r="G53" s="310"/>
      <c r="H53" s="307"/>
      <c r="I53" s="307"/>
      <c r="J53" s="307"/>
      <c r="K53" s="307"/>
      <c r="L53" s="307"/>
      <c r="M53" s="307"/>
    </row>
    <row r="54" spans="1:13">
      <c r="A54" s="307"/>
      <c r="B54" s="307"/>
      <c r="C54" s="307"/>
      <c r="D54" s="307"/>
      <c r="E54" s="310"/>
      <c r="F54" s="310"/>
      <c r="G54" s="310"/>
      <c r="H54" s="307"/>
      <c r="I54" s="307"/>
      <c r="J54" s="307"/>
      <c r="K54" s="307"/>
      <c r="L54" s="307"/>
      <c r="M54" s="307"/>
    </row>
    <row r="55" spans="1:13">
      <c r="A55" s="307"/>
      <c r="B55" s="307"/>
      <c r="C55" s="307"/>
      <c r="D55" s="307"/>
      <c r="E55" s="310"/>
      <c r="F55" s="310"/>
      <c r="G55" s="310"/>
      <c r="H55" s="307"/>
      <c r="I55" s="307"/>
      <c r="J55" s="307"/>
      <c r="K55" s="307"/>
      <c r="L55" s="307"/>
      <c r="M55" s="307"/>
    </row>
    <row r="56" spans="1:13">
      <c r="A56" s="307"/>
      <c r="B56" s="307"/>
      <c r="C56" s="307"/>
      <c r="D56" s="307"/>
      <c r="E56" s="310"/>
      <c r="F56" s="310"/>
      <c r="G56" s="310"/>
      <c r="H56" s="307"/>
      <c r="I56" s="307"/>
      <c r="J56" s="307"/>
      <c r="K56" s="307"/>
      <c r="L56" s="307"/>
      <c r="M56" s="307"/>
    </row>
    <row r="57" spans="1:13">
      <c r="A57" s="307"/>
      <c r="B57" s="307"/>
      <c r="C57" s="307"/>
      <c r="D57" s="307"/>
      <c r="E57" s="310"/>
      <c r="F57" s="310"/>
      <c r="G57" s="310"/>
      <c r="H57" s="307"/>
      <c r="I57" s="307"/>
      <c r="J57" s="307"/>
      <c r="K57" s="307"/>
      <c r="L57" s="307"/>
      <c r="M57" s="307"/>
    </row>
    <row r="58" spans="1:13">
      <c r="A58" s="307"/>
      <c r="B58" s="307"/>
      <c r="C58" s="307"/>
      <c r="D58" s="307"/>
      <c r="E58" s="310"/>
      <c r="F58" s="310"/>
      <c r="G58" s="310"/>
      <c r="H58" s="307"/>
      <c r="I58" s="307"/>
      <c r="J58" s="307"/>
      <c r="K58" s="307"/>
      <c r="L58" s="307"/>
      <c r="M58" s="307"/>
    </row>
    <row r="59" spans="1:13">
      <c r="A59" s="307"/>
      <c r="B59" s="307"/>
      <c r="C59" s="307"/>
      <c r="D59" s="307"/>
      <c r="E59" s="307"/>
      <c r="F59" s="307"/>
      <c r="G59" s="307"/>
      <c r="H59" s="307"/>
      <c r="I59" s="307"/>
      <c r="J59" s="307"/>
      <c r="K59" s="307"/>
      <c r="L59" s="307"/>
      <c r="M59" s="307"/>
    </row>
    <row r="60" spans="1:13">
      <c r="A60" s="307"/>
      <c r="B60" s="307"/>
      <c r="C60" s="307"/>
      <c r="D60" s="307"/>
      <c r="E60" s="307"/>
      <c r="F60" s="307"/>
      <c r="G60" s="307"/>
      <c r="H60" s="307"/>
      <c r="I60" s="307"/>
      <c r="J60" s="307"/>
      <c r="K60" s="307"/>
      <c r="L60" s="307"/>
      <c r="M60" s="307"/>
    </row>
    <row r="61" spans="1:13">
      <c r="A61" s="307"/>
      <c r="B61" s="307"/>
      <c r="C61" s="307"/>
      <c r="D61" s="307"/>
      <c r="E61" s="307"/>
      <c r="F61" s="307"/>
      <c r="G61" s="307"/>
      <c r="H61" s="307"/>
      <c r="I61" s="307"/>
      <c r="J61" s="307"/>
      <c r="K61" s="307"/>
      <c r="L61" s="307"/>
      <c r="M61" s="307"/>
    </row>
    <row r="62" spans="1:13">
      <c r="A62" s="307"/>
      <c r="B62" s="307"/>
      <c r="C62" s="307"/>
      <c r="D62" s="307"/>
      <c r="E62" s="307"/>
      <c r="F62" s="307"/>
      <c r="G62" s="307"/>
      <c r="H62" s="307"/>
      <c r="I62" s="307"/>
      <c r="J62" s="307"/>
      <c r="K62" s="307"/>
      <c r="L62" s="307"/>
      <c r="M62" s="307"/>
    </row>
    <row r="63" spans="1:13">
      <c r="A63" s="307"/>
      <c r="B63" s="307"/>
      <c r="C63" s="307"/>
      <c r="D63" s="307"/>
      <c r="E63" s="307"/>
      <c r="F63" s="307"/>
      <c r="G63" s="307"/>
      <c r="H63" s="307"/>
      <c r="I63" s="307"/>
      <c r="J63" s="307"/>
      <c r="K63" s="307"/>
      <c r="L63" s="307"/>
      <c r="M63" s="307"/>
    </row>
    <row r="64" spans="1:13">
      <c r="A64" s="307"/>
      <c r="B64" s="307"/>
      <c r="C64" s="307"/>
      <c r="D64" s="307"/>
      <c r="E64" s="307"/>
      <c r="F64" s="307"/>
      <c r="G64" s="307"/>
      <c r="H64" s="307"/>
      <c r="I64" s="307"/>
      <c r="J64" s="307"/>
      <c r="K64" s="307"/>
      <c r="L64" s="307"/>
      <c r="M64" s="307"/>
    </row>
    <row r="65" spans="1:13">
      <c r="A65" s="307"/>
      <c r="B65" s="307"/>
      <c r="C65" s="307"/>
      <c r="D65" s="307"/>
      <c r="E65" s="307"/>
      <c r="F65" s="307"/>
      <c r="G65" s="307"/>
      <c r="H65" s="307"/>
      <c r="I65" s="307"/>
      <c r="J65" s="307"/>
      <c r="K65" s="307"/>
      <c r="L65" s="307"/>
      <c r="M65" s="307"/>
    </row>
    <row r="66" spans="1:13">
      <c r="A66" s="307"/>
      <c r="B66" s="307"/>
      <c r="C66" s="307"/>
      <c r="D66" s="307"/>
      <c r="E66" s="307"/>
      <c r="F66" s="307"/>
      <c r="G66" s="307"/>
      <c r="H66" s="307"/>
      <c r="I66" s="307"/>
      <c r="J66" s="307"/>
      <c r="K66" s="307"/>
      <c r="L66" s="307"/>
      <c r="M66" s="307"/>
    </row>
    <row r="67" spans="1:13">
      <c r="A67" s="307"/>
      <c r="B67" s="307"/>
      <c r="C67" s="307"/>
      <c r="D67" s="307"/>
      <c r="E67" s="307"/>
      <c r="F67" s="307"/>
      <c r="G67" s="307"/>
      <c r="H67" s="307"/>
      <c r="I67" s="307"/>
      <c r="J67" s="307"/>
      <c r="K67" s="307"/>
      <c r="L67" s="307"/>
      <c r="M67" s="307"/>
    </row>
    <row r="68" spans="1:13">
      <c r="A68" s="307"/>
      <c r="B68" s="307"/>
      <c r="C68" s="307"/>
      <c r="D68" s="307"/>
      <c r="E68" s="307"/>
      <c r="F68" s="307"/>
      <c r="G68" s="307"/>
      <c r="H68" s="307"/>
      <c r="I68" s="307"/>
      <c r="J68" s="307"/>
      <c r="K68" s="307"/>
      <c r="L68" s="307"/>
      <c r="M68" s="307"/>
    </row>
    <row r="69" spans="1:13">
      <c r="A69" s="307"/>
      <c r="B69" s="307"/>
      <c r="C69" s="307"/>
      <c r="D69" s="307"/>
      <c r="E69" s="307"/>
      <c r="F69" s="307"/>
      <c r="G69" s="307"/>
      <c r="H69" s="307"/>
      <c r="I69" s="307"/>
      <c r="J69" s="307"/>
      <c r="K69" s="307"/>
      <c r="L69" s="307"/>
      <c r="M69" s="307"/>
    </row>
    <row r="70" spans="1:13">
      <c r="A70" s="307"/>
      <c r="B70" s="307"/>
      <c r="C70" s="307"/>
      <c r="D70" s="307"/>
      <c r="E70" s="307"/>
      <c r="F70" s="307"/>
      <c r="G70" s="307"/>
      <c r="H70" s="307"/>
      <c r="I70" s="307"/>
      <c r="J70" s="307"/>
      <c r="K70" s="307"/>
      <c r="L70" s="307"/>
      <c r="M70" s="307"/>
    </row>
    <row r="71" spans="1:13">
      <c r="A71" s="307"/>
      <c r="B71" s="307"/>
      <c r="C71" s="307"/>
      <c r="D71" s="307"/>
      <c r="E71" s="307"/>
      <c r="F71" s="307"/>
      <c r="G71" s="307"/>
      <c r="H71" s="307"/>
      <c r="I71" s="307"/>
      <c r="J71" s="307"/>
      <c r="K71" s="307"/>
      <c r="L71" s="307"/>
      <c r="M71" s="307"/>
    </row>
    <row r="72" spans="1:13">
      <c r="A72" s="307"/>
      <c r="B72" s="307"/>
      <c r="C72" s="307"/>
      <c r="D72" s="307"/>
      <c r="E72" s="307"/>
      <c r="F72" s="307"/>
      <c r="G72" s="307"/>
      <c r="H72" s="307"/>
      <c r="I72" s="307"/>
      <c r="J72" s="307"/>
      <c r="K72" s="307"/>
      <c r="L72" s="307"/>
      <c r="M72" s="307"/>
    </row>
    <row r="73" spans="1:13">
      <c r="A73" s="307"/>
      <c r="B73" s="307"/>
      <c r="C73" s="307"/>
      <c r="D73" s="307"/>
      <c r="E73" s="307"/>
      <c r="F73" s="307"/>
      <c r="G73" s="307"/>
      <c r="H73" s="307"/>
      <c r="I73" s="307"/>
      <c r="J73" s="307"/>
      <c r="K73" s="307"/>
      <c r="L73" s="307"/>
      <c r="M73" s="307"/>
    </row>
    <row r="74" spans="1:13">
      <c r="A74" s="307"/>
      <c r="B74" s="307"/>
      <c r="C74" s="307"/>
      <c r="D74" s="307"/>
      <c r="E74" s="307"/>
      <c r="F74" s="307"/>
      <c r="G74" s="307"/>
      <c r="H74" s="307"/>
      <c r="I74" s="307"/>
      <c r="J74" s="307"/>
      <c r="K74" s="307"/>
      <c r="L74" s="307"/>
      <c r="M74" s="307"/>
    </row>
    <row r="75" spans="1:13">
      <c r="A75" s="307"/>
      <c r="B75" s="307"/>
      <c r="C75" s="307"/>
      <c r="D75" s="307"/>
      <c r="E75" s="307"/>
      <c r="F75" s="307"/>
      <c r="G75" s="307"/>
      <c r="H75" s="307"/>
      <c r="I75" s="307"/>
      <c r="J75" s="307"/>
      <c r="K75" s="307"/>
      <c r="L75" s="307"/>
      <c r="M75" s="307"/>
    </row>
    <row r="76" spans="1:13">
      <c r="A76" s="307"/>
      <c r="B76" s="307"/>
      <c r="C76" s="307"/>
      <c r="D76" s="307"/>
      <c r="E76" s="307"/>
      <c r="F76" s="307"/>
      <c r="G76" s="307"/>
      <c r="H76" s="307"/>
      <c r="I76" s="307"/>
      <c r="J76" s="307"/>
      <c r="K76" s="307"/>
      <c r="L76" s="307"/>
      <c r="M76" s="307"/>
    </row>
    <row r="77" spans="1:13">
      <c r="A77" s="307"/>
      <c r="B77" s="307"/>
      <c r="C77" s="307"/>
      <c r="D77" s="307"/>
      <c r="E77" s="307"/>
      <c r="F77" s="307"/>
      <c r="G77" s="307"/>
      <c r="H77" s="307"/>
      <c r="I77" s="307"/>
      <c r="J77" s="307"/>
      <c r="K77" s="307"/>
      <c r="L77" s="307"/>
      <c r="M77" s="307"/>
    </row>
    <row r="78" spans="1:13">
      <c r="A78" s="307"/>
      <c r="B78" s="307"/>
      <c r="C78" s="307"/>
      <c r="D78" s="307"/>
      <c r="E78" s="307"/>
      <c r="F78" s="307"/>
      <c r="G78" s="307"/>
      <c r="H78" s="307"/>
      <c r="I78" s="307"/>
      <c r="J78" s="307"/>
      <c r="K78" s="307"/>
      <c r="L78" s="307"/>
      <c r="M78" s="307"/>
    </row>
    <row r="79" spans="1:13">
      <c r="A79" s="307"/>
      <c r="B79" s="307"/>
      <c r="C79" s="307"/>
      <c r="D79" s="307"/>
      <c r="E79" s="307"/>
      <c r="F79" s="307"/>
      <c r="G79" s="307"/>
      <c r="H79" s="307"/>
      <c r="I79" s="307"/>
      <c r="J79" s="307"/>
      <c r="K79" s="307"/>
      <c r="L79" s="307"/>
      <c r="M79" s="307"/>
    </row>
    <row r="80" spans="1:13">
      <c r="A80" s="307"/>
      <c r="B80" s="307"/>
      <c r="C80" s="307"/>
      <c r="D80" s="307"/>
      <c r="E80" s="307"/>
      <c r="F80" s="307"/>
      <c r="G80" s="307"/>
      <c r="H80" s="307"/>
      <c r="I80" s="307"/>
      <c r="J80" s="307"/>
      <c r="K80" s="307"/>
      <c r="L80" s="307"/>
      <c r="M80" s="307"/>
    </row>
    <row r="81" spans="1:13">
      <c r="A81" s="307"/>
      <c r="B81" s="307"/>
      <c r="C81" s="307"/>
      <c r="D81" s="307"/>
      <c r="E81" s="307"/>
      <c r="F81" s="307"/>
      <c r="G81" s="307"/>
      <c r="H81" s="307"/>
      <c r="I81" s="307"/>
      <c r="J81" s="307"/>
      <c r="K81" s="307"/>
      <c r="L81" s="307"/>
      <c r="M81" s="307"/>
    </row>
    <row r="82" spans="1:13">
      <c r="A82" s="307"/>
      <c r="B82" s="307"/>
      <c r="C82" s="307"/>
      <c r="D82" s="307"/>
      <c r="E82" s="307"/>
      <c r="F82" s="307"/>
      <c r="G82" s="307"/>
      <c r="H82" s="307"/>
      <c r="I82" s="307"/>
      <c r="J82" s="307"/>
      <c r="K82" s="307"/>
      <c r="L82" s="307"/>
      <c r="M82" s="307"/>
    </row>
    <row r="83" spans="1:13">
      <c r="A83" s="307"/>
      <c r="B83" s="307"/>
      <c r="C83" s="307"/>
      <c r="D83" s="307"/>
      <c r="E83" s="307"/>
      <c r="F83" s="307"/>
      <c r="G83" s="307"/>
      <c r="H83" s="307"/>
      <c r="I83" s="307"/>
      <c r="J83" s="307"/>
      <c r="K83" s="307"/>
      <c r="L83" s="307"/>
      <c r="M83" s="307"/>
    </row>
    <row r="84" spans="1:13">
      <c r="A84" s="307"/>
      <c r="B84" s="307"/>
      <c r="C84" s="307"/>
      <c r="D84" s="307"/>
      <c r="E84" s="307"/>
      <c r="F84" s="307"/>
      <c r="G84" s="307"/>
      <c r="H84" s="307"/>
      <c r="I84" s="307"/>
      <c r="J84" s="307"/>
      <c r="K84" s="307"/>
      <c r="L84" s="307"/>
      <c r="M84" s="307"/>
    </row>
    <row r="85" spans="1:13">
      <c r="A85" s="307"/>
      <c r="B85" s="307"/>
      <c r="C85" s="307"/>
      <c r="D85" s="307"/>
      <c r="E85" s="307"/>
      <c r="F85" s="307"/>
      <c r="G85" s="307"/>
      <c r="H85" s="307"/>
      <c r="I85" s="307"/>
      <c r="J85" s="307"/>
      <c r="K85" s="307"/>
      <c r="L85" s="307"/>
      <c r="M85" s="307"/>
    </row>
    <row r="86" spans="1:13">
      <c r="A86" s="307"/>
      <c r="B86" s="307"/>
      <c r="C86" s="307"/>
      <c r="D86" s="307"/>
      <c r="E86" s="307"/>
      <c r="F86" s="307"/>
      <c r="G86" s="307"/>
      <c r="H86" s="307"/>
      <c r="I86" s="307"/>
      <c r="J86" s="307"/>
      <c r="K86" s="307"/>
      <c r="L86" s="307"/>
      <c r="M86" s="307"/>
    </row>
    <row r="87" spans="1:13">
      <c r="A87" s="307"/>
      <c r="B87" s="307"/>
      <c r="C87" s="307"/>
      <c r="D87" s="307"/>
      <c r="E87" s="307"/>
      <c r="F87" s="307"/>
      <c r="G87" s="307"/>
      <c r="H87" s="307"/>
      <c r="I87" s="307"/>
      <c r="J87" s="307"/>
      <c r="K87" s="307"/>
      <c r="L87" s="307"/>
      <c r="M87" s="307"/>
    </row>
    <row r="88" spans="1:13">
      <c r="A88" s="307"/>
      <c r="B88" s="307"/>
      <c r="C88" s="307"/>
      <c r="D88" s="307"/>
      <c r="E88" s="307"/>
      <c r="F88" s="307"/>
      <c r="G88" s="307"/>
      <c r="H88" s="307"/>
      <c r="I88" s="307"/>
      <c r="J88" s="307"/>
      <c r="K88" s="307"/>
      <c r="L88" s="307"/>
      <c r="M88" s="307"/>
    </row>
    <row r="89" spans="1:13">
      <c r="A89" s="307"/>
      <c r="B89" s="307"/>
      <c r="C89" s="307"/>
      <c r="D89" s="307"/>
      <c r="E89" s="307"/>
      <c r="F89" s="307"/>
      <c r="G89" s="307"/>
      <c r="H89" s="307"/>
      <c r="I89" s="307"/>
      <c r="J89" s="307"/>
      <c r="K89" s="307"/>
      <c r="L89" s="307"/>
      <c r="M89" s="307"/>
    </row>
    <row r="90" spans="1:13">
      <c r="A90" s="307"/>
      <c r="B90" s="307"/>
      <c r="C90" s="307"/>
      <c r="D90" s="307"/>
      <c r="E90" s="307"/>
      <c r="F90" s="307"/>
      <c r="G90" s="307"/>
      <c r="H90" s="307"/>
      <c r="I90" s="307"/>
      <c r="J90" s="307"/>
      <c r="K90" s="307"/>
      <c r="L90" s="307"/>
      <c r="M90" s="307"/>
    </row>
    <row r="91" spans="1:13">
      <c r="A91" s="307"/>
      <c r="B91" s="307"/>
      <c r="C91" s="307"/>
      <c r="D91" s="307"/>
      <c r="E91" s="307"/>
      <c r="F91" s="307"/>
      <c r="G91" s="307"/>
      <c r="H91" s="307"/>
      <c r="I91" s="307"/>
      <c r="J91" s="307"/>
      <c r="K91" s="307"/>
      <c r="L91" s="307"/>
      <c r="M91" s="307"/>
    </row>
    <row r="92" spans="1:13">
      <c r="A92" s="307"/>
      <c r="B92" s="307"/>
      <c r="C92" s="307"/>
      <c r="D92" s="307"/>
      <c r="E92" s="307"/>
      <c r="F92" s="307"/>
      <c r="G92" s="307"/>
      <c r="H92" s="307"/>
      <c r="I92" s="307"/>
      <c r="J92" s="307"/>
      <c r="K92" s="307"/>
      <c r="L92" s="307"/>
      <c r="M92" s="307"/>
    </row>
    <row r="93" spans="1:13">
      <c r="A93" s="307"/>
      <c r="B93" s="307"/>
      <c r="C93" s="307"/>
      <c r="D93" s="307"/>
      <c r="E93" s="307"/>
      <c r="F93" s="307"/>
      <c r="G93" s="307"/>
      <c r="H93" s="307"/>
      <c r="I93" s="307"/>
      <c r="J93" s="307"/>
      <c r="K93" s="307"/>
      <c r="L93" s="307"/>
      <c r="M93" s="307"/>
    </row>
    <row r="94" spans="1:13">
      <c r="A94" s="307"/>
      <c r="B94" s="307"/>
      <c r="C94" s="307"/>
      <c r="D94" s="307"/>
      <c r="E94" s="307"/>
      <c r="F94" s="307"/>
      <c r="G94" s="307"/>
      <c r="H94" s="307"/>
      <c r="I94" s="307"/>
      <c r="J94" s="307"/>
      <c r="K94" s="307"/>
      <c r="L94" s="307"/>
      <c r="M94" s="307"/>
    </row>
    <row r="95" spans="1:13">
      <c r="A95" s="307"/>
      <c r="B95" s="307"/>
      <c r="C95" s="307"/>
      <c r="D95" s="307"/>
      <c r="E95" s="307"/>
      <c r="F95" s="307"/>
      <c r="G95" s="307"/>
      <c r="H95" s="307"/>
      <c r="I95" s="307"/>
      <c r="J95" s="307"/>
      <c r="K95" s="307"/>
      <c r="L95" s="307"/>
      <c r="M95" s="307"/>
    </row>
    <row r="96" spans="1:13">
      <c r="A96" s="307"/>
      <c r="B96" s="307"/>
      <c r="C96" s="307"/>
      <c r="D96" s="307"/>
      <c r="E96" s="307"/>
      <c r="F96" s="307"/>
      <c r="G96" s="307"/>
      <c r="H96" s="307"/>
      <c r="I96" s="307"/>
      <c r="J96" s="307"/>
      <c r="K96" s="307"/>
      <c r="L96" s="307"/>
      <c r="M96" s="307"/>
    </row>
    <row r="97" spans="1:13">
      <c r="A97" s="307"/>
      <c r="B97" s="307"/>
      <c r="C97" s="307"/>
      <c r="D97" s="307"/>
      <c r="E97" s="307"/>
      <c r="F97" s="307"/>
      <c r="G97" s="307"/>
      <c r="H97" s="307"/>
      <c r="I97" s="307"/>
      <c r="J97" s="307"/>
      <c r="K97" s="307"/>
      <c r="L97" s="307"/>
      <c r="M97" s="307"/>
    </row>
    <row r="98" spans="1:13">
      <c r="A98" s="307"/>
      <c r="B98" s="307"/>
      <c r="C98" s="307"/>
      <c r="D98" s="307"/>
      <c r="E98" s="307"/>
      <c r="F98" s="307"/>
      <c r="G98" s="307"/>
      <c r="H98" s="307"/>
      <c r="I98" s="307"/>
      <c r="J98" s="307"/>
      <c r="K98" s="307"/>
      <c r="L98" s="307"/>
      <c r="M98" s="307"/>
    </row>
    <row r="99" spans="1:13">
      <c r="A99" s="307"/>
      <c r="B99" s="307"/>
      <c r="C99" s="307"/>
      <c r="D99" s="307"/>
      <c r="E99" s="307"/>
      <c r="F99" s="307"/>
      <c r="G99" s="307"/>
      <c r="H99" s="307"/>
      <c r="I99" s="307"/>
      <c r="J99" s="307"/>
      <c r="K99" s="307"/>
      <c r="L99" s="307"/>
      <c r="M99" s="307"/>
    </row>
    <row r="100" spans="1:13">
      <c r="A100" s="307"/>
      <c r="B100" s="307"/>
      <c r="C100" s="307"/>
      <c r="D100" s="307"/>
      <c r="E100" s="307"/>
      <c r="F100" s="307"/>
      <c r="G100" s="307"/>
      <c r="H100" s="307"/>
      <c r="I100" s="307"/>
      <c r="J100" s="307"/>
      <c r="K100" s="307"/>
      <c r="L100" s="307"/>
      <c r="M100" s="307"/>
    </row>
  </sheetData>
  <sheetProtection formatCells="0" formatColumns="0" formatRows="0" insertColumns="0" insertRows="0" insertHyperlinks="0" deleteColumns="0" deleteRows="0"/>
  <mergeCells count="1">
    <mergeCell ref="J21:M23"/>
  </mergeCells>
  <phoneticPr fontId="106"/>
  <pageMargins left="0.7" right="0.7" top="0.75" bottom="0.75" header="0.3" footer="0.3"/>
  <pageSetup paperSize="9" scale="34"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37B418-7CA7-499C-A5DA-01D9C0736AA5}">
  <sheetPr>
    <tabColor theme="2" tint="-0.249977111117893"/>
    <pageSetUpPr fitToPage="1"/>
  </sheetPr>
  <dimension ref="A1:S84"/>
  <sheetViews>
    <sheetView tabSelected="1" zoomScaleNormal="100" zoomScaleSheetLayoutView="100" workbookViewId="0">
      <selection activeCell="H21" sqref="H21:L21"/>
    </sheetView>
  </sheetViews>
  <sheetFormatPr defaultColWidth="9" defaultRowHeight="13.2"/>
  <cols>
    <col min="1" max="1" width="12.77734375" style="73" customWidth="1"/>
    <col min="2" max="2" width="5.109375" style="73" customWidth="1"/>
    <col min="3" max="3" width="3.77734375" style="73" customWidth="1"/>
    <col min="4" max="4" width="6.88671875" style="73" customWidth="1"/>
    <col min="5" max="5" width="13.109375" style="73" customWidth="1"/>
    <col min="6" max="6" width="13.109375" style="117" customWidth="1"/>
    <col min="7" max="7" width="11.33203125" style="73" customWidth="1"/>
    <col min="8" max="8" width="26.6640625" style="90" customWidth="1"/>
    <col min="9" max="9" width="13" style="81" customWidth="1"/>
    <col min="10" max="10" width="16.109375" style="81" customWidth="1"/>
    <col min="11" max="11" width="13.44140625" style="117" customWidth="1"/>
    <col min="12" max="12" width="20.44140625" style="117" customWidth="1"/>
    <col min="13" max="13" width="13.44140625" style="88" customWidth="1"/>
    <col min="14" max="14" width="22.44140625" style="73" customWidth="1"/>
    <col min="15" max="15" width="9" style="74"/>
    <col min="16" max="16384" width="9" style="73"/>
  </cols>
  <sheetData>
    <row r="1" spans="1:16" ht="26.25" customHeight="1" thickTop="1">
      <c r="A1" s="65" t="s">
        <v>248</v>
      </c>
      <c r="B1" s="66"/>
      <c r="C1" s="66"/>
      <c r="D1" s="67"/>
      <c r="E1" s="67"/>
      <c r="F1" s="68"/>
      <c r="G1" s="69"/>
      <c r="H1" s="70"/>
      <c r="I1" s="331" t="s">
        <v>38</v>
      </c>
      <c r="J1" s="90"/>
      <c r="K1" s="71"/>
      <c r="L1" s="332"/>
      <c r="M1" s="72"/>
    </row>
    <row r="2" spans="1:16" ht="17.399999999999999">
      <c r="A2" s="75"/>
      <c r="B2" s="333"/>
      <c r="C2" s="333"/>
      <c r="D2" s="333"/>
      <c r="E2" s="333"/>
      <c r="F2" s="333"/>
      <c r="G2" s="76"/>
      <c r="H2" s="77"/>
      <c r="I2" s="334" t="s">
        <v>39</v>
      </c>
      <c r="J2" s="78"/>
      <c r="K2" s="335" t="s">
        <v>21</v>
      </c>
      <c r="L2" s="79"/>
      <c r="M2" s="72"/>
      <c r="N2" s="259"/>
      <c r="P2" s="178"/>
    </row>
    <row r="3" spans="1:16" ht="17.399999999999999">
      <c r="A3" s="336" t="s">
        <v>29</v>
      </c>
      <c r="B3" s="337"/>
      <c r="D3" s="338"/>
      <c r="E3" s="338"/>
      <c r="F3" s="338"/>
      <c r="G3" s="80"/>
      <c r="H3" s="187"/>
      <c r="J3" s="339"/>
      <c r="L3" s="71"/>
      <c r="M3" s="82"/>
    </row>
    <row r="4" spans="1:16" ht="17.399999999999999">
      <c r="A4" s="83"/>
      <c r="B4" s="337"/>
      <c r="C4" s="117"/>
      <c r="D4" s="338"/>
      <c r="E4" s="338"/>
      <c r="F4" s="340"/>
      <c r="G4" s="84"/>
      <c r="H4" s="85"/>
      <c r="I4" s="85"/>
      <c r="J4" s="90"/>
      <c r="L4" s="71"/>
      <c r="M4" s="82"/>
      <c r="N4" s="417"/>
    </row>
    <row r="5" spans="1:16">
      <c r="A5" s="341"/>
      <c r="D5" s="338"/>
      <c r="E5" s="86"/>
      <c r="F5" s="342"/>
      <c r="G5" s="87"/>
      <c r="H5"/>
      <c r="I5" s="343"/>
      <c r="J5" s="90"/>
      <c r="M5" s="82"/>
    </row>
    <row r="6" spans="1:16" ht="17.399999999999999">
      <c r="A6" s="341"/>
      <c r="D6" s="338"/>
      <c r="E6" s="342"/>
      <c r="F6" s="342"/>
      <c r="G6" s="87"/>
      <c r="H6" s="77"/>
      <c r="I6" s="344"/>
      <c r="J6" s="90"/>
      <c r="M6" s="82"/>
    </row>
    <row r="7" spans="1:16">
      <c r="A7" s="341"/>
      <c r="D7" s="338"/>
      <c r="E7" s="342"/>
      <c r="F7" s="342"/>
      <c r="G7" s="87"/>
      <c r="H7" s="345"/>
      <c r="I7" s="343"/>
      <c r="J7" s="90"/>
      <c r="M7" s="82"/>
    </row>
    <row r="8" spans="1:16">
      <c r="A8" s="341"/>
      <c r="D8" s="338"/>
      <c r="E8" s="342"/>
      <c r="F8" s="342"/>
      <c r="G8" s="87"/>
      <c r="H8" s="78"/>
      <c r="I8" s="346"/>
      <c r="J8" s="346"/>
      <c r="K8" s="346"/>
    </row>
    <row r="9" spans="1:16">
      <c r="A9" s="341"/>
      <c r="D9" s="338"/>
      <c r="E9" s="342"/>
      <c r="F9" s="342"/>
      <c r="G9" s="87"/>
      <c r="H9" s="346"/>
      <c r="I9" s="346"/>
      <c r="J9" s="346"/>
      <c r="K9" s="346"/>
      <c r="N9" s="89"/>
    </row>
    <row r="10" spans="1:16">
      <c r="A10" s="341"/>
      <c r="D10" s="338"/>
      <c r="E10" s="342"/>
      <c r="F10" s="342"/>
      <c r="G10" s="87"/>
      <c r="H10" s="346"/>
      <c r="I10" s="346"/>
      <c r="J10" s="346"/>
      <c r="K10" s="346"/>
      <c r="N10" s="89" t="s">
        <v>40</v>
      </c>
    </row>
    <row r="11" spans="1:16">
      <c r="A11" s="341"/>
      <c r="D11" s="338"/>
      <c r="E11" s="342"/>
      <c r="F11" s="342"/>
      <c r="G11" s="87"/>
      <c r="H11" s="346"/>
      <c r="I11" s="346"/>
      <c r="J11" s="346"/>
      <c r="K11" s="346"/>
    </row>
    <row r="12" spans="1:16">
      <c r="A12" s="341"/>
      <c r="D12" s="338"/>
      <c r="E12" s="342"/>
      <c r="F12" s="342"/>
      <c r="G12" s="87"/>
      <c r="H12" s="346"/>
      <c r="I12" s="346"/>
      <c r="J12" s="346"/>
      <c r="K12" s="346"/>
      <c r="N12" s="89" t="s">
        <v>41</v>
      </c>
      <c r="O12" s="541"/>
    </row>
    <row r="13" spans="1:16">
      <c r="A13" s="341"/>
      <c r="D13" s="338"/>
      <c r="E13" s="342"/>
      <c r="F13" s="342"/>
      <c r="G13" s="87"/>
      <c r="H13" s="346"/>
      <c r="I13" s="346"/>
      <c r="J13" s="346"/>
      <c r="K13" s="346"/>
    </row>
    <row r="14" spans="1:16">
      <c r="A14" s="341"/>
      <c r="D14" s="338"/>
      <c r="E14" s="342"/>
      <c r="F14" s="342"/>
      <c r="G14" s="87"/>
      <c r="H14" s="346"/>
      <c r="I14" s="346"/>
      <c r="J14" s="346"/>
      <c r="K14" s="346"/>
      <c r="N14" s="347" t="s">
        <v>42</v>
      </c>
    </row>
    <row r="15" spans="1:16">
      <c r="A15" s="341"/>
      <c r="D15" s="338"/>
      <c r="E15" s="338" t="s">
        <v>21</v>
      </c>
      <c r="F15" s="340"/>
      <c r="G15" s="80"/>
      <c r="H15" s="345"/>
      <c r="I15" s="343"/>
      <c r="J15" s="78"/>
    </row>
    <row r="16" spans="1:16">
      <c r="A16" s="341"/>
      <c r="D16" s="338"/>
      <c r="E16" s="338"/>
      <c r="F16" s="340"/>
      <c r="G16" s="80"/>
      <c r="I16" s="343"/>
      <c r="J16" s="90"/>
      <c r="N16" s="419" t="s">
        <v>236</v>
      </c>
    </row>
    <row r="17" spans="1:19" ht="20.25" customHeight="1" thickBot="1">
      <c r="A17" s="686" t="s">
        <v>281</v>
      </c>
      <c r="B17" s="687"/>
      <c r="C17" s="687"/>
      <c r="D17" s="349"/>
      <c r="E17" s="350"/>
      <c r="F17" s="687" t="s">
        <v>278</v>
      </c>
      <c r="G17" s="688"/>
      <c r="H17" s="345"/>
      <c r="I17" s="343"/>
      <c r="J17" s="78"/>
      <c r="L17" s="79"/>
      <c r="M17" s="82"/>
      <c r="N17" s="348" t="s">
        <v>136</v>
      </c>
    </row>
    <row r="18" spans="1:19" ht="39" customHeight="1" thickTop="1">
      <c r="A18" s="689" t="s">
        <v>43</v>
      </c>
      <c r="B18" s="690"/>
      <c r="C18" s="691"/>
      <c r="D18" s="351" t="s">
        <v>44</v>
      </c>
      <c r="E18" s="352"/>
      <c r="F18" s="692" t="s">
        <v>45</v>
      </c>
      <c r="G18" s="693"/>
      <c r="I18" s="343"/>
      <c r="J18" s="90"/>
      <c r="M18" s="82"/>
      <c r="Q18" s="73" t="s">
        <v>29</v>
      </c>
      <c r="S18" s="73" t="s">
        <v>21</v>
      </c>
    </row>
    <row r="19" spans="1:19" ht="30" customHeight="1">
      <c r="A19" s="694" t="s">
        <v>241</v>
      </c>
      <c r="B19" s="694"/>
      <c r="C19" s="694"/>
      <c r="D19" s="694"/>
      <c r="E19" s="694"/>
      <c r="F19" s="694"/>
      <c r="G19" s="694"/>
      <c r="H19" s="353"/>
      <c r="I19" s="91" t="s">
        <v>46</v>
      </c>
      <c r="J19" s="91"/>
      <c r="K19" s="91"/>
      <c r="L19" s="79"/>
      <c r="M19" s="82"/>
    </row>
    <row r="20" spans="1:19" ht="17.399999999999999">
      <c r="E20" s="354" t="s">
        <v>47</v>
      </c>
      <c r="F20" s="355" t="s">
        <v>48</v>
      </c>
      <c r="H20" s="559" t="s">
        <v>217</v>
      </c>
      <c r="I20" s="343"/>
      <c r="J20" s="90" t="s">
        <v>21</v>
      </c>
      <c r="K20" s="356" t="s">
        <v>21</v>
      </c>
      <c r="M20" s="82"/>
    </row>
    <row r="21" spans="1:19" ht="16.8" thickBot="1">
      <c r="A21" s="357"/>
      <c r="B21" s="695">
        <v>44724</v>
      </c>
      <c r="C21" s="696"/>
      <c r="D21" s="358" t="s">
        <v>49</v>
      </c>
      <c r="E21" s="697" t="s">
        <v>50</v>
      </c>
      <c r="F21" s="698"/>
      <c r="G21" s="81" t="s">
        <v>51</v>
      </c>
      <c r="H21" s="699" t="s">
        <v>279</v>
      </c>
      <c r="I21" s="700"/>
      <c r="J21" s="700"/>
      <c r="K21" s="700"/>
      <c r="L21" s="700"/>
      <c r="M21" s="92" t="s">
        <v>217</v>
      </c>
      <c r="N21" s="93"/>
    </row>
    <row r="22" spans="1:19" ht="36" customHeight="1" thickTop="1" thickBot="1">
      <c r="A22" s="359" t="s">
        <v>52</v>
      </c>
      <c r="B22" s="701" t="s">
        <v>53</v>
      </c>
      <c r="C22" s="702"/>
      <c r="D22" s="703"/>
      <c r="E22" s="94" t="s">
        <v>264</v>
      </c>
      <c r="F22" s="94" t="s">
        <v>280</v>
      </c>
      <c r="G22" s="360" t="s">
        <v>54</v>
      </c>
      <c r="H22" s="704" t="s">
        <v>55</v>
      </c>
      <c r="I22" s="705"/>
      <c r="J22" s="705"/>
      <c r="K22" s="705"/>
      <c r="L22" s="706"/>
      <c r="M22" s="361" t="s">
        <v>56</v>
      </c>
      <c r="N22" s="362" t="s">
        <v>57</v>
      </c>
      <c r="R22" s="73" t="s">
        <v>29</v>
      </c>
    </row>
    <row r="23" spans="1:19" ht="81.599999999999994" customHeight="1" thickBot="1">
      <c r="A23" s="363" t="s">
        <v>58</v>
      </c>
      <c r="B23" s="626" t="str">
        <f>IF(G23&gt;5,"☆☆☆☆",IF(AND(G23&gt;=2.39,G23&lt;5),"☆☆☆",IF(AND(G23&gt;=1.39,G23&lt;2.4),"☆☆",IF(AND(G23&gt;0,G23&lt;1.4),"☆",IF(AND(G23&gt;=-1.39,G23&lt;0),"★",IF(AND(G23&gt;=-2.39,G23&lt;-1.4),"★★",IF(AND(G23&gt;=-3.39,G23&lt;-2.4),"★★★")))))))</f>
        <v>☆</v>
      </c>
      <c r="C23" s="627"/>
      <c r="D23" s="628"/>
      <c r="E23" s="180">
        <v>3.91</v>
      </c>
      <c r="F23" s="180">
        <v>3.79</v>
      </c>
      <c r="G23" s="235">
        <f>+E23-F23</f>
        <v>0.12000000000000011</v>
      </c>
      <c r="H23" s="629" t="s">
        <v>265</v>
      </c>
      <c r="I23" s="630"/>
      <c r="J23" s="630"/>
      <c r="K23" s="630"/>
      <c r="L23" s="631"/>
      <c r="M23" s="581" t="s">
        <v>266</v>
      </c>
      <c r="N23" s="595">
        <v>44714</v>
      </c>
      <c r="O23" s="448" t="s">
        <v>235</v>
      </c>
    </row>
    <row r="24" spans="1:19" ht="66" customHeight="1" thickBot="1">
      <c r="A24" s="364" t="s">
        <v>59</v>
      </c>
      <c r="B24" s="626" t="str">
        <f t="shared" ref="B24" si="0">IF(G24&gt;5,"☆☆☆☆",IF(AND(G24&gt;=2.39,G24&lt;5),"☆☆☆",IF(AND(G24&gt;=1.39,G24&lt;2.4),"☆☆",IF(AND(G24&gt;0,G24&lt;1.4),"☆",IF(AND(G24&gt;=-1.39,G24&lt;0),"★",IF(AND(G24&gt;=-2.39,G24&lt;-1.4),"★★",IF(AND(G24&gt;=-3.39,G24&lt;-2.4),"★★★")))))))</f>
        <v>★</v>
      </c>
      <c r="C24" s="627"/>
      <c r="D24" s="628"/>
      <c r="E24" s="180">
        <v>5.69</v>
      </c>
      <c r="F24" s="180">
        <v>5.0999999999999996</v>
      </c>
      <c r="G24" s="325">
        <f t="shared" ref="G24:G70" si="1">+F24-E24</f>
        <v>-0.59000000000000075</v>
      </c>
      <c r="H24" s="707"/>
      <c r="I24" s="708"/>
      <c r="J24" s="708"/>
      <c r="K24" s="708"/>
      <c r="L24" s="709"/>
      <c r="M24" s="250"/>
      <c r="N24" s="251"/>
      <c r="O24" s="448" t="s">
        <v>59</v>
      </c>
      <c r="Q24" s="73" t="s">
        <v>29</v>
      </c>
    </row>
    <row r="25" spans="1:19" ht="81" customHeight="1" thickBot="1">
      <c r="A25" s="457" t="s">
        <v>60</v>
      </c>
      <c r="B25" s="626" t="str">
        <f t="shared" ref="B25:B70" si="2">IF(G25&gt;5,"☆☆☆☆",IF(AND(G25&gt;=2.39,G25&lt;5),"☆☆☆",IF(AND(G25&gt;=1.39,G25&lt;2.4),"☆☆",IF(AND(G25&gt;0,G25&lt;1.4),"☆",IF(AND(G25&gt;=-1.39,G25&lt;0),"★",IF(AND(G25&gt;=-2.39,G25&lt;-1.4),"★★",IF(AND(G25&gt;=-3.39,G25&lt;-2.4),"★★★")))))))</f>
        <v>☆☆</v>
      </c>
      <c r="C25" s="627"/>
      <c r="D25" s="628"/>
      <c r="E25" s="180">
        <v>4.45</v>
      </c>
      <c r="F25" s="479">
        <v>6</v>
      </c>
      <c r="G25" s="223">
        <f t="shared" si="1"/>
        <v>1.5499999999999998</v>
      </c>
      <c r="H25" s="629"/>
      <c r="I25" s="630"/>
      <c r="J25" s="630"/>
      <c r="K25" s="630"/>
      <c r="L25" s="631"/>
      <c r="M25" s="581"/>
      <c r="N25" s="251"/>
      <c r="O25" s="448" t="s">
        <v>60</v>
      </c>
    </row>
    <row r="26" spans="1:19" ht="83.25" customHeight="1" thickBot="1">
      <c r="A26" s="457" t="s">
        <v>61</v>
      </c>
      <c r="B26" s="626" t="str">
        <f t="shared" si="2"/>
        <v>☆</v>
      </c>
      <c r="C26" s="627"/>
      <c r="D26" s="628"/>
      <c r="E26" s="479">
        <v>6.04</v>
      </c>
      <c r="F26" s="479">
        <v>6.67</v>
      </c>
      <c r="G26" s="95">
        <f t="shared" si="1"/>
        <v>0.62999999999999989</v>
      </c>
      <c r="H26" s="629"/>
      <c r="I26" s="630"/>
      <c r="J26" s="630"/>
      <c r="K26" s="630"/>
      <c r="L26" s="631"/>
      <c r="M26" s="250"/>
      <c r="N26" s="251"/>
      <c r="O26" s="448" t="s">
        <v>61</v>
      </c>
    </row>
    <row r="27" spans="1:19" ht="78.599999999999994" customHeight="1" thickBot="1">
      <c r="A27" s="457" t="s">
        <v>62</v>
      </c>
      <c r="B27" s="626" t="str">
        <f t="shared" si="2"/>
        <v>★</v>
      </c>
      <c r="C27" s="627"/>
      <c r="D27" s="628"/>
      <c r="E27" s="480">
        <v>2.94</v>
      </c>
      <c r="F27" s="480">
        <v>2.74</v>
      </c>
      <c r="G27" s="95">
        <f t="shared" si="1"/>
        <v>-0.19999999999999973</v>
      </c>
      <c r="H27" s="629"/>
      <c r="I27" s="630"/>
      <c r="J27" s="630"/>
      <c r="K27" s="630"/>
      <c r="L27" s="631"/>
      <c r="M27" s="250"/>
      <c r="N27" s="251"/>
      <c r="O27" s="448" t="s">
        <v>62</v>
      </c>
    </row>
    <row r="28" spans="1:19" ht="87" customHeight="1" thickBot="1">
      <c r="A28" s="457" t="s">
        <v>63</v>
      </c>
      <c r="B28" s="626" t="str">
        <f t="shared" si="2"/>
        <v>☆</v>
      </c>
      <c r="C28" s="627"/>
      <c r="D28" s="628"/>
      <c r="E28" s="479">
        <v>7.31</v>
      </c>
      <c r="F28" s="479">
        <v>7.62</v>
      </c>
      <c r="G28" s="95">
        <f t="shared" si="1"/>
        <v>0.3100000000000005</v>
      </c>
      <c r="H28" s="629"/>
      <c r="I28" s="630"/>
      <c r="J28" s="630"/>
      <c r="K28" s="630"/>
      <c r="L28" s="631"/>
      <c r="M28" s="250"/>
      <c r="N28" s="251"/>
      <c r="O28" s="448" t="s">
        <v>63</v>
      </c>
    </row>
    <row r="29" spans="1:19" ht="71.25" customHeight="1" thickBot="1">
      <c r="A29" s="457" t="s">
        <v>64</v>
      </c>
      <c r="B29" s="626" t="str">
        <f t="shared" si="2"/>
        <v>☆</v>
      </c>
      <c r="C29" s="627"/>
      <c r="D29" s="628"/>
      <c r="E29" s="180">
        <v>3.58</v>
      </c>
      <c r="F29" s="180">
        <v>3.66</v>
      </c>
      <c r="G29" s="95">
        <f t="shared" si="1"/>
        <v>8.0000000000000071E-2</v>
      </c>
      <c r="H29" s="629"/>
      <c r="I29" s="630"/>
      <c r="J29" s="630"/>
      <c r="K29" s="630"/>
      <c r="L29" s="631"/>
      <c r="M29" s="250"/>
      <c r="N29" s="251"/>
      <c r="O29" s="448" t="s">
        <v>64</v>
      </c>
    </row>
    <row r="30" spans="1:19" ht="73.5" customHeight="1" thickBot="1">
      <c r="A30" s="457" t="s">
        <v>65</v>
      </c>
      <c r="B30" s="626" t="str">
        <f t="shared" si="2"/>
        <v>☆</v>
      </c>
      <c r="C30" s="627"/>
      <c r="D30" s="628"/>
      <c r="E30" s="180">
        <v>3.83</v>
      </c>
      <c r="F30" s="180">
        <v>3.92</v>
      </c>
      <c r="G30" s="95">
        <f t="shared" si="1"/>
        <v>8.9999999999999858E-2</v>
      </c>
      <c r="H30" s="629"/>
      <c r="I30" s="630"/>
      <c r="J30" s="630"/>
      <c r="K30" s="630"/>
      <c r="L30" s="631"/>
      <c r="M30" s="250"/>
      <c r="N30" s="251"/>
      <c r="O30" s="448" t="s">
        <v>65</v>
      </c>
    </row>
    <row r="31" spans="1:19" ht="75.75" customHeight="1" thickBot="1">
      <c r="A31" s="457" t="s">
        <v>66</v>
      </c>
      <c r="B31" s="626" t="str">
        <f t="shared" si="2"/>
        <v>☆</v>
      </c>
      <c r="C31" s="627"/>
      <c r="D31" s="628"/>
      <c r="E31" s="480">
        <v>2.29</v>
      </c>
      <c r="F31" s="480">
        <v>2.5</v>
      </c>
      <c r="G31" s="95">
        <f t="shared" si="1"/>
        <v>0.20999999999999996</v>
      </c>
      <c r="H31" s="629"/>
      <c r="I31" s="630"/>
      <c r="J31" s="630"/>
      <c r="K31" s="630"/>
      <c r="L31" s="631"/>
      <c r="M31" s="250"/>
      <c r="N31" s="251"/>
      <c r="O31" s="448" t="s">
        <v>66</v>
      </c>
    </row>
    <row r="32" spans="1:19" ht="96" customHeight="1" thickBot="1">
      <c r="A32" s="458" t="s">
        <v>67</v>
      </c>
      <c r="B32" s="626" t="str">
        <f t="shared" si="2"/>
        <v>★</v>
      </c>
      <c r="C32" s="627"/>
      <c r="D32" s="628"/>
      <c r="E32" s="180">
        <v>4.93</v>
      </c>
      <c r="F32" s="180">
        <v>4.3</v>
      </c>
      <c r="G32" s="95">
        <f t="shared" si="1"/>
        <v>-0.62999999999999989</v>
      </c>
      <c r="H32" s="629"/>
      <c r="I32" s="630"/>
      <c r="J32" s="630"/>
      <c r="K32" s="630"/>
      <c r="L32" s="631"/>
      <c r="M32" s="250"/>
      <c r="N32" s="251"/>
      <c r="O32" s="448" t="s">
        <v>67</v>
      </c>
    </row>
    <row r="33" spans="1:16" ht="94.95" customHeight="1" thickBot="1">
      <c r="A33" s="459" t="s">
        <v>68</v>
      </c>
      <c r="B33" s="626" t="str">
        <f t="shared" si="2"/>
        <v>☆</v>
      </c>
      <c r="C33" s="627"/>
      <c r="D33" s="628"/>
      <c r="E33" s="479">
        <v>6.31</v>
      </c>
      <c r="F33" s="479">
        <v>6.63</v>
      </c>
      <c r="G33" s="95">
        <f t="shared" si="1"/>
        <v>0.32000000000000028</v>
      </c>
      <c r="H33" s="629"/>
      <c r="I33" s="630"/>
      <c r="J33" s="630"/>
      <c r="K33" s="630"/>
      <c r="L33" s="631"/>
      <c r="M33" s="250"/>
      <c r="N33" s="251"/>
      <c r="O33" s="448" t="s">
        <v>68</v>
      </c>
    </row>
    <row r="34" spans="1:16" ht="81" customHeight="1" thickBot="1">
      <c r="A34" s="364" t="s">
        <v>69</v>
      </c>
      <c r="B34" s="626" t="str">
        <f t="shared" si="2"/>
        <v>☆</v>
      </c>
      <c r="C34" s="627"/>
      <c r="D34" s="628"/>
      <c r="E34" s="180">
        <v>5</v>
      </c>
      <c r="F34" s="180">
        <v>5.36</v>
      </c>
      <c r="G34" s="95">
        <f t="shared" si="1"/>
        <v>0.36000000000000032</v>
      </c>
      <c r="H34" s="629"/>
      <c r="I34" s="630"/>
      <c r="J34" s="630"/>
      <c r="K34" s="630"/>
      <c r="L34" s="631"/>
      <c r="M34" s="512"/>
      <c r="N34" s="513"/>
      <c r="O34" s="448" t="s">
        <v>69</v>
      </c>
    </row>
    <row r="35" spans="1:16" ht="94.5" customHeight="1" thickBot="1">
      <c r="A35" s="458" t="s">
        <v>70</v>
      </c>
      <c r="B35" s="626" t="str">
        <f t="shared" si="2"/>
        <v>★</v>
      </c>
      <c r="C35" s="627"/>
      <c r="D35" s="628"/>
      <c r="E35" s="479">
        <v>6.34</v>
      </c>
      <c r="F35" s="479">
        <v>6.28</v>
      </c>
      <c r="G35" s="95">
        <f t="shared" si="1"/>
        <v>-5.9999999999999609E-2</v>
      </c>
      <c r="H35" s="683"/>
      <c r="I35" s="684"/>
      <c r="J35" s="684"/>
      <c r="K35" s="684"/>
      <c r="L35" s="685"/>
      <c r="M35" s="514"/>
      <c r="N35" s="515"/>
      <c r="O35" s="448" t="s">
        <v>70</v>
      </c>
    </row>
    <row r="36" spans="1:16" ht="92.4" customHeight="1" thickBot="1">
      <c r="A36" s="460" t="s">
        <v>71</v>
      </c>
      <c r="B36" s="626" t="str">
        <f t="shared" si="2"/>
        <v>★</v>
      </c>
      <c r="C36" s="627"/>
      <c r="D36" s="628"/>
      <c r="E36" s="180">
        <v>5.9</v>
      </c>
      <c r="F36" s="180">
        <v>5.69</v>
      </c>
      <c r="G36" s="95">
        <f t="shared" si="1"/>
        <v>-0.20999999999999996</v>
      </c>
      <c r="H36" s="629"/>
      <c r="I36" s="630"/>
      <c r="J36" s="630"/>
      <c r="K36" s="630"/>
      <c r="L36" s="631"/>
      <c r="M36" s="516"/>
      <c r="N36" s="517"/>
      <c r="O36" s="448" t="s">
        <v>71</v>
      </c>
    </row>
    <row r="37" spans="1:16" ht="87.75" customHeight="1" thickBot="1">
      <c r="A37" s="457" t="s">
        <v>72</v>
      </c>
      <c r="B37" s="626" t="str">
        <f t="shared" si="2"/>
        <v>☆</v>
      </c>
      <c r="C37" s="627"/>
      <c r="D37" s="628"/>
      <c r="E37" s="180">
        <v>4.16</v>
      </c>
      <c r="F37" s="180">
        <v>4.91</v>
      </c>
      <c r="G37" s="95">
        <f t="shared" si="1"/>
        <v>0.75</v>
      </c>
      <c r="H37" s="629"/>
      <c r="I37" s="630"/>
      <c r="J37" s="630"/>
      <c r="K37" s="630"/>
      <c r="L37" s="631"/>
      <c r="M37" s="250"/>
      <c r="N37" s="251"/>
      <c r="O37" s="448" t="s">
        <v>72</v>
      </c>
    </row>
    <row r="38" spans="1:16" ht="75.75" customHeight="1" thickBot="1">
      <c r="A38" s="457" t="s">
        <v>73</v>
      </c>
      <c r="B38" s="626" t="str">
        <f t="shared" si="2"/>
        <v>★★★</v>
      </c>
      <c r="C38" s="627"/>
      <c r="D38" s="628"/>
      <c r="E38" s="479">
        <v>9.24</v>
      </c>
      <c r="F38" s="180">
        <v>5.93</v>
      </c>
      <c r="G38" s="95">
        <f t="shared" si="1"/>
        <v>-3.3100000000000005</v>
      </c>
      <c r="H38" s="629"/>
      <c r="I38" s="630"/>
      <c r="J38" s="630"/>
      <c r="K38" s="630"/>
      <c r="L38" s="631"/>
      <c r="M38" s="518"/>
      <c r="N38" s="519"/>
      <c r="O38" s="448" t="s">
        <v>73</v>
      </c>
    </row>
    <row r="39" spans="1:16" ht="70.2" customHeight="1" thickBot="1">
      <c r="A39" s="457" t="s">
        <v>74</v>
      </c>
      <c r="B39" s="626" t="str">
        <f t="shared" si="2"/>
        <v>★</v>
      </c>
      <c r="C39" s="627"/>
      <c r="D39" s="628"/>
      <c r="E39" s="479">
        <v>6.62</v>
      </c>
      <c r="F39" s="479">
        <v>6.45</v>
      </c>
      <c r="G39" s="95">
        <f t="shared" si="1"/>
        <v>-0.16999999999999993</v>
      </c>
      <c r="H39" s="629"/>
      <c r="I39" s="630"/>
      <c r="J39" s="630"/>
      <c r="K39" s="630"/>
      <c r="L39" s="631"/>
      <c r="M39" s="516"/>
      <c r="N39" s="517"/>
      <c r="O39" s="448" t="s">
        <v>74</v>
      </c>
    </row>
    <row r="40" spans="1:16" ht="78.75" customHeight="1" thickBot="1">
      <c r="A40" s="457" t="s">
        <v>75</v>
      </c>
      <c r="B40" s="626" t="str">
        <f t="shared" si="2"/>
        <v>☆</v>
      </c>
      <c r="C40" s="627"/>
      <c r="D40" s="628"/>
      <c r="E40" s="180">
        <v>5.87</v>
      </c>
      <c r="F40" s="180">
        <v>5.91</v>
      </c>
      <c r="G40" s="95">
        <f t="shared" si="1"/>
        <v>4.0000000000000036E-2</v>
      </c>
      <c r="H40" s="629"/>
      <c r="I40" s="630"/>
      <c r="J40" s="630"/>
      <c r="K40" s="630"/>
      <c r="L40" s="631"/>
      <c r="M40" s="518"/>
      <c r="N40" s="519"/>
      <c r="O40" s="448" t="s">
        <v>75</v>
      </c>
    </row>
    <row r="41" spans="1:16" ht="66" customHeight="1" thickBot="1">
      <c r="A41" s="457" t="s">
        <v>76</v>
      </c>
      <c r="B41" s="626" t="str">
        <f t="shared" si="2"/>
        <v>☆</v>
      </c>
      <c r="C41" s="627"/>
      <c r="D41" s="628"/>
      <c r="E41" s="180">
        <v>3.54</v>
      </c>
      <c r="F41" s="180">
        <v>4.33</v>
      </c>
      <c r="G41" s="95">
        <f t="shared" si="1"/>
        <v>0.79</v>
      </c>
      <c r="H41" s="629"/>
      <c r="I41" s="630"/>
      <c r="J41" s="630"/>
      <c r="K41" s="630"/>
      <c r="L41" s="631"/>
      <c r="M41" s="250"/>
      <c r="N41" s="251"/>
      <c r="O41" s="448" t="s">
        <v>76</v>
      </c>
    </row>
    <row r="42" spans="1:16" ht="77.25" customHeight="1" thickBot="1">
      <c r="A42" s="457" t="s">
        <v>77</v>
      </c>
      <c r="B42" s="626" t="str">
        <f t="shared" si="2"/>
        <v>★</v>
      </c>
      <c r="C42" s="627"/>
      <c r="D42" s="628"/>
      <c r="E42" s="479">
        <v>6.7</v>
      </c>
      <c r="F42" s="479">
        <v>6.63</v>
      </c>
      <c r="G42" s="95">
        <f t="shared" si="1"/>
        <v>-7.0000000000000284E-2</v>
      </c>
      <c r="H42" s="629"/>
      <c r="I42" s="630"/>
      <c r="J42" s="630"/>
      <c r="K42" s="630"/>
      <c r="L42" s="631"/>
      <c r="M42" s="516"/>
      <c r="N42" s="251"/>
      <c r="O42" s="448" t="s">
        <v>77</v>
      </c>
      <c r="P42" s="73" t="s">
        <v>217</v>
      </c>
    </row>
    <row r="43" spans="1:16" ht="69.75" customHeight="1" thickBot="1">
      <c r="A43" s="457" t="s">
        <v>78</v>
      </c>
      <c r="B43" s="626" t="str">
        <f t="shared" si="2"/>
        <v>☆</v>
      </c>
      <c r="C43" s="627"/>
      <c r="D43" s="628"/>
      <c r="E43" s="180">
        <v>4.34</v>
      </c>
      <c r="F43" s="180">
        <v>4.74</v>
      </c>
      <c r="G43" s="95">
        <f t="shared" si="1"/>
        <v>0.40000000000000036</v>
      </c>
      <c r="H43" s="629"/>
      <c r="I43" s="630"/>
      <c r="J43" s="630"/>
      <c r="K43" s="630"/>
      <c r="L43" s="631"/>
      <c r="M43" s="250"/>
      <c r="N43" s="251"/>
      <c r="O43" s="448" t="s">
        <v>78</v>
      </c>
    </row>
    <row r="44" spans="1:16" ht="77.25" customHeight="1" thickBot="1">
      <c r="A44" s="461" t="s">
        <v>79</v>
      </c>
      <c r="B44" s="626" t="str">
        <f t="shared" si="2"/>
        <v>★</v>
      </c>
      <c r="C44" s="627"/>
      <c r="D44" s="628"/>
      <c r="E44" s="180">
        <v>4.5199999999999996</v>
      </c>
      <c r="F44" s="180">
        <v>4.29</v>
      </c>
      <c r="G44" s="95">
        <f t="shared" si="1"/>
        <v>-0.22999999999999954</v>
      </c>
      <c r="H44" s="629"/>
      <c r="I44" s="630"/>
      <c r="J44" s="630"/>
      <c r="K44" s="630"/>
      <c r="L44" s="631"/>
      <c r="M44" s="250"/>
      <c r="N44" s="251"/>
      <c r="O44" s="448" t="s">
        <v>79</v>
      </c>
    </row>
    <row r="45" spans="1:16" ht="81.75" customHeight="1" thickBot="1">
      <c r="A45" s="457" t="s">
        <v>80</v>
      </c>
      <c r="B45" s="626" t="str">
        <f t="shared" si="2"/>
        <v>☆</v>
      </c>
      <c r="C45" s="627"/>
      <c r="D45" s="628"/>
      <c r="E45" s="180">
        <v>4.9400000000000004</v>
      </c>
      <c r="F45" s="180">
        <v>5.12</v>
      </c>
      <c r="G45" s="95">
        <f t="shared" si="1"/>
        <v>0.17999999999999972</v>
      </c>
      <c r="H45" s="629"/>
      <c r="I45" s="630"/>
      <c r="J45" s="630"/>
      <c r="K45" s="630"/>
      <c r="L45" s="631"/>
      <c r="M45" s="250"/>
      <c r="N45" s="526"/>
      <c r="O45" s="448" t="s">
        <v>80</v>
      </c>
    </row>
    <row r="46" spans="1:16" ht="72.75" customHeight="1" thickBot="1">
      <c r="A46" s="457" t="s">
        <v>81</v>
      </c>
      <c r="B46" s="626" t="str">
        <f t="shared" si="2"/>
        <v>☆</v>
      </c>
      <c r="C46" s="627"/>
      <c r="D46" s="628"/>
      <c r="E46" s="180">
        <v>3.93</v>
      </c>
      <c r="F46" s="180">
        <v>4.32</v>
      </c>
      <c r="G46" s="95">
        <f t="shared" si="1"/>
        <v>0.39000000000000012</v>
      </c>
      <c r="H46" s="629"/>
      <c r="I46" s="630"/>
      <c r="J46" s="630"/>
      <c r="K46" s="630"/>
      <c r="L46" s="631"/>
      <c r="M46" s="250"/>
      <c r="N46" s="251"/>
      <c r="O46" s="448" t="s">
        <v>81</v>
      </c>
    </row>
    <row r="47" spans="1:16" ht="81.75" customHeight="1" thickBot="1">
      <c r="A47" s="457" t="s">
        <v>82</v>
      </c>
      <c r="B47" s="626" t="str">
        <f t="shared" si="2"/>
        <v>☆</v>
      </c>
      <c r="C47" s="627"/>
      <c r="D47" s="628"/>
      <c r="E47" s="180">
        <v>4.8099999999999996</v>
      </c>
      <c r="F47" s="180">
        <v>5.47</v>
      </c>
      <c r="G47" s="95">
        <f t="shared" si="1"/>
        <v>0.66000000000000014</v>
      </c>
      <c r="H47" s="629"/>
      <c r="I47" s="630"/>
      <c r="J47" s="630"/>
      <c r="K47" s="630"/>
      <c r="L47" s="631"/>
      <c r="M47" s="527"/>
      <c r="N47" s="251"/>
      <c r="O47" s="448" t="s">
        <v>82</v>
      </c>
    </row>
    <row r="48" spans="1:16" ht="78.75" customHeight="1" thickBot="1">
      <c r="A48" s="457" t="s">
        <v>83</v>
      </c>
      <c r="B48" s="626" t="str">
        <f t="shared" si="2"/>
        <v>★</v>
      </c>
      <c r="C48" s="627"/>
      <c r="D48" s="628"/>
      <c r="E48" s="180">
        <v>3.61</v>
      </c>
      <c r="F48" s="180">
        <v>3.52</v>
      </c>
      <c r="G48" s="95">
        <f t="shared" si="1"/>
        <v>-8.9999999999999858E-2</v>
      </c>
      <c r="H48" s="635"/>
      <c r="I48" s="636"/>
      <c r="J48" s="636"/>
      <c r="K48" s="636"/>
      <c r="L48" s="637"/>
      <c r="M48" s="250"/>
      <c r="N48" s="251"/>
      <c r="O48" s="448" t="s">
        <v>83</v>
      </c>
    </row>
    <row r="49" spans="1:15" ht="74.25" customHeight="1" thickBot="1">
      <c r="A49" s="457" t="s">
        <v>84</v>
      </c>
      <c r="B49" s="626" t="str">
        <f t="shared" si="2"/>
        <v>☆</v>
      </c>
      <c r="C49" s="627"/>
      <c r="D49" s="628"/>
      <c r="E49" s="180">
        <v>5.17</v>
      </c>
      <c r="F49" s="180">
        <v>5.27</v>
      </c>
      <c r="G49" s="95">
        <f t="shared" si="1"/>
        <v>9.9999999999999645E-2</v>
      </c>
      <c r="H49" s="629"/>
      <c r="I49" s="630"/>
      <c r="J49" s="630"/>
      <c r="K49" s="630"/>
      <c r="L49" s="631"/>
      <c r="M49" s="528"/>
      <c r="N49" s="251"/>
      <c r="O49" s="448" t="s">
        <v>84</v>
      </c>
    </row>
    <row r="50" spans="1:15" ht="73.2" customHeight="1" thickBot="1">
      <c r="A50" s="457" t="s">
        <v>85</v>
      </c>
      <c r="B50" s="626" t="str">
        <f t="shared" si="2"/>
        <v>☆</v>
      </c>
      <c r="C50" s="627"/>
      <c r="D50" s="628"/>
      <c r="E50" s="180">
        <v>5.7</v>
      </c>
      <c r="F50" s="180">
        <v>5.83</v>
      </c>
      <c r="G50" s="95">
        <f t="shared" si="1"/>
        <v>0.12999999999999989</v>
      </c>
      <c r="H50" s="635"/>
      <c r="I50" s="636"/>
      <c r="J50" s="636"/>
      <c r="K50" s="636"/>
      <c r="L50" s="637"/>
      <c r="M50" s="250"/>
      <c r="N50" s="251"/>
      <c r="O50" s="448" t="s">
        <v>85</v>
      </c>
    </row>
    <row r="51" spans="1:15" ht="73.5" customHeight="1" thickBot="1">
      <c r="A51" s="457" t="s">
        <v>86</v>
      </c>
      <c r="B51" s="626" t="str">
        <f t="shared" si="2"/>
        <v>☆</v>
      </c>
      <c r="C51" s="627"/>
      <c r="D51" s="628"/>
      <c r="E51" s="180">
        <v>4.88</v>
      </c>
      <c r="F51" s="479">
        <v>6.21</v>
      </c>
      <c r="G51" s="95">
        <f t="shared" si="1"/>
        <v>1.33</v>
      </c>
      <c r="H51" s="629"/>
      <c r="I51" s="630"/>
      <c r="J51" s="630"/>
      <c r="K51" s="630"/>
      <c r="L51" s="631"/>
      <c r="M51" s="518"/>
      <c r="N51" s="519"/>
      <c r="O51" s="448" t="s">
        <v>86</v>
      </c>
    </row>
    <row r="52" spans="1:15" ht="91.95" customHeight="1" thickBot="1">
      <c r="A52" s="457" t="s">
        <v>87</v>
      </c>
      <c r="B52" s="626" t="str">
        <f t="shared" si="2"/>
        <v>☆</v>
      </c>
      <c r="C52" s="627"/>
      <c r="D52" s="628"/>
      <c r="E52" s="480">
        <v>2.67</v>
      </c>
      <c r="F52" s="180">
        <v>3.53</v>
      </c>
      <c r="G52" s="95">
        <f t="shared" si="1"/>
        <v>0.85999999999999988</v>
      </c>
      <c r="H52" s="629"/>
      <c r="I52" s="630"/>
      <c r="J52" s="630"/>
      <c r="K52" s="630"/>
      <c r="L52" s="631"/>
      <c r="M52" s="250"/>
      <c r="N52" s="251"/>
      <c r="O52" s="448" t="s">
        <v>87</v>
      </c>
    </row>
    <row r="53" spans="1:15" ht="77.25" customHeight="1" thickBot="1">
      <c r="A53" s="457" t="s">
        <v>88</v>
      </c>
      <c r="B53" s="626" t="str">
        <f t="shared" si="2"/>
        <v>★</v>
      </c>
      <c r="C53" s="627"/>
      <c r="D53" s="628"/>
      <c r="E53" s="180">
        <v>5.74</v>
      </c>
      <c r="F53" s="180">
        <v>5.16</v>
      </c>
      <c r="G53" s="95">
        <f t="shared" si="1"/>
        <v>-0.58000000000000007</v>
      </c>
      <c r="H53" s="629"/>
      <c r="I53" s="630"/>
      <c r="J53" s="630"/>
      <c r="K53" s="630"/>
      <c r="L53" s="631"/>
      <c r="M53" s="250"/>
      <c r="N53" s="251"/>
      <c r="O53" s="448" t="s">
        <v>88</v>
      </c>
    </row>
    <row r="54" spans="1:15" ht="63.75" customHeight="1" thickBot="1">
      <c r="A54" s="457" t="s">
        <v>89</v>
      </c>
      <c r="B54" s="626" t="str">
        <f t="shared" si="2"/>
        <v>☆</v>
      </c>
      <c r="C54" s="627"/>
      <c r="D54" s="628"/>
      <c r="E54" s="180">
        <v>5.35</v>
      </c>
      <c r="F54" s="180">
        <v>5.39</v>
      </c>
      <c r="G54" s="95">
        <f t="shared" si="1"/>
        <v>4.0000000000000036E-2</v>
      </c>
      <c r="H54" s="629"/>
      <c r="I54" s="630"/>
      <c r="J54" s="630"/>
      <c r="K54" s="630"/>
      <c r="L54" s="631"/>
      <c r="M54" s="250"/>
      <c r="N54" s="251"/>
      <c r="O54" s="448" t="s">
        <v>89</v>
      </c>
    </row>
    <row r="55" spans="1:15" ht="75" customHeight="1" thickBot="1">
      <c r="A55" s="457" t="s">
        <v>90</v>
      </c>
      <c r="B55" s="626" t="str">
        <f t="shared" si="2"/>
        <v>★</v>
      </c>
      <c r="C55" s="627"/>
      <c r="D55" s="628"/>
      <c r="E55" s="180">
        <v>5.26</v>
      </c>
      <c r="F55" s="180">
        <v>5.09</v>
      </c>
      <c r="G55" s="95">
        <f t="shared" si="1"/>
        <v>-0.16999999999999993</v>
      </c>
      <c r="H55" s="629"/>
      <c r="I55" s="630"/>
      <c r="J55" s="630"/>
      <c r="K55" s="630"/>
      <c r="L55" s="631"/>
      <c r="M55" s="250"/>
      <c r="N55" s="251"/>
      <c r="O55" s="448" t="s">
        <v>90</v>
      </c>
    </row>
    <row r="56" spans="1:15" ht="80.25" customHeight="1" thickBot="1">
      <c r="A56" s="457" t="s">
        <v>91</v>
      </c>
      <c r="B56" s="626" t="str">
        <f t="shared" si="2"/>
        <v>☆</v>
      </c>
      <c r="C56" s="627"/>
      <c r="D56" s="628"/>
      <c r="E56" s="180">
        <v>5.21</v>
      </c>
      <c r="F56" s="180">
        <v>5.32</v>
      </c>
      <c r="G56" s="95">
        <f t="shared" si="1"/>
        <v>0.11000000000000032</v>
      </c>
      <c r="H56" s="629"/>
      <c r="I56" s="630"/>
      <c r="J56" s="630"/>
      <c r="K56" s="630"/>
      <c r="L56" s="631"/>
      <c r="M56" s="250"/>
      <c r="N56" s="251"/>
      <c r="O56" s="448" t="s">
        <v>91</v>
      </c>
    </row>
    <row r="57" spans="1:15" ht="63.75" customHeight="1" thickBot="1">
      <c r="A57" s="457" t="s">
        <v>92</v>
      </c>
      <c r="B57" s="626" t="str">
        <f t="shared" si="2"/>
        <v>★★★</v>
      </c>
      <c r="C57" s="627"/>
      <c r="D57" s="628"/>
      <c r="E57" s="479">
        <v>6.8</v>
      </c>
      <c r="F57" s="180">
        <v>4.2699999999999996</v>
      </c>
      <c r="G57" s="95">
        <f t="shared" si="1"/>
        <v>-2.5300000000000002</v>
      </c>
      <c r="H57" s="635"/>
      <c r="I57" s="636"/>
      <c r="J57" s="636"/>
      <c r="K57" s="636"/>
      <c r="L57" s="637"/>
      <c r="M57" s="250"/>
      <c r="N57" s="251"/>
      <c r="O57" s="448" t="s">
        <v>92</v>
      </c>
    </row>
    <row r="58" spans="1:15" ht="69.75" customHeight="1" thickBot="1">
      <c r="A58" s="457" t="s">
        <v>93</v>
      </c>
      <c r="B58" s="626" t="str">
        <f t="shared" si="2"/>
        <v>★</v>
      </c>
      <c r="C58" s="627"/>
      <c r="D58" s="628"/>
      <c r="E58" s="180">
        <v>5.43</v>
      </c>
      <c r="F58" s="180">
        <v>4.87</v>
      </c>
      <c r="G58" s="95">
        <f t="shared" si="1"/>
        <v>-0.55999999999999961</v>
      </c>
      <c r="H58" s="629"/>
      <c r="I58" s="630"/>
      <c r="J58" s="630"/>
      <c r="K58" s="630"/>
      <c r="L58" s="631"/>
      <c r="M58" s="250"/>
      <c r="N58" s="251"/>
      <c r="O58" s="448" t="s">
        <v>93</v>
      </c>
    </row>
    <row r="59" spans="1:15" ht="76.2" customHeight="1" thickBot="1">
      <c r="A59" s="457" t="s">
        <v>94</v>
      </c>
      <c r="B59" s="626" t="str">
        <f t="shared" si="2"/>
        <v>★</v>
      </c>
      <c r="C59" s="627"/>
      <c r="D59" s="628"/>
      <c r="E59" s="180">
        <v>5.64</v>
      </c>
      <c r="F59" s="180">
        <v>5.54</v>
      </c>
      <c r="G59" s="95">
        <f t="shared" si="1"/>
        <v>-9.9999999999999645E-2</v>
      </c>
      <c r="H59" s="629"/>
      <c r="I59" s="630"/>
      <c r="J59" s="630"/>
      <c r="K59" s="630"/>
      <c r="L59" s="631"/>
      <c r="M59" s="518"/>
      <c r="N59" s="519"/>
      <c r="O59" s="448" t="s">
        <v>94</v>
      </c>
    </row>
    <row r="60" spans="1:15" ht="91.95" customHeight="1" thickBot="1">
      <c r="A60" s="457" t="s">
        <v>95</v>
      </c>
      <c r="B60" s="626" t="str">
        <f t="shared" si="2"/>
        <v>☆</v>
      </c>
      <c r="C60" s="627"/>
      <c r="D60" s="628"/>
      <c r="E60" s="479">
        <v>6.05</v>
      </c>
      <c r="F60" s="479">
        <v>6.7</v>
      </c>
      <c r="G60" s="95">
        <f t="shared" si="1"/>
        <v>0.65000000000000036</v>
      </c>
      <c r="H60" s="629"/>
      <c r="I60" s="630"/>
      <c r="J60" s="630"/>
      <c r="K60" s="630"/>
      <c r="L60" s="631"/>
      <c r="M60" s="250"/>
      <c r="N60" s="251"/>
      <c r="O60" s="448" t="s">
        <v>95</v>
      </c>
    </row>
    <row r="61" spans="1:15" ht="81" customHeight="1" thickBot="1">
      <c r="A61" s="457" t="s">
        <v>96</v>
      </c>
      <c r="B61" s="626" t="str">
        <f t="shared" si="2"/>
        <v>★</v>
      </c>
      <c r="C61" s="627"/>
      <c r="D61" s="628"/>
      <c r="E61" s="480">
        <v>2.96</v>
      </c>
      <c r="F61" s="480">
        <v>1.82</v>
      </c>
      <c r="G61" s="95">
        <f t="shared" si="1"/>
        <v>-1.1399999999999999</v>
      </c>
      <c r="H61" s="629"/>
      <c r="I61" s="630"/>
      <c r="J61" s="630"/>
      <c r="K61" s="630"/>
      <c r="L61" s="631"/>
      <c r="M61" s="250"/>
      <c r="N61" s="251"/>
      <c r="O61" s="448" t="s">
        <v>96</v>
      </c>
    </row>
    <row r="62" spans="1:15" ht="75.599999999999994" customHeight="1" thickBot="1">
      <c r="A62" s="457" t="s">
        <v>97</v>
      </c>
      <c r="B62" s="626" t="str">
        <f t="shared" si="2"/>
        <v>☆</v>
      </c>
      <c r="C62" s="627"/>
      <c r="D62" s="628"/>
      <c r="E62" s="479">
        <v>6.97</v>
      </c>
      <c r="F62" s="479">
        <v>7.14</v>
      </c>
      <c r="G62" s="95">
        <f t="shared" si="1"/>
        <v>0.16999999999999993</v>
      </c>
      <c r="H62" s="629"/>
      <c r="I62" s="630"/>
      <c r="J62" s="630"/>
      <c r="K62" s="630"/>
      <c r="L62" s="631"/>
      <c r="M62" s="250"/>
      <c r="N62" s="251"/>
      <c r="O62" s="448" t="s">
        <v>97</v>
      </c>
    </row>
    <row r="63" spans="1:15" ht="87" customHeight="1" thickBot="1">
      <c r="A63" s="457" t="s">
        <v>98</v>
      </c>
      <c r="B63" s="626" t="str">
        <f t="shared" si="2"/>
        <v>☆</v>
      </c>
      <c r="C63" s="627"/>
      <c r="D63" s="628"/>
      <c r="E63" s="480">
        <v>2.83</v>
      </c>
      <c r="F63" s="180">
        <v>3.09</v>
      </c>
      <c r="G63" s="95">
        <f t="shared" si="1"/>
        <v>0.25999999999999979</v>
      </c>
      <c r="H63" s="629"/>
      <c r="I63" s="630"/>
      <c r="J63" s="630"/>
      <c r="K63" s="630"/>
      <c r="L63" s="631"/>
      <c r="M63" s="543"/>
      <c r="N63" s="251"/>
      <c r="O63" s="448" t="s">
        <v>98</v>
      </c>
    </row>
    <row r="64" spans="1:15" ht="73.2" customHeight="1" thickBot="1">
      <c r="A64" s="457" t="s">
        <v>99</v>
      </c>
      <c r="B64" s="626" t="str">
        <f t="shared" si="2"/>
        <v>★</v>
      </c>
      <c r="C64" s="627"/>
      <c r="D64" s="628"/>
      <c r="E64" s="180">
        <v>3.61</v>
      </c>
      <c r="F64" s="480">
        <v>2.68</v>
      </c>
      <c r="G64" s="95">
        <f t="shared" si="1"/>
        <v>-0.92999999999999972</v>
      </c>
      <c r="H64" s="638"/>
      <c r="I64" s="639"/>
      <c r="J64" s="639"/>
      <c r="K64" s="639"/>
      <c r="L64" s="640"/>
      <c r="M64" s="250"/>
      <c r="N64" s="251"/>
      <c r="O64" s="448" t="s">
        <v>99</v>
      </c>
    </row>
    <row r="65" spans="1:18" ht="80.25" customHeight="1" thickBot="1">
      <c r="A65" s="457" t="s">
        <v>100</v>
      </c>
      <c r="B65" s="626" t="str">
        <f t="shared" si="2"/>
        <v>★★</v>
      </c>
      <c r="C65" s="627"/>
      <c r="D65" s="628"/>
      <c r="E65" s="479">
        <v>8.84</v>
      </c>
      <c r="F65" s="479">
        <v>7</v>
      </c>
      <c r="G65" s="95">
        <f t="shared" si="1"/>
        <v>-1.8399999999999999</v>
      </c>
      <c r="H65" s="641"/>
      <c r="I65" s="642"/>
      <c r="J65" s="642"/>
      <c r="K65" s="642"/>
      <c r="L65" s="643"/>
      <c r="M65" s="544"/>
      <c r="N65" s="251"/>
      <c r="O65" s="448" t="s">
        <v>100</v>
      </c>
    </row>
    <row r="66" spans="1:18" ht="88.5" customHeight="1" thickBot="1">
      <c r="A66" s="457" t="s">
        <v>101</v>
      </c>
      <c r="B66" s="626" t="str">
        <f t="shared" si="2"/>
        <v>★</v>
      </c>
      <c r="C66" s="627"/>
      <c r="D66" s="628"/>
      <c r="E66" s="479">
        <v>8.2799999999999994</v>
      </c>
      <c r="F66" s="479">
        <v>8.14</v>
      </c>
      <c r="G66" s="95">
        <f t="shared" si="1"/>
        <v>-0.13999999999999879</v>
      </c>
      <c r="H66" s="635"/>
      <c r="I66" s="636"/>
      <c r="J66" s="636"/>
      <c r="K66" s="636"/>
      <c r="L66" s="637"/>
      <c r="M66" s="250"/>
      <c r="N66" s="251"/>
      <c r="O66" s="448" t="s">
        <v>101</v>
      </c>
    </row>
    <row r="67" spans="1:18" ht="78.75" customHeight="1" thickBot="1">
      <c r="A67" s="457" t="s">
        <v>102</v>
      </c>
      <c r="B67" s="626" t="str">
        <f t="shared" si="2"/>
        <v>★</v>
      </c>
      <c r="C67" s="627"/>
      <c r="D67" s="628"/>
      <c r="E67" s="180">
        <v>5.31</v>
      </c>
      <c r="F67" s="180">
        <v>5.14</v>
      </c>
      <c r="G67" s="95">
        <f t="shared" si="1"/>
        <v>-0.16999999999999993</v>
      </c>
      <c r="H67" s="629"/>
      <c r="I67" s="630"/>
      <c r="J67" s="630"/>
      <c r="K67" s="630"/>
      <c r="L67" s="631"/>
      <c r="M67" s="250"/>
      <c r="N67" s="251"/>
      <c r="O67" s="448" t="s">
        <v>102</v>
      </c>
    </row>
    <row r="68" spans="1:18" ht="63" customHeight="1" thickBot="1">
      <c r="A68" s="460" t="s">
        <v>103</v>
      </c>
      <c r="B68" s="626" t="str">
        <f t="shared" si="2"/>
        <v>☆</v>
      </c>
      <c r="C68" s="627"/>
      <c r="D68" s="628"/>
      <c r="E68" s="479">
        <v>7.68</v>
      </c>
      <c r="F68" s="479">
        <v>8.7899999999999991</v>
      </c>
      <c r="G68" s="95">
        <f t="shared" si="1"/>
        <v>1.1099999999999994</v>
      </c>
      <c r="H68" s="632"/>
      <c r="I68" s="633"/>
      <c r="J68" s="633"/>
      <c r="K68" s="633"/>
      <c r="L68" s="634"/>
      <c r="M68" s="504"/>
      <c r="N68" s="503"/>
      <c r="O68" s="448" t="s">
        <v>103</v>
      </c>
    </row>
    <row r="69" spans="1:18" ht="72.75" customHeight="1" thickBot="1">
      <c r="A69" s="458" t="s">
        <v>104</v>
      </c>
      <c r="B69" s="626" t="str">
        <f t="shared" si="2"/>
        <v>★</v>
      </c>
      <c r="C69" s="627"/>
      <c r="D69" s="628"/>
      <c r="E69" s="481">
        <v>2.41</v>
      </c>
      <c r="F69" s="481">
        <v>2.12</v>
      </c>
      <c r="G69" s="95">
        <f t="shared" si="1"/>
        <v>-0.29000000000000004</v>
      </c>
      <c r="H69" s="635"/>
      <c r="I69" s="636"/>
      <c r="J69" s="636"/>
      <c r="K69" s="636"/>
      <c r="L69" s="637"/>
      <c r="M69" s="250"/>
      <c r="N69" s="251"/>
      <c r="O69" s="448" t="s">
        <v>104</v>
      </c>
    </row>
    <row r="70" spans="1:18" ht="58.5" customHeight="1" thickBot="1">
      <c r="A70" s="365" t="s">
        <v>105</v>
      </c>
      <c r="B70" s="626" t="b">
        <f t="shared" si="2"/>
        <v>0</v>
      </c>
      <c r="C70" s="627"/>
      <c r="D70" s="628"/>
      <c r="E70" s="180">
        <v>5.32</v>
      </c>
      <c r="F70" s="180">
        <v>5.32</v>
      </c>
      <c r="G70" s="246">
        <f t="shared" si="1"/>
        <v>0</v>
      </c>
      <c r="H70" s="629"/>
      <c r="I70" s="630"/>
      <c r="J70" s="630"/>
      <c r="K70" s="630"/>
      <c r="L70" s="631"/>
      <c r="M70" s="366"/>
      <c r="N70" s="251"/>
      <c r="O70" s="448"/>
    </row>
    <row r="71" spans="1:18" ht="42.75" customHeight="1" thickBot="1">
      <c r="A71" s="367"/>
      <c r="B71" s="367"/>
      <c r="C71" s="367"/>
      <c r="D71" s="367"/>
      <c r="E71" s="674"/>
      <c r="F71" s="674"/>
      <c r="G71" s="674"/>
      <c r="H71" s="674"/>
      <c r="I71" s="674"/>
      <c r="J71" s="674"/>
      <c r="K71" s="674"/>
      <c r="L71" s="674"/>
      <c r="M71" s="74">
        <f>COUNTIF(E23:E69,"&gt;=10")</f>
        <v>0</v>
      </c>
      <c r="N71" s="74">
        <f>COUNTIF(F23:F69,"&gt;=10")</f>
        <v>0</v>
      </c>
      <c r="O71" s="74" t="s">
        <v>29</v>
      </c>
    </row>
    <row r="72" spans="1:18" ht="36.75" customHeight="1" thickBot="1">
      <c r="A72" s="96" t="s">
        <v>21</v>
      </c>
      <c r="B72" s="97"/>
      <c r="C72" s="161"/>
      <c r="D72" s="161"/>
      <c r="E72" s="675" t="s">
        <v>20</v>
      </c>
      <c r="F72" s="675"/>
      <c r="G72" s="675"/>
      <c r="H72" s="676" t="s">
        <v>245</v>
      </c>
      <c r="I72" s="677"/>
      <c r="J72" s="97"/>
      <c r="K72" s="98"/>
      <c r="L72" s="98"/>
      <c r="M72" s="99"/>
      <c r="N72" s="100"/>
    </row>
    <row r="73" spans="1:18" ht="36.75" customHeight="1" thickBot="1">
      <c r="A73" s="101"/>
      <c r="B73" s="368"/>
      <c r="C73" s="678" t="s">
        <v>106</v>
      </c>
      <c r="D73" s="679"/>
      <c r="E73" s="679"/>
      <c r="F73" s="680"/>
      <c r="G73" s="102">
        <f>+F70</f>
        <v>5.32</v>
      </c>
      <c r="H73" s="103" t="s">
        <v>107</v>
      </c>
      <c r="I73" s="681">
        <f>+G70</f>
        <v>0</v>
      </c>
      <c r="J73" s="682"/>
      <c r="K73" s="369"/>
      <c r="L73" s="369"/>
      <c r="M73" s="370"/>
      <c r="N73" s="104"/>
    </row>
    <row r="74" spans="1:18" ht="36.75" customHeight="1" thickBot="1">
      <c r="A74" s="101"/>
      <c r="B74" s="368"/>
      <c r="C74" s="644" t="s">
        <v>108</v>
      </c>
      <c r="D74" s="645"/>
      <c r="E74" s="645"/>
      <c r="F74" s="646"/>
      <c r="G74" s="105">
        <f>+F35</f>
        <v>6.28</v>
      </c>
      <c r="H74" s="106" t="s">
        <v>107</v>
      </c>
      <c r="I74" s="647">
        <f>+G35</f>
        <v>-5.9999999999999609E-2</v>
      </c>
      <c r="J74" s="648"/>
      <c r="K74" s="369"/>
      <c r="L74" s="369"/>
      <c r="M74" s="370"/>
      <c r="N74" s="104"/>
      <c r="R74" s="414" t="s">
        <v>21</v>
      </c>
    </row>
    <row r="75" spans="1:18" ht="36.75" customHeight="1" thickBot="1">
      <c r="A75" s="101"/>
      <c r="B75" s="368"/>
      <c r="C75" s="649" t="s">
        <v>109</v>
      </c>
      <c r="D75" s="650"/>
      <c r="E75" s="650"/>
      <c r="F75" s="107" t="str">
        <f>VLOOKUP(G75,F:P,10,0)</f>
        <v>鹿児島県</v>
      </c>
      <c r="G75" s="108">
        <f>MAX(F23:F70)</f>
        <v>8.7899999999999991</v>
      </c>
      <c r="H75" s="651" t="s">
        <v>110</v>
      </c>
      <c r="I75" s="652"/>
      <c r="J75" s="652"/>
      <c r="K75" s="109">
        <f>+N71</f>
        <v>0</v>
      </c>
      <c r="L75" s="110" t="s">
        <v>111</v>
      </c>
      <c r="M75" s="111">
        <f>N71-M71</f>
        <v>0</v>
      </c>
      <c r="N75" s="104"/>
      <c r="R75" s="415"/>
    </row>
    <row r="76" spans="1:18" ht="36.75" customHeight="1" thickBot="1">
      <c r="A76" s="112"/>
      <c r="B76" s="113"/>
      <c r="C76" s="113"/>
      <c r="D76" s="113"/>
      <c r="E76" s="113"/>
      <c r="F76" s="113"/>
      <c r="G76" s="113"/>
      <c r="H76" s="113"/>
      <c r="I76" s="113"/>
      <c r="J76" s="113"/>
      <c r="K76" s="114"/>
      <c r="L76" s="114"/>
      <c r="M76" s="115"/>
      <c r="N76" s="116"/>
      <c r="R76" s="415"/>
    </row>
    <row r="77" spans="1:18" ht="30.75" customHeight="1">
      <c r="A77" s="145"/>
      <c r="B77" s="145"/>
      <c r="C77" s="145"/>
      <c r="D77" s="145"/>
      <c r="E77" s="145"/>
      <c r="F77" s="145"/>
      <c r="G77" s="145"/>
      <c r="H77" s="145"/>
      <c r="I77" s="145"/>
      <c r="J77" s="145"/>
      <c r="K77" s="371"/>
      <c r="L77" s="371"/>
      <c r="M77" s="372"/>
      <c r="N77" s="373"/>
      <c r="R77" s="416"/>
    </row>
    <row r="78" spans="1:18" ht="30.75" customHeight="1" thickBot="1">
      <c r="A78" s="374"/>
      <c r="B78" s="374"/>
      <c r="C78" s="374"/>
      <c r="D78" s="374"/>
      <c r="E78" s="374"/>
      <c r="F78" s="374"/>
      <c r="G78" s="374"/>
      <c r="H78" s="374"/>
      <c r="I78" s="374"/>
      <c r="J78" s="374"/>
      <c r="K78" s="375"/>
      <c r="L78" s="375"/>
      <c r="M78" s="376"/>
      <c r="N78" s="374"/>
    </row>
    <row r="79" spans="1:18" ht="24.75" customHeight="1" thickTop="1">
      <c r="A79" s="653">
        <v>2</v>
      </c>
      <c r="B79" s="656" t="s">
        <v>242</v>
      </c>
      <c r="C79" s="657"/>
      <c r="D79" s="657"/>
      <c r="E79" s="657"/>
      <c r="F79" s="658"/>
      <c r="G79" s="665" t="s">
        <v>243</v>
      </c>
      <c r="H79" s="666"/>
      <c r="I79" s="666"/>
      <c r="J79" s="666"/>
      <c r="K79" s="666"/>
      <c r="L79" s="666"/>
      <c r="M79" s="666"/>
      <c r="N79" s="667"/>
    </row>
    <row r="80" spans="1:18" ht="24.75" customHeight="1">
      <c r="A80" s="654"/>
      <c r="B80" s="659"/>
      <c r="C80" s="660"/>
      <c r="D80" s="660"/>
      <c r="E80" s="660"/>
      <c r="F80" s="661"/>
      <c r="G80" s="668"/>
      <c r="H80" s="669"/>
      <c r="I80" s="669"/>
      <c r="J80" s="669"/>
      <c r="K80" s="669"/>
      <c r="L80" s="669"/>
      <c r="M80" s="669"/>
      <c r="N80" s="670"/>
      <c r="O80" s="377" t="s">
        <v>29</v>
      </c>
      <c r="P80" s="377"/>
    </row>
    <row r="81" spans="1:16" ht="24.75" customHeight="1">
      <c r="A81" s="654"/>
      <c r="B81" s="659"/>
      <c r="C81" s="660"/>
      <c r="D81" s="660"/>
      <c r="E81" s="660"/>
      <c r="F81" s="661"/>
      <c r="G81" s="668"/>
      <c r="H81" s="669"/>
      <c r="I81" s="669"/>
      <c r="J81" s="669"/>
      <c r="K81" s="669"/>
      <c r="L81" s="669"/>
      <c r="M81" s="669"/>
      <c r="N81" s="670"/>
      <c r="O81" s="377" t="s">
        <v>21</v>
      </c>
      <c r="P81" s="377" t="s">
        <v>112</v>
      </c>
    </row>
    <row r="82" spans="1:16" ht="24.75" customHeight="1">
      <c r="A82" s="654"/>
      <c r="B82" s="659"/>
      <c r="C82" s="660"/>
      <c r="D82" s="660"/>
      <c r="E82" s="660"/>
      <c r="F82" s="661"/>
      <c r="G82" s="668"/>
      <c r="H82" s="669"/>
      <c r="I82" s="669"/>
      <c r="J82" s="669"/>
      <c r="K82" s="669"/>
      <c r="L82" s="669"/>
      <c r="M82" s="669"/>
      <c r="N82" s="670"/>
      <c r="O82" s="378"/>
      <c r="P82" s="377"/>
    </row>
    <row r="83" spans="1:16" ht="46.2" customHeight="1" thickBot="1">
      <c r="A83" s="655"/>
      <c r="B83" s="662"/>
      <c r="C83" s="663"/>
      <c r="D83" s="663"/>
      <c r="E83" s="663"/>
      <c r="F83" s="664"/>
      <c r="G83" s="671"/>
      <c r="H83" s="672"/>
      <c r="I83" s="672"/>
      <c r="J83" s="672"/>
      <c r="K83" s="672"/>
      <c r="L83" s="672"/>
      <c r="M83" s="672"/>
      <c r="N83" s="673"/>
    </row>
    <row r="84" spans="1:16" ht="13.8" thickTop="1"/>
  </sheetData>
  <sheetProtection formatCells="0" formatColumns="0" formatRows="0" insertColumns="0" insertRows="0" insertHyperlinks="0" deleteColumns="0" deleteRows="0" sort="0" autoFilter="0" pivotTables="0"/>
  <autoFilter ref="A22:G75" xr:uid="{00000000-0009-0000-0000-000002000000}">
    <filterColumn colId="1" showButton="0"/>
    <filterColumn colId="2" showButton="0"/>
  </autoFilter>
  <mergeCells count="118">
    <mergeCell ref="B26:D26"/>
    <mergeCell ref="H26:L26"/>
    <mergeCell ref="B27:D27"/>
    <mergeCell ref="H27:L27"/>
    <mergeCell ref="B34:D34"/>
    <mergeCell ref="H34:L34"/>
    <mergeCell ref="A17:C17"/>
    <mergeCell ref="F17:G17"/>
    <mergeCell ref="A18:C18"/>
    <mergeCell ref="F18:G18"/>
    <mergeCell ref="A19:G19"/>
    <mergeCell ref="B21:C21"/>
    <mergeCell ref="E21:F21"/>
    <mergeCell ref="B28:D28"/>
    <mergeCell ref="H28:L28"/>
    <mergeCell ref="B25:D25"/>
    <mergeCell ref="H25:L25"/>
    <mergeCell ref="H21:L21"/>
    <mergeCell ref="B22:D22"/>
    <mergeCell ref="H22:L22"/>
    <mergeCell ref="B23:D23"/>
    <mergeCell ref="H23:L23"/>
    <mergeCell ref="B24:D24"/>
    <mergeCell ref="H24:L24"/>
    <mergeCell ref="B31:D31"/>
    <mergeCell ref="H31:L31"/>
    <mergeCell ref="B32:D32"/>
    <mergeCell ref="H32:L32"/>
    <mergeCell ref="B33:D33"/>
    <mergeCell ref="H33:L33"/>
    <mergeCell ref="B29:D29"/>
    <mergeCell ref="H29:L29"/>
    <mergeCell ref="B30:D30"/>
    <mergeCell ref="H30:L30"/>
    <mergeCell ref="B37:D37"/>
    <mergeCell ref="H37:L37"/>
    <mergeCell ref="B38:D38"/>
    <mergeCell ref="H38:L38"/>
    <mergeCell ref="B39:D39"/>
    <mergeCell ref="H39:L39"/>
    <mergeCell ref="B35:D35"/>
    <mergeCell ref="H35:L35"/>
    <mergeCell ref="B36:D36"/>
    <mergeCell ref="H36:L36"/>
    <mergeCell ref="B43:D43"/>
    <mergeCell ref="H43:L43"/>
    <mergeCell ref="B44:D44"/>
    <mergeCell ref="H44:L44"/>
    <mergeCell ref="B45:D45"/>
    <mergeCell ref="H45:L45"/>
    <mergeCell ref="B40:D40"/>
    <mergeCell ref="H40:L40"/>
    <mergeCell ref="B41:D41"/>
    <mergeCell ref="H41:L41"/>
    <mergeCell ref="B42:D42"/>
    <mergeCell ref="H42:L42"/>
    <mergeCell ref="B49:D49"/>
    <mergeCell ref="H49:L49"/>
    <mergeCell ref="B50:D50"/>
    <mergeCell ref="H50:L50"/>
    <mergeCell ref="B51:D51"/>
    <mergeCell ref="H51:L51"/>
    <mergeCell ref="B46:D46"/>
    <mergeCell ref="H46:L46"/>
    <mergeCell ref="B47:D47"/>
    <mergeCell ref="H47:L47"/>
    <mergeCell ref="B48:D48"/>
    <mergeCell ref="H48:L48"/>
    <mergeCell ref="B55:D55"/>
    <mergeCell ref="H55:L55"/>
    <mergeCell ref="B56:D56"/>
    <mergeCell ref="H56:L56"/>
    <mergeCell ref="B57:D57"/>
    <mergeCell ref="B52:D52"/>
    <mergeCell ref="H52:L52"/>
    <mergeCell ref="B53:D53"/>
    <mergeCell ref="H53:L53"/>
    <mergeCell ref="B54:D54"/>
    <mergeCell ref="H54:L54"/>
    <mergeCell ref="H57:L57"/>
    <mergeCell ref="B61:D61"/>
    <mergeCell ref="H61:L61"/>
    <mergeCell ref="B62:D62"/>
    <mergeCell ref="H62:L62"/>
    <mergeCell ref="B63:D63"/>
    <mergeCell ref="H63:L63"/>
    <mergeCell ref="B58:D58"/>
    <mergeCell ref="H58:L58"/>
    <mergeCell ref="B59:D59"/>
    <mergeCell ref="H59:L59"/>
    <mergeCell ref="B60:D60"/>
    <mergeCell ref="H60:L60"/>
    <mergeCell ref="C74:F74"/>
    <mergeCell ref="I74:J74"/>
    <mergeCell ref="C75:E75"/>
    <mergeCell ref="H75:J75"/>
    <mergeCell ref="A79:A83"/>
    <mergeCell ref="B79:F83"/>
    <mergeCell ref="G79:N83"/>
    <mergeCell ref="B70:D70"/>
    <mergeCell ref="H70:L70"/>
    <mergeCell ref="E71:L71"/>
    <mergeCell ref="E72:G72"/>
    <mergeCell ref="H72:I72"/>
    <mergeCell ref="C73:F73"/>
    <mergeCell ref="I73:J73"/>
    <mergeCell ref="B67:D67"/>
    <mergeCell ref="H67:L67"/>
    <mergeCell ref="B68:D68"/>
    <mergeCell ref="H68:L68"/>
    <mergeCell ref="B69:D69"/>
    <mergeCell ref="H69:L69"/>
    <mergeCell ref="B64:D64"/>
    <mergeCell ref="H64:L64"/>
    <mergeCell ref="B65:D65"/>
    <mergeCell ref="B66:D66"/>
    <mergeCell ref="H66:L66"/>
    <mergeCell ref="H65:L65"/>
  </mergeCells>
  <phoneticPr fontId="106"/>
  <conditionalFormatting sqref="G23:G70">
    <cfRule type="cellIs" dxfId="5" priority="4" stopIfTrue="1" operator="between">
      <formula>10.1</formula>
      <formula>20</formula>
    </cfRule>
    <cfRule type="cellIs" dxfId="4" priority="5" stopIfTrue="1" operator="between">
      <formula>1.01</formula>
      <formula>10</formula>
    </cfRule>
    <cfRule type="cellIs" dxfId="3" priority="6" stopIfTrue="1" operator="between">
      <formula>0.01</formula>
      <formula>1</formula>
    </cfRule>
  </conditionalFormatting>
  <conditionalFormatting sqref="N77">
    <cfRule type="cellIs" dxfId="2" priority="1" stopIfTrue="1" operator="between">
      <formula>10.1</formula>
      <formula>20</formula>
    </cfRule>
    <cfRule type="cellIs" dxfId="1" priority="2" stopIfTrue="1" operator="between">
      <formula>1.01</formula>
      <formula>10</formula>
    </cfRule>
    <cfRule type="cellIs" dxfId="0" priority="3" stopIfTrue="1" operator="between">
      <formula>0.01</formula>
      <formula>1</formula>
    </cfRule>
  </conditionalFormatting>
  <hyperlinks>
    <hyperlink ref="I19" r:id="rId1" xr:uid="{C7424B07-D1FE-44F6-B79C-EFD9D50A5CA1}"/>
  </hyperlinks>
  <printOptions horizontalCentered="1" verticalCentered="1"/>
  <pageMargins left="0" right="0.23622047244094491" top="0.74803149606299213" bottom="0.74803149606299213" header="0.31496062992125984" footer="0.31496062992125984"/>
  <pageSetup paperSize="8" scale="25" orientation="portrait" horizontalDpi="300" verticalDpi="300" r:id="rId2"/>
  <headerFooter scaleWithDoc="0"/>
  <rowBreaks count="1" manualBreakCount="1">
    <brk id="70" max="16383" man="1"/>
  </rowBreak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CF9318-4065-4DE7-9A4F-9D4330EB5D00}">
  <dimension ref="A1:P24"/>
  <sheetViews>
    <sheetView view="pageBreakPreview" zoomScale="95" zoomScaleNormal="75" zoomScaleSheetLayoutView="95" workbookViewId="0">
      <selection activeCell="O10" sqref="O10"/>
    </sheetView>
  </sheetViews>
  <sheetFormatPr defaultColWidth="9" defaultRowHeight="13.2"/>
  <cols>
    <col min="1" max="1" width="4.88671875" style="601" customWidth="1"/>
    <col min="2" max="7" width="9" style="601"/>
    <col min="8" max="10" width="13.88671875" style="601" customWidth="1"/>
    <col min="11" max="11" width="11" style="601" customWidth="1"/>
    <col min="12" max="12" width="9" style="601"/>
    <col min="13" max="13" width="4.21875" style="601" customWidth="1"/>
    <col min="14" max="16384" width="9" style="601"/>
  </cols>
  <sheetData>
    <row r="1" spans="1:16" ht="23.4">
      <c r="A1" s="719" t="s">
        <v>396</v>
      </c>
      <c r="B1" s="719"/>
      <c r="C1" s="719"/>
      <c r="D1" s="719"/>
      <c r="E1" s="719"/>
      <c r="F1" s="719"/>
      <c r="G1" s="719"/>
      <c r="H1" s="719"/>
      <c r="I1" s="719"/>
      <c r="J1" s="720"/>
      <c r="K1" s="720"/>
      <c r="L1" s="720"/>
      <c r="M1" s="720"/>
    </row>
    <row r="2" spans="1:16" ht="19.2">
      <c r="A2" s="721" t="s">
        <v>397</v>
      </c>
      <c r="B2" s="721"/>
      <c r="C2" s="721"/>
      <c r="D2" s="721"/>
      <c r="E2" s="721"/>
      <c r="F2" s="721"/>
      <c r="G2" s="721"/>
      <c r="H2" s="721"/>
      <c r="I2" s="721"/>
      <c r="J2" s="722"/>
      <c r="K2" s="722"/>
      <c r="L2" s="722"/>
      <c r="M2" s="722"/>
      <c r="N2" s="602"/>
    </row>
    <row r="3" spans="1:16" ht="19.2">
      <c r="A3" s="721" t="s">
        <v>398</v>
      </c>
      <c r="B3" s="721"/>
      <c r="C3" s="721"/>
      <c r="D3" s="721"/>
      <c r="E3" s="721"/>
      <c r="F3" s="721"/>
      <c r="G3" s="721"/>
      <c r="H3" s="721"/>
      <c r="I3" s="721"/>
      <c r="J3" s="722"/>
      <c r="K3" s="722"/>
      <c r="L3" s="722"/>
      <c r="M3" s="722"/>
      <c r="N3" s="723"/>
    </row>
    <row r="4" spans="1:16" ht="16.2">
      <c r="A4" s="724" t="s">
        <v>399</v>
      </c>
      <c r="B4" s="724"/>
      <c r="C4" s="724"/>
      <c r="D4" s="724"/>
      <c r="E4" s="724"/>
      <c r="F4" s="724"/>
      <c r="G4" s="724"/>
      <c r="H4" s="724"/>
      <c r="I4" s="724"/>
      <c r="J4" s="725"/>
      <c r="K4" s="725"/>
      <c r="L4" s="725"/>
      <c r="M4" s="725"/>
      <c r="N4" s="723"/>
    </row>
    <row r="5" spans="1:16" ht="16.2">
      <c r="A5" s="603"/>
      <c r="B5" s="604"/>
      <c r="C5" s="604"/>
      <c r="D5" s="604"/>
      <c r="E5" s="604"/>
      <c r="F5" s="604"/>
      <c r="G5" s="604"/>
      <c r="H5" s="604"/>
      <c r="I5" s="604"/>
      <c r="J5" s="604"/>
      <c r="K5" s="604"/>
      <c r="L5" s="604"/>
      <c r="M5" s="604"/>
      <c r="N5" s="723"/>
    </row>
    <row r="6" spans="1:16" ht="17.399999999999999">
      <c r="A6" s="604"/>
      <c r="B6" s="726" t="s">
        <v>29</v>
      </c>
      <c r="C6" s="727"/>
      <c r="D6" s="727"/>
      <c r="E6" s="727"/>
      <c r="F6" s="604"/>
      <c r="G6" s="604"/>
      <c r="H6" s="730" t="s">
        <v>400</v>
      </c>
      <c r="I6" s="731"/>
      <c r="J6" s="731"/>
      <c r="K6" s="731"/>
      <c r="L6" s="731"/>
      <c r="M6" s="604"/>
      <c r="N6" s="723"/>
      <c r="O6" s="605"/>
    </row>
    <row r="7" spans="1:16" ht="16.2">
      <c r="A7" s="604"/>
      <c r="B7" s="728"/>
      <c r="C7" s="728"/>
      <c r="D7" s="728"/>
      <c r="E7" s="728"/>
      <c r="F7" s="604"/>
      <c r="G7" s="604"/>
      <c r="H7" s="731"/>
      <c r="I7" s="731"/>
      <c r="J7" s="731"/>
      <c r="K7" s="731"/>
      <c r="L7" s="731"/>
      <c r="M7" s="604"/>
      <c r="N7" s="723"/>
      <c r="O7" s="601" t="s">
        <v>21</v>
      </c>
    </row>
    <row r="8" spans="1:16" ht="16.2">
      <c r="A8" s="604"/>
      <c r="B8" s="728"/>
      <c r="C8" s="728"/>
      <c r="D8" s="728"/>
      <c r="E8" s="728"/>
      <c r="F8" s="604"/>
      <c r="G8" s="604"/>
      <c r="H8" s="731"/>
      <c r="I8" s="731"/>
      <c r="J8" s="731"/>
      <c r="K8" s="731"/>
      <c r="L8" s="731"/>
      <c r="M8" s="604"/>
    </row>
    <row r="9" spans="1:16" ht="16.2">
      <c r="A9" s="604"/>
      <c r="B9" s="728"/>
      <c r="C9" s="728"/>
      <c r="D9" s="728"/>
      <c r="E9" s="728"/>
      <c r="F9" s="604"/>
      <c r="G9" s="604"/>
      <c r="H9" s="731"/>
      <c r="I9" s="731"/>
      <c r="J9" s="731"/>
      <c r="K9" s="731"/>
      <c r="L9" s="731"/>
      <c r="M9" s="604"/>
    </row>
    <row r="10" spans="1:16" ht="16.2">
      <c r="A10" s="604"/>
      <c r="B10" s="728"/>
      <c r="C10" s="728"/>
      <c r="D10" s="728"/>
      <c r="E10" s="728"/>
      <c r="F10" s="604"/>
      <c r="G10" s="604"/>
      <c r="H10" s="731"/>
      <c r="I10" s="731"/>
      <c r="J10" s="731"/>
      <c r="K10" s="731"/>
      <c r="L10" s="731"/>
      <c r="M10" s="604"/>
    </row>
    <row r="11" spans="1:16" ht="16.2">
      <c r="A11" s="604"/>
      <c r="B11" s="728"/>
      <c r="C11" s="728"/>
      <c r="D11" s="728"/>
      <c r="E11" s="728"/>
      <c r="F11" s="606"/>
      <c r="G11" s="606"/>
      <c r="H11" s="731"/>
      <c r="I11" s="731"/>
      <c r="J11" s="731"/>
      <c r="K11" s="731"/>
      <c r="L11" s="731"/>
      <c r="M11" s="604"/>
    </row>
    <row r="12" spans="1:16" ht="16.2">
      <c r="A12" s="604"/>
      <c r="B12" s="728"/>
      <c r="C12" s="728"/>
      <c r="D12" s="728"/>
      <c r="E12" s="728"/>
      <c r="F12" s="607"/>
      <c r="G12" s="607"/>
      <c r="H12" s="731"/>
      <c r="I12" s="731"/>
      <c r="J12" s="731"/>
      <c r="K12" s="731"/>
      <c r="L12" s="731"/>
      <c r="M12" s="604"/>
    </row>
    <row r="13" spans="1:16" ht="17.399999999999999">
      <c r="A13" s="604"/>
      <c r="B13" s="729"/>
      <c r="C13" s="729"/>
      <c r="D13" s="729"/>
      <c r="E13" s="729"/>
      <c r="F13" s="607"/>
      <c r="G13" s="607"/>
      <c r="H13" s="731"/>
      <c r="I13" s="731"/>
      <c r="J13" s="731"/>
      <c r="K13" s="731"/>
      <c r="L13" s="731"/>
      <c r="M13" s="604"/>
      <c r="P13" s="605"/>
    </row>
    <row r="14" spans="1:16" ht="16.2">
      <c r="A14" s="604"/>
      <c r="B14" s="729"/>
      <c r="C14" s="729"/>
      <c r="D14" s="729"/>
      <c r="E14" s="729"/>
      <c r="F14" s="606"/>
      <c r="G14" s="606"/>
      <c r="H14" s="731"/>
      <c r="I14" s="731"/>
      <c r="J14" s="731"/>
      <c r="K14" s="731"/>
      <c r="L14" s="731"/>
      <c r="M14" s="604"/>
      <c r="P14" s="608" t="s">
        <v>21</v>
      </c>
    </row>
    <row r="15" spans="1:16" ht="16.2">
      <c r="A15" s="604"/>
      <c r="B15" s="604"/>
      <c r="C15" s="604"/>
      <c r="D15" s="604"/>
      <c r="E15" s="604"/>
      <c r="F15" s="604"/>
      <c r="G15" s="604"/>
      <c r="H15" s="604" t="s">
        <v>21</v>
      </c>
      <c r="I15" s="604"/>
      <c r="J15" s="604"/>
      <c r="K15" s="604"/>
      <c r="L15" s="604"/>
      <c r="M15" s="604"/>
    </row>
    <row r="16" spans="1:16" ht="16.8" thickBot="1">
      <c r="A16" s="609"/>
      <c r="B16" s="610"/>
      <c r="C16" s="610"/>
      <c r="D16" s="610"/>
      <c r="E16" s="610"/>
      <c r="F16" s="610"/>
      <c r="G16" s="610"/>
      <c r="H16" s="610"/>
      <c r="I16" s="610"/>
      <c r="J16" s="610"/>
      <c r="K16" s="610"/>
      <c r="L16" s="610"/>
      <c r="M16" s="610"/>
    </row>
    <row r="17" spans="1:13" ht="5.4" customHeight="1" thickTop="1">
      <c r="A17" s="610"/>
      <c r="B17" s="710" t="s">
        <v>401</v>
      </c>
      <c r="C17" s="711"/>
      <c r="D17" s="711"/>
      <c r="E17" s="711"/>
      <c r="F17" s="711"/>
      <c r="G17" s="711"/>
      <c r="H17" s="711"/>
      <c r="I17" s="711"/>
      <c r="J17" s="711"/>
      <c r="K17" s="711"/>
      <c r="L17" s="712"/>
      <c r="M17" s="610"/>
    </row>
    <row r="18" spans="1:13" ht="17.25" customHeight="1">
      <c r="A18" s="610"/>
      <c r="B18" s="713"/>
      <c r="C18" s="714"/>
      <c r="D18" s="714"/>
      <c r="E18" s="714"/>
      <c r="F18" s="714"/>
      <c r="G18" s="714"/>
      <c r="H18" s="714"/>
      <c r="I18" s="714"/>
      <c r="J18" s="714"/>
      <c r="K18" s="714"/>
      <c r="L18" s="715"/>
      <c r="M18" s="610"/>
    </row>
    <row r="19" spans="1:13" ht="17.25" customHeight="1">
      <c r="A19" s="610"/>
      <c r="B19" s="713"/>
      <c r="C19" s="714"/>
      <c r="D19" s="714"/>
      <c r="E19" s="714"/>
      <c r="F19" s="714"/>
      <c r="G19" s="714"/>
      <c r="H19" s="714"/>
      <c r="I19" s="714"/>
      <c r="J19" s="714"/>
      <c r="K19" s="714"/>
      <c r="L19" s="715"/>
      <c r="M19" s="610"/>
    </row>
    <row r="20" spans="1:13" ht="17.25" customHeight="1">
      <c r="A20" s="610"/>
      <c r="B20" s="713"/>
      <c r="C20" s="714"/>
      <c r="D20" s="714"/>
      <c r="E20" s="714"/>
      <c r="F20" s="714"/>
      <c r="G20" s="714"/>
      <c r="H20" s="714"/>
      <c r="I20" s="714"/>
      <c r="J20" s="714"/>
      <c r="K20" s="714"/>
      <c r="L20" s="715"/>
      <c r="M20" s="610"/>
    </row>
    <row r="21" spans="1:13" ht="17.25" customHeight="1">
      <c r="A21" s="610"/>
      <c r="B21" s="713"/>
      <c r="C21" s="714"/>
      <c r="D21" s="714"/>
      <c r="E21" s="714"/>
      <c r="F21" s="714"/>
      <c r="G21" s="714"/>
      <c r="H21" s="714"/>
      <c r="I21" s="714"/>
      <c r="J21" s="714"/>
      <c r="K21" s="714"/>
      <c r="L21" s="715"/>
      <c r="M21" s="610"/>
    </row>
    <row r="22" spans="1:13" ht="25.8" customHeight="1" thickBot="1">
      <c r="A22" s="610"/>
      <c r="B22" s="716"/>
      <c r="C22" s="717"/>
      <c r="D22" s="717"/>
      <c r="E22" s="717"/>
      <c r="F22" s="717"/>
      <c r="G22" s="717"/>
      <c r="H22" s="717"/>
      <c r="I22" s="717"/>
      <c r="J22" s="717"/>
      <c r="K22" s="717"/>
      <c r="L22" s="718"/>
      <c r="M22" s="610"/>
    </row>
    <row r="23" spans="1:13" ht="13.8" thickTop="1">
      <c r="A23" s="610"/>
      <c r="B23" s="610"/>
      <c r="C23" s="610"/>
      <c r="D23" s="610"/>
      <c r="E23" s="610"/>
      <c r="F23" s="610"/>
      <c r="G23" s="610"/>
      <c r="H23" s="610"/>
      <c r="I23" s="610"/>
      <c r="J23" s="610"/>
      <c r="K23" s="610"/>
      <c r="L23" s="610"/>
      <c r="M23" s="610"/>
    </row>
    <row r="24" spans="1:13">
      <c r="A24" s="610"/>
      <c r="B24" s="610"/>
      <c r="C24" s="610"/>
      <c r="D24" s="610"/>
      <c r="E24" s="610"/>
      <c r="F24" s="610"/>
      <c r="G24" s="610"/>
      <c r="H24" s="610"/>
      <c r="I24" s="610"/>
      <c r="J24" s="610"/>
      <c r="K24" s="610"/>
      <c r="L24" s="610"/>
      <c r="M24" s="610"/>
    </row>
  </sheetData>
  <mergeCells count="8">
    <mergeCell ref="B17:L22"/>
    <mergeCell ref="A1:M1"/>
    <mergeCell ref="A2:M2"/>
    <mergeCell ref="A3:M3"/>
    <mergeCell ref="N3:N7"/>
    <mergeCell ref="A4:M4"/>
    <mergeCell ref="B6:E14"/>
    <mergeCell ref="H6:L14"/>
  </mergeCells>
  <phoneticPr fontId="106"/>
  <pageMargins left="0.74803149606299213" right="0.74803149606299213" top="0.98425196850393704" bottom="0.98425196850393704" header="0.51181102362204722" footer="0.51181102362204722"/>
  <pageSetup paperSize="9" scale="105" orientation="landscape" horizontalDpi="200" verticalDpi="2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0A2299-21BE-4E18-BA7E-3ED3CD9DEC87}">
  <dimension ref="A1:S77"/>
  <sheetViews>
    <sheetView topLeftCell="B7" zoomScale="75" zoomScaleNormal="75" workbookViewId="0">
      <selection activeCell="P35" sqref="P35"/>
    </sheetView>
  </sheetViews>
  <sheetFormatPr defaultColWidth="8.88671875" defaultRowHeight="14.4"/>
  <cols>
    <col min="1" max="1" width="12.77734375" style="141" customWidth="1"/>
    <col min="2" max="2" width="25" style="187" customWidth="1"/>
    <col min="3" max="3" width="9.109375" style="187" customWidth="1"/>
    <col min="4" max="4" width="23" style="187" customWidth="1"/>
    <col min="5" max="5" width="19.44140625" style="187" customWidth="1"/>
    <col min="6" max="6" width="12.21875" style="187" customWidth="1"/>
    <col min="7" max="7" width="14.77734375" style="187" customWidth="1"/>
    <col min="8" max="8" width="20.88671875" style="187" customWidth="1"/>
    <col min="9" max="9" width="19" style="187" customWidth="1"/>
    <col min="10" max="10" width="13.21875" style="187" customWidth="1"/>
    <col min="11" max="11" width="10.88671875" style="187" customWidth="1"/>
    <col min="12" max="12" width="13" style="187" customWidth="1"/>
    <col min="13" max="13" width="16.109375" style="187" customWidth="1"/>
    <col min="14" max="14" width="28.77734375" style="187" customWidth="1"/>
    <col min="15" max="15" width="7.88671875" style="187" customWidth="1"/>
    <col min="16" max="16" width="40.44140625" style="262" customWidth="1"/>
    <col min="17" max="17" width="40.44140625" style="187" customWidth="1"/>
    <col min="18" max="16384" width="8.88671875" style="187"/>
  </cols>
  <sheetData>
    <row r="1" spans="2:19" ht="31.2" customHeight="1">
      <c r="B1" s="147"/>
      <c r="C1" s="418" t="s">
        <v>282</v>
      </c>
      <c r="D1" s="201"/>
      <c r="E1" s="201"/>
      <c r="F1" s="201"/>
      <c r="G1" s="201" t="s">
        <v>276</v>
      </c>
      <c r="H1" s="201"/>
      <c r="I1" s="201"/>
      <c r="J1" s="201"/>
      <c r="K1" s="201"/>
      <c r="L1" s="201"/>
      <c r="M1" s="201"/>
      <c r="N1" s="201"/>
      <c r="O1" s="141"/>
      <c r="P1" s="261"/>
    </row>
    <row r="2" spans="2:19" ht="31.2" customHeight="1">
      <c r="B2" s="147"/>
      <c r="C2" s="201"/>
      <c r="D2" s="201"/>
      <c r="E2" s="201"/>
      <c r="F2" s="201"/>
      <c r="G2" s="201"/>
      <c r="H2" s="201"/>
      <c r="I2" s="201"/>
      <c r="J2" s="201"/>
      <c r="K2" s="201"/>
      <c r="L2" s="201"/>
      <c r="M2" s="201"/>
      <c r="N2" s="201"/>
      <c r="O2" s="141"/>
      <c r="P2" s="261"/>
    </row>
    <row r="3" spans="2:19" ht="266.39999999999998" customHeight="1">
      <c r="B3" s="735"/>
      <c r="C3" s="735"/>
      <c r="D3" s="735"/>
      <c r="E3" s="735"/>
      <c r="F3" s="735"/>
      <c r="G3" s="735"/>
      <c r="H3" s="735"/>
      <c r="I3" s="735"/>
      <c r="J3" s="735"/>
      <c r="K3" s="735"/>
      <c r="L3" s="735"/>
      <c r="M3" s="735"/>
      <c r="N3" s="735"/>
      <c r="O3" s="141" t="s">
        <v>208</v>
      </c>
      <c r="P3" s="261"/>
    </row>
    <row r="4" spans="2:19" ht="29.25" customHeight="1">
      <c r="B4" s="225"/>
      <c r="C4" s="226" t="s">
        <v>284</v>
      </c>
      <c r="D4" s="227"/>
      <c r="E4" s="227"/>
      <c r="F4" s="227"/>
      <c r="G4" s="228"/>
      <c r="H4" s="227"/>
      <c r="I4" s="227"/>
      <c r="J4" s="229"/>
      <c r="K4" s="229"/>
      <c r="L4" s="229"/>
      <c r="M4" s="229"/>
      <c r="N4" s="230"/>
      <c r="O4" s="141"/>
      <c r="P4" s="252"/>
    </row>
    <row r="5" spans="2:19" ht="267" customHeight="1">
      <c r="B5" s="740" t="s">
        <v>283</v>
      </c>
      <c r="C5" s="741"/>
      <c r="D5" s="741"/>
      <c r="E5" s="741"/>
      <c r="F5" s="741"/>
      <c r="G5" s="741"/>
      <c r="H5" s="741"/>
      <c r="I5" s="741"/>
      <c r="J5" s="741"/>
      <c r="K5" s="741"/>
      <c r="L5" s="741"/>
      <c r="M5" s="741"/>
      <c r="N5" s="741"/>
      <c r="O5" s="141"/>
      <c r="P5" s="520" t="s">
        <v>208</v>
      </c>
    </row>
    <row r="6" spans="2:19" ht="32.4" customHeight="1">
      <c r="B6" s="744" t="s">
        <v>228</v>
      </c>
      <c r="C6" s="745"/>
      <c r="D6" s="745"/>
      <c r="E6" s="745"/>
      <c r="F6" s="745"/>
      <c r="G6" s="745"/>
      <c r="H6" s="745"/>
      <c r="I6" s="745"/>
      <c r="J6" s="745"/>
      <c r="K6" s="745"/>
      <c r="L6" s="745"/>
      <c r="M6" s="745"/>
      <c r="N6" s="745"/>
      <c r="O6" s="141"/>
      <c r="P6" s="249"/>
    </row>
    <row r="7" spans="2:19" ht="11.4" customHeight="1">
      <c r="B7" s="742"/>
      <c r="C7" s="743"/>
      <c r="D7" s="743"/>
      <c r="E7" s="743"/>
      <c r="F7" s="743"/>
      <c r="G7" s="743"/>
      <c r="H7" s="743"/>
      <c r="I7" s="743"/>
      <c r="J7" s="743"/>
      <c r="K7" s="743"/>
      <c r="L7" s="743"/>
      <c r="M7" s="743"/>
      <c r="N7" s="743"/>
      <c r="O7" s="141"/>
      <c r="P7" s="249"/>
      <c r="R7" s="187" t="s">
        <v>225</v>
      </c>
    </row>
    <row r="8" spans="2:19" ht="21.6" customHeight="1">
      <c r="B8" s="234"/>
      <c r="C8" s="736" t="s">
        <v>285</v>
      </c>
      <c r="D8" s="736"/>
      <c r="E8" s="736"/>
      <c r="F8" s="736"/>
      <c r="G8" s="736"/>
      <c r="H8" s="736"/>
      <c r="I8" s="736"/>
      <c r="J8" s="736"/>
      <c r="K8" s="736"/>
      <c r="L8" s="736"/>
      <c r="M8" s="148" t="s">
        <v>208</v>
      </c>
      <c r="N8" s="148"/>
      <c r="O8" s="141"/>
      <c r="P8" s="284"/>
      <c r="Q8" s="573">
        <f>+H13-G13</f>
        <v>3373691</v>
      </c>
    </row>
    <row r="9" spans="2:19" ht="21.6" customHeight="1">
      <c r="B9" s="234"/>
      <c r="C9" s="737" t="s">
        <v>178</v>
      </c>
      <c r="D9" s="737"/>
      <c r="E9" s="737"/>
      <c r="F9" s="737"/>
      <c r="G9" s="737"/>
      <c r="H9" s="737"/>
      <c r="I9" s="737"/>
      <c r="J9" s="737"/>
      <c r="K9" s="737"/>
      <c r="L9" s="737"/>
      <c r="M9" s="148"/>
      <c r="N9" s="173"/>
      <c r="O9" s="141"/>
      <c r="P9" s="285"/>
    </row>
    <row r="10" spans="2:19" ht="21.6" customHeight="1">
      <c r="B10" s="148"/>
      <c r="C10" s="148"/>
      <c r="D10" s="173"/>
      <c r="E10" s="173"/>
      <c r="F10" s="173"/>
      <c r="G10" s="193"/>
      <c r="H10" s="173"/>
      <c r="I10" s="173"/>
      <c r="J10" s="173"/>
      <c r="K10" s="173"/>
      <c r="L10" s="173"/>
      <c r="M10" s="173"/>
      <c r="N10" s="173"/>
      <c r="O10" s="141"/>
      <c r="P10" s="290"/>
    </row>
    <row r="11" spans="2:19" ht="15" customHeight="1">
      <c r="B11" s="141"/>
      <c r="C11" s="141"/>
      <c r="D11" s="194"/>
      <c r="E11" s="194"/>
      <c r="F11" s="194"/>
      <c r="G11" s="195"/>
      <c r="H11" s="194"/>
      <c r="I11" s="194"/>
      <c r="J11" s="194"/>
      <c r="K11" s="194"/>
      <c r="L11" s="194"/>
      <c r="M11" s="194"/>
      <c r="N11" s="194"/>
      <c r="O11" s="141"/>
      <c r="P11" s="561">
        <f>+H13-G13</f>
        <v>3373691</v>
      </c>
      <c r="Q11" s="529"/>
      <c r="R11" s="529"/>
      <c r="S11" s="529"/>
    </row>
    <row r="12" spans="2:19" ht="13.5" customHeight="1">
      <c r="B12" s="141"/>
      <c r="C12" s="141"/>
      <c r="D12" s="738" t="s">
        <v>179</v>
      </c>
      <c r="E12" s="738"/>
      <c r="F12" s="196"/>
      <c r="G12" s="197" t="s">
        <v>180</v>
      </c>
      <c r="H12" s="198" t="s">
        <v>181</v>
      </c>
      <c r="I12" s="199" t="s">
        <v>182</v>
      </c>
      <c r="J12" s="198" t="s">
        <v>183</v>
      </c>
      <c r="K12" s="198" t="s">
        <v>184</v>
      </c>
      <c r="L12" s="200" t="s">
        <v>197</v>
      </c>
      <c r="M12" s="194"/>
      <c r="N12" s="194"/>
      <c r="O12" s="141"/>
      <c r="P12" s="290"/>
      <c r="Q12" s="529"/>
      <c r="R12" s="529"/>
      <c r="S12" s="529"/>
    </row>
    <row r="13" spans="2:19" ht="18" customHeight="1">
      <c r="B13" s="141"/>
      <c r="C13" s="141"/>
      <c r="D13" s="738"/>
      <c r="E13" s="738"/>
      <c r="F13" s="237" t="s">
        <v>185</v>
      </c>
      <c r="G13" s="270">
        <v>531646045</v>
      </c>
      <c r="H13" s="270">
        <v>535019736</v>
      </c>
      <c r="I13" s="233">
        <f t="shared" ref="I13:I22" si="0">+H13/$H$13</f>
        <v>1</v>
      </c>
      <c r="J13" s="560">
        <v>6308812</v>
      </c>
      <c r="K13" s="424">
        <f>+J13/G13</f>
        <v>1.186656434169467E-2</v>
      </c>
      <c r="L13" s="233">
        <f t="shared" ref="L13:L30" si="1">+H13/G13</f>
        <v>1.0063457464448926</v>
      </c>
      <c r="M13" s="739" t="s">
        <v>186</v>
      </c>
      <c r="N13" s="739"/>
      <c r="O13" s="562"/>
      <c r="P13" s="290"/>
      <c r="Q13" s="529"/>
      <c r="R13" s="529"/>
      <c r="S13" s="529"/>
    </row>
    <row r="14" spans="2:19" ht="17.25" customHeight="1">
      <c r="B14" s="141"/>
      <c r="C14" s="141"/>
      <c r="D14" s="738"/>
      <c r="E14" s="738"/>
      <c r="F14" s="546" t="s">
        <v>251</v>
      </c>
      <c r="G14" s="292">
        <v>84748840</v>
      </c>
      <c r="H14" s="292">
        <v>85500976</v>
      </c>
      <c r="I14" s="233">
        <f t="shared" si="0"/>
        <v>0.1598090131015279</v>
      </c>
      <c r="J14" s="449">
        <v>1011260</v>
      </c>
      <c r="K14" s="440">
        <f>+J14/H14</f>
        <v>1.1827467326220932E-2</v>
      </c>
      <c r="L14" s="264">
        <f t="shared" si="1"/>
        <v>1.0088748825352654</v>
      </c>
      <c r="M14" s="733" t="s">
        <v>217</v>
      </c>
      <c r="N14" s="563">
        <f>+H13-G13</f>
        <v>3373691</v>
      </c>
      <c r="O14" s="562"/>
      <c r="P14" s="498"/>
      <c r="Q14" s="529"/>
      <c r="R14" s="529"/>
      <c r="S14" s="529"/>
    </row>
    <row r="15" spans="2:19" ht="17.25" customHeight="1">
      <c r="B15" s="141"/>
      <c r="C15" s="141"/>
      <c r="D15" s="738"/>
      <c r="E15" s="738"/>
      <c r="F15" s="547" t="s">
        <v>249</v>
      </c>
      <c r="G15" s="292">
        <v>3897530</v>
      </c>
      <c r="H15" s="292">
        <v>3913534</v>
      </c>
      <c r="I15" s="233">
        <f t="shared" si="0"/>
        <v>7.3147469834645498E-3</v>
      </c>
      <c r="J15" s="532">
        <v>41576</v>
      </c>
      <c r="K15" s="440">
        <f>+J15/G15</f>
        <v>1.0667268757392502E-2</v>
      </c>
      <c r="L15" s="264">
        <f t="shared" si="1"/>
        <v>1.0041061903307993</v>
      </c>
      <c r="M15" s="733"/>
      <c r="N15" s="582" t="s">
        <v>208</v>
      </c>
      <c r="O15" s="562"/>
      <c r="P15" s="498"/>
      <c r="Q15" s="289"/>
      <c r="R15" s="529"/>
      <c r="S15" s="529"/>
    </row>
    <row r="16" spans="2:19" ht="17.25" customHeight="1">
      <c r="B16" s="141"/>
      <c r="C16" s="141"/>
      <c r="D16" s="738"/>
      <c r="E16" s="738"/>
      <c r="F16" s="548" t="s">
        <v>252</v>
      </c>
      <c r="G16" s="291">
        <v>5782405</v>
      </c>
      <c r="H16" s="291">
        <v>5814866</v>
      </c>
      <c r="I16" s="233">
        <f t="shared" si="0"/>
        <v>1.0868507475021445E-2</v>
      </c>
      <c r="J16" s="236">
        <v>325144</v>
      </c>
      <c r="K16" s="427">
        <f t="shared" ref="K16:K22" si="2">+J16/H16</f>
        <v>5.591599187324351E-2</v>
      </c>
      <c r="L16" s="264">
        <f t="shared" si="1"/>
        <v>1.0056137541386325</v>
      </c>
      <c r="M16" s="564"/>
      <c r="N16" s="564"/>
      <c r="O16" s="562"/>
      <c r="P16" s="498"/>
      <c r="Q16" s="290"/>
      <c r="R16" s="529"/>
      <c r="S16" s="529"/>
    </row>
    <row r="17" spans="2:19" ht="17.25" customHeight="1">
      <c r="B17" s="141"/>
      <c r="C17" s="141"/>
      <c r="D17" s="738"/>
      <c r="E17" s="738"/>
      <c r="F17" s="549" t="s">
        <v>253</v>
      </c>
      <c r="G17" s="291">
        <v>31137479</v>
      </c>
      <c r="H17" s="291">
        <v>31445137</v>
      </c>
      <c r="I17" s="233">
        <f t="shared" si="0"/>
        <v>5.8773788860753351E-2</v>
      </c>
      <c r="J17" s="265">
        <v>668074</v>
      </c>
      <c r="K17" s="426">
        <f t="shared" si="2"/>
        <v>2.1245701680358397E-2</v>
      </c>
      <c r="L17" s="264">
        <f t="shared" si="1"/>
        <v>1.0098806329182912</v>
      </c>
      <c r="M17" s="564"/>
      <c r="N17" s="564"/>
      <c r="O17" s="562"/>
      <c r="P17" s="498"/>
      <c r="Q17" s="531"/>
      <c r="R17" s="529"/>
      <c r="S17" s="529"/>
    </row>
    <row r="18" spans="2:19" ht="17.25" customHeight="1">
      <c r="B18" s="141"/>
      <c r="C18" s="141"/>
      <c r="D18" s="738"/>
      <c r="E18" s="738"/>
      <c r="F18" s="547" t="s">
        <v>187</v>
      </c>
      <c r="G18" s="291">
        <v>9230573</v>
      </c>
      <c r="H18" s="291">
        <v>9276618</v>
      </c>
      <c r="I18" s="233">
        <f t="shared" si="0"/>
        <v>1.7338833272498196E-2</v>
      </c>
      <c r="J18" s="236">
        <v>128973</v>
      </c>
      <c r="K18" s="263">
        <f t="shared" si="2"/>
        <v>1.3903019397802087E-2</v>
      </c>
      <c r="L18" s="264">
        <f t="shared" si="1"/>
        <v>1.0049883143765832</v>
      </c>
      <c r="M18" s="564"/>
      <c r="N18" s="564"/>
      <c r="O18" s="562"/>
      <c r="P18" s="498"/>
      <c r="Q18" s="289"/>
      <c r="R18" s="529"/>
      <c r="S18" s="529"/>
    </row>
    <row r="19" spans="2:19" ht="17.25" customHeight="1">
      <c r="B19" s="141"/>
      <c r="C19" s="141"/>
      <c r="D19" s="738"/>
      <c r="E19" s="738"/>
      <c r="F19" s="596" t="s">
        <v>254</v>
      </c>
      <c r="G19" s="597">
        <v>3739796</v>
      </c>
      <c r="H19" s="597">
        <v>3808970</v>
      </c>
      <c r="I19" s="420">
        <f t="shared" si="0"/>
        <v>7.1193074642016572E-3</v>
      </c>
      <c r="J19" s="598">
        <v>58076</v>
      </c>
      <c r="K19" s="599">
        <f t="shared" si="2"/>
        <v>1.52471665568382E-2</v>
      </c>
      <c r="L19" s="412">
        <f t="shared" si="1"/>
        <v>1.0184967308377249</v>
      </c>
      <c r="M19" s="564"/>
      <c r="N19" s="564"/>
      <c r="O19" s="562"/>
      <c r="P19" s="498"/>
      <c r="Q19" s="290"/>
      <c r="R19" s="529"/>
      <c r="S19" s="529"/>
    </row>
    <row r="20" spans="2:19" ht="17.25" customHeight="1">
      <c r="B20" s="141"/>
      <c r="C20" s="141"/>
      <c r="D20" s="738"/>
      <c r="E20" s="738"/>
      <c r="F20" s="572" t="s">
        <v>255</v>
      </c>
      <c r="G20" s="291">
        <v>3967078</v>
      </c>
      <c r="H20" s="291">
        <v>3977628</v>
      </c>
      <c r="I20" s="233">
        <f t="shared" si="0"/>
        <v>7.4345444333290909E-3</v>
      </c>
      <c r="J20" s="236">
        <v>101477</v>
      </c>
      <c r="K20" s="571">
        <f t="shared" si="2"/>
        <v>2.5511938270748297E-2</v>
      </c>
      <c r="L20" s="533">
        <f t="shared" si="1"/>
        <v>1.0026593880937051</v>
      </c>
      <c r="M20" s="564"/>
      <c r="N20" s="564"/>
      <c r="O20" s="562"/>
      <c r="P20" s="498"/>
      <c r="Q20" s="531"/>
      <c r="R20" s="529"/>
      <c r="S20" s="529"/>
    </row>
    <row r="21" spans="2:19" ht="17.25" customHeight="1">
      <c r="B21" s="141"/>
      <c r="C21" s="141"/>
      <c r="D21" s="738"/>
      <c r="E21" s="738"/>
      <c r="F21" s="546" t="s">
        <v>256</v>
      </c>
      <c r="G21" s="583">
        <v>15072747</v>
      </c>
      <c r="H21" s="292">
        <v>15072747</v>
      </c>
      <c r="I21" s="233">
        <f t="shared" si="0"/>
        <v>2.8172319609533057E-2</v>
      </c>
      <c r="J21" s="421">
        <v>98965</v>
      </c>
      <c r="K21" s="263">
        <f t="shared" si="2"/>
        <v>6.5658237347180314E-3</v>
      </c>
      <c r="L21" s="264">
        <f t="shared" si="1"/>
        <v>1</v>
      </c>
      <c r="M21" s="564"/>
      <c r="N21" s="564"/>
      <c r="O21" s="562"/>
      <c r="P21" s="498"/>
      <c r="Q21" s="289"/>
      <c r="R21" s="529"/>
      <c r="S21" s="529"/>
    </row>
    <row r="22" spans="2:19" ht="17.25" customHeight="1">
      <c r="B22" s="141"/>
      <c r="C22" s="141"/>
      <c r="D22" s="738"/>
      <c r="E22" s="738"/>
      <c r="F22" s="548" t="s">
        <v>257</v>
      </c>
      <c r="G22" s="304">
        <v>7232678</v>
      </c>
      <c r="H22" s="304">
        <v>7233528</v>
      </c>
      <c r="I22" s="233">
        <f t="shared" si="0"/>
        <v>1.352011433088517E-2</v>
      </c>
      <c r="J22" s="236">
        <v>141349</v>
      </c>
      <c r="K22" s="482">
        <f t="shared" si="2"/>
        <v>1.9540810514592603E-2</v>
      </c>
      <c r="L22" s="264">
        <f t="shared" si="1"/>
        <v>1.0001175221681375</v>
      </c>
      <c r="M22" s="564"/>
      <c r="N22" s="564"/>
      <c r="O22" s="562"/>
      <c r="P22" s="498"/>
      <c r="Q22" s="290"/>
      <c r="R22" s="529"/>
      <c r="S22" s="529"/>
    </row>
    <row r="23" spans="2:19" ht="17.25" customHeight="1">
      <c r="B23" s="141"/>
      <c r="C23" s="141"/>
      <c r="D23" s="738"/>
      <c r="E23" s="738"/>
      <c r="F23" s="546" t="s">
        <v>258</v>
      </c>
      <c r="G23" s="292">
        <v>43172547</v>
      </c>
      <c r="H23" s="292">
        <v>43213435</v>
      </c>
      <c r="I23" s="233">
        <f>+H23/$H$13</f>
        <v>8.0769796125801235E-2</v>
      </c>
      <c r="J23" s="293">
        <v>524757</v>
      </c>
      <c r="K23" s="263">
        <f>+J23/H23</f>
        <v>1.2143376243985232E-2</v>
      </c>
      <c r="L23" s="264">
        <f>+H23/G23</f>
        <v>1.00094708333979</v>
      </c>
      <c r="M23" s="564"/>
      <c r="N23" s="564"/>
      <c r="O23" s="562"/>
      <c r="P23" s="498"/>
      <c r="Q23" s="531"/>
      <c r="R23" s="529"/>
      <c r="S23" s="529"/>
    </row>
    <row r="24" spans="2:19" ht="17.25" customHeight="1">
      <c r="B24" s="141"/>
      <c r="C24" s="141"/>
      <c r="D24" s="738"/>
      <c r="E24" s="738"/>
      <c r="F24" s="550" t="s">
        <v>259</v>
      </c>
      <c r="G24" s="560">
        <v>1530556</v>
      </c>
      <c r="H24" s="560">
        <v>1531112</v>
      </c>
      <c r="I24" s="233">
        <f>+G24/$H$13</f>
        <v>2.8607468043010658E-3</v>
      </c>
      <c r="J24" s="560">
        <v>30381</v>
      </c>
      <c r="K24" s="482">
        <f>+J24/G24</f>
        <v>1.9849649408450264E-2</v>
      </c>
      <c r="L24" s="264">
        <f t="shared" si="1"/>
        <v>1.0003632666821731</v>
      </c>
      <c r="M24" s="564"/>
      <c r="N24" s="564"/>
      <c r="O24" s="562"/>
      <c r="P24" s="498"/>
      <c r="Q24" s="289"/>
      <c r="R24" s="529"/>
      <c r="S24" s="529"/>
    </row>
    <row r="25" spans="2:19" ht="17.25" customHeight="1">
      <c r="B25" s="141"/>
      <c r="C25" s="141"/>
      <c r="D25" s="738"/>
      <c r="E25" s="738"/>
      <c r="F25" s="551" t="s">
        <v>260</v>
      </c>
      <c r="G25" s="425">
        <v>18080277</v>
      </c>
      <c r="H25" s="425">
        <v>18104944</v>
      </c>
      <c r="I25" s="233">
        <f>+H25/$H$13</f>
        <v>3.3839768482858357E-2</v>
      </c>
      <c r="J25" s="236">
        <v>372276</v>
      </c>
      <c r="K25" s="482">
        <f>+J25/H25</f>
        <v>2.0562118281061793E-2</v>
      </c>
      <c r="L25" s="264">
        <f>+H25/G25</f>
        <v>1.0013643043190101</v>
      </c>
      <c r="M25" s="564"/>
      <c r="N25" s="564"/>
      <c r="O25" s="562"/>
      <c r="P25" s="498"/>
      <c r="Q25" s="290"/>
      <c r="R25" s="529"/>
      <c r="S25" s="529"/>
    </row>
    <row r="26" spans="2:19" ht="17.25" customHeight="1">
      <c r="B26" s="141"/>
      <c r="C26" s="141"/>
      <c r="D26" s="738"/>
      <c r="E26" s="738"/>
      <c r="F26" s="569" t="s">
        <v>261</v>
      </c>
      <c r="G26" s="425">
        <v>12403245</v>
      </c>
      <c r="H26" s="425">
        <v>12478994</v>
      </c>
      <c r="I26" s="233">
        <f t="shared" ref="I26:I30" si="3">+H26/$H$13</f>
        <v>2.3324362000731874E-2</v>
      </c>
      <c r="J26" s="236">
        <v>107108</v>
      </c>
      <c r="K26" s="570">
        <f>+J26/H26</f>
        <v>8.5830636668308355E-3</v>
      </c>
      <c r="L26" s="264">
        <f t="shared" si="1"/>
        <v>1.0061071921098068</v>
      </c>
      <c r="M26" s="564"/>
      <c r="N26" s="564"/>
      <c r="O26" s="562"/>
      <c r="P26" s="498"/>
      <c r="Q26" s="531"/>
      <c r="R26" s="529"/>
      <c r="S26" s="529"/>
    </row>
    <row r="27" spans="2:19" ht="17.25" customHeight="1">
      <c r="B27" s="141"/>
      <c r="C27" s="141"/>
      <c r="D27" s="738"/>
      <c r="E27" s="738"/>
      <c r="F27" s="552" t="s">
        <v>250</v>
      </c>
      <c r="G27" s="425">
        <v>29813848</v>
      </c>
      <c r="H27" s="425">
        <v>29946697</v>
      </c>
      <c r="I27" s="233">
        <f t="shared" si="3"/>
        <v>5.5973069748589614E-2</v>
      </c>
      <c r="J27" s="236">
        <v>149749</v>
      </c>
      <c r="K27" s="263">
        <f>+J27/H27</f>
        <v>5.0005180871867108E-3</v>
      </c>
      <c r="L27" s="264">
        <f>+H27/G27</f>
        <v>1.0044559494634842</v>
      </c>
      <c r="M27" s="564"/>
      <c r="N27" s="564"/>
      <c r="O27" s="562"/>
      <c r="P27" s="498"/>
      <c r="Q27" s="289"/>
      <c r="R27" s="529"/>
      <c r="S27" s="529"/>
    </row>
    <row r="28" spans="2:19" ht="22.2" customHeight="1">
      <c r="B28" s="141"/>
      <c r="C28" s="141"/>
      <c r="D28" s="738"/>
      <c r="E28" s="738"/>
      <c r="F28" s="568" t="s">
        <v>196</v>
      </c>
      <c r="G28" s="291">
        <v>26493235</v>
      </c>
      <c r="H28" s="291">
        <v>26803867</v>
      </c>
      <c r="I28" s="233">
        <f t="shared" si="3"/>
        <v>5.0098837849226557E-2</v>
      </c>
      <c r="J28" s="567">
        <v>139806</v>
      </c>
      <c r="K28" s="263">
        <f t="shared" ref="K28:K30" si="4">+J28/H28</f>
        <v>5.2158891849448438E-3</v>
      </c>
      <c r="L28" s="264">
        <f t="shared" si="1"/>
        <v>1.0117249554461734</v>
      </c>
      <c r="M28" s="734" t="s">
        <v>286</v>
      </c>
      <c r="N28" s="733"/>
      <c r="O28" s="562"/>
      <c r="P28" s="498"/>
      <c r="Q28" s="290"/>
      <c r="R28" s="529"/>
      <c r="S28" s="529"/>
    </row>
    <row r="29" spans="2:19" ht="22.2" customHeight="1">
      <c r="B29" s="141"/>
      <c r="C29" s="141"/>
      <c r="D29" s="732"/>
      <c r="E29" s="732"/>
      <c r="F29" s="441" t="s">
        <v>206</v>
      </c>
      <c r="G29" s="442">
        <v>8918984</v>
      </c>
      <c r="H29" s="442">
        <v>9026281</v>
      </c>
      <c r="I29" s="420">
        <f t="shared" si="3"/>
        <v>1.687093090711704E-2</v>
      </c>
      <c r="J29" s="443">
        <v>30879</v>
      </c>
      <c r="K29" s="411">
        <f t="shared" si="4"/>
        <v>3.4210102698996408E-3</v>
      </c>
      <c r="L29" s="412">
        <f t="shared" si="1"/>
        <v>1.0120301819130968</v>
      </c>
      <c r="M29" s="733"/>
      <c r="N29" s="733"/>
      <c r="O29" s="562"/>
      <c r="P29" s="498"/>
      <c r="Q29" s="531"/>
      <c r="R29" s="529"/>
      <c r="S29" s="529"/>
    </row>
    <row r="30" spans="2:19" ht="22.2" customHeight="1">
      <c r="B30" s="146"/>
      <c r="C30" s="141"/>
      <c r="D30" s="260"/>
      <c r="E30" s="260"/>
      <c r="F30" s="545" t="s">
        <v>246</v>
      </c>
      <c r="G30" s="500">
        <v>2607368</v>
      </c>
      <c r="H30" s="500">
        <v>2104207</v>
      </c>
      <c r="I30" s="420">
        <f t="shared" si="3"/>
        <v>3.9329521107610132E-3</v>
      </c>
      <c r="J30" s="501">
        <v>14616</v>
      </c>
      <c r="K30" s="411">
        <f t="shared" si="4"/>
        <v>6.9460846770303493E-3</v>
      </c>
      <c r="L30" s="412">
        <f t="shared" si="1"/>
        <v>0.80702340444463538</v>
      </c>
      <c r="M30" s="733"/>
      <c r="N30" s="733"/>
      <c r="O30" s="562"/>
      <c r="P30" s="498"/>
      <c r="Q30" s="289"/>
      <c r="R30" s="529"/>
      <c r="S30" s="529"/>
    </row>
    <row r="31" spans="2:19" ht="17.399999999999999" customHeight="1">
      <c r="B31" s="141"/>
      <c r="C31" s="141"/>
      <c r="D31" s="141"/>
      <c r="E31" s="141"/>
      <c r="F31" s="141"/>
      <c r="G31" s="141"/>
      <c r="H31" s="141"/>
      <c r="I31" s="141"/>
      <c r="J31" s="141"/>
      <c r="K31" s="141"/>
      <c r="L31" s="141"/>
      <c r="M31" s="562"/>
      <c r="N31" s="562"/>
      <c r="O31" s="562"/>
      <c r="P31" s="498"/>
      <c r="Q31" s="290"/>
      <c r="R31" s="529"/>
      <c r="S31" s="529"/>
    </row>
    <row r="32" spans="2:19" ht="21.6" customHeight="1">
      <c r="B32" s="181"/>
      <c r="C32" s="181"/>
      <c r="D32" s="181"/>
      <c r="E32" s="181"/>
      <c r="F32" s="181"/>
      <c r="G32" s="181"/>
      <c r="H32" s="181"/>
      <c r="I32" s="181"/>
      <c r="J32" s="181"/>
      <c r="K32" s="141"/>
      <c r="L32" s="764" t="s">
        <v>275</v>
      </c>
      <c r="M32" s="764"/>
      <c r="N32" s="764"/>
      <c r="O32" s="562"/>
      <c r="P32" s="498"/>
      <c r="Q32" s="531"/>
      <c r="R32" s="529"/>
      <c r="S32" s="529"/>
    </row>
    <row r="33" spans="2:19" ht="21.6" customHeight="1">
      <c r="B33" s="181"/>
      <c r="C33" s="181"/>
      <c r="D33" s="181"/>
      <c r="E33" s="181"/>
      <c r="F33" s="181"/>
      <c r="G33" s="181"/>
      <c r="H33" s="181"/>
      <c r="I33" s="181"/>
      <c r="J33" s="181"/>
      <c r="K33" s="141"/>
      <c r="L33" s="764"/>
      <c r="M33" s="764"/>
      <c r="N33" s="764"/>
      <c r="O33" s="562" t="s">
        <v>208</v>
      </c>
      <c r="P33" s="498"/>
      <c r="Q33" s="289"/>
      <c r="R33" s="529"/>
      <c r="S33" s="529"/>
    </row>
    <row r="34" spans="2:19" ht="21.6" customHeight="1">
      <c r="B34" s="181"/>
      <c r="C34" s="181"/>
      <c r="D34" s="181"/>
      <c r="E34" s="181"/>
      <c r="F34" s="181"/>
      <c r="G34" s="181"/>
      <c r="H34" s="181"/>
      <c r="I34" s="181"/>
      <c r="J34" s="181"/>
      <c r="K34" s="141"/>
      <c r="L34" s="764"/>
      <c r="M34" s="764"/>
      <c r="N34" s="764"/>
      <c r="O34" s="566"/>
      <c r="P34" s="498"/>
      <c r="Q34" s="290"/>
      <c r="R34" s="529"/>
      <c r="S34" s="529"/>
    </row>
    <row r="35" spans="2:19" ht="21.6" customHeight="1">
      <c r="B35" s="181"/>
      <c r="C35" s="181"/>
      <c r="D35" s="181"/>
      <c r="E35" s="181"/>
      <c r="F35" s="181"/>
      <c r="G35" s="181"/>
      <c r="H35" s="181"/>
      <c r="I35" s="181"/>
      <c r="J35" s="181"/>
      <c r="K35" s="141"/>
      <c r="L35" s="764"/>
      <c r="M35" s="764"/>
      <c r="N35" s="764"/>
      <c r="O35" s="566"/>
      <c r="P35" s="498"/>
      <c r="Q35" s="531"/>
      <c r="R35" s="529"/>
      <c r="S35" s="529"/>
    </row>
    <row r="36" spans="2:19" ht="21.6" customHeight="1">
      <c r="B36" s="181"/>
      <c r="C36" s="181"/>
      <c r="D36" s="181"/>
      <c r="E36" s="181"/>
      <c r="F36" s="181"/>
      <c r="G36" s="181"/>
      <c r="H36" s="181"/>
      <c r="I36" s="181"/>
      <c r="J36" s="181"/>
      <c r="K36" s="141"/>
      <c r="L36" s="764"/>
      <c r="M36" s="764"/>
      <c r="N36" s="764"/>
      <c r="O36" s="566"/>
      <c r="P36" s="498"/>
      <c r="Q36" s="289"/>
      <c r="R36" s="529"/>
      <c r="S36" s="529"/>
    </row>
    <row r="37" spans="2:19" ht="21.6" customHeight="1">
      <c r="B37" s="502"/>
      <c r="C37" s="181"/>
      <c r="D37" s="181"/>
      <c r="E37" s="181"/>
      <c r="F37" s="181"/>
      <c r="G37" s="181"/>
      <c r="H37" s="181"/>
      <c r="I37" s="181"/>
      <c r="J37" s="181"/>
      <c r="K37" s="141"/>
      <c r="L37" s="764"/>
      <c r="M37" s="764"/>
      <c r="N37" s="764"/>
      <c r="O37" s="566"/>
      <c r="P37" s="498"/>
      <c r="Q37" s="290"/>
      <c r="R37" s="529"/>
      <c r="S37" s="529"/>
    </row>
    <row r="38" spans="2:19" ht="21.6" customHeight="1">
      <c r="B38" s="181"/>
      <c r="C38" s="181"/>
      <c r="D38" s="181"/>
      <c r="E38" s="181"/>
      <c r="F38" s="181"/>
      <c r="G38" s="181"/>
      <c r="H38" s="181"/>
      <c r="I38" s="181"/>
      <c r="J38" s="181"/>
      <c r="K38" s="141"/>
      <c r="L38" s="764"/>
      <c r="M38" s="764"/>
      <c r="N38" s="764"/>
      <c r="O38" s="566"/>
      <c r="P38" s="498"/>
      <c r="Q38" s="531"/>
      <c r="R38" s="529"/>
      <c r="S38" s="529"/>
    </row>
    <row r="39" spans="2:19" ht="21.6" customHeight="1">
      <c r="B39" s="181"/>
      <c r="C39" s="181"/>
      <c r="D39" s="181"/>
      <c r="E39" s="181"/>
      <c r="F39" s="181"/>
      <c r="G39" s="181"/>
      <c r="H39" s="181"/>
      <c r="I39" s="181"/>
      <c r="J39" s="181"/>
      <c r="K39" s="141"/>
      <c r="L39" s="764"/>
      <c r="M39" s="764"/>
      <c r="N39" s="764"/>
      <c r="O39" s="566"/>
      <c r="P39" s="498"/>
      <c r="Q39" s="289"/>
      <c r="R39" s="529"/>
      <c r="S39" s="529"/>
    </row>
    <row r="40" spans="2:19" ht="21.6" customHeight="1">
      <c r="B40" s="181"/>
      <c r="C40" s="181"/>
      <c r="D40" s="181"/>
      <c r="E40" s="181"/>
      <c r="F40" s="181"/>
      <c r="G40" s="181"/>
      <c r="H40" s="181"/>
      <c r="I40" s="181"/>
      <c r="J40" s="181"/>
      <c r="K40" s="141"/>
      <c r="L40" s="764"/>
      <c r="M40" s="764"/>
      <c r="N40" s="764"/>
      <c r="O40" s="566"/>
      <c r="P40" s="498"/>
      <c r="Q40" s="290"/>
      <c r="R40" s="529"/>
      <c r="S40" s="529"/>
    </row>
    <row r="41" spans="2:19" ht="21.6" customHeight="1">
      <c r="B41" s="181"/>
      <c r="C41" s="181"/>
      <c r="D41" s="181"/>
      <c r="E41" s="181"/>
      <c r="F41" s="181"/>
      <c r="G41" s="181"/>
      <c r="H41" s="181"/>
      <c r="I41" s="181"/>
      <c r="J41" s="181"/>
      <c r="K41" s="141"/>
      <c r="L41" s="764"/>
      <c r="M41" s="764"/>
      <c r="N41" s="764"/>
      <c r="O41" s="566"/>
      <c r="P41" s="498"/>
      <c r="Q41" s="531"/>
      <c r="R41" s="529"/>
      <c r="S41" s="529"/>
    </row>
    <row r="42" spans="2:19" ht="21.6" customHeight="1">
      <c r="B42" s="181"/>
      <c r="C42" s="181"/>
      <c r="D42" s="181"/>
      <c r="E42" s="181"/>
      <c r="F42" s="181"/>
      <c r="G42" s="181"/>
      <c r="H42" s="181"/>
      <c r="I42" s="181"/>
      <c r="J42" s="181"/>
      <c r="K42" s="141"/>
      <c r="L42" s="764"/>
      <c r="M42" s="764"/>
      <c r="N42" s="764"/>
      <c r="O42" s="566"/>
      <c r="P42" s="498"/>
      <c r="Q42" s="289"/>
      <c r="R42" s="529"/>
      <c r="S42" s="529"/>
    </row>
    <row r="43" spans="2:19" ht="21.6" customHeight="1">
      <c r="B43" s="141"/>
      <c r="C43" s="141"/>
      <c r="D43" s="141"/>
      <c r="E43" s="141"/>
      <c r="F43" s="141"/>
      <c r="G43" s="141"/>
      <c r="H43" s="141"/>
      <c r="I43" s="141"/>
      <c r="J43" s="141"/>
      <c r="K43" s="141"/>
      <c r="L43" s="505"/>
      <c r="M43" s="565"/>
      <c r="N43" s="565"/>
      <c r="O43" s="566"/>
      <c r="P43" s="498"/>
      <c r="Q43" s="290"/>
      <c r="R43" s="529"/>
      <c r="S43" s="529"/>
    </row>
    <row r="44" spans="2:19" ht="21.6" customHeight="1">
      <c r="B44" s="141"/>
      <c r="C44" s="141"/>
      <c r="D44" s="141"/>
      <c r="E44" s="141"/>
      <c r="F44" s="141"/>
      <c r="G44" s="141"/>
      <c r="H44" s="141"/>
      <c r="I44" s="141"/>
      <c r="J44" s="141"/>
      <c r="K44" s="141"/>
      <c r="L44" s="505"/>
      <c r="M44" s="565"/>
      <c r="N44" s="565"/>
      <c r="O44" s="566"/>
      <c r="P44" s="498"/>
      <c r="Q44" s="531"/>
      <c r="R44" s="529"/>
      <c r="S44" s="529"/>
    </row>
    <row r="45" spans="2:19" ht="32.4">
      <c r="B45" s="765" t="s">
        <v>188</v>
      </c>
      <c r="C45" s="765"/>
      <c r="D45" s="765"/>
      <c r="E45" s="765"/>
      <c r="F45" s="765"/>
      <c r="G45" s="765"/>
      <c r="H45" s="765"/>
      <c r="I45" s="152"/>
      <c r="J45" s="151"/>
      <c r="K45" s="141"/>
      <c r="L45" s="141"/>
      <c r="M45" s="141"/>
      <c r="N45" s="141"/>
      <c r="O45" s="141"/>
      <c r="Q45" s="290"/>
    </row>
    <row r="46" spans="2:19" ht="18">
      <c r="B46" s="182" t="s">
        <v>140</v>
      </c>
      <c r="C46" s="141"/>
      <c r="D46" s="141"/>
      <c r="E46" s="141"/>
      <c r="F46" s="141"/>
      <c r="G46" s="141"/>
      <c r="H46" s="141"/>
      <c r="I46" s="141"/>
      <c r="J46" s="141"/>
      <c r="K46" s="141"/>
      <c r="L46" s="141"/>
      <c r="M46" s="141"/>
      <c r="N46" s="141"/>
      <c r="O46" s="141"/>
      <c r="P46" s="289"/>
      <c r="Q46" s="531"/>
    </row>
    <row r="47" spans="2:19" ht="18">
      <c r="B47" s="759" t="s">
        <v>141</v>
      </c>
      <c r="C47" s="759"/>
      <c r="D47" s="759"/>
      <c r="E47" s="759"/>
      <c r="F47" s="759"/>
      <c r="G47" s="759"/>
      <c r="H47" s="759"/>
      <c r="I47" s="759"/>
      <c r="J47" s="759"/>
      <c r="K47" s="759"/>
      <c r="L47" s="759"/>
      <c r="M47" s="759"/>
      <c r="N47" s="141"/>
      <c r="O47" s="141"/>
      <c r="P47" s="290"/>
    </row>
    <row r="48" spans="2:19" ht="18">
      <c r="B48" s="766" t="s">
        <v>142</v>
      </c>
      <c r="C48" s="766"/>
      <c r="D48" s="766"/>
      <c r="E48" s="766"/>
      <c r="F48" s="766"/>
      <c r="G48" s="766"/>
      <c r="H48" s="766"/>
      <c r="I48" s="766"/>
      <c r="J48" s="766"/>
      <c r="K48" s="766"/>
      <c r="L48" s="766"/>
      <c r="M48" s="766"/>
      <c r="N48" s="141"/>
      <c r="O48" s="141"/>
      <c r="P48" s="290"/>
    </row>
    <row r="49" spans="2:16" ht="22.5" customHeight="1">
      <c r="B49" s="761" t="s">
        <v>203</v>
      </c>
      <c r="C49" s="762"/>
      <c r="D49" s="762"/>
      <c r="E49" s="762"/>
      <c r="F49" s="762"/>
      <c r="G49" s="762"/>
      <c r="H49" s="762"/>
      <c r="I49" s="762"/>
      <c r="J49" s="762"/>
      <c r="K49" s="762"/>
      <c r="L49" s="762"/>
      <c r="M49" s="763"/>
      <c r="N49" s="760" t="s">
        <v>189</v>
      </c>
      <c r="O49" s="141"/>
      <c r="P49" s="289"/>
    </row>
    <row r="50" spans="2:16" ht="22.5" customHeight="1">
      <c r="B50" s="217" t="s">
        <v>209</v>
      </c>
      <c r="C50" s="215"/>
      <c r="D50" s="215"/>
      <c r="E50" s="215"/>
      <c r="F50" s="215"/>
      <c r="G50" s="215"/>
      <c r="H50" s="215"/>
      <c r="I50" s="215"/>
      <c r="J50" s="215"/>
      <c r="K50" s="215"/>
      <c r="L50" s="215"/>
      <c r="M50" s="216"/>
      <c r="N50" s="760"/>
      <c r="O50" s="141"/>
      <c r="P50" s="290"/>
    </row>
    <row r="51" spans="2:16" ht="18">
      <c r="B51" s="759" t="s">
        <v>199</v>
      </c>
      <c r="C51" s="759"/>
      <c r="D51" s="759"/>
      <c r="E51" s="759"/>
      <c r="F51" s="759"/>
      <c r="G51" s="759"/>
      <c r="H51" s="759"/>
      <c r="I51" s="759"/>
      <c r="J51" s="759"/>
      <c r="K51" s="759"/>
      <c r="L51" s="759"/>
      <c r="M51" s="759"/>
      <c r="N51" s="760"/>
      <c r="O51" s="141"/>
      <c r="P51" s="290"/>
    </row>
    <row r="52" spans="2:16" ht="18">
      <c r="B52" s="766" t="s">
        <v>200</v>
      </c>
      <c r="C52" s="766"/>
      <c r="D52" s="766"/>
      <c r="E52" s="766"/>
      <c r="F52" s="766"/>
      <c r="G52" s="766"/>
      <c r="H52" s="766"/>
      <c r="I52" s="766"/>
      <c r="J52" s="766"/>
      <c r="K52" s="766"/>
      <c r="L52" s="766"/>
      <c r="M52" s="766"/>
      <c r="N52" s="760"/>
      <c r="O52" s="141"/>
      <c r="P52" s="289"/>
    </row>
    <row r="53" spans="2:16" ht="18">
      <c r="B53" s="759" t="s">
        <v>201</v>
      </c>
      <c r="C53" s="759"/>
      <c r="D53" s="759"/>
      <c r="E53" s="759"/>
      <c r="F53" s="759"/>
      <c r="G53" s="759"/>
      <c r="H53" s="759"/>
      <c r="I53" s="759"/>
      <c r="J53" s="759"/>
      <c r="K53" s="759"/>
      <c r="L53" s="759"/>
      <c r="M53" s="759"/>
      <c r="N53" s="760"/>
      <c r="O53" s="141"/>
      <c r="P53" s="290"/>
    </row>
    <row r="54" spans="2:16" ht="18">
      <c r="B54" s="759" t="s">
        <v>202</v>
      </c>
      <c r="C54" s="759"/>
      <c r="D54" s="759"/>
      <c r="E54" s="759"/>
      <c r="F54" s="759"/>
      <c r="G54" s="759"/>
      <c r="H54" s="759"/>
      <c r="I54" s="759"/>
      <c r="J54" s="759"/>
      <c r="K54" s="759"/>
      <c r="L54" s="759"/>
      <c r="M54" s="759"/>
      <c r="N54" s="760"/>
      <c r="O54" s="141"/>
      <c r="P54" s="290"/>
    </row>
    <row r="55" spans="2:16" ht="18">
      <c r="B55" s="154"/>
      <c r="M55" s="141"/>
      <c r="N55" s="760"/>
      <c r="O55" s="141"/>
      <c r="P55" s="289"/>
    </row>
    <row r="56" spans="2:16" ht="17.25" customHeight="1">
      <c r="B56" s="752" t="s">
        <v>143</v>
      </c>
      <c r="C56" s="753"/>
      <c r="D56" s="753"/>
      <c r="E56" s="753"/>
      <c r="F56" s="753"/>
      <c r="G56" s="753"/>
      <c r="H56" s="753"/>
      <c r="I56" s="753"/>
      <c r="J56" s="753"/>
      <c r="K56" s="753"/>
      <c r="L56" s="753"/>
      <c r="M56" s="754"/>
      <c r="N56" s="760"/>
      <c r="O56" s="141"/>
      <c r="P56" s="290"/>
    </row>
    <row r="57" spans="2:16" ht="17.25" customHeight="1">
      <c r="B57" s="752" t="s">
        <v>144</v>
      </c>
      <c r="C57" s="753"/>
      <c r="D57" s="753"/>
      <c r="E57" s="753"/>
      <c r="F57" s="753"/>
      <c r="G57" s="753"/>
      <c r="H57" s="753"/>
      <c r="I57" s="753"/>
      <c r="J57" s="753"/>
      <c r="K57" s="753"/>
      <c r="L57" s="753"/>
      <c r="M57" s="754"/>
      <c r="N57" s="760"/>
      <c r="O57" s="141"/>
      <c r="P57" s="290"/>
    </row>
    <row r="58" spans="2:16" ht="17.25" customHeight="1">
      <c r="B58" s="752" t="s">
        <v>145</v>
      </c>
      <c r="C58" s="753"/>
      <c r="D58" s="753"/>
      <c r="E58" s="753"/>
      <c r="F58" s="753"/>
      <c r="G58" s="753"/>
      <c r="H58" s="753"/>
      <c r="I58" s="753"/>
      <c r="J58" s="753"/>
      <c r="K58" s="753"/>
      <c r="L58" s="753"/>
      <c r="M58" s="754"/>
      <c r="N58" s="760"/>
      <c r="O58" s="141"/>
      <c r="P58" s="289"/>
    </row>
    <row r="59" spans="2:16" ht="18">
      <c r="B59" s="752" t="s">
        <v>146</v>
      </c>
      <c r="C59" s="753"/>
      <c r="D59" s="753"/>
      <c r="E59" s="753"/>
      <c r="F59" s="753"/>
      <c r="G59" s="753"/>
      <c r="H59" s="753"/>
      <c r="I59" s="753"/>
      <c r="J59" s="753"/>
      <c r="K59" s="753"/>
      <c r="L59" s="753"/>
      <c r="M59" s="754"/>
      <c r="N59" s="760"/>
      <c r="O59" s="141"/>
      <c r="P59" s="290"/>
    </row>
    <row r="60" spans="2:16" ht="18">
      <c r="B60" s="752" t="s">
        <v>147</v>
      </c>
      <c r="C60" s="753"/>
      <c r="D60" s="753"/>
      <c r="E60" s="753"/>
      <c r="F60" s="753"/>
      <c r="G60" s="753"/>
      <c r="H60" s="753"/>
      <c r="I60" s="753"/>
      <c r="J60" s="753"/>
      <c r="K60" s="753"/>
      <c r="L60" s="753"/>
      <c r="M60" s="754"/>
      <c r="N60" s="760"/>
      <c r="O60" s="141"/>
      <c r="P60" s="290"/>
    </row>
    <row r="61" spans="2:16" ht="18">
      <c r="B61" s="746" t="s">
        <v>148</v>
      </c>
      <c r="C61" s="747"/>
      <c r="D61" s="747"/>
      <c r="E61" s="747"/>
      <c r="F61" s="747"/>
      <c r="G61" s="747"/>
      <c r="H61" s="747"/>
      <c r="I61" s="747"/>
      <c r="J61" s="747"/>
      <c r="K61" s="747"/>
      <c r="L61" s="747"/>
      <c r="M61" s="748"/>
      <c r="N61" s="141"/>
      <c r="O61" s="141"/>
      <c r="P61" s="289"/>
    </row>
    <row r="62" spans="2:16" ht="18">
      <c r="B62" s="749" t="s">
        <v>149</v>
      </c>
      <c r="C62" s="750"/>
      <c r="D62" s="750"/>
      <c r="E62" s="750"/>
      <c r="F62" s="750"/>
      <c r="G62" s="750"/>
      <c r="H62" s="750"/>
      <c r="I62" s="750"/>
      <c r="J62" s="750"/>
      <c r="K62" s="750"/>
      <c r="L62" s="750"/>
      <c r="M62" s="751"/>
      <c r="N62" s="141"/>
      <c r="O62" s="141"/>
      <c r="P62" s="290"/>
    </row>
    <row r="63" spans="2:16" ht="18">
      <c r="B63" s="752" t="s">
        <v>207</v>
      </c>
      <c r="C63" s="753"/>
      <c r="D63" s="753"/>
      <c r="E63" s="753"/>
      <c r="F63" s="753"/>
      <c r="G63" s="753"/>
      <c r="H63" s="753"/>
      <c r="I63" s="753"/>
      <c r="J63" s="753"/>
      <c r="K63" s="753"/>
      <c r="L63" s="753"/>
      <c r="M63" s="754"/>
      <c r="N63" s="141"/>
      <c r="O63" s="141"/>
      <c r="P63" s="290"/>
    </row>
    <row r="64" spans="2:16" ht="18">
      <c r="B64" s="154"/>
      <c r="M64" s="141"/>
      <c r="N64" s="141"/>
      <c r="O64" s="141"/>
      <c r="P64" s="289"/>
    </row>
    <row r="65" spans="1:16" ht="18.600000000000001" thickBot="1">
      <c r="B65" s="154"/>
      <c r="M65" s="141"/>
      <c r="N65" s="141"/>
      <c r="O65" s="141"/>
      <c r="P65" s="290"/>
    </row>
    <row r="66" spans="1:16" ht="20.25" customHeight="1">
      <c r="B66" s="755" t="s">
        <v>150</v>
      </c>
      <c r="C66" s="755" t="s">
        <v>151</v>
      </c>
      <c r="D66" s="755" t="s">
        <v>152</v>
      </c>
      <c r="E66" s="755" t="s">
        <v>153</v>
      </c>
      <c r="F66" s="155" t="s">
        <v>154</v>
      </c>
      <c r="G66" s="175" t="s">
        <v>215</v>
      </c>
      <c r="H66" s="757" t="s">
        <v>214</v>
      </c>
      <c r="I66" s="757" t="s">
        <v>156</v>
      </c>
      <c r="J66" s="757" t="s">
        <v>157</v>
      </c>
      <c r="K66" s="757" t="s">
        <v>190</v>
      </c>
      <c r="L66" s="755" t="s">
        <v>158</v>
      </c>
      <c r="M66" s="755" t="s">
        <v>210</v>
      </c>
      <c r="N66" s="141"/>
      <c r="O66" s="141"/>
      <c r="P66" s="290"/>
    </row>
    <row r="67" spans="1:16" ht="18.600000000000001" thickBot="1">
      <c r="B67" s="756"/>
      <c r="C67" s="756"/>
      <c r="D67" s="756"/>
      <c r="E67" s="756"/>
      <c r="F67" s="156" t="s">
        <v>155</v>
      </c>
      <c r="G67" s="176"/>
      <c r="H67" s="758"/>
      <c r="I67" s="758"/>
      <c r="J67" s="758"/>
      <c r="K67" s="758"/>
      <c r="L67" s="756"/>
      <c r="M67" s="756"/>
      <c r="N67" s="141"/>
      <c r="O67" s="141"/>
      <c r="P67" s="290"/>
    </row>
    <row r="68" spans="1:16" ht="18.600000000000001" thickBot="1">
      <c r="B68" s="157">
        <v>1</v>
      </c>
      <c r="C68" s="158" t="s">
        <v>159</v>
      </c>
      <c r="D68" s="159"/>
      <c r="E68" s="159"/>
      <c r="F68" s="159"/>
      <c r="G68" s="177"/>
      <c r="H68" s="159"/>
      <c r="I68" s="159"/>
      <c r="J68" s="159"/>
      <c r="K68" s="160" t="s">
        <v>159</v>
      </c>
      <c r="L68" s="159"/>
      <c r="M68" s="159"/>
      <c r="N68" s="141"/>
      <c r="O68" s="141"/>
      <c r="P68" s="290"/>
    </row>
    <row r="69" spans="1:16" ht="18.600000000000001" thickBot="1">
      <c r="A69" s="169" t="s">
        <v>29</v>
      </c>
      <c r="B69" s="170">
        <v>2</v>
      </c>
      <c r="C69" s="171" t="s">
        <v>159</v>
      </c>
      <c r="D69" s="172" t="s">
        <v>159</v>
      </c>
      <c r="E69" s="172" t="s">
        <v>159</v>
      </c>
      <c r="F69" s="172" t="s">
        <v>191</v>
      </c>
      <c r="G69" s="177"/>
      <c r="H69" s="159"/>
      <c r="I69" s="159"/>
      <c r="J69" s="172" t="s">
        <v>192</v>
      </c>
      <c r="K69" s="172" t="s">
        <v>159</v>
      </c>
      <c r="L69" s="159"/>
      <c r="M69" s="159"/>
      <c r="N69" s="141" t="s">
        <v>193</v>
      </c>
      <c r="O69" s="141"/>
      <c r="P69" s="289"/>
    </row>
    <row r="70" spans="1:16" ht="18.600000000000001" thickBot="1">
      <c r="A70" s="169" t="s">
        <v>21</v>
      </c>
      <c r="B70" s="170">
        <v>3</v>
      </c>
      <c r="C70" s="171" t="s">
        <v>159</v>
      </c>
      <c r="D70" s="172" t="s">
        <v>159</v>
      </c>
      <c r="E70" s="172" t="s">
        <v>159</v>
      </c>
      <c r="F70" s="172" t="s">
        <v>159</v>
      </c>
      <c r="G70" s="177"/>
      <c r="H70" s="159"/>
      <c r="I70" s="159"/>
      <c r="J70" s="172" t="s">
        <v>159</v>
      </c>
      <c r="K70" s="172" t="s">
        <v>159</v>
      </c>
      <c r="L70" s="172" t="s">
        <v>159</v>
      </c>
      <c r="M70" s="159"/>
      <c r="N70" s="141"/>
      <c r="O70" s="141"/>
      <c r="P70" s="290"/>
    </row>
    <row r="71" spans="1:16" ht="18.600000000000001" thickBot="1">
      <c r="A71" s="169" t="s">
        <v>194</v>
      </c>
      <c r="B71" s="166">
        <v>4</v>
      </c>
      <c r="C71" s="167" t="s">
        <v>159</v>
      </c>
      <c r="D71" s="168" t="s">
        <v>159</v>
      </c>
      <c r="E71" s="168" t="s">
        <v>159</v>
      </c>
      <c r="F71" s="168" t="s">
        <v>159</v>
      </c>
      <c r="G71" s="168" t="s">
        <v>159</v>
      </c>
      <c r="H71" s="168" t="s">
        <v>159</v>
      </c>
      <c r="I71" s="159" t="s">
        <v>212</v>
      </c>
      <c r="J71" s="168" t="s">
        <v>159</v>
      </c>
      <c r="K71" s="168" t="s">
        <v>159</v>
      </c>
      <c r="L71" s="168" t="s">
        <v>159</v>
      </c>
      <c r="M71" s="168" t="s">
        <v>159</v>
      </c>
      <c r="N71" s="187" t="s">
        <v>211</v>
      </c>
      <c r="O71" s="141"/>
      <c r="P71" s="290"/>
    </row>
    <row r="72" spans="1:16" ht="18.600000000000001" thickBot="1">
      <c r="A72" s="169"/>
      <c r="B72" s="170">
        <v>5</v>
      </c>
      <c r="C72" s="171" t="s">
        <v>159</v>
      </c>
      <c r="D72" s="172" t="s">
        <v>159</v>
      </c>
      <c r="E72" s="172" t="s">
        <v>159</v>
      </c>
      <c r="F72" s="172" t="s">
        <v>159</v>
      </c>
      <c r="G72" s="172" t="s">
        <v>159</v>
      </c>
      <c r="H72" s="172" t="s">
        <v>159</v>
      </c>
      <c r="I72" s="172" t="s">
        <v>159</v>
      </c>
      <c r="J72" s="172" t="s">
        <v>159</v>
      </c>
      <c r="K72" s="172" t="s">
        <v>159</v>
      </c>
      <c r="L72" s="172" t="s">
        <v>159</v>
      </c>
      <c r="M72" s="172" t="s">
        <v>159</v>
      </c>
      <c r="N72" s="141"/>
      <c r="O72" s="141"/>
    </row>
    <row r="73" spans="1:16" ht="18.600000000000001" thickBot="1">
      <c r="B73" s="157">
        <v>6</v>
      </c>
      <c r="C73" s="158" t="s">
        <v>159</v>
      </c>
      <c r="D73" s="160" t="s">
        <v>159</v>
      </c>
      <c r="E73" s="160" t="s">
        <v>159</v>
      </c>
      <c r="F73" s="160" t="s">
        <v>159</v>
      </c>
      <c r="G73" s="160" t="s">
        <v>159</v>
      </c>
      <c r="H73" s="160" t="s">
        <v>159</v>
      </c>
      <c r="I73" s="160" t="s">
        <v>159</v>
      </c>
      <c r="J73" s="160" t="s">
        <v>159</v>
      </c>
      <c r="K73" s="160" t="s">
        <v>159</v>
      </c>
      <c r="L73" s="160" t="s">
        <v>159</v>
      </c>
      <c r="M73" s="160" t="s">
        <v>159</v>
      </c>
      <c r="N73" s="141"/>
      <c r="O73" s="141"/>
    </row>
    <row r="74" spans="1:16" ht="18.600000000000001" thickBot="1">
      <c r="B74" s="157">
        <v>7</v>
      </c>
      <c r="C74" s="158" t="s">
        <v>159</v>
      </c>
      <c r="D74" s="160" t="s">
        <v>159</v>
      </c>
      <c r="E74" s="160" t="s">
        <v>159</v>
      </c>
      <c r="F74" s="160" t="s">
        <v>159</v>
      </c>
      <c r="G74" s="160" t="s">
        <v>159</v>
      </c>
      <c r="H74" s="160" t="s">
        <v>159</v>
      </c>
      <c r="I74" s="160" t="s">
        <v>159</v>
      </c>
      <c r="J74" s="160" t="s">
        <v>159</v>
      </c>
      <c r="K74" s="160" t="s">
        <v>159</v>
      </c>
      <c r="L74" s="160" t="s">
        <v>159</v>
      </c>
      <c r="M74" s="160" t="s">
        <v>159</v>
      </c>
      <c r="N74" s="141"/>
      <c r="O74" s="141"/>
    </row>
    <row r="75" spans="1:16">
      <c r="N75" s="141"/>
      <c r="O75" s="141"/>
    </row>
    <row r="76" spans="1:16">
      <c r="I76" s="187" t="s">
        <v>213</v>
      </c>
      <c r="N76" s="141"/>
      <c r="O76" s="141"/>
    </row>
    <row r="77" spans="1:16">
      <c r="N77" s="141"/>
      <c r="O77" s="141"/>
    </row>
  </sheetData>
  <mergeCells count="39">
    <mergeCell ref="L32:N42"/>
    <mergeCell ref="B45:H45"/>
    <mergeCell ref="B47:M47"/>
    <mergeCell ref="B48:M48"/>
    <mergeCell ref="B52:M52"/>
    <mergeCell ref="B53:M53"/>
    <mergeCell ref="N49:N60"/>
    <mergeCell ref="B51:M51"/>
    <mergeCell ref="B58:M58"/>
    <mergeCell ref="B59:M59"/>
    <mergeCell ref="B60:M60"/>
    <mergeCell ref="B49:M49"/>
    <mergeCell ref="B54:M54"/>
    <mergeCell ref="B56:M56"/>
    <mergeCell ref="B57:M57"/>
    <mergeCell ref="B61:M61"/>
    <mergeCell ref="B62:M62"/>
    <mergeCell ref="B63:M63"/>
    <mergeCell ref="B66:B67"/>
    <mergeCell ref="C66:C67"/>
    <mergeCell ref="D66:D67"/>
    <mergeCell ref="E66:E67"/>
    <mergeCell ref="H66:H67"/>
    <mergeCell ref="I66:I67"/>
    <mergeCell ref="J66:J67"/>
    <mergeCell ref="K66:K67"/>
    <mergeCell ref="L66:L67"/>
    <mergeCell ref="M66:M67"/>
    <mergeCell ref="D29:E29"/>
    <mergeCell ref="M14:M15"/>
    <mergeCell ref="M28:N30"/>
    <mergeCell ref="B3:N3"/>
    <mergeCell ref="C8:L8"/>
    <mergeCell ref="C9:L9"/>
    <mergeCell ref="D12:E28"/>
    <mergeCell ref="M13:N13"/>
    <mergeCell ref="B5:N5"/>
    <mergeCell ref="B7:N7"/>
    <mergeCell ref="B6:N6"/>
  </mergeCells>
  <phoneticPr fontId="106"/>
  <hyperlinks>
    <hyperlink ref="C9" r:id="rId1" location="/bda7594740fd40299423467b48e9ecf6" xr:uid="{4EEFA40F-6E32-47D8-85D5-18F9796AA839}"/>
  </hyperlinks>
  <pageMargins left="0.75" right="0.75" top="1" bottom="1" header="0.51200000000000001" footer="0.51200000000000001"/>
  <pageSetup paperSize="9" orientation="portrait" r:id="rId2"/>
  <headerFooter alignWithMargins="0"/>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D42"/>
  <sheetViews>
    <sheetView showGridLines="0" zoomScale="80" zoomScaleNormal="80" zoomScaleSheetLayoutView="79" workbookViewId="0">
      <selection activeCell="C32" sqref="C32:C35"/>
    </sheetView>
  </sheetViews>
  <sheetFormatPr defaultColWidth="9" defaultRowHeight="19.2"/>
  <cols>
    <col min="1" max="1" width="193.44140625" style="525" customWidth="1"/>
    <col min="2" max="2" width="11.21875" style="523" customWidth="1"/>
    <col min="3" max="3" width="27.44140625" style="523" customWidth="1"/>
    <col min="4" max="4" width="17.88671875" style="524" customWidth="1"/>
    <col min="5" max="16384" width="9" style="7"/>
  </cols>
  <sheetData>
    <row r="1" spans="1:4" s="56" customFormat="1" ht="44.25" customHeight="1" thickBot="1">
      <c r="A1" s="297" t="s">
        <v>287</v>
      </c>
      <c r="B1" s="298" t="s">
        <v>0</v>
      </c>
      <c r="C1" s="299" t="s">
        <v>1</v>
      </c>
      <c r="D1" s="521" t="s">
        <v>2</v>
      </c>
    </row>
    <row r="2" spans="1:4" s="188" customFormat="1" ht="44.25" customHeight="1">
      <c r="A2" s="278" t="s">
        <v>333</v>
      </c>
      <c r="B2" s="267"/>
      <c r="C2" s="767" t="s">
        <v>336</v>
      </c>
      <c r="D2" s="770">
        <v>44717</v>
      </c>
    </row>
    <row r="3" spans="1:4" s="188" customFormat="1" ht="124.8" customHeight="1">
      <c r="A3" s="506" t="s">
        <v>334</v>
      </c>
      <c r="B3" s="268" t="s">
        <v>337</v>
      </c>
      <c r="C3" s="768"/>
      <c r="D3" s="771"/>
    </row>
    <row r="4" spans="1:4" s="188" customFormat="1" ht="35.4" customHeight="1" thickBot="1">
      <c r="A4" s="279" t="s">
        <v>335</v>
      </c>
      <c r="B4" s="269"/>
      <c r="C4" s="769"/>
      <c r="D4" s="772"/>
    </row>
    <row r="5" spans="1:4" s="188" customFormat="1" ht="44.25" customHeight="1">
      <c r="A5" s="278" t="s">
        <v>338</v>
      </c>
      <c r="B5" s="267"/>
      <c r="C5" s="767" t="s">
        <v>342</v>
      </c>
      <c r="D5" s="770">
        <v>44718</v>
      </c>
    </row>
    <row r="6" spans="1:4" s="188" customFormat="1" ht="159.6" customHeight="1">
      <c r="A6" s="506" t="s">
        <v>339</v>
      </c>
      <c r="B6" s="268" t="s">
        <v>341</v>
      </c>
      <c r="C6" s="768"/>
      <c r="D6" s="771"/>
    </row>
    <row r="7" spans="1:4" s="188" customFormat="1" ht="35.4" customHeight="1" thickBot="1">
      <c r="A7" s="279" t="s">
        <v>340</v>
      </c>
      <c r="B7" s="269"/>
      <c r="C7" s="769"/>
      <c r="D7" s="772"/>
    </row>
    <row r="8" spans="1:4" s="188" customFormat="1" ht="44.25" customHeight="1" thickBot="1">
      <c r="A8" s="278" t="s">
        <v>343</v>
      </c>
      <c r="B8" s="267"/>
      <c r="C8" s="767" t="s">
        <v>345</v>
      </c>
      <c r="D8" s="773">
        <v>44724</v>
      </c>
    </row>
    <row r="9" spans="1:4" s="188" customFormat="1" ht="135.6" customHeight="1" thickBot="1">
      <c r="A9" s="506" t="s">
        <v>344</v>
      </c>
      <c r="B9" s="268" t="s">
        <v>347</v>
      </c>
      <c r="C9" s="768"/>
      <c r="D9" s="774"/>
    </row>
    <row r="10" spans="1:4" s="188" customFormat="1" ht="34.950000000000003" customHeight="1" thickBot="1">
      <c r="A10" s="279" t="s">
        <v>346</v>
      </c>
      <c r="B10" s="269"/>
      <c r="C10" s="769"/>
      <c r="D10" s="774"/>
    </row>
    <row r="11" spans="1:4" s="188" customFormat="1" ht="43.8" customHeight="1" thickTop="1" thickBot="1">
      <c r="A11" s="281" t="s">
        <v>348</v>
      </c>
      <c r="B11" s="786" t="s">
        <v>351</v>
      </c>
      <c r="C11" s="790" t="s">
        <v>352</v>
      </c>
      <c r="D11" s="773">
        <v>44722</v>
      </c>
    </row>
    <row r="12" spans="1:4" s="188" customFormat="1" ht="246" customHeight="1" thickBot="1">
      <c r="A12" s="507" t="s">
        <v>349</v>
      </c>
      <c r="B12" s="787"/>
      <c r="C12" s="791"/>
      <c r="D12" s="774"/>
    </row>
    <row r="13" spans="1:4" s="188" customFormat="1" ht="34.950000000000003" customHeight="1" thickBot="1">
      <c r="A13" s="282" t="s">
        <v>350</v>
      </c>
      <c r="B13" s="788"/>
      <c r="C13" s="792"/>
      <c r="D13" s="782"/>
    </row>
    <row r="14" spans="1:4" s="188" customFormat="1" ht="44.25" customHeight="1" thickTop="1" thickBot="1">
      <c r="A14" s="278" t="s">
        <v>353</v>
      </c>
      <c r="B14" s="267"/>
      <c r="C14" s="767" t="s">
        <v>356</v>
      </c>
      <c r="D14" s="773">
        <v>44721</v>
      </c>
    </row>
    <row r="15" spans="1:4" s="188" customFormat="1" ht="88.2" customHeight="1" thickBot="1">
      <c r="A15" s="506" t="s">
        <v>354</v>
      </c>
      <c r="B15" s="268" t="s">
        <v>355</v>
      </c>
      <c r="C15" s="768"/>
      <c r="D15" s="774"/>
    </row>
    <row r="16" spans="1:4" s="188" customFormat="1" ht="34.950000000000003" customHeight="1" thickBot="1">
      <c r="A16" s="279" t="s">
        <v>357</v>
      </c>
      <c r="B16" s="269"/>
      <c r="C16" s="769"/>
      <c r="D16" s="774"/>
    </row>
    <row r="17" spans="1:4" s="188" customFormat="1" ht="51.6" customHeight="1" thickTop="1" thickBot="1">
      <c r="A17" s="281" t="s">
        <v>358</v>
      </c>
      <c r="B17" s="786" t="s">
        <v>361</v>
      </c>
      <c r="C17" s="790" t="s">
        <v>345</v>
      </c>
      <c r="D17" s="773">
        <v>44721</v>
      </c>
    </row>
    <row r="18" spans="1:4" s="188" customFormat="1" ht="122.4" customHeight="1" thickBot="1">
      <c r="A18" s="507" t="s">
        <v>359</v>
      </c>
      <c r="B18" s="787"/>
      <c r="C18" s="791"/>
      <c r="D18" s="774"/>
    </row>
    <row r="19" spans="1:4" s="188" customFormat="1" ht="36.6" customHeight="1" thickBot="1">
      <c r="A19" s="282" t="s">
        <v>360</v>
      </c>
      <c r="B19" s="788"/>
      <c r="C19" s="792"/>
      <c r="D19" s="782"/>
    </row>
    <row r="20" spans="1:4" s="56" customFormat="1" ht="44.25" customHeight="1" thickTop="1" thickBot="1">
      <c r="A20" s="600" t="s">
        <v>362</v>
      </c>
      <c r="B20" s="796" t="s">
        <v>366</v>
      </c>
      <c r="C20" s="790" t="s">
        <v>365</v>
      </c>
      <c r="D20" s="773">
        <v>44720</v>
      </c>
    </row>
    <row r="21" spans="1:4" s="56" customFormat="1" ht="115.2" customHeight="1" thickBot="1">
      <c r="A21" s="508" t="s">
        <v>363</v>
      </c>
      <c r="B21" s="797"/>
      <c r="C21" s="791"/>
      <c r="D21" s="774"/>
    </row>
    <row r="22" spans="1:4" s="56" customFormat="1" ht="35.4" customHeight="1" thickBot="1">
      <c r="A22" s="326" t="s">
        <v>364</v>
      </c>
      <c r="B22" s="798"/>
      <c r="C22" s="799"/>
      <c r="D22" s="774"/>
    </row>
    <row r="23" spans="1:4" s="188" customFormat="1" ht="52.2" customHeight="1" thickTop="1" thickBot="1">
      <c r="A23" s="278" t="s">
        <v>367</v>
      </c>
      <c r="B23" s="267"/>
      <c r="C23" s="767" t="s">
        <v>370</v>
      </c>
      <c r="D23" s="773">
        <v>44719</v>
      </c>
    </row>
    <row r="24" spans="1:4" s="188" customFormat="1" ht="126.6" customHeight="1" thickBot="1">
      <c r="A24" s="506" t="s">
        <v>368</v>
      </c>
      <c r="B24" s="268" t="s">
        <v>369</v>
      </c>
      <c r="C24" s="768"/>
      <c r="D24" s="774"/>
    </row>
    <row r="25" spans="1:4" s="188" customFormat="1" ht="45" customHeight="1" thickBot="1">
      <c r="A25" s="279" t="s">
        <v>371</v>
      </c>
      <c r="B25" s="269"/>
      <c r="C25" s="769"/>
      <c r="D25" s="774"/>
    </row>
    <row r="26" spans="1:4" s="188" customFormat="1" ht="48.6" customHeight="1" thickTop="1">
      <c r="A26" s="553" t="s">
        <v>372</v>
      </c>
      <c r="B26" s="485"/>
      <c r="C26" s="783" t="s">
        <v>376</v>
      </c>
      <c r="D26" s="793">
        <v>44720</v>
      </c>
    </row>
    <row r="27" spans="1:4" s="188" customFormat="1" ht="114.6" customHeight="1">
      <c r="A27" s="283" t="s">
        <v>373</v>
      </c>
      <c r="B27" s="509" t="s">
        <v>375</v>
      </c>
      <c r="C27" s="784"/>
      <c r="D27" s="794"/>
    </row>
    <row r="28" spans="1:4" s="188" customFormat="1" ht="43.2" customHeight="1" thickBot="1">
      <c r="A28" s="534" t="s">
        <v>374</v>
      </c>
      <c r="B28" s="510"/>
      <c r="C28" s="785"/>
      <c r="D28" s="795"/>
    </row>
    <row r="29" spans="1:4" s="188" customFormat="1" ht="52.2" customHeight="1" thickTop="1" thickBot="1">
      <c r="A29" s="280" t="s">
        <v>377</v>
      </c>
      <c r="B29" s="796" t="s">
        <v>355</v>
      </c>
      <c r="C29" s="790" t="s">
        <v>380</v>
      </c>
      <c r="D29" s="773">
        <v>44719</v>
      </c>
    </row>
    <row r="30" spans="1:4" s="188" customFormat="1" ht="100.2" customHeight="1" thickBot="1">
      <c r="A30" s="508" t="s">
        <v>378</v>
      </c>
      <c r="B30" s="797"/>
      <c r="C30" s="791"/>
      <c r="D30" s="774"/>
    </row>
    <row r="31" spans="1:4" s="188" customFormat="1" ht="43.2" customHeight="1" thickBot="1">
      <c r="A31" s="326" t="s">
        <v>379</v>
      </c>
      <c r="B31" s="798"/>
      <c r="C31" s="799"/>
      <c r="D31" s="774"/>
    </row>
    <row r="32" spans="1:4" s="188" customFormat="1" ht="48.6" customHeight="1" thickTop="1" thickBot="1">
      <c r="A32" s="281" t="s">
        <v>381</v>
      </c>
      <c r="B32" s="786" t="s">
        <v>385</v>
      </c>
      <c r="C32" s="790" t="s">
        <v>384</v>
      </c>
      <c r="D32" s="773">
        <v>44719</v>
      </c>
    </row>
    <row r="33" spans="1:4" s="188" customFormat="1" ht="409.2" customHeight="1" thickBot="1">
      <c r="A33" s="800" t="s">
        <v>382</v>
      </c>
      <c r="B33" s="787"/>
      <c r="C33" s="791"/>
      <c r="D33" s="774"/>
    </row>
    <row r="34" spans="1:4" s="188" customFormat="1" ht="109.2" customHeight="1" thickBot="1">
      <c r="A34" s="801"/>
      <c r="B34" s="787"/>
      <c r="C34" s="791"/>
      <c r="D34" s="789"/>
    </row>
    <row r="35" spans="1:4" s="188" customFormat="1" ht="40.950000000000003" customHeight="1" thickBot="1">
      <c r="A35" s="282" t="s">
        <v>383</v>
      </c>
      <c r="B35" s="788"/>
      <c r="C35" s="792"/>
      <c r="D35" s="782"/>
    </row>
    <row r="36" spans="1:4" s="188" customFormat="1" ht="37.950000000000003" hidden="1" customHeight="1" thickTop="1">
      <c r="A36" s="202"/>
      <c r="B36" s="530"/>
      <c r="C36" s="777"/>
      <c r="D36" s="536"/>
    </row>
    <row r="37" spans="1:4" s="188" customFormat="1" ht="96" hidden="1" customHeight="1">
      <c r="A37" s="522"/>
      <c r="B37" s="775"/>
      <c r="C37" s="778"/>
      <c r="D37" s="537"/>
    </row>
    <row r="38" spans="1:4" s="188" customFormat="1" ht="37.950000000000003" hidden="1" customHeight="1" thickBot="1">
      <c r="A38" s="535"/>
      <c r="B38" s="780"/>
      <c r="C38" s="781"/>
      <c r="D38" s="538"/>
    </row>
    <row r="39" spans="1:4" s="188" customFormat="1" ht="37.950000000000003" hidden="1" customHeight="1">
      <c r="A39" s="202"/>
      <c r="B39" s="530"/>
      <c r="C39" s="777"/>
      <c r="D39" s="536"/>
    </row>
    <row r="40" spans="1:4" s="188" customFormat="1" ht="216" hidden="1" customHeight="1">
      <c r="A40" s="522"/>
      <c r="B40" s="775"/>
      <c r="C40" s="778"/>
      <c r="D40" s="537"/>
    </row>
    <row r="41" spans="1:4" s="188" customFormat="1" ht="37.950000000000003" hidden="1" customHeight="1" thickBot="1">
      <c r="A41" s="539"/>
      <c r="B41" s="776"/>
      <c r="C41" s="779"/>
      <c r="D41" s="540"/>
    </row>
    <row r="42" spans="1:4" ht="19.8" thickTop="1"/>
  </sheetData>
  <mergeCells count="32">
    <mergeCell ref="D29:D31"/>
    <mergeCell ref="C17:C19"/>
    <mergeCell ref="C23:C25"/>
    <mergeCell ref="D23:D25"/>
    <mergeCell ref="A33:A34"/>
    <mergeCell ref="B11:B13"/>
    <mergeCell ref="C11:C13"/>
    <mergeCell ref="D11:D13"/>
    <mergeCell ref="C14:C16"/>
    <mergeCell ref="D14:D16"/>
    <mergeCell ref="B40:B41"/>
    <mergeCell ref="C39:C41"/>
    <mergeCell ref="B37:B38"/>
    <mergeCell ref="C36:C38"/>
    <mergeCell ref="D17:D19"/>
    <mergeCell ref="C26:C28"/>
    <mergeCell ref="B32:B35"/>
    <mergeCell ref="D32:D35"/>
    <mergeCell ref="C32:C35"/>
    <mergeCell ref="D26:D28"/>
    <mergeCell ref="B20:B22"/>
    <mergeCell ref="C20:C22"/>
    <mergeCell ref="D20:D22"/>
    <mergeCell ref="B17:B19"/>
    <mergeCell ref="B29:B31"/>
    <mergeCell ref="C29:C31"/>
    <mergeCell ref="C2:C4"/>
    <mergeCell ref="D2:D4"/>
    <mergeCell ref="C8:C10"/>
    <mergeCell ref="D8:D10"/>
    <mergeCell ref="C5:C7"/>
    <mergeCell ref="D5:D7"/>
  </mergeCells>
  <phoneticPr fontId="16"/>
  <hyperlinks>
    <hyperlink ref="A4" r:id="rId1" xr:uid="{6CB4D29D-81DD-43DC-915B-2CA4CEC1255F}"/>
    <hyperlink ref="A7" r:id="rId2" xr:uid="{59BEEA0E-B15A-4321-87A0-2CEA3C3F8BA0}"/>
    <hyperlink ref="A10" r:id="rId3" xr:uid="{3F4BE3D1-CB5E-4DEA-9286-6ABDD9929CF7}"/>
    <hyperlink ref="A13" r:id="rId4" xr:uid="{E995B6AC-22C4-4670-B5E7-604BF64949DA}"/>
    <hyperlink ref="A16" r:id="rId5" xr:uid="{89878613-756B-4BF3-82E9-F71439459F81}"/>
    <hyperlink ref="A19" r:id="rId6" xr:uid="{73E9E22D-FC0A-420C-AE56-4282FB9EF85E}"/>
    <hyperlink ref="A22" r:id="rId7" xr:uid="{02E525B6-ACA6-49E7-80D9-390F9EC8CB91}"/>
    <hyperlink ref="A25" r:id="rId8" xr:uid="{B3046F53-BB38-4C96-832A-EBDC085B3D66}"/>
    <hyperlink ref="A28" r:id="rId9" xr:uid="{CA00B701-BFED-4061-BDCF-DAF85A1E0ECD}"/>
    <hyperlink ref="A31" r:id="rId10" xr:uid="{91AF22D0-E794-4A37-9D45-49018E0289E3}"/>
    <hyperlink ref="A35" r:id="rId11" xr:uid="{0DD6BB65-C1F4-4977-BAD2-78F9DD8A5F65}"/>
  </hyperlinks>
  <pageMargins left="0" right="0" top="0.19685039370078741" bottom="0.39370078740157483" header="0" footer="0.19685039370078741"/>
  <pageSetup paperSize="8" scale="28" orientation="portrait" horizontalDpi="300" verticalDpi="300" r:id="rId12"/>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C56"/>
  <sheetViews>
    <sheetView defaultGridColor="0" view="pageBreakPreview" colorId="56" zoomScale="83" zoomScaleNormal="66" zoomScaleSheetLayoutView="83" workbookViewId="0">
      <selection activeCell="A35" sqref="A35"/>
    </sheetView>
  </sheetViews>
  <sheetFormatPr defaultColWidth="9" defaultRowHeight="19.2"/>
  <cols>
    <col min="1" max="1" width="213.21875" style="580" customWidth="1"/>
    <col min="2" max="2" width="18" style="213" customWidth="1"/>
    <col min="3" max="3" width="20.109375" style="214" customWidth="1"/>
    <col min="4" max="16384" width="9" style="43"/>
  </cols>
  <sheetData>
    <row r="1" spans="1:3" ht="58.95" customHeight="1" thickBot="1">
      <c r="A1" s="42" t="s">
        <v>288</v>
      </c>
      <c r="B1" s="488" t="s">
        <v>24</v>
      </c>
      <c r="C1" s="489" t="s">
        <v>2</v>
      </c>
    </row>
    <row r="2" spans="1:3" ht="48" customHeight="1">
      <c r="A2" s="496" t="s">
        <v>402</v>
      </c>
      <c r="B2" s="267"/>
      <c r="C2" s="802">
        <v>44718</v>
      </c>
    </row>
    <row r="3" spans="1:3" ht="269.39999999999998" customHeight="1">
      <c r="A3" s="575" t="s">
        <v>416</v>
      </c>
      <c r="B3" s="268" t="s">
        <v>423</v>
      </c>
      <c r="C3" s="803"/>
    </row>
    <row r="4" spans="1:3" ht="37.200000000000003" customHeight="1" thickBot="1">
      <c r="A4" s="593" t="s">
        <v>409</v>
      </c>
      <c r="B4" s="268"/>
      <c r="C4" s="804"/>
    </row>
    <row r="5" spans="1:3" ht="48" customHeight="1">
      <c r="A5" s="496" t="s">
        <v>403</v>
      </c>
      <c r="B5" s="809" t="s">
        <v>424</v>
      </c>
      <c r="C5" s="802">
        <v>44719</v>
      </c>
    </row>
    <row r="6" spans="1:3" s="413" customFormat="1" ht="103.2" customHeight="1" thickBot="1">
      <c r="A6" s="576" t="s">
        <v>417</v>
      </c>
      <c r="B6" s="810"/>
      <c r="C6" s="804"/>
    </row>
    <row r="7" spans="1:3" s="413" customFormat="1" ht="38.4" customHeight="1" thickBot="1">
      <c r="A7" s="592" t="s">
        <v>410</v>
      </c>
      <c r="B7" s="557"/>
      <c r="C7" s="511" t="s">
        <v>430</v>
      </c>
    </row>
    <row r="8" spans="1:3" ht="48" customHeight="1">
      <c r="A8" s="496" t="s">
        <v>404</v>
      </c>
      <c r="B8" s="267"/>
      <c r="C8" s="490"/>
    </row>
    <row r="9" spans="1:3" ht="94.8" customHeight="1">
      <c r="A9" s="422" t="s">
        <v>418</v>
      </c>
      <c r="B9" s="491" t="s">
        <v>425</v>
      </c>
      <c r="C9" s="492">
        <v>44719</v>
      </c>
    </row>
    <row r="10" spans="1:3" ht="39.75" customHeight="1" thickBot="1">
      <c r="A10" s="224" t="s">
        <v>411</v>
      </c>
      <c r="B10" s="269"/>
      <c r="C10" s="493"/>
    </row>
    <row r="11" spans="1:3" ht="45.6" customHeight="1">
      <c r="A11" s="496" t="s">
        <v>405</v>
      </c>
      <c r="B11" s="267"/>
      <c r="C11" s="490"/>
    </row>
    <row r="12" spans="1:3" ht="267" customHeight="1">
      <c r="A12" s="575" t="s">
        <v>419</v>
      </c>
      <c r="B12" s="268" t="s">
        <v>426</v>
      </c>
      <c r="C12" s="494">
        <v>44720</v>
      </c>
    </row>
    <row r="13" spans="1:3" ht="37.799999999999997" customHeight="1" thickBot="1">
      <c r="A13" s="590" t="s">
        <v>412</v>
      </c>
      <c r="B13" s="269"/>
      <c r="C13" s="493"/>
    </row>
    <row r="14" spans="1:3" ht="40.950000000000003" customHeight="1">
      <c r="A14" s="496" t="s">
        <v>406</v>
      </c>
      <c r="B14" s="267"/>
      <c r="C14" s="490"/>
    </row>
    <row r="15" spans="1:3" ht="173.4" customHeight="1">
      <c r="A15" s="577" t="s">
        <v>420</v>
      </c>
      <c r="B15" s="268" t="s">
        <v>427</v>
      </c>
      <c r="C15" s="494">
        <v>44720</v>
      </c>
    </row>
    <row r="16" spans="1:3" ht="36" customHeight="1" thickBot="1">
      <c r="A16" s="591" t="s">
        <v>415</v>
      </c>
      <c r="B16" s="269"/>
      <c r="C16" s="493"/>
    </row>
    <row r="17" spans="1:3" ht="36" customHeight="1">
      <c r="A17" s="496" t="s">
        <v>407</v>
      </c>
      <c r="B17" s="267"/>
      <c r="C17" s="490"/>
    </row>
    <row r="18" spans="1:3" ht="331.8" customHeight="1" thickBot="1">
      <c r="A18" s="575" t="s">
        <v>421</v>
      </c>
      <c r="B18" s="495" t="s">
        <v>428</v>
      </c>
      <c r="C18" s="494">
        <v>44722</v>
      </c>
    </row>
    <row r="19" spans="1:3" ht="36" customHeight="1" thickBot="1">
      <c r="A19" s="590" t="s">
        <v>413</v>
      </c>
      <c r="B19" s="495"/>
      <c r="C19" s="493"/>
    </row>
    <row r="20" spans="1:3" ht="36" customHeight="1">
      <c r="A20" s="189" t="s">
        <v>408</v>
      </c>
      <c r="B20" s="204"/>
      <c r="C20" s="205"/>
    </row>
    <row r="21" spans="1:3" ht="246" customHeight="1">
      <c r="A21" s="575" t="s">
        <v>422</v>
      </c>
      <c r="B21" s="209" t="s">
        <v>429</v>
      </c>
      <c r="C21" s="206">
        <v>44723</v>
      </c>
    </row>
    <row r="22" spans="1:3" ht="36" customHeight="1" thickBot="1">
      <c r="A22" s="590" t="s">
        <v>414</v>
      </c>
      <c r="B22" s="207"/>
      <c r="C22" s="208"/>
    </row>
    <row r="23" spans="1:3" s="2" customFormat="1" ht="39.6" hidden="1" customHeight="1">
      <c r="A23" s="189"/>
      <c r="B23" s="204"/>
      <c r="C23" s="205"/>
    </row>
    <row r="24" spans="1:3" s="2" customFormat="1" ht="264.60000000000002" hidden="1" customHeight="1">
      <c r="A24" s="575"/>
      <c r="B24" s="471"/>
      <c r="C24" s="206"/>
    </row>
    <row r="25" spans="1:3" s="2" customFormat="1" ht="34.200000000000003" hidden="1" customHeight="1" thickBot="1">
      <c r="A25" s="590"/>
      <c r="B25" s="207"/>
      <c r="C25" s="208"/>
    </row>
    <row r="26" spans="1:3" ht="34.200000000000003" hidden="1" customHeight="1">
      <c r="A26" s="189"/>
      <c r="B26" s="204"/>
      <c r="C26" s="205"/>
    </row>
    <row r="27" spans="1:3" ht="301.2" hidden="1" customHeight="1">
      <c r="A27" s="575"/>
      <c r="B27" s="209"/>
      <c r="C27" s="206"/>
    </row>
    <row r="28" spans="1:3" ht="34.200000000000003" hidden="1" customHeight="1" thickBot="1">
      <c r="A28" s="589"/>
      <c r="B28" s="555"/>
      <c r="C28" s="556"/>
    </row>
    <row r="29" spans="1:3" ht="34.200000000000003" hidden="1" customHeight="1" thickTop="1">
      <c r="A29" s="554"/>
      <c r="B29" s="209"/>
      <c r="C29" s="206"/>
    </row>
    <row r="30" spans="1:3" ht="249" hidden="1" customHeight="1">
      <c r="A30" s="575"/>
      <c r="B30" s="209"/>
      <c r="C30" s="206"/>
    </row>
    <row r="31" spans="1:3" ht="34.200000000000003" hidden="1" customHeight="1" thickBot="1">
      <c r="A31" s="588"/>
      <c r="B31" s="207"/>
      <c r="C31" s="208"/>
    </row>
    <row r="32" spans="1:3" ht="34.200000000000003" hidden="1" customHeight="1">
      <c r="A32" s="189"/>
      <c r="B32" s="204"/>
      <c r="C32" s="205"/>
    </row>
    <row r="33" spans="1:3" ht="244.8" hidden="1" customHeight="1">
      <c r="A33" s="575"/>
      <c r="B33" s="209"/>
      <c r="C33" s="206"/>
    </row>
    <row r="34" spans="1:3" ht="34.200000000000003" hidden="1" customHeight="1" thickBot="1">
      <c r="A34" s="588"/>
      <c r="B34" s="207"/>
      <c r="C34" s="208"/>
    </row>
    <row r="35" spans="1:3" ht="34.200000000000003" customHeight="1">
      <c r="A35" s="578"/>
      <c r="B35" s="210"/>
      <c r="C35" s="211"/>
    </row>
    <row r="36" spans="1:3" ht="34.200000000000003" customHeight="1" thickBot="1">
      <c r="A36" s="579"/>
      <c r="B36" s="212"/>
      <c r="C36" s="212"/>
    </row>
    <row r="37" spans="1:3" ht="28.5" customHeight="1">
      <c r="A37" s="805" t="s">
        <v>28</v>
      </c>
      <c r="B37" s="806"/>
      <c r="C37" s="806"/>
    </row>
    <row r="38" spans="1:3" ht="28.5" customHeight="1">
      <c r="A38" s="807" t="s">
        <v>27</v>
      </c>
      <c r="B38" s="808"/>
      <c r="C38" s="808"/>
    </row>
    <row r="39" spans="1:3" ht="248.25" customHeight="1"/>
    <row r="40" spans="1:3" ht="37.5" customHeight="1"/>
    <row r="41" spans="1:3" ht="24" customHeight="1"/>
    <row r="42" spans="1:3" ht="24" customHeight="1"/>
    <row r="43" spans="1:3" ht="26.25" customHeight="1"/>
    <row r="44" spans="1:3" ht="26.25" customHeight="1"/>
    <row r="45" spans="1:3" ht="199.5" customHeight="1"/>
    <row r="46" spans="1:3" ht="33.75" customHeight="1"/>
    <row r="47" spans="1:3" ht="48.75" customHeight="1"/>
    <row r="48" spans="1:3" ht="233.25" customHeight="1"/>
    <row r="49" ht="33.75" customHeight="1"/>
    <row r="50" ht="19.5" customHeight="1"/>
    <row r="51" ht="19.5" customHeight="1"/>
    <row r="52" ht="28.5" customHeight="1"/>
    <row r="53" ht="35.25" customHeight="1"/>
    <row r="54" ht="218.25" customHeight="1"/>
    <row r="55" ht="218.25" customHeight="1"/>
    <row r="56" ht="218.25" customHeight="1"/>
  </sheetData>
  <mergeCells count="5">
    <mergeCell ref="C2:C4"/>
    <mergeCell ref="A37:C37"/>
    <mergeCell ref="A38:C38"/>
    <mergeCell ref="C5:C6"/>
    <mergeCell ref="B5:B6"/>
  </mergeCells>
  <phoneticPr fontId="16"/>
  <hyperlinks>
    <hyperlink ref="A4" r:id="rId1" xr:uid="{CED29BFE-8551-4473-A746-4BEB3D5D5BB3}"/>
    <hyperlink ref="A7" r:id="rId2" xr:uid="{0B3D4D40-EAE1-47D5-9E8F-6979A9707072}"/>
    <hyperlink ref="A10" r:id="rId3" xr:uid="{BF0D9898-B60E-4C50-ADBD-0B5241C211F8}"/>
    <hyperlink ref="A13" r:id="rId4" xr:uid="{074C9BBB-13EF-42EB-9D33-D1C75E5A0199}"/>
    <hyperlink ref="A19" r:id="rId5" xr:uid="{30C54C78-44C3-4368-8CA5-2EB13835698B}"/>
    <hyperlink ref="A22" r:id="rId6" xr:uid="{C3B701EC-1033-43A3-ADD1-8CCB67FB0A9E}"/>
    <hyperlink ref="A16" r:id="rId7" xr:uid="{9AE099AA-4062-4939-A72F-C48630BC58CA}"/>
  </hyperlinks>
  <pageMargins left="0.74803149606299213" right="0.74803149606299213" top="0.98425196850393704" bottom="0.98425196850393704" header="0.51181102362204722" footer="0.51181102362204722"/>
  <pageSetup paperSize="9" scale="19" fitToHeight="3" orientation="portrait" r:id="rId8"/>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1C0967-F82C-468A-A6FC-1073547F18B8}">
  <sheetPr>
    <tabColor rgb="FFFF0000"/>
  </sheetPr>
  <dimension ref="B1:G21"/>
  <sheetViews>
    <sheetView view="pageBreakPreview" zoomScaleNormal="112" zoomScaleSheetLayoutView="115" workbookViewId="0">
      <selection activeCell="D15" sqref="D15"/>
    </sheetView>
  </sheetViews>
  <sheetFormatPr defaultColWidth="9" defaultRowHeight="13.2"/>
  <cols>
    <col min="1" max="1" width="2.109375" style="328" customWidth="1"/>
    <col min="2" max="2" width="25.77734375" style="118" customWidth="1"/>
    <col min="3" max="3" width="65.33203125" style="328" customWidth="1"/>
    <col min="4" max="4" width="92.5546875" style="328" customWidth="1"/>
    <col min="5" max="5" width="3.88671875" style="328" customWidth="1"/>
    <col min="6" max="16384" width="9" style="328"/>
  </cols>
  <sheetData>
    <row r="1" spans="2:7" ht="18.75" customHeight="1">
      <c r="B1" s="118" t="s">
        <v>113</v>
      </c>
    </row>
    <row r="2" spans="2:7" ht="17.25" customHeight="1" thickBot="1">
      <c r="B2" t="s">
        <v>386</v>
      </c>
      <c r="D2" s="813"/>
      <c r="E2" s="720"/>
    </row>
    <row r="3" spans="2:7" ht="16.5" customHeight="1" thickBot="1">
      <c r="B3" s="119" t="s">
        <v>114</v>
      </c>
      <c r="C3" s="327" t="s">
        <v>115</v>
      </c>
      <c r="D3" s="224" t="s">
        <v>221</v>
      </c>
    </row>
    <row r="4" spans="2:7" ht="17.25" customHeight="1" thickBot="1">
      <c r="B4" s="120" t="s">
        <v>116</v>
      </c>
      <c r="C4" s="153" t="s">
        <v>387</v>
      </c>
      <c r="D4" s="121"/>
    </row>
    <row r="5" spans="2:7" ht="17.25" customHeight="1">
      <c r="B5" s="814" t="s">
        <v>177</v>
      </c>
      <c r="C5" s="817" t="s">
        <v>218</v>
      </c>
      <c r="D5" s="818"/>
    </row>
    <row r="6" spans="2:7" ht="19.2" customHeight="1">
      <c r="B6" s="815"/>
      <c r="C6" s="819" t="s">
        <v>219</v>
      </c>
      <c r="D6" s="820"/>
      <c r="G6" s="253"/>
    </row>
    <row r="7" spans="2:7" ht="19.95" customHeight="1">
      <c r="B7" s="815"/>
      <c r="C7" s="329" t="s">
        <v>220</v>
      </c>
      <c r="D7" s="330"/>
      <c r="G7" s="253"/>
    </row>
    <row r="8" spans="2:7" ht="19.8" customHeight="1" thickBot="1">
      <c r="B8" s="816"/>
      <c r="C8" s="255" t="s">
        <v>222</v>
      </c>
      <c r="D8" s="254"/>
      <c r="G8" s="253"/>
    </row>
    <row r="9" spans="2:7" ht="34.200000000000003" customHeight="1" thickBot="1">
      <c r="B9" s="122" t="s">
        <v>117</v>
      </c>
      <c r="C9" s="821"/>
      <c r="D9" s="822"/>
    </row>
    <row r="10" spans="2:7" ht="66" customHeight="1" thickBot="1">
      <c r="B10" s="123" t="s">
        <v>118</v>
      </c>
      <c r="C10" s="823" t="s">
        <v>388</v>
      </c>
      <c r="D10" s="824"/>
    </row>
    <row r="11" spans="2:7" ht="65.400000000000006" customHeight="1" thickBot="1">
      <c r="B11" s="124"/>
      <c r="C11" s="125" t="s">
        <v>389</v>
      </c>
      <c r="D11" s="266" t="s">
        <v>390</v>
      </c>
      <c r="F11" s="328" t="s">
        <v>21</v>
      </c>
    </row>
    <row r="12" spans="2:7" ht="24.6" customHeight="1" thickBot="1">
      <c r="B12" s="122" t="s">
        <v>392</v>
      </c>
      <c r="C12" s="127" t="s">
        <v>391</v>
      </c>
      <c r="D12" s="126"/>
    </row>
    <row r="13" spans="2:7" ht="121.2" customHeight="1" thickBot="1">
      <c r="B13" s="128" t="s">
        <v>119</v>
      </c>
      <c r="C13" s="129" t="s">
        <v>393</v>
      </c>
      <c r="D13" s="218" t="s">
        <v>394</v>
      </c>
      <c r="F13" s="187" t="s">
        <v>29</v>
      </c>
    </row>
    <row r="14" spans="2:7" ht="79.2" customHeight="1" thickBot="1">
      <c r="B14" s="130" t="s">
        <v>120</v>
      </c>
      <c r="C14" s="811" t="s">
        <v>395</v>
      </c>
      <c r="D14" s="812"/>
    </row>
    <row r="15" spans="2:7" ht="17.25" customHeight="1"/>
    <row r="16" spans="2:7" ht="17.25" customHeight="1">
      <c r="C16" s="328" t="s">
        <v>121</v>
      </c>
    </row>
    <row r="17" spans="2:5">
      <c r="C17" s="328" t="s">
        <v>29</v>
      </c>
    </row>
    <row r="18" spans="2:5">
      <c r="E18" s="328" t="s">
        <v>21</v>
      </c>
    </row>
    <row r="21" spans="2:5">
      <c r="B21" s="118" t="s">
        <v>21</v>
      </c>
    </row>
  </sheetData>
  <mergeCells count="7">
    <mergeCell ref="C14:D14"/>
    <mergeCell ref="D2:E2"/>
    <mergeCell ref="B5:B8"/>
    <mergeCell ref="C5:D5"/>
    <mergeCell ref="C6:D6"/>
    <mergeCell ref="C9:D9"/>
    <mergeCell ref="C10:D10"/>
  </mergeCells>
  <phoneticPr fontId="106"/>
  <hyperlinks>
    <hyperlink ref="C6" r:id="rId1" location="h2_1" xr:uid="{EDBFF39A-9B90-4364-8365-9E4DAFCC0006}"/>
  </hyperlinks>
  <pageMargins left="0.7" right="0.7" top="0.75" bottom="0.75" header="0.3" footer="0.3"/>
  <pageSetup paperSize="9" scale="48" orientation="portrait" horizontalDpi="1200" verticalDpi="1200" r:id="rId2"/>
  <headerFooter alignWithMargins="0"/>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FCE55B-F011-4DFD-A0D4-821B9D2396C5}">
  <sheetPr>
    <tabColor indexed="46"/>
  </sheetPr>
  <dimension ref="A1:AD38"/>
  <sheetViews>
    <sheetView zoomScale="94" zoomScaleNormal="94" zoomScaleSheetLayoutView="100" workbookViewId="0">
      <selection activeCell="AE27" sqref="AE27"/>
    </sheetView>
  </sheetViews>
  <sheetFormatPr defaultColWidth="9" defaultRowHeight="13.2"/>
  <cols>
    <col min="1" max="1" width="7.33203125" style="450" customWidth="1"/>
    <col min="2" max="13" width="6.77734375" style="450" customWidth="1"/>
    <col min="14" max="14" width="7.44140625" style="450" customWidth="1"/>
    <col min="15" max="15" width="5.88671875" style="450" customWidth="1"/>
    <col min="16" max="16" width="7.44140625" style="450" customWidth="1"/>
    <col min="17" max="29" width="6.77734375" style="450" customWidth="1"/>
    <col min="30" max="16384" width="9" style="450"/>
  </cols>
  <sheetData>
    <row r="1" spans="1:29" ht="15" customHeight="1">
      <c r="A1" s="827" t="s">
        <v>3</v>
      </c>
      <c r="B1" s="828"/>
      <c r="C1" s="828"/>
      <c r="D1" s="828"/>
      <c r="E1" s="828"/>
      <c r="F1" s="828"/>
      <c r="G1" s="828"/>
      <c r="H1" s="828"/>
      <c r="I1" s="828"/>
      <c r="J1" s="828"/>
      <c r="K1" s="828"/>
      <c r="L1" s="828"/>
      <c r="M1" s="828"/>
      <c r="N1" s="829"/>
      <c r="P1" s="830" t="s">
        <v>4</v>
      </c>
      <c r="Q1" s="831"/>
      <c r="R1" s="831"/>
      <c r="S1" s="831"/>
      <c r="T1" s="831"/>
      <c r="U1" s="831"/>
      <c r="V1" s="831"/>
      <c r="W1" s="831"/>
      <c r="X1" s="831"/>
      <c r="Y1" s="831"/>
      <c r="Z1" s="831"/>
      <c r="AA1" s="831"/>
      <c r="AB1" s="831"/>
      <c r="AC1" s="832"/>
    </row>
    <row r="2" spans="1:29" ht="18" customHeight="1" thickBot="1">
      <c r="A2" s="833" t="s">
        <v>5</v>
      </c>
      <c r="B2" s="834"/>
      <c r="C2" s="834"/>
      <c r="D2" s="834"/>
      <c r="E2" s="834"/>
      <c r="F2" s="834"/>
      <c r="G2" s="834"/>
      <c r="H2" s="834"/>
      <c r="I2" s="834"/>
      <c r="J2" s="834"/>
      <c r="K2" s="834"/>
      <c r="L2" s="834"/>
      <c r="M2" s="834"/>
      <c r="N2" s="835"/>
      <c r="P2" s="836" t="s">
        <v>6</v>
      </c>
      <c r="Q2" s="834"/>
      <c r="R2" s="834"/>
      <c r="S2" s="834"/>
      <c r="T2" s="834"/>
      <c r="U2" s="834"/>
      <c r="V2" s="834"/>
      <c r="W2" s="834"/>
      <c r="X2" s="834"/>
      <c r="Y2" s="834"/>
      <c r="Z2" s="834"/>
      <c r="AA2" s="834"/>
      <c r="AB2" s="834"/>
      <c r="AC2" s="837"/>
    </row>
    <row r="3" spans="1:29" ht="13.8" thickBot="1">
      <c r="A3" s="9"/>
      <c r="B3" s="232" t="s">
        <v>240</v>
      </c>
      <c r="C3" s="232" t="s">
        <v>7</v>
      </c>
      <c r="D3" s="232" t="s">
        <v>8</v>
      </c>
      <c r="E3" s="232" t="s">
        <v>9</v>
      </c>
      <c r="F3" s="232" t="s">
        <v>10</v>
      </c>
      <c r="G3" s="220" t="s">
        <v>11</v>
      </c>
      <c r="H3" s="232" t="s">
        <v>12</v>
      </c>
      <c r="I3" s="232" t="s">
        <v>13</v>
      </c>
      <c r="J3" s="232" t="s">
        <v>14</v>
      </c>
      <c r="K3" s="232" t="s">
        <v>15</v>
      </c>
      <c r="L3" s="232" t="s">
        <v>16</v>
      </c>
      <c r="M3" s="232" t="s">
        <v>17</v>
      </c>
      <c r="N3" s="10" t="s">
        <v>18</v>
      </c>
      <c r="P3" s="11"/>
      <c r="Q3" s="232" t="s">
        <v>240</v>
      </c>
      <c r="R3" s="232" t="s">
        <v>7</v>
      </c>
      <c r="S3" s="232" t="s">
        <v>8</v>
      </c>
      <c r="T3" s="232" t="s">
        <v>9</v>
      </c>
      <c r="U3" s="232" t="s">
        <v>10</v>
      </c>
      <c r="V3" s="220" t="s">
        <v>11</v>
      </c>
      <c r="W3" s="231" t="s">
        <v>12</v>
      </c>
      <c r="X3" s="231" t="s">
        <v>13</v>
      </c>
      <c r="Y3" s="232" t="s">
        <v>14</v>
      </c>
      <c r="Z3" s="232" t="s">
        <v>15</v>
      </c>
      <c r="AA3" s="232" t="s">
        <v>16</v>
      </c>
      <c r="AB3" s="232" t="s">
        <v>17</v>
      </c>
      <c r="AC3" s="12" t="s">
        <v>19</v>
      </c>
    </row>
    <row r="4" spans="1:29" ht="19.8" thickBot="1">
      <c r="A4" s="423" t="s">
        <v>238</v>
      </c>
      <c r="B4" s="379">
        <f>AVERAGE(B8:B17)</f>
        <v>65.400000000000006</v>
      </c>
      <c r="C4" s="379">
        <f t="shared" ref="C4:M4" si="0">AVERAGE(C7:C17)</f>
        <v>55.545454545454547</v>
      </c>
      <c r="D4" s="379">
        <f t="shared" si="0"/>
        <v>64.454545454545453</v>
      </c>
      <c r="E4" s="379">
        <f t="shared" si="0"/>
        <v>102.36363636363636</v>
      </c>
      <c r="F4" s="379">
        <f t="shared" si="0"/>
        <v>184.36363636363637</v>
      </c>
      <c r="G4" s="379">
        <f t="shared" si="0"/>
        <v>373</v>
      </c>
      <c r="H4" s="379">
        <f t="shared" si="0"/>
        <v>621</v>
      </c>
      <c r="I4" s="379">
        <f t="shared" si="0"/>
        <v>905.9</v>
      </c>
      <c r="J4" s="379">
        <f t="shared" si="0"/>
        <v>563.4</v>
      </c>
      <c r="K4" s="379">
        <f t="shared" si="0"/>
        <v>366.4</v>
      </c>
      <c r="L4" s="379">
        <f t="shared" si="0"/>
        <v>210.8</v>
      </c>
      <c r="M4" s="379">
        <f t="shared" si="0"/>
        <v>131.5</v>
      </c>
      <c r="N4" s="379">
        <f>SUM(B4:M4)</f>
        <v>3644.1272727272731</v>
      </c>
      <c r="O4" s="14"/>
      <c r="P4" s="13" t="str">
        <f>+A4</f>
        <v>12-21年月平均</v>
      </c>
      <c r="Q4" s="379">
        <f t="shared" ref="Q4:AB4" si="1">AVERAGE(Q8:Q17)</f>
        <v>9.6999999999999993</v>
      </c>
      <c r="R4" s="379">
        <f t="shared" si="1"/>
        <v>9.9</v>
      </c>
      <c r="S4" s="379">
        <f t="shared" si="1"/>
        <v>15</v>
      </c>
      <c r="T4" s="379">
        <f t="shared" si="1"/>
        <v>7.5</v>
      </c>
      <c r="U4" s="379">
        <f t="shared" si="1"/>
        <v>10.7</v>
      </c>
      <c r="V4" s="379">
        <f t="shared" si="1"/>
        <v>9.9</v>
      </c>
      <c r="W4" s="379">
        <f t="shared" si="1"/>
        <v>8.9</v>
      </c>
      <c r="X4" s="379">
        <f t="shared" si="1"/>
        <v>12.6</v>
      </c>
      <c r="Y4" s="379">
        <f t="shared" si="1"/>
        <v>10.9</v>
      </c>
      <c r="Z4" s="379">
        <f t="shared" si="1"/>
        <v>21.8</v>
      </c>
      <c r="AA4" s="379">
        <f t="shared" si="1"/>
        <v>12.8</v>
      </c>
      <c r="AB4" s="379">
        <f t="shared" si="1"/>
        <v>12.9</v>
      </c>
      <c r="AC4" s="379">
        <f>SUM(Q4:AB4)</f>
        <v>142.6</v>
      </c>
    </row>
    <row r="5" spans="1:29" ht="13.8" thickBot="1">
      <c r="A5" s="432"/>
      <c r="B5" s="432"/>
      <c r="C5" s="135"/>
      <c r="D5" s="135"/>
      <c r="E5" s="135"/>
      <c r="F5" s="135"/>
      <c r="G5" s="15" t="s">
        <v>20</v>
      </c>
      <c r="H5" s="381"/>
      <c r="I5" s="381"/>
      <c r="J5" s="381"/>
      <c r="K5" s="381"/>
      <c r="L5" s="381"/>
      <c r="M5" s="381"/>
      <c r="N5" s="381"/>
      <c r="O5" s="140"/>
      <c r="P5" s="222"/>
      <c r="Q5" s="222"/>
      <c r="R5" s="135"/>
      <c r="S5" s="135"/>
      <c r="T5" s="135"/>
      <c r="U5" s="135"/>
      <c r="V5" s="15" t="s">
        <v>20</v>
      </c>
      <c r="W5" s="381"/>
      <c r="X5" s="381"/>
      <c r="Y5" s="381"/>
      <c r="Z5" s="381"/>
      <c r="AA5" s="381"/>
      <c r="AB5" s="381"/>
      <c r="AC5" s="381"/>
    </row>
    <row r="6" spans="1:29" ht="13.8" thickBot="1">
      <c r="A6" s="219"/>
      <c r="B6" s="219"/>
      <c r="C6" s="483"/>
      <c r="D6" s="483"/>
      <c r="E6" s="483"/>
      <c r="F6" s="483"/>
      <c r="G6" s="305">
        <v>61</v>
      </c>
      <c r="H6" s="380"/>
      <c r="I6" s="380"/>
      <c r="J6" s="380"/>
      <c r="K6" s="380"/>
      <c r="L6" s="380"/>
      <c r="M6" s="380"/>
      <c r="N6" s="381"/>
      <c r="O6" s="14"/>
      <c r="P6" s="222"/>
      <c r="Q6" s="222"/>
      <c r="R6" s="483"/>
      <c r="S6" s="483"/>
      <c r="T6" s="483"/>
      <c r="U6" s="483"/>
      <c r="V6" s="305">
        <v>1</v>
      </c>
      <c r="W6" s="135"/>
      <c r="X6" s="135"/>
      <c r="Y6" s="135"/>
      <c r="Z6" s="135"/>
      <c r="AA6" s="135"/>
      <c r="AB6" s="135"/>
      <c r="AC6" s="381"/>
    </row>
    <row r="7" spans="1:29" ht="18" customHeight="1" thickBot="1">
      <c r="A7" s="433" t="s">
        <v>239</v>
      </c>
      <c r="B7" s="464">
        <v>81</v>
      </c>
      <c r="C7" s="465">
        <v>39</v>
      </c>
      <c r="D7" s="465">
        <v>72</v>
      </c>
      <c r="E7" s="465">
        <v>88</v>
      </c>
      <c r="F7" s="465">
        <v>253</v>
      </c>
      <c r="G7" s="465">
        <v>61</v>
      </c>
      <c r="H7" s="380"/>
      <c r="I7" s="380"/>
      <c r="J7" s="380"/>
      <c r="K7" s="380"/>
      <c r="L7" s="380"/>
      <c r="M7" s="380"/>
      <c r="N7" s="221">
        <f t="shared" ref="N7:N18" si="2">SUM(B7:M7)</f>
        <v>594</v>
      </c>
      <c r="O7" s="145" t="s">
        <v>21</v>
      </c>
      <c r="P7" s="433" t="s">
        <v>239</v>
      </c>
      <c r="Q7" s="464">
        <v>0</v>
      </c>
      <c r="R7" s="465">
        <v>5</v>
      </c>
      <c r="S7" s="465">
        <v>4</v>
      </c>
      <c r="T7" s="465">
        <v>1</v>
      </c>
      <c r="U7" s="465">
        <v>1</v>
      </c>
      <c r="V7" s="465">
        <v>1</v>
      </c>
      <c r="W7" s="380"/>
      <c r="X7" s="380"/>
      <c r="Y7" s="380"/>
      <c r="Z7" s="380"/>
      <c r="AA7" s="380"/>
      <c r="AB7" s="380"/>
      <c r="AC7" s="221">
        <f t="shared" ref="AC7:AC18" si="3">SUM(Q7:AB7)</f>
        <v>12</v>
      </c>
    </row>
    <row r="8" spans="1:29" ht="18" customHeight="1" thickBot="1">
      <c r="A8" s="433" t="s">
        <v>205</v>
      </c>
      <c r="B8" s="462">
        <v>81</v>
      </c>
      <c r="C8" s="462">
        <v>48</v>
      </c>
      <c r="D8" s="463">
        <v>71</v>
      </c>
      <c r="E8" s="462">
        <v>128</v>
      </c>
      <c r="F8" s="462">
        <v>171</v>
      </c>
      <c r="G8" s="462">
        <v>350</v>
      </c>
      <c r="H8" s="462">
        <v>569</v>
      </c>
      <c r="I8" s="462">
        <v>553</v>
      </c>
      <c r="J8" s="462">
        <v>458</v>
      </c>
      <c r="K8" s="462">
        <v>306</v>
      </c>
      <c r="L8" s="462">
        <v>220</v>
      </c>
      <c r="M8" s="463">
        <v>229</v>
      </c>
      <c r="N8" s="456">
        <f t="shared" si="2"/>
        <v>3184</v>
      </c>
      <c r="O8" s="431"/>
      <c r="P8" s="434" t="s">
        <v>204</v>
      </c>
      <c r="Q8" s="466">
        <v>1</v>
      </c>
      <c r="R8" s="466">
        <v>2</v>
      </c>
      <c r="S8" s="466">
        <v>1</v>
      </c>
      <c r="T8" s="466">
        <v>0</v>
      </c>
      <c r="U8" s="466">
        <v>0</v>
      </c>
      <c r="V8" s="466">
        <v>0</v>
      </c>
      <c r="W8" s="466">
        <v>1</v>
      </c>
      <c r="X8" s="466">
        <v>1</v>
      </c>
      <c r="Y8" s="466">
        <v>0</v>
      </c>
      <c r="Z8" s="466">
        <v>1</v>
      </c>
      <c r="AA8" s="466">
        <v>0</v>
      </c>
      <c r="AB8" s="466">
        <v>0</v>
      </c>
      <c r="AC8" s="467">
        <f t="shared" si="3"/>
        <v>7</v>
      </c>
    </row>
    <row r="9" spans="1:29" ht="18" customHeight="1" thickBot="1">
      <c r="A9" s="434" t="s">
        <v>137</v>
      </c>
      <c r="B9" s="300">
        <v>112</v>
      </c>
      <c r="C9" s="300">
        <v>85</v>
      </c>
      <c r="D9" s="300">
        <v>60</v>
      </c>
      <c r="E9" s="300">
        <v>97</v>
      </c>
      <c r="F9" s="300">
        <v>95</v>
      </c>
      <c r="G9" s="300">
        <v>305</v>
      </c>
      <c r="H9" s="300">
        <v>544</v>
      </c>
      <c r="I9" s="300">
        <v>449</v>
      </c>
      <c r="J9" s="300">
        <v>475</v>
      </c>
      <c r="K9" s="300">
        <v>505</v>
      </c>
      <c r="L9" s="300">
        <v>219</v>
      </c>
      <c r="M9" s="301">
        <v>98</v>
      </c>
      <c r="N9" s="455">
        <f t="shared" si="2"/>
        <v>3044</v>
      </c>
      <c r="O9" s="145"/>
      <c r="P9" s="434" t="s">
        <v>137</v>
      </c>
      <c r="Q9" s="382">
        <v>16</v>
      </c>
      <c r="R9" s="382">
        <v>1</v>
      </c>
      <c r="S9" s="382">
        <v>19</v>
      </c>
      <c r="T9" s="380">
        <v>3</v>
      </c>
      <c r="U9" s="380">
        <v>13</v>
      </c>
      <c r="V9" s="380">
        <v>1</v>
      </c>
      <c r="W9" s="380">
        <v>2</v>
      </c>
      <c r="X9" s="380">
        <v>2</v>
      </c>
      <c r="Y9" s="380">
        <v>0</v>
      </c>
      <c r="Z9" s="380">
        <v>24</v>
      </c>
      <c r="AA9" s="380">
        <v>4</v>
      </c>
      <c r="AB9" s="380">
        <v>1</v>
      </c>
      <c r="AC9" s="454">
        <f t="shared" si="3"/>
        <v>86</v>
      </c>
    </row>
    <row r="10" spans="1:29" ht="18" customHeight="1" thickBot="1">
      <c r="A10" s="435" t="s">
        <v>30</v>
      </c>
      <c r="B10" s="383">
        <v>84</v>
      </c>
      <c r="C10" s="383">
        <v>100</v>
      </c>
      <c r="D10" s="384">
        <v>77</v>
      </c>
      <c r="E10" s="384">
        <v>80</v>
      </c>
      <c r="F10" s="191">
        <v>236</v>
      </c>
      <c r="G10" s="191">
        <v>438</v>
      </c>
      <c r="H10" s="192">
        <v>631</v>
      </c>
      <c r="I10" s="191">
        <v>752</v>
      </c>
      <c r="J10" s="190">
        <v>523</v>
      </c>
      <c r="K10" s="191">
        <v>427</v>
      </c>
      <c r="L10" s="190">
        <v>253</v>
      </c>
      <c r="M10" s="385">
        <v>136</v>
      </c>
      <c r="N10" s="438">
        <f t="shared" si="2"/>
        <v>3737</v>
      </c>
      <c r="O10" s="145"/>
      <c r="P10" s="436" t="s">
        <v>22</v>
      </c>
      <c r="Q10" s="386">
        <v>7</v>
      </c>
      <c r="R10" s="386">
        <v>7</v>
      </c>
      <c r="S10" s="387">
        <v>13</v>
      </c>
      <c r="T10" s="387">
        <v>3</v>
      </c>
      <c r="U10" s="387">
        <v>8</v>
      </c>
      <c r="V10" s="387">
        <v>11</v>
      </c>
      <c r="W10" s="386">
        <v>5</v>
      </c>
      <c r="X10" s="387">
        <v>11</v>
      </c>
      <c r="Y10" s="387">
        <v>9</v>
      </c>
      <c r="Z10" s="387">
        <v>9</v>
      </c>
      <c r="AA10" s="388">
        <v>20</v>
      </c>
      <c r="AB10" s="388">
        <v>35</v>
      </c>
      <c r="AC10" s="452">
        <f t="shared" si="3"/>
        <v>138</v>
      </c>
    </row>
    <row r="11" spans="1:29" ht="18" customHeight="1" thickBot="1">
      <c r="A11" s="435" t="s">
        <v>31</v>
      </c>
      <c r="B11" s="387">
        <v>41</v>
      </c>
      <c r="C11" s="387">
        <v>44</v>
      </c>
      <c r="D11" s="387">
        <v>67</v>
      </c>
      <c r="E11" s="387">
        <v>103</v>
      </c>
      <c r="F11" s="389">
        <v>311</v>
      </c>
      <c r="G11" s="387">
        <v>415</v>
      </c>
      <c r="H11" s="387">
        <v>539</v>
      </c>
      <c r="I11" s="389">
        <v>1165</v>
      </c>
      <c r="J11" s="387">
        <v>534</v>
      </c>
      <c r="K11" s="387">
        <v>297</v>
      </c>
      <c r="L11" s="386">
        <v>205</v>
      </c>
      <c r="M11" s="390">
        <v>92</v>
      </c>
      <c r="N11" s="439">
        <f t="shared" si="2"/>
        <v>3813</v>
      </c>
      <c r="O11" s="145"/>
      <c r="P11" s="435" t="s">
        <v>31</v>
      </c>
      <c r="Q11" s="387">
        <v>9</v>
      </c>
      <c r="R11" s="387">
        <v>22</v>
      </c>
      <c r="S11" s="386">
        <v>18</v>
      </c>
      <c r="T11" s="387">
        <v>9</v>
      </c>
      <c r="U11" s="391">
        <v>21</v>
      </c>
      <c r="V11" s="387">
        <v>14</v>
      </c>
      <c r="W11" s="387">
        <v>6</v>
      </c>
      <c r="X11" s="387">
        <v>13</v>
      </c>
      <c r="Y11" s="387">
        <v>7</v>
      </c>
      <c r="Z11" s="392">
        <v>81</v>
      </c>
      <c r="AA11" s="391">
        <v>31</v>
      </c>
      <c r="AB11" s="392">
        <v>37</v>
      </c>
      <c r="AC11" s="453">
        <f t="shared" si="3"/>
        <v>268</v>
      </c>
    </row>
    <row r="12" spans="1:29" ht="18" customHeight="1" thickBot="1">
      <c r="A12" s="435" t="s">
        <v>32</v>
      </c>
      <c r="B12" s="387">
        <v>57</v>
      </c>
      <c r="C12" s="386">
        <v>35</v>
      </c>
      <c r="D12" s="387">
        <v>95</v>
      </c>
      <c r="E12" s="386">
        <v>112</v>
      </c>
      <c r="F12" s="387">
        <v>131</v>
      </c>
      <c r="G12" s="18">
        <v>340</v>
      </c>
      <c r="H12" s="18">
        <v>483</v>
      </c>
      <c r="I12" s="19">
        <v>1339</v>
      </c>
      <c r="J12" s="18">
        <v>614</v>
      </c>
      <c r="K12" s="18">
        <v>349</v>
      </c>
      <c r="L12" s="18">
        <v>236</v>
      </c>
      <c r="M12" s="393">
        <v>68</v>
      </c>
      <c r="N12" s="438">
        <f t="shared" si="2"/>
        <v>3859</v>
      </c>
      <c r="O12" s="145"/>
      <c r="P12" s="435" t="s">
        <v>32</v>
      </c>
      <c r="Q12" s="387">
        <v>19</v>
      </c>
      <c r="R12" s="387">
        <v>12</v>
      </c>
      <c r="S12" s="387">
        <v>8</v>
      </c>
      <c r="T12" s="386">
        <v>12</v>
      </c>
      <c r="U12" s="387">
        <v>7</v>
      </c>
      <c r="V12" s="387">
        <v>15</v>
      </c>
      <c r="W12" s="18">
        <v>16</v>
      </c>
      <c r="X12" s="393">
        <v>12</v>
      </c>
      <c r="Y12" s="386">
        <v>16</v>
      </c>
      <c r="Z12" s="387">
        <v>6</v>
      </c>
      <c r="AA12" s="386">
        <v>12</v>
      </c>
      <c r="AB12" s="386">
        <v>6</v>
      </c>
      <c r="AC12" s="452">
        <f t="shared" si="3"/>
        <v>141</v>
      </c>
    </row>
    <row r="13" spans="1:29" ht="18" customHeight="1" thickBot="1">
      <c r="A13" s="435" t="s">
        <v>33</v>
      </c>
      <c r="B13" s="394">
        <v>68</v>
      </c>
      <c r="C13" s="387">
        <v>42</v>
      </c>
      <c r="D13" s="387">
        <v>44</v>
      </c>
      <c r="E13" s="386">
        <v>75</v>
      </c>
      <c r="F13" s="386">
        <v>135</v>
      </c>
      <c r="G13" s="386">
        <v>448</v>
      </c>
      <c r="H13" s="387">
        <v>507</v>
      </c>
      <c r="I13" s="387">
        <v>808</v>
      </c>
      <c r="J13" s="391">
        <v>795</v>
      </c>
      <c r="K13" s="386">
        <v>313</v>
      </c>
      <c r="L13" s="386">
        <v>246</v>
      </c>
      <c r="M13" s="386">
        <v>143</v>
      </c>
      <c r="N13" s="438">
        <f t="shared" si="2"/>
        <v>3624</v>
      </c>
      <c r="O13" s="145"/>
      <c r="P13" s="435" t="s">
        <v>33</v>
      </c>
      <c r="Q13" s="396">
        <v>9</v>
      </c>
      <c r="R13" s="387">
        <v>16</v>
      </c>
      <c r="S13" s="387">
        <v>12</v>
      </c>
      <c r="T13" s="386">
        <v>6</v>
      </c>
      <c r="U13" s="397">
        <v>7</v>
      </c>
      <c r="V13" s="397">
        <v>14</v>
      </c>
      <c r="W13" s="387">
        <v>9</v>
      </c>
      <c r="X13" s="387">
        <v>14</v>
      </c>
      <c r="Y13" s="387">
        <v>9</v>
      </c>
      <c r="Z13" s="387">
        <v>9</v>
      </c>
      <c r="AA13" s="397">
        <v>8</v>
      </c>
      <c r="AB13" s="397">
        <v>7</v>
      </c>
      <c r="AC13" s="452">
        <f t="shared" si="3"/>
        <v>120</v>
      </c>
    </row>
    <row r="14" spans="1:29" ht="18" customHeight="1" thickBot="1">
      <c r="A14" s="17" t="s">
        <v>34</v>
      </c>
      <c r="B14" s="398">
        <v>71</v>
      </c>
      <c r="C14" s="398">
        <v>97</v>
      </c>
      <c r="D14" s="398">
        <v>61</v>
      </c>
      <c r="E14" s="399">
        <v>105</v>
      </c>
      <c r="F14" s="399">
        <v>198</v>
      </c>
      <c r="G14" s="399">
        <v>442</v>
      </c>
      <c r="H14" s="400">
        <v>790</v>
      </c>
      <c r="I14" s="20">
        <v>674</v>
      </c>
      <c r="J14" s="20">
        <v>594</v>
      </c>
      <c r="K14" s="399">
        <v>275</v>
      </c>
      <c r="L14" s="399">
        <v>133</v>
      </c>
      <c r="M14" s="399">
        <v>108</v>
      </c>
      <c r="N14" s="438">
        <f t="shared" si="2"/>
        <v>3548</v>
      </c>
      <c r="O14" s="14"/>
      <c r="P14" s="437" t="s">
        <v>34</v>
      </c>
      <c r="Q14" s="398">
        <v>7</v>
      </c>
      <c r="R14" s="398">
        <v>13</v>
      </c>
      <c r="S14" s="398">
        <v>11</v>
      </c>
      <c r="T14" s="399">
        <v>11</v>
      </c>
      <c r="U14" s="399">
        <v>12</v>
      </c>
      <c r="V14" s="399">
        <v>15</v>
      </c>
      <c r="W14" s="399">
        <v>20</v>
      </c>
      <c r="X14" s="399">
        <v>15</v>
      </c>
      <c r="Y14" s="399">
        <v>15</v>
      </c>
      <c r="Z14" s="399">
        <v>20</v>
      </c>
      <c r="AA14" s="399">
        <v>9</v>
      </c>
      <c r="AB14" s="399">
        <v>7</v>
      </c>
      <c r="AC14" s="451">
        <f t="shared" si="3"/>
        <v>155</v>
      </c>
    </row>
    <row r="15" spans="1:29" ht="13.8" hidden="1" thickBot="1">
      <c r="A15" s="22" t="s">
        <v>35</v>
      </c>
      <c r="B15" s="396">
        <v>38</v>
      </c>
      <c r="C15" s="399">
        <v>19</v>
      </c>
      <c r="D15" s="399">
        <v>38</v>
      </c>
      <c r="E15" s="399">
        <v>203</v>
      </c>
      <c r="F15" s="399">
        <v>146</v>
      </c>
      <c r="G15" s="399">
        <v>439</v>
      </c>
      <c r="H15" s="400">
        <v>964</v>
      </c>
      <c r="I15" s="400">
        <v>1154</v>
      </c>
      <c r="J15" s="399">
        <v>423</v>
      </c>
      <c r="K15" s="399">
        <v>388</v>
      </c>
      <c r="L15" s="399">
        <v>176</v>
      </c>
      <c r="M15" s="399">
        <v>143</v>
      </c>
      <c r="N15" s="401">
        <f t="shared" si="2"/>
        <v>4131</v>
      </c>
      <c r="O15" s="14"/>
      <c r="P15" s="21" t="s">
        <v>35</v>
      </c>
      <c r="Q15" s="399">
        <v>7</v>
      </c>
      <c r="R15" s="399">
        <v>7</v>
      </c>
      <c r="S15" s="399">
        <v>8</v>
      </c>
      <c r="T15" s="399">
        <v>12</v>
      </c>
      <c r="U15" s="399">
        <v>9</v>
      </c>
      <c r="V15" s="399">
        <v>6</v>
      </c>
      <c r="W15" s="399">
        <v>11</v>
      </c>
      <c r="X15" s="399">
        <v>8</v>
      </c>
      <c r="Y15" s="399">
        <v>16</v>
      </c>
      <c r="Z15" s="399">
        <v>40</v>
      </c>
      <c r="AA15" s="399">
        <v>17</v>
      </c>
      <c r="AB15" s="399">
        <v>16</v>
      </c>
      <c r="AC15" s="399">
        <f t="shared" si="3"/>
        <v>157</v>
      </c>
    </row>
    <row r="16" spans="1:29" ht="13.8" hidden="1" thickBot="1">
      <c r="A16" s="402" t="s">
        <v>36</v>
      </c>
      <c r="B16" s="20">
        <v>49</v>
      </c>
      <c r="C16" s="20">
        <v>63</v>
      </c>
      <c r="D16" s="20">
        <v>50</v>
      </c>
      <c r="E16" s="20">
        <v>71</v>
      </c>
      <c r="F16" s="20">
        <v>144</v>
      </c>
      <c r="G16" s="20">
        <v>374</v>
      </c>
      <c r="H16" s="142">
        <v>729</v>
      </c>
      <c r="I16" s="142">
        <v>1097</v>
      </c>
      <c r="J16" s="142">
        <v>650</v>
      </c>
      <c r="K16" s="20">
        <v>397</v>
      </c>
      <c r="L16" s="20">
        <v>192</v>
      </c>
      <c r="M16" s="20">
        <v>217</v>
      </c>
      <c r="N16" s="401">
        <f t="shared" si="2"/>
        <v>4033</v>
      </c>
      <c r="O16" s="14"/>
      <c r="P16" s="23" t="s">
        <v>36</v>
      </c>
      <c r="Q16" s="20">
        <v>10</v>
      </c>
      <c r="R16" s="20">
        <v>6</v>
      </c>
      <c r="S16" s="20">
        <v>14</v>
      </c>
      <c r="T16" s="20">
        <v>10</v>
      </c>
      <c r="U16" s="20">
        <v>10</v>
      </c>
      <c r="V16" s="20">
        <v>19</v>
      </c>
      <c r="W16" s="20">
        <v>11</v>
      </c>
      <c r="X16" s="20">
        <v>20</v>
      </c>
      <c r="Y16" s="20">
        <v>15</v>
      </c>
      <c r="Z16" s="20">
        <v>8</v>
      </c>
      <c r="AA16" s="20">
        <v>11</v>
      </c>
      <c r="AB16" s="20">
        <v>8</v>
      </c>
      <c r="AC16" s="399">
        <f t="shared" si="3"/>
        <v>142</v>
      </c>
    </row>
    <row r="17" spans="1:30" ht="13.8" hidden="1" thickBot="1">
      <c r="A17" s="22" t="s">
        <v>37</v>
      </c>
      <c r="B17" s="20">
        <v>53</v>
      </c>
      <c r="C17" s="20">
        <v>39</v>
      </c>
      <c r="D17" s="20">
        <v>74</v>
      </c>
      <c r="E17" s="20">
        <v>64</v>
      </c>
      <c r="F17" s="20">
        <v>208</v>
      </c>
      <c r="G17" s="20">
        <v>491</v>
      </c>
      <c r="H17" s="20">
        <v>454</v>
      </c>
      <c r="I17" s="142">
        <v>1068</v>
      </c>
      <c r="J17" s="20">
        <v>568</v>
      </c>
      <c r="K17" s="20">
        <v>407</v>
      </c>
      <c r="L17" s="20">
        <v>228</v>
      </c>
      <c r="M17" s="20">
        <v>81</v>
      </c>
      <c r="N17" s="395">
        <f t="shared" si="2"/>
        <v>3735</v>
      </c>
      <c r="O17" s="14"/>
      <c r="P17" s="21" t="s">
        <v>37</v>
      </c>
      <c r="Q17" s="20">
        <v>12</v>
      </c>
      <c r="R17" s="20">
        <v>13</v>
      </c>
      <c r="S17" s="20">
        <v>46</v>
      </c>
      <c r="T17" s="20">
        <v>9</v>
      </c>
      <c r="U17" s="20">
        <v>20</v>
      </c>
      <c r="V17" s="20">
        <v>4</v>
      </c>
      <c r="W17" s="20">
        <v>8</v>
      </c>
      <c r="X17" s="20">
        <v>30</v>
      </c>
      <c r="Y17" s="20">
        <v>22</v>
      </c>
      <c r="Z17" s="20">
        <v>20</v>
      </c>
      <c r="AA17" s="20">
        <v>16</v>
      </c>
      <c r="AB17" s="20">
        <v>12</v>
      </c>
      <c r="AC17" s="403">
        <f t="shared" si="3"/>
        <v>212</v>
      </c>
    </row>
    <row r="18" spans="1:30" ht="13.8" hidden="1" thickBot="1">
      <c r="A18" s="22" t="s">
        <v>23</v>
      </c>
      <c r="B18" s="143">
        <v>67</v>
      </c>
      <c r="C18" s="143">
        <v>62</v>
      </c>
      <c r="D18" s="143">
        <v>57</v>
      </c>
      <c r="E18" s="143">
        <v>77</v>
      </c>
      <c r="F18" s="143">
        <v>473</v>
      </c>
      <c r="G18" s="143">
        <v>468</v>
      </c>
      <c r="H18" s="144">
        <v>659</v>
      </c>
      <c r="I18" s="143">
        <v>851</v>
      </c>
      <c r="J18" s="143">
        <v>542</v>
      </c>
      <c r="K18" s="143">
        <v>270</v>
      </c>
      <c r="L18" s="143">
        <v>208</v>
      </c>
      <c r="M18" s="143">
        <v>174</v>
      </c>
      <c r="N18" s="404">
        <f t="shared" si="2"/>
        <v>3908</v>
      </c>
      <c r="O18" s="14" t="s">
        <v>29</v>
      </c>
      <c r="P18" s="23" t="s">
        <v>23</v>
      </c>
      <c r="Q18" s="20">
        <v>6</v>
      </c>
      <c r="R18" s="20">
        <v>25</v>
      </c>
      <c r="S18" s="20">
        <v>29</v>
      </c>
      <c r="T18" s="20">
        <v>4</v>
      </c>
      <c r="U18" s="20">
        <v>17</v>
      </c>
      <c r="V18" s="20">
        <v>19</v>
      </c>
      <c r="W18" s="20">
        <v>14</v>
      </c>
      <c r="X18" s="20">
        <v>37</v>
      </c>
      <c r="Y18" s="24">
        <v>76</v>
      </c>
      <c r="Z18" s="20">
        <v>34</v>
      </c>
      <c r="AA18" s="20">
        <v>17</v>
      </c>
      <c r="AB18" s="20">
        <v>18</v>
      </c>
      <c r="AC18" s="403">
        <f t="shared" si="3"/>
        <v>296</v>
      </c>
    </row>
    <row r="19" spans="1:30">
      <c r="A19" s="25"/>
      <c r="B19" s="405"/>
      <c r="C19" s="405"/>
      <c r="D19" s="405"/>
      <c r="E19" s="405"/>
      <c r="F19" s="405"/>
      <c r="G19" s="405"/>
      <c r="H19" s="405"/>
      <c r="I19" s="405"/>
      <c r="J19" s="405"/>
      <c r="K19" s="405"/>
      <c r="L19" s="405"/>
      <c r="M19" s="405"/>
      <c r="N19" s="26"/>
      <c r="O19" s="14"/>
      <c r="P19" s="27"/>
      <c r="Q19" s="406"/>
      <c r="R19" s="406"/>
      <c r="S19" s="406"/>
      <c r="T19" s="406"/>
      <c r="U19" s="406"/>
      <c r="V19" s="406"/>
      <c r="W19" s="406"/>
      <c r="X19" s="406"/>
      <c r="Y19" s="406"/>
      <c r="Z19" s="406"/>
      <c r="AA19" s="406"/>
      <c r="AB19" s="406"/>
      <c r="AC19" s="405"/>
    </row>
    <row r="20" spans="1:30" ht="13.5" customHeight="1">
      <c r="A20" s="838" t="s">
        <v>332</v>
      </c>
      <c r="B20" s="839"/>
      <c r="C20" s="839"/>
      <c r="D20" s="839"/>
      <c r="E20" s="839"/>
      <c r="F20" s="839"/>
      <c r="G20" s="839"/>
      <c r="H20" s="839"/>
      <c r="I20" s="839"/>
      <c r="J20" s="839"/>
      <c r="K20" s="839"/>
      <c r="L20" s="839"/>
      <c r="M20" s="839"/>
      <c r="N20" s="840"/>
      <c r="O20" s="14"/>
      <c r="P20" s="838" t="str">
        <f>+A20</f>
        <v>※2022年 第22週（5/30～6/5） 現在</v>
      </c>
      <c r="Q20" s="839"/>
      <c r="R20" s="839"/>
      <c r="S20" s="839"/>
      <c r="T20" s="839"/>
      <c r="U20" s="839"/>
      <c r="V20" s="839"/>
      <c r="W20" s="839"/>
      <c r="X20" s="839"/>
      <c r="Y20" s="839"/>
      <c r="Z20" s="839"/>
      <c r="AA20" s="839"/>
      <c r="AB20" s="839"/>
      <c r="AC20" s="840"/>
    </row>
    <row r="21" spans="1:30" ht="13.8" thickBot="1">
      <c r="A21" s="28"/>
      <c r="B21" s="14"/>
      <c r="C21" s="14"/>
      <c r="D21" s="14"/>
      <c r="E21" s="14"/>
      <c r="F21" s="14"/>
      <c r="G21" s="14" t="s">
        <v>21</v>
      </c>
      <c r="H21" s="14"/>
      <c r="I21" s="14"/>
      <c r="J21" s="14"/>
      <c r="K21" s="14"/>
      <c r="L21" s="14"/>
      <c r="M21" s="14"/>
      <c r="N21" s="29"/>
      <c r="O21" s="14"/>
      <c r="P21" s="247"/>
      <c r="Q21" s="14"/>
      <c r="R21" s="14"/>
      <c r="S21" s="14"/>
      <c r="T21" s="14"/>
      <c r="U21" s="14"/>
      <c r="V21" s="14"/>
      <c r="W21" s="14"/>
      <c r="X21" s="14"/>
      <c r="Y21" s="14"/>
      <c r="Z21" s="14"/>
      <c r="AA21" s="14"/>
      <c r="AB21" s="14"/>
      <c r="AC21" s="31"/>
    </row>
    <row r="22" spans="1:30" ht="17.25" customHeight="1" thickBot="1">
      <c r="A22" s="28"/>
      <c r="B22" s="407" t="s">
        <v>229</v>
      </c>
      <c r="C22" s="14"/>
      <c r="D22" s="32" t="s">
        <v>331</v>
      </c>
      <c r="E22" s="33"/>
      <c r="F22" s="14"/>
      <c r="G22" s="14" t="s">
        <v>21</v>
      </c>
      <c r="H22" s="14"/>
      <c r="I22" s="14"/>
      <c r="J22" s="14"/>
      <c r="K22" s="14"/>
      <c r="L22" s="14"/>
      <c r="M22" s="14"/>
      <c r="N22" s="29"/>
      <c r="O22" s="145" t="s">
        <v>21</v>
      </c>
      <c r="P22" s="248"/>
      <c r="Q22" s="408" t="s">
        <v>230</v>
      </c>
      <c r="R22" s="825" t="s">
        <v>263</v>
      </c>
      <c r="S22" s="826"/>
      <c r="T22" s="14" t="s">
        <v>21</v>
      </c>
      <c r="U22" s="14"/>
      <c r="V22" s="14"/>
      <c r="W22" s="14"/>
      <c r="X22" s="14"/>
      <c r="Y22" s="14"/>
      <c r="Z22" s="14"/>
      <c r="AA22" s="14"/>
      <c r="AB22" s="14"/>
      <c r="AC22" s="31"/>
    </row>
    <row r="23" spans="1:30" ht="15" customHeight="1">
      <c r="A23" s="28"/>
      <c r="B23" s="14"/>
      <c r="C23" s="14"/>
      <c r="D23" s="14" t="s">
        <v>29</v>
      </c>
      <c r="E23" s="14"/>
      <c r="F23" s="14"/>
      <c r="G23" s="14"/>
      <c r="H23" s="14"/>
      <c r="I23" s="14"/>
      <c r="J23" s="14"/>
      <c r="K23" s="14"/>
      <c r="L23" s="14"/>
      <c r="M23" s="14"/>
      <c r="N23" s="29"/>
      <c r="O23" s="145" t="s">
        <v>21</v>
      </c>
      <c r="P23" s="247"/>
      <c r="Q23" s="14"/>
      <c r="R23" s="14"/>
      <c r="S23" s="14"/>
      <c r="T23" s="14"/>
      <c r="U23" s="14"/>
      <c r="V23" s="14"/>
      <c r="W23" s="14"/>
      <c r="X23" s="14"/>
      <c r="Y23" s="14"/>
      <c r="Z23" s="14"/>
      <c r="AA23" s="14"/>
      <c r="AB23" s="14"/>
      <c r="AC23" s="31"/>
    </row>
    <row r="24" spans="1:30" ht="9" customHeight="1">
      <c r="A24" s="28"/>
      <c r="B24" s="14"/>
      <c r="C24" s="14"/>
      <c r="D24" s="14"/>
      <c r="E24" s="14"/>
      <c r="F24" s="14"/>
      <c r="G24" s="14"/>
      <c r="H24" s="14"/>
      <c r="I24" s="14"/>
      <c r="J24" s="14"/>
      <c r="K24" s="14"/>
      <c r="L24" s="14"/>
      <c r="M24" s="14"/>
      <c r="N24" s="29"/>
      <c r="O24" s="145" t="s">
        <v>21</v>
      </c>
      <c r="P24" s="30"/>
      <c r="Q24" s="14"/>
      <c r="R24" s="14"/>
      <c r="S24" s="14"/>
      <c r="T24" s="14"/>
      <c r="U24" s="14"/>
      <c r="V24" s="14"/>
      <c r="W24" s="14"/>
      <c r="X24" s="14"/>
      <c r="Y24" s="14"/>
      <c r="Z24" s="14"/>
      <c r="AA24" s="14"/>
      <c r="AB24" s="14"/>
      <c r="AC24" s="31"/>
    </row>
    <row r="25" spans="1:30">
      <c r="A25" s="28"/>
      <c r="B25" s="14"/>
      <c r="C25" s="14"/>
      <c r="D25" s="14"/>
      <c r="E25" s="14"/>
      <c r="F25" s="14"/>
      <c r="G25" s="14"/>
      <c r="H25" s="14"/>
      <c r="I25" s="14"/>
      <c r="J25" s="14"/>
      <c r="K25" s="14"/>
      <c r="L25" s="14"/>
      <c r="M25" s="14"/>
      <c r="N25" s="29"/>
      <c r="O25" s="14" t="s">
        <v>21</v>
      </c>
      <c r="P25" s="16"/>
      <c r="AC25" s="34"/>
    </row>
    <row r="26" spans="1:30">
      <c r="A26" s="28"/>
      <c r="B26" s="14"/>
      <c r="C26" s="14"/>
      <c r="D26" s="14"/>
      <c r="E26" s="14"/>
      <c r="F26" s="14"/>
      <c r="G26" s="14"/>
      <c r="H26" s="14"/>
      <c r="I26" s="14"/>
      <c r="J26" s="14"/>
      <c r="K26" s="14"/>
      <c r="L26" s="14"/>
      <c r="M26" s="14"/>
      <c r="N26" s="29"/>
      <c r="O26" s="14" t="s">
        <v>21</v>
      </c>
      <c r="P26" s="16"/>
      <c r="AC26" s="34"/>
    </row>
    <row r="27" spans="1:30">
      <c r="A27" s="28"/>
      <c r="B27" s="14"/>
      <c r="C27" s="14"/>
      <c r="D27" s="14"/>
      <c r="E27" s="14"/>
      <c r="F27" s="14"/>
      <c r="G27" s="14"/>
      <c r="H27" s="14"/>
      <c r="I27" s="14"/>
      <c r="J27" s="14"/>
      <c r="K27" s="14"/>
      <c r="L27" s="14"/>
      <c r="M27" s="14"/>
      <c r="N27" s="29"/>
      <c r="O27" s="14" t="s">
        <v>21</v>
      </c>
      <c r="P27" s="16"/>
      <c r="AC27" s="34"/>
      <c r="AD27" s="302"/>
    </row>
    <row r="28" spans="1:30">
      <c r="A28" s="28"/>
      <c r="B28" s="14"/>
      <c r="C28" s="14"/>
      <c r="D28" s="14"/>
      <c r="E28" s="14"/>
      <c r="F28" s="14"/>
      <c r="G28" s="14"/>
      <c r="H28" s="14"/>
      <c r="I28" s="14"/>
      <c r="J28" s="14"/>
      <c r="K28" s="14"/>
      <c r="L28" s="14"/>
      <c r="M28" s="14"/>
      <c r="N28" s="29"/>
      <c r="O28" s="14"/>
      <c r="P28" s="16"/>
      <c r="AC28" s="34"/>
    </row>
    <row r="29" spans="1:30">
      <c r="A29" s="28"/>
      <c r="B29" s="14"/>
      <c r="C29" s="14"/>
      <c r="D29" s="14"/>
      <c r="E29" s="14"/>
      <c r="F29" s="14"/>
      <c r="G29" s="14"/>
      <c r="H29" s="14"/>
      <c r="I29" s="14"/>
      <c r="J29" s="14"/>
      <c r="K29" s="14"/>
      <c r="L29" s="14"/>
      <c r="M29" s="14"/>
      <c r="N29" s="29"/>
      <c r="O29" s="14"/>
      <c r="P29" s="16"/>
      <c r="AC29" s="34"/>
    </row>
    <row r="30" spans="1:30" ht="13.8" thickBot="1">
      <c r="A30" s="35"/>
      <c r="B30" s="36"/>
      <c r="C30" s="36"/>
      <c r="D30" s="36"/>
      <c r="E30" s="36"/>
      <c r="F30" s="36"/>
      <c r="G30" s="36"/>
      <c r="H30" s="36"/>
      <c r="I30" s="36"/>
      <c r="J30" s="36"/>
      <c r="K30" s="36"/>
      <c r="L30" s="36"/>
      <c r="M30" s="36"/>
      <c r="N30" s="37"/>
      <c r="O30" s="14"/>
      <c r="P30" s="38"/>
      <c r="Q30" s="39"/>
      <c r="R30" s="39"/>
      <c r="S30" s="39"/>
      <c r="T30" s="39"/>
      <c r="U30" s="39"/>
      <c r="V30" s="39"/>
      <c r="W30" s="39"/>
      <c r="X30" s="39"/>
      <c r="Y30" s="39"/>
      <c r="Z30" s="39"/>
      <c r="AA30" s="39"/>
      <c r="AB30" s="39"/>
      <c r="AC30" s="40"/>
    </row>
    <row r="31" spans="1:30">
      <c r="A31" s="41"/>
      <c r="C31" s="14"/>
      <c r="D31" s="14"/>
      <c r="E31" s="14"/>
      <c r="F31" s="14"/>
      <c r="G31" s="14"/>
      <c r="H31" s="14"/>
      <c r="I31" s="14"/>
      <c r="J31" s="14"/>
      <c r="K31" s="14"/>
      <c r="L31" s="14"/>
      <c r="M31" s="14"/>
      <c r="N31" s="14"/>
      <c r="O31" s="14"/>
    </row>
    <row r="32" spans="1:30">
      <c r="O32" s="14"/>
    </row>
    <row r="33" spans="1:29">
      <c r="K33" s="409" t="s">
        <v>29</v>
      </c>
      <c r="O33" s="14"/>
    </row>
    <row r="34" spans="1:29">
      <c r="O34" s="14"/>
    </row>
    <row r="35" spans="1:29">
      <c r="O35" s="14"/>
    </row>
    <row r="36" spans="1:29">
      <c r="A36" s="14"/>
      <c r="B36" s="14"/>
      <c r="C36" s="14"/>
      <c r="D36" s="14"/>
      <c r="E36" s="14"/>
      <c r="F36" s="14"/>
      <c r="G36" s="14"/>
      <c r="H36" s="14"/>
      <c r="I36" s="14"/>
      <c r="J36" s="14"/>
      <c r="K36" s="14"/>
      <c r="L36" s="14"/>
      <c r="M36" s="14"/>
      <c r="N36" s="14"/>
      <c r="O36" s="14"/>
      <c r="P36" s="14"/>
      <c r="Q36" s="14"/>
      <c r="R36" s="14"/>
      <c r="S36" s="14"/>
      <c r="T36" s="14"/>
      <c r="U36" s="14"/>
      <c r="V36" s="14"/>
      <c r="W36" s="14"/>
      <c r="X36" s="14"/>
      <c r="Y36" s="14"/>
      <c r="Z36" s="14"/>
      <c r="AA36" s="14"/>
      <c r="AB36" s="14"/>
      <c r="AC36" s="14"/>
    </row>
    <row r="37" spans="1:29">
      <c r="Q37" s="179" t="s">
        <v>231</v>
      </c>
      <c r="R37" s="179"/>
      <c r="S37" s="179"/>
      <c r="T37" s="179"/>
      <c r="U37" s="179"/>
      <c r="V37" s="179"/>
      <c r="W37" s="179"/>
      <c r="X37" s="179"/>
    </row>
    <row r="38" spans="1:29">
      <c r="Q38" s="179" t="s">
        <v>232</v>
      </c>
      <c r="R38" s="179"/>
      <c r="S38" s="179"/>
      <c r="T38" s="179"/>
      <c r="U38" s="179"/>
      <c r="V38" s="179"/>
      <c r="W38" s="179"/>
      <c r="X38" s="179"/>
    </row>
  </sheetData>
  <mergeCells count="7">
    <mergeCell ref="R22:S22"/>
    <mergeCell ref="A1:N1"/>
    <mergeCell ref="P1:AC1"/>
    <mergeCell ref="A2:N2"/>
    <mergeCell ref="P2:AC2"/>
    <mergeCell ref="A20:N20"/>
    <mergeCell ref="P20:AC20"/>
  </mergeCells>
  <phoneticPr fontId="106"/>
  <pageMargins left="0.75" right="0.75" top="1" bottom="1" header="0.51200000000000001" footer="0.51200000000000001"/>
  <pageSetup paperSize="9" scale="44" orientation="portrait" horizontalDpi="1200" verticalDpi="12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ヘッドライン</vt:lpstr>
      <vt:lpstr>スポンサー広告</vt:lpstr>
      <vt:lpstr>22　ノロウイルス関連情報 </vt:lpstr>
      <vt:lpstr>22  衛生訓話</vt:lpstr>
      <vt:lpstr>22　新型コロナウイルス情報</vt:lpstr>
      <vt:lpstr>22　食中毒記事等 </vt:lpstr>
      <vt:lpstr>22　海外情報</vt:lpstr>
      <vt:lpstr>21　感染症情報</vt:lpstr>
      <vt:lpstr>22　感染症統計</vt:lpstr>
      <vt:lpstr>22 食品回収</vt:lpstr>
      <vt:lpstr>22　食品表示</vt:lpstr>
      <vt:lpstr>22　 残留農薬　等 </vt:lpstr>
      <vt:lpstr>'21　感染症情報'!Print_Area</vt:lpstr>
      <vt:lpstr>'22  衛生訓話'!Print_Area</vt:lpstr>
      <vt:lpstr>'22　 残留農薬　等 '!Print_Area</vt:lpstr>
      <vt:lpstr>'22　ノロウイルス関連情報 '!Print_Area</vt:lpstr>
      <vt:lpstr>'22　海外情報'!Print_Area</vt:lpstr>
      <vt:lpstr>'22　感染症統計'!Print_Area</vt:lpstr>
      <vt:lpstr>'22　食中毒記事等 '!Print_Area</vt:lpstr>
      <vt:lpstr>'22 食品回収'!Print_Area</vt:lpstr>
      <vt:lpstr>'22　食品表示'!Print_Area</vt:lpstr>
      <vt:lpstr>スポンサー広告!Print_Area</vt:lpstr>
      <vt:lpstr>'22　 残留農薬　等 '!Print_Titles</vt:lpstr>
      <vt:lpstr>'22　食中毒記事等 '!Print_Titles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2017-11-10T10:38:10Z</dcterms:created>
  <dcterms:modified xsi:type="dcterms:W3CDTF">2022-06-12T20:51:22Z</dcterms:modified>
</cp:coreProperties>
</file>