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filterPrivacy="1" codeName="ThisWorkbook"/>
  <xr:revisionPtr revIDLastSave="0" documentId="13_ncr:1_{50625688-3484-4CC7-8981-3CE976B439AD}" xr6:coauthVersionLast="47" xr6:coauthVersionMax="47" xr10:uidLastSave="{00000000-0000-0000-0000-000000000000}"/>
  <bookViews>
    <workbookView xWindow="-108" yWindow="-108" windowWidth="23256" windowHeight="12576" firstSheet="2" activeTab="2" xr2:uid="{00000000-000D-0000-FFFF-FFFF00000000}"/>
  </bookViews>
  <sheets>
    <sheet name="ヘッドライン" sheetId="78" state="hidden" r:id="rId1"/>
    <sheet name="スポンサー広告" sheetId="95" state="hidden" r:id="rId2"/>
    <sheet name="18　ノロウイルス関連情報 " sheetId="101" r:id="rId3"/>
    <sheet name="18  衛生訓話" sheetId="108" r:id="rId4"/>
    <sheet name="18　新型コロナウイルス情報" sheetId="82" r:id="rId5"/>
    <sheet name="18　食中毒記事等 " sheetId="29" r:id="rId6"/>
    <sheet name="18　海外情報" sheetId="31" r:id="rId7"/>
    <sheet name="16　感染症情報" sheetId="103" r:id="rId8"/>
    <sheet name="18　感染症統計" sheetId="106" r:id="rId9"/>
    <sheet name="18 食品回収" sheetId="60" r:id="rId10"/>
    <sheet name="18　食品表示" sheetId="34" r:id="rId11"/>
    <sheet name="18　 残留農薬　等 " sheetId="35" r:id="rId12"/>
  </sheets>
  <definedNames>
    <definedName name="_xlnm._FilterDatabase" localSheetId="11" hidden="1">'18　 残留農薬　等 '!$A$1:$C$1</definedName>
    <definedName name="_xlnm._FilterDatabase" localSheetId="2" hidden="1">'18　ノロウイルス関連情報 '!$A$22:$G$75</definedName>
    <definedName name="_xlnm._FilterDatabase" localSheetId="5" hidden="1">'18　食中毒記事等 '!$A$1:$D$1</definedName>
    <definedName name="_xlnm.Print_Area" localSheetId="7">'16　感染症情報'!$A$1:$E$21</definedName>
    <definedName name="_xlnm.Print_Area" localSheetId="3">'18  衛生訓話'!$A$1:$O$23</definedName>
    <definedName name="_xlnm.Print_Area" localSheetId="11">'18　 残留農薬　等 '!$A$1:$A$16</definedName>
    <definedName name="_xlnm.Print_Area" localSheetId="2">'18　ノロウイルス関連情報 '!$A$1:$N$84</definedName>
    <definedName name="_xlnm.Print_Area" localSheetId="6">'18　海外情報'!$A$1:$C$44</definedName>
    <definedName name="_xlnm.Print_Area" localSheetId="8">'18　感染症統計'!$A$1:$AC$36</definedName>
    <definedName name="_xlnm.Print_Area" localSheetId="5">'18　食中毒記事等 '!$A$1:$D$48</definedName>
    <definedName name="_xlnm.Print_Area" localSheetId="9">'18 食品回収'!$A$1:$E$38</definedName>
    <definedName name="_xlnm.Print_Area" localSheetId="10">'18　食品表示'!$A$1:$N$21</definedName>
    <definedName name="_xlnm.Print_Area" localSheetId="1">スポンサー広告!$C$2:$Y$19</definedName>
    <definedName name="_xlnm.Print_Titles" localSheetId="11">'18　 残留農薬　等 '!$1:$1</definedName>
    <definedName name="_xlnm.Print_Titles" localSheetId="5">'18　食中毒記事等 '!$1:$1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7" i="78" l="1"/>
  <c r="B25" i="101" l="1"/>
  <c r="B26" i="101"/>
  <c r="B27" i="101"/>
  <c r="B29" i="101"/>
  <c r="B30" i="101"/>
  <c r="B31" i="101"/>
  <c r="B32" i="101"/>
  <c r="B33" i="101"/>
  <c r="B34" i="101"/>
  <c r="B35" i="101"/>
  <c r="B36" i="101"/>
  <c r="B37" i="101"/>
  <c r="B38" i="101"/>
  <c r="B39" i="101"/>
  <c r="B41" i="101"/>
  <c r="B42" i="101"/>
  <c r="B43" i="101"/>
  <c r="B44" i="101"/>
  <c r="B45" i="101"/>
  <c r="B46" i="101"/>
  <c r="B47" i="101"/>
  <c r="B48" i="101"/>
  <c r="B49" i="101"/>
  <c r="B50" i="101"/>
  <c r="B51" i="101"/>
  <c r="B52" i="101"/>
  <c r="B53" i="101"/>
  <c r="B54" i="101"/>
  <c r="B55" i="101"/>
  <c r="B56" i="101"/>
  <c r="B57" i="101"/>
  <c r="B58" i="101"/>
  <c r="B59" i="101"/>
  <c r="B60" i="101"/>
  <c r="B61" i="101"/>
  <c r="B62" i="101"/>
  <c r="B63" i="101"/>
  <c r="B64" i="101"/>
  <c r="B65" i="101"/>
  <c r="B66" i="101"/>
  <c r="B67" i="101"/>
  <c r="B68" i="101"/>
  <c r="B69" i="101"/>
  <c r="B9" i="78"/>
  <c r="C14" i="78" l="1"/>
  <c r="B14" i="78"/>
  <c r="C13" i="78"/>
  <c r="B13" i="78"/>
  <c r="B11" i="78"/>
  <c r="L30" i="82" l="1"/>
  <c r="K28" i="82"/>
  <c r="K29" i="82"/>
  <c r="K30" i="82"/>
  <c r="I30" i="82"/>
  <c r="L27" i="82"/>
  <c r="B12" i="78"/>
  <c r="B15" i="78" l="1"/>
  <c r="B4" i="106"/>
  <c r="C4" i="106"/>
  <c r="D4" i="106"/>
  <c r="E4" i="106"/>
  <c r="F4" i="106"/>
  <c r="G4" i="106"/>
  <c r="H4" i="106"/>
  <c r="I4" i="106"/>
  <c r="J4" i="106"/>
  <c r="K4" i="106"/>
  <c r="L4" i="106"/>
  <c r="M4" i="106"/>
  <c r="P4" i="106"/>
  <c r="Q4" i="106"/>
  <c r="AC4" i="106" s="1"/>
  <c r="R4" i="106"/>
  <c r="S4" i="106"/>
  <c r="T4" i="106"/>
  <c r="U4" i="106"/>
  <c r="V4" i="106"/>
  <c r="W4" i="106"/>
  <c r="X4" i="106"/>
  <c r="Y4" i="106"/>
  <c r="Z4" i="106"/>
  <c r="AA4" i="106"/>
  <c r="AB4" i="106"/>
  <c r="N7" i="106"/>
  <c r="AC7" i="106"/>
  <c r="N8" i="106"/>
  <c r="AC8" i="106"/>
  <c r="N9" i="106"/>
  <c r="AC9" i="106"/>
  <c r="N10" i="106"/>
  <c r="AC10" i="106"/>
  <c r="N11" i="106"/>
  <c r="AC11" i="106"/>
  <c r="N12" i="106"/>
  <c r="AC12" i="106"/>
  <c r="N13" i="106"/>
  <c r="AC13" i="106"/>
  <c r="N14" i="106"/>
  <c r="AC14" i="106"/>
  <c r="N15" i="106"/>
  <c r="AC15" i="106"/>
  <c r="N16" i="106"/>
  <c r="AC16" i="106"/>
  <c r="N17" i="106"/>
  <c r="AC17" i="106"/>
  <c r="N18" i="106"/>
  <c r="AC18" i="106"/>
  <c r="P20" i="106"/>
  <c r="N4" i="106" l="1"/>
  <c r="I18" i="82"/>
  <c r="N14" i="82" l="1"/>
  <c r="I22" i="82"/>
  <c r="B16" i="78"/>
  <c r="B10" i="78" l="1"/>
  <c r="G75" i="101" l="1"/>
  <c r="F75" i="101" s="1"/>
  <c r="G74" i="101"/>
  <c r="G73" i="101"/>
  <c r="D10" i="78" s="1"/>
  <c r="N71" i="101"/>
  <c r="M71" i="101"/>
  <c r="G70" i="101"/>
  <c r="B70" i="101" s="1"/>
  <c r="G69" i="101"/>
  <c r="G68" i="101"/>
  <c r="G67" i="101"/>
  <c r="G66" i="101"/>
  <c r="G65" i="101"/>
  <c r="G64" i="101"/>
  <c r="G63" i="101"/>
  <c r="G62" i="101"/>
  <c r="G61" i="101"/>
  <c r="G60" i="101"/>
  <c r="G59" i="101"/>
  <c r="G58" i="101"/>
  <c r="G57" i="101"/>
  <c r="G56" i="101"/>
  <c r="G55" i="101"/>
  <c r="G54" i="101"/>
  <c r="G53" i="101"/>
  <c r="G52" i="101"/>
  <c r="G51" i="101"/>
  <c r="G50" i="101"/>
  <c r="G49" i="101"/>
  <c r="G48" i="101"/>
  <c r="G47" i="101"/>
  <c r="G46" i="101"/>
  <c r="G45" i="101"/>
  <c r="G44" i="101"/>
  <c r="G43" i="101"/>
  <c r="G42" i="101"/>
  <c r="G41" i="101"/>
  <c r="G40" i="101"/>
  <c r="G39" i="101"/>
  <c r="G38" i="101"/>
  <c r="G37" i="101"/>
  <c r="G36" i="101"/>
  <c r="G35" i="101"/>
  <c r="G34" i="101"/>
  <c r="G33" i="101"/>
  <c r="G32" i="101"/>
  <c r="G31" i="101"/>
  <c r="G30" i="101"/>
  <c r="G29" i="101"/>
  <c r="G28" i="101"/>
  <c r="G27" i="101"/>
  <c r="G26" i="101"/>
  <c r="G25" i="101"/>
  <c r="G24" i="101"/>
  <c r="B24" i="101" s="1"/>
  <c r="G23" i="101"/>
  <c r="B23" i="101" s="1"/>
  <c r="I74" i="101" l="1"/>
  <c r="I73" i="101"/>
  <c r="F10" i="78" s="1"/>
  <c r="M75" i="101"/>
  <c r="K75" i="101"/>
  <c r="K23" i="82" l="1"/>
  <c r="I21" i="82"/>
  <c r="K13" i="82" l="1"/>
  <c r="L24" i="82" l="1"/>
  <c r="B18" i="78" l="1"/>
  <c r="K14" i="82" l="1"/>
  <c r="I13" i="82" l="1"/>
  <c r="L26" i="82" l="1"/>
  <c r="K27" i="82" l="1"/>
  <c r="K26" i="82"/>
  <c r="K18" i="82"/>
  <c r="K19" i="82"/>
  <c r="K20" i="82"/>
  <c r="K21" i="82"/>
  <c r="K22" i="82"/>
  <c r="K24" i="82"/>
  <c r="K25" i="82"/>
  <c r="K17" i="82"/>
  <c r="K16" i="82"/>
  <c r="K15" i="82"/>
  <c r="L15" i="82"/>
  <c r="I14" i="82" l="1"/>
  <c r="L13" i="82" l="1"/>
  <c r="L14" i="82"/>
  <c r="I15" i="82"/>
  <c r="I16" i="82"/>
  <c r="I17" i="82"/>
  <c r="I19" i="82"/>
  <c r="I20" i="82"/>
  <c r="I23" i="82"/>
  <c r="I24" i="82"/>
  <c r="I25" i="82"/>
  <c r="I26" i="82"/>
  <c r="I27" i="82"/>
  <c r="I28" i="82"/>
  <c r="I29" i="82"/>
  <c r="L29" i="82"/>
  <c r="L16" i="82"/>
  <c r="L17" i="82"/>
  <c r="L18" i="82"/>
  <c r="L19" i="82"/>
  <c r="L20" i="82"/>
  <c r="L21" i="82"/>
  <c r="L22" i="82"/>
  <c r="L23" i="82"/>
  <c r="L25" i="82"/>
  <c r="L28" i="82"/>
</calcChain>
</file>

<file path=xl/sharedStrings.xml><?xml version="1.0" encoding="utf-8"?>
<sst xmlns="http://schemas.openxmlformats.org/spreadsheetml/2006/main" count="691" uniqueCount="477">
  <si>
    <t>発生</t>
    <rPh sb="0" eb="2">
      <t>ハッセイ</t>
    </rPh>
    <phoneticPr fontId="5"/>
  </si>
  <si>
    <t>ソース</t>
    <phoneticPr fontId="5"/>
  </si>
  <si>
    <t>日付</t>
    <rPh sb="0" eb="2">
      <t>ヒヅケ</t>
    </rPh>
    <phoneticPr fontId="5"/>
  </si>
  <si>
    <t>届出感染症　第三類　腸管出血性大腸菌</t>
    <rPh sb="0" eb="2">
      <t>トドケデ</t>
    </rPh>
    <rPh sb="2" eb="4">
      <t>カンセン</t>
    </rPh>
    <rPh sb="4" eb="5">
      <t>ショウ</t>
    </rPh>
    <rPh sb="6" eb="7">
      <t>ダイ</t>
    </rPh>
    <rPh sb="7" eb="8">
      <t>サン</t>
    </rPh>
    <rPh sb="8" eb="9">
      <t>タグイ</t>
    </rPh>
    <rPh sb="10" eb="12">
      <t>チョウカン</t>
    </rPh>
    <rPh sb="12" eb="15">
      <t>シュッケツセイ</t>
    </rPh>
    <rPh sb="15" eb="18">
      <t>ダイチョウキン</t>
    </rPh>
    <phoneticPr fontId="5"/>
  </si>
  <si>
    <t>届出感染症　第三類　細菌性赤痢菌</t>
    <rPh sb="0" eb="2">
      <t>トドケデ</t>
    </rPh>
    <rPh sb="2" eb="4">
      <t>カンセン</t>
    </rPh>
    <rPh sb="4" eb="5">
      <t>ショウ</t>
    </rPh>
    <rPh sb="6" eb="7">
      <t>ダイ</t>
    </rPh>
    <rPh sb="7" eb="8">
      <t>サン</t>
    </rPh>
    <rPh sb="8" eb="9">
      <t>タグイ</t>
    </rPh>
    <rPh sb="10" eb="13">
      <t>サイキンセイ</t>
    </rPh>
    <rPh sb="13" eb="15">
      <t>セキリ</t>
    </rPh>
    <rPh sb="15" eb="16">
      <t>キン</t>
    </rPh>
    <phoneticPr fontId="5"/>
  </si>
  <si>
    <r>
      <t>全国 報告数推移　　　　　　</t>
    </r>
    <r>
      <rPr>
        <b/>
        <sz val="11"/>
        <rFont val="ＭＳ Ｐゴシック"/>
        <family val="3"/>
        <charset val="128"/>
      </rPr>
      <t>医療機関からの届出数</t>
    </r>
    <rPh sb="14" eb="16">
      <t>イリョウ</t>
    </rPh>
    <rPh sb="16" eb="18">
      <t>キカン</t>
    </rPh>
    <rPh sb="21" eb="23">
      <t>トドケデ</t>
    </rPh>
    <rPh sb="23" eb="24">
      <t>スウ</t>
    </rPh>
    <phoneticPr fontId="5"/>
  </si>
  <si>
    <r>
      <t>全国 報告数推移　　　　　　</t>
    </r>
    <r>
      <rPr>
        <b/>
        <sz val="11"/>
        <rFont val="ＭＳ Ｐゴシック"/>
        <family val="3"/>
        <charset val="128"/>
      </rPr>
      <t>届出患者数（人）</t>
    </r>
    <rPh sb="14" eb="16">
      <t>トドケデ</t>
    </rPh>
    <rPh sb="16" eb="19">
      <t>カンジャスウ</t>
    </rPh>
    <rPh sb="20" eb="21">
      <t>ニン</t>
    </rPh>
    <phoneticPr fontId="5"/>
  </si>
  <si>
    <t>2月</t>
  </si>
  <si>
    <t>3月</t>
  </si>
  <si>
    <t>4月</t>
  </si>
  <si>
    <t>5月</t>
  </si>
  <si>
    <t>6月</t>
  </si>
  <si>
    <t>7月</t>
  </si>
  <si>
    <t>8月</t>
  </si>
  <si>
    <t>9月</t>
  </si>
  <si>
    <t>10月</t>
  </si>
  <si>
    <t>11月</t>
  </si>
  <si>
    <t>12月</t>
  </si>
  <si>
    <t>合計</t>
    <rPh sb="0" eb="2">
      <t>ゴウケイ</t>
    </rPh>
    <phoneticPr fontId="5"/>
  </si>
  <si>
    <t>合計</t>
  </si>
  <si>
    <t>今週</t>
    <rPh sb="0" eb="2">
      <t>コンシュウ</t>
    </rPh>
    <phoneticPr fontId="5"/>
  </si>
  <si>
    <t>　</t>
    <phoneticPr fontId="5"/>
  </si>
  <si>
    <t>2019年</t>
    <rPh sb="4" eb="5">
      <t>ネン</t>
    </rPh>
    <phoneticPr fontId="5"/>
  </si>
  <si>
    <t>2011年</t>
  </si>
  <si>
    <t>国・地域</t>
    <rPh sb="0" eb="1">
      <t>クニ</t>
    </rPh>
    <rPh sb="2" eb="4">
      <t>チイキ</t>
    </rPh>
    <phoneticPr fontId="5"/>
  </si>
  <si>
    <t>発表</t>
    <rPh sb="0" eb="2">
      <t>ハッピョウ</t>
    </rPh>
    <phoneticPr fontId="5"/>
  </si>
  <si>
    <t>掲載日</t>
    <rPh sb="0" eb="3">
      <t>ケイサイビ</t>
    </rPh>
    <phoneticPr fontId="5"/>
  </si>
  <si>
    <t>なお、情報提供ページは提供者側により短期間で削除される場合もあります。予めご了解ください。</t>
    <rPh sb="3" eb="5">
      <t>ジョウホウ</t>
    </rPh>
    <rPh sb="5" eb="7">
      <t>テイキョウ</t>
    </rPh>
    <rPh sb="11" eb="14">
      <t>テイキョウシャ</t>
    </rPh>
    <rPh sb="14" eb="15">
      <t>ガワ</t>
    </rPh>
    <rPh sb="18" eb="21">
      <t>タンキカン</t>
    </rPh>
    <rPh sb="22" eb="24">
      <t>サクジョ</t>
    </rPh>
    <rPh sb="27" eb="29">
      <t>バアイ</t>
    </rPh>
    <rPh sb="35" eb="36">
      <t>アラカジ</t>
    </rPh>
    <rPh sb="38" eb="40">
      <t>リョウカイ</t>
    </rPh>
    <phoneticPr fontId="5"/>
  </si>
  <si>
    <t>注意　食品に関わる記事の一部をご紹介します。詳しくはリンク先のページよりご確認ください。</t>
    <rPh sb="0" eb="2">
      <t>チュウイ</t>
    </rPh>
    <rPh sb="3" eb="5">
      <t>ショクヒン</t>
    </rPh>
    <rPh sb="6" eb="7">
      <t>カカ</t>
    </rPh>
    <rPh sb="9" eb="11">
      <t>キジ</t>
    </rPh>
    <rPh sb="12" eb="14">
      <t>イチブ</t>
    </rPh>
    <rPh sb="16" eb="18">
      <t>ショウカイ</t>
    </rPh>
    <rPh sb="22" eb="23">
      <t>クワ</t>
    </rPh>
    <rPh sb="29" eb="30">
      <t>サキ</t>
    </rPh>
    <rPh sb="37" eb="39">
      <t>カクニン</t>
    </rPh>
    <phoneticPr fontId="5"/>
  </si>
  <si>
    <t xml:space="preserve"> </t>
    <phoneticPr fontId="5"/>
  </si>
  <si>
    <t>2019年</t>
    <phoneticPr fontId="5"/>
  </si>
  <si>
    <t>2018年</t>
    <phoneticPr fontId="5"/>
  </si>
  <si>
    <t>2017年</t>
    <phoneticPr fontId="5"/>
  </si>
  <si>
    <t>2016年</t>
    <phoneticPr fontId="5"/>
  </si>
  <si>
    <t>2015年</t>
    <phoneticPr fontId="5"/>
  </si>
  <si>
    <t>2014年</t>
    <phoneticPr fontId="5"/>
  </si>
  <si>
    <t>2013年</t>
    <phoneticPr fontId="5"/>
  </si>
  <si>
    <t>2012年</t>
    <phoneticPr fontId="5"/>
  </si>
  <si>
    <t>出典:東京都感染症情報センター</t>
    <rPh sb="0" eb="2">
      <t>シュッテン</t>
    </rPh>
    <rPh sb="3" eb="6">
      <t>トウキョウト</t>
    </rPh>
    <rPh sb="6" eb="9">
      <t>カンセンショウ</t>
    </rPh>
    <rPh sb="9" eb="11">
      <t>ジョウホウ</t>
    </rPh>
    <phoneticPr fontId="5"/>
  </si>
  <si>
    <t>（最近５年間の週値の比較）</t>
    <rPh sb="1" eb="3">
      <t>サイキン</t>
    </rPh>
    <rPh sb="3" eb="6">
      <t>ゴネンカン</t>
    </rPh>
    <rPh sb="7" eb="8">
      <t>シュウ</t>
    </rPh>
    <rPh sb="8" eb="9">
      <t>アタイ</t>
    </rPh>
    <rPh sb="10" eb="12">
      <t>ヒカク</t>
    </rPh>
    <phoneticPr fontId="5"/>
  </si>
  <si>
    <t>　　　　レベル5</t>
    <phoneticPr fontId="5"/>
  </si>
  <si>
    <t>　　　　レベル4</t>
    <phoneticPr fontId="5"/>
  </si>
  <si>
    <t>　　　　レベル3</t>
    <phoneticPr fontId="5"/>
  </si>
  <si>
    <t>地方衛生研究所情報</t>
    <rPh sb="0" eb="2">
      <t>チホウ</t>
    </rPh>
    <rPh sb="2" eb="4">
      <t>エイセイ</t>
    </rPh>
    <rPh sb="4" eb="6">
      <t>ケンキュウ</t>
    </rPh>
    <rPh sb="6" eb="7">
      <t>ショ</t>
    </rPh>
    <rPh sb="7" eb="9">
      <t>ジョウホウ</t>
    </rPh>
    <phoneticPr fontId="5"/>
  </si>
  <si>
    <t>傾向</t>
    <rPh sb="0" eb="2">
      <t>ケイコウ</t>
    </rPh>
    <phoneticPr fontId="5"/>
  </si>
  <si>
    <t>出典：地方衛生研究所ネットワーク</t>
    <rPh sb="0" eb="2">
      <t>シュッテン</t>
    </rPh>
    <rPh sb="3" eb="5">
      <t>チホウ</t>
    </rPh>
    <rPh sb="5" eb="7">
      <t>エイセイ</t>
    </rPh>
    <rPh sb="7" eb="9">
      <t>ケンキュウ</t>
    </rPh>
    <rPh sb="9" eb="10">
      <t>ジョ</t>
    </rPh>
    <phoneticPr fontId="5"/>
  </si>
  <si>
    <t>http://idsc.tokyo-eiken.go.jp/diseases/gastro/gastro/</t>
    <phoneticPr fontId="5"/>
  </si>
  <si>
    <t>流行警報</t>
    <rPh sb="0" eb="2">
      <t>リュウコウ</t>
    </rPh>
    <rPh sb="2" eb="4">
      <t>ケイホウ</t>
    </rPh>
    <phoneticPr fontId="5"/>
  </si>
  <si>
    <t>警戒警報</t>
    <rPh sb="0" eb="2">
      <t>ケイカイ</t>
    </rPh>
    <rPh sb="2" eb="4">
      <t>ケイホウ</t>
    </rPh>
    <phoneticPr fontId="5"/>
  </si>
  <si>
    <t>低散発</t>
    <rPh sb="0" eb="1">
      <t>テイ</t>
    </rPh>
    <rPh sb="1" eb="3">
      <t>サンパツ</t>
    </rPh>
    <phoneticPr fontId="5"/>
  </si>
  <si>
    <t>定点観測値</t>
    <rPh sb="0" eb="2">
      <t>テイテン</t>
    </rPh>
    <rPh sb="2" eb="4">
      <t>カンソク</t>
    </rPh>
    <rPh sb="4" eb="5">
      <t>アタイ</t>
    </rPh>
    <phoneticPr fontId="5"/>
  </si>
  <si>
    <t>▲:減少</t>
    <rPh sb="2" eb="4">
      <t>ゲンショウ</t>
    </rPh>
    <phoneticPr fontId="5"/>
  </si>
  <si>
    <t>都道府県名</t>
  </si>
  <si>
    <t>流行　　☆増加　★減少☆★1つで約1ポイント</t>
    <rPh sb="0" eb="2">
      <t>リュウコウ</t>
    </rPh>
    <rPh sb="5" eb="7">
      <t>ゾウカ</t>
    </rPh>
    <rPh sb="9" eb="11">
      <t>ゲンショウ</t>
    </rPh>
    <phoneticPr fontId="5"/>
  </si>
  <si>
    <t>対前週</t>
    <rPh sb="0" eb="1">
      <t>タイ</t>
    </rPh>
    <rPh sb="1" eb="3">
      <t>ゼンシュウ</t>
    </rPh>
    <phoneticPr fontId="5"/>
  </si>
  <si>
    <r>
      <t>大量発症事故（業種／内容）　</t>
    </r>
    <r>
      <rPr>
        <b/>
        <sz val="12"/>
        <color indexed="53"/>
        <rFont val="ＭＳ Ｐゴシック"/>
        <family val="3"/>
        <charset val="128"/>
      </rPr>
      <t xml:space="preserve">今週 , </t>
    </r>
    <r>
      <rPr>
        <b/>
        <sz val="12"/>
        <rFont val="ＭＳ Ｐゴシック"/>
        <family val="3"/>
        <charset val="128"/>
      </rPr>
      <t>色抜き(先週)</t>
    </r>
    <rPh sb="0" eb="2">
      <t>タイリョウ</t>
    </rPh>
    <rPh sb="2" eb="4">
      <t>ハッショウ</t>
    </rPh>
    <rPh sb="4" eb="6">
      <t>ジコ</t>
    </rPh>
    <rPh sb="7" eb="9">
      <t>ギョウシュ</t>
    </rPh>
    <rPh sb="10" eb="12">
      <t>ナイヨウ</t>
    </rPh>
    <rPh sb="14" eb="16">
      <t>コンシュウ</t>
    </rPh>
    <rPh sb="19" eb="20">
      <t>イロ</t>
    </rPh>
    <rPh sb="20" eb="21">
      <t>ヌ</t>
    </rPh>
    <rPh sb="23" eb="25">
      <t>センシュウ</t>
    </rPh>
    <phoneticPr fontId="5"/>
  </si>
  <si>
    <t>ニュースソース</t>
  </si>
  <si>
    <t>日時</t>
    <rPh sb="0" eb="2">
      <t>ニチジ</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</si>
  <si>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</si>
  <si>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</si>
  <si>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</si>
  <si>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</si>
  <si>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</si>
  <si>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</si>
  <si>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</si>
  <si>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</si>
  <si>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</si>
  <si>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</si>
  <si>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</si>
  <si>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</si>
  <si>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</si>
  <si>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</si>
  <si>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</si>
  <si>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</si>
  <si>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</si>
  <si>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</si>
  <si>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</si>
  <si>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</si>
  <si>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</si>
  <si>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</si>
  <si>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</si>
  <si>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</si>
  <si>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</si>
  <si>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</si>
  <si>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</si>
  <si>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</si>
  <si>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</si>
  <si>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</si>
  <si>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</si>
  <si>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</si>
  <si>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</si>
  <si>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</si>
  <si>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</si>
  <si>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</si>
  <si>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</si>
  <si>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</si>
  <si>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</si>
  <si>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</si>
  <si>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</si>
  <si>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</si>
  <si>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</si>
  <si>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</si>
  <si>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</si>
  <si>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</si>
  <si>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</si>
  <si>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</si>
  <si>
    <t>先週に比べて全国平均は</t>
    <phoneticPr fontId="5"/>
  </si>
  <si>
    <t>　：先週より</t>
    <phoneticPr fontId="5"/>
  </si>
  <si>
    <t>東京都は</t>
  </si>
  <si>
    <t>最高指数は</t>
    <phoneticPr fontId="5"/>
  </si>
  <si>
    <t>全国で10.00を超える都道府県数は</t>
    <rPh sb="0" eb="2">
      <t>ゼンコク</t>
    </rPh>
    <rPh sb="9" eb="10">
      <t>コ</t>
    </rPh>
    <rPh sb="12" eb="16">
      <t>トドウフケン</t>
    </rPh>
    <rPh sb="16" eb="17">
      <t>スウ</t>
    </rPh>
    <phoneticPr fontId="5"/>
  </si>
  <si>
    <t>増減</t>
    <rPh sb="0" eb="2">
      <t>ゾウゲン</t>
    </rPh>
    <phoneticPr fontId="5"/>
  </si>
  <si>
    <t>　　　　　　　　　　　　　　　　　　　　　　　　　　　　　　　　　　　　</t>
    <phoneticPr fontId="5"/>
  </si>
  <si>
    <t xml:space="preserve">                        </t>
    <phoneticPr fontId="5"/>
  </si>
  <si>
    <t>1類感染症</t>
  </si>
  <si>
    <t>報告なし</t>
    <rPh sb="0" eb="2">
      <t>ホウコク</t>
    </rPh>
    <phoneticPr fontId="5"/>
  </si>
  <si>
    <t>2類感染症</t>
    <phoneticPr fontId="5"/>
  </si>
  <si>
    <t xml:space="preserve">3類感染症　
</t>
    <phoneticPr fontId="5"/>
  </si>
  <si>
    <t>腸管出血性大腸菌感染症</t>
    <phoneticPr fontId="5"/>
  </si>
  <si>
    <t>４類感染症</t>
    <phoneticPr fontId="5"/>
  </si>
  <si>
    <t>5類感染症</t>
    <phoneticPr fontId="5"/>
  </si>
  <si>
    <t>その他は割愛</t>
    <phoneticPr fontId="5"/>
  </si>
  <si>
    <t>　　　　◆商業的目的を理由とする無断転用を禁止します</t>
    <phoneticPr fontId="5"/>
  </si>
  <si>
    <t>　　　　◆配信停止・お客様情報の変更◆ 本メールへの返信でご連絡ください</t>
    <phoneticPr fontId="5"/>
  </si>
  <si>
    <t xml:space="preserve">　　週刊情報の概要 </t>
    <phoneticPr fontId="5"/>
  </si>
  <si>
    <t>************************************************************************</t>
    <phoneticPr fontId="5"/>
  </si>
  <si>
    <t xml:space="preserve">1．食中毒情報      　      </t>
    <phoneticPr fontId="5"/>
  </si>
  <si>
    <t xml:space="preserve">2．ノロウイルス　   　     </t>
    <phoneticPr fontId="5"/>
  </si>
  <si>
    <t xml:space="preserve">3．残留農薬等  　　         </t>
    <phoneticPr fontId="5"/>
  </si>
  <si>
    <t>→メモ帳にコピー</t>
    <rPh sb="3" eb="4">
      <t>チョウ</t>
    </rPh>
    <phoneticPr fontId="5"/>
  </si>
  <si>
    <t xml:space="preserve">4．食品表示 　　   　      </t>
    <phoneticPr fontId="5"/>
  </si>
  <si>
    <t>5．海外情報              　</t>
    <phoneticPr fontId="5"/>
  </si>
  <si>
    <t>　　　　　　　　　　　　　=+'44　海外情報'!B18</t>
    <phoneticPr fontId="5"/>
  </si>
  <si>
    <t xml:space="preserve">6．感染症統計        </t>
    <phoneticPr fontId="5"/>
  </si>
  <si>
    <t>7．感染症情報       　    　</t>
    <phoneticPr fontId="5"/>
  </si>
  <si>
    <t>以下に貼り付け</t>
    <rPh sb="0" eb="2">
      <t>イカ</t>
    </rPh>
    <rPh sb="3" eb="4">
      <t>ハ</t>
    </rPh>
    <rPh sb="5" eb="6">
      <t>ツ</t>
    </rPh>
    <phoneticPr fontId="5"/>
  </si>
  <si>
    <r>
      <t xml:space="preserve">       </t>
    </r>
    <r>
      <rPr>
        <sz val="9"/>
        <rFont val="ＭＳ Ｐゴシック"/>
        <family val="3"/>
        <charset val="128"/>
      </rPr>
      <t xml:space="preserve"> レベル1</t>
    </r>
    <phoneticPr fontId="5"/>
  </si>
  <si>
    <t>2020年</t>
    <phoneticPr fontId="5"/>
  </si>
  <si>
    <t xml:space="preserve"> </t>
    <phoneticPr fontId="33"/>
  </si>
  <si>
    <t>9．新型ｺﾛﾅ情報</t>
    <rPh sb="2" eb="4">
      <t>シンガタ</t>
    </rPh>
    <rPh sb="7" eb="9">
      <t>ジョウホウ</t>
    </rPh>
    <phoneticPr fontId="5"/>
  </si>
  <si>
    <t>フェイズ別　対策立案</t>
  </si>
  <si>
    <r>
      <t>1.</t>
    </r>
    <r>
      <rPr>
        <sz val="7"/>
        <color theme="1"/>
        <rFont val="Times New Roman"/>
        <family val="1"/>
      </rPr>
      <t xml:space="preserve">      </t>
    </r>
    <r>
      <rPr>
        <sz val="10.5"/>
        <color theme="1"/>
        <rFont val="游明朝"/>
        <family val="1"/>
        <charset val="128"/>
      </rPr>
      <t>地域的に発生していない段階</t>
    </r>
  </si>
  <si>
    <r>
      <t>2.</t>
    </r>
    <r>
      <rPr>
        <sz val="7"/>
        <color theme="1"/>
        <rFont val="Times New Roman"/>
        <family val="1"/>
      </rPr>
      <t xml:space="preserve">      </t>
    </r>
    <r>
      <rPr>
        <sz val="10.5"/>
        <color theme="1"/>
        <rFont val="游明朝"/>
        <family val="1"/>
        <charset val="128"/>
      </rPr>
      <t>地域、顧客所在地に感染者が確認された段階</t>
    </r>
  </si>
  <si>
    <t>・組織・連絡体制　・社内、社外</t>
  </si>
  <si>
    <t>　　　　緊急連絡網　所轄保健所、公共機関との連帯</t>
  </si>
  <si>
    <t>　　　　現状リスクｺﾐﾆｭケーション、顧客への情報開示</t>
  </si>
  <si>
    <t>・予防体制　消毒材、マスク備品準備、就業前後の除菌　検温と報告</t>
  </si>
  <si>
    <t>・診療体制　もしもの場合の相談医療先の確保、連絡</t>
  </si>
  <si>
    <t>・就業体制の見直対策　感染者の発症時の業務継続対応</t>
  </si>
  <si>
    <t>　　　　病院、介護・老人施設への入室時の対応、営業車両の洗浄</t>
  </si>
  <si>
    <t>フェイズ</t>
  </si>
  <si>
    <t>緊急連絡網</t>
  </si>
  <si>
    <t>消毒材</t>
  </si>
  <si>
    <t>マスク</t>
  </si>
  <si>
    <t>検温</t>
  </si>
  <si>
    <t>37.5℃↑</t>
  </si>
  <si>
    <t>顧客連絡</t>
  </si>
  <si>
    <t>就業　体制</t>
  </si>
  <si>
    <t>従業員ケア</t>
  </si>
  <si>
    <t>〇</t>
  </si>
  <si>
    <t>飲食店で食中毒が発生したらどうなる？実際に起こりうるトラブル</t>
  </si>
  <si>
    <t>トップページ ＞ 食中毒が発生したらどうなる</t>
  </si>
  <si>
    <t>食中毒の危険性はどこでもあるもの</t>
  </si>
  <si>
    <t>食中毒が発生したらどうなるのか</t>
  </si>
  <si>
    <r>
      <t>食中毒を発生させた店舗には一度も経験したことのないような</t>
    </r>
    <r>
      <rPr>
        <b/>
        <sz val="12"/>
        <color rgb="FF333333"/>
        <rFont val="&amp;quot"/>
        <family val="2"/>
      </rPr>
      <t>イレギュラーな業務</t>
    </r>
    <r>
      <rPr>
        <sz val="12"/>
        <color rgb="FF333333"/>
        <rFont val="&amp;quot"/>
        <family val="2"/>
      </rPr>
      <t>が発生します。経営者は</t>
    </r>
    <r>
      <rPr>
        <b/>
        <sz val="12"/>
        <color rgb="FF333333"/>
        <rFont val="&amp;quot"/>
        <family val="2"/>
      </rPr>
      <t>従業員に必要以上の負担をかけない</t>
    </r>
    <r>
      <rPr>
        <sz val="12"/>
        <color rgb="FF333333"/>
        <rFont val="&amp;quot"/>
        <family val="2"/>
      </rPr>
      <t>ためにも、どのような事態が起こりうるかしっかりと確認しておきましょう。</t>
    </r>
  </si>
  <si>
    <t>クレームや質問が大量に押し寄せる</t>
  </si>
  <si>
    <t>保健所の検査が入る</t>
  </si>
  <si>
    <t>営業停止からの店舗閉鎖</t>
  </si>
  <si>
    <r>
      <t>食中毒が起これば飲食店は</t>
    </r>
    <r>
      <rPr>
        <b/>
        <sz val="12"/>
        <color rgb="FFFF0A0A"/>
        <rFont val="&amp;quot"/>
        <family val="2"/>
      </rPr>
      <t>店舗閉鎖</t>
    </r>
    <r>
      <rPr>
        <sz val="12"/>
        <color rgb="FF333333"/>
        <rFont val="&amp;quot"/>
        <family val="2"/>
      </rPr>
      <t>を行うべきとされています。</t>
    </r>
  </si>
  <si>
    <t>原因を知って予防することが重要</t>
  </si>
  <si>
    <r>
      <rPr>
        <sz val="12"/>
        <color rgb="FF333333"/>
        <rFont val="ＭＳ Ｐゴシック"/>
        <family val="3"/>
        <charset val="128"/>
      </rPr>
      <t>飲食店経営者ならば誰でも</t>
    </r>
    <r>
      <rPr>
        <b/>
        <sz val="12"/>
        <color rgb="FFFF0A0A"/>
        <rFont val="ＭＳ Ｐゴシック"/>
        <family val="3"/>
        <charset val="128"/>
      </rPr>
      <t>食中毒</t>
    </r>
    <r>
      <rPr>
        <sz val="12"/>
        <color rgb="FF333333"/>
        <rFont val="ＭＳ Ｐゴシック"/>
        <family val="3"/>
        <charset val="128"/>
      </rPr>
      <t>を危惧しているものです。しかし、生魚、生野菜、生肉以外にも焼き鳥やハンバーガーなど</t>
    </r>
    <r>
      <rPr>
        <sz val="12"/>
        <color rgb="FF333333"/>
        <rFont val="&amp;quot"/>
        <family val="2"/>
      </rPr>
      <t>…</t>
    </r>
    <r>
      <rPr>
        <sz val="12"/>
        <color rgb="FF333333"/>
        <rFont val="ＭＳ Ｐゴシック"/>
        <family val="3"/>
        <charset val="128"/>
      </rPr>
      <t>様々な飲食店から食中毒は散見されます。どのような食材、調理方法でも確実に防げるというわけではない病気であるだけに、</t>
    </r>
    <r>
      <rPr>
        <sz val="12"/>
        <color rgb="FF333333"/>
        <rFont val="&amp;quot"/>
        <family val="2"/>
      </rPr>
      <t>24</t>
    </r>
    <r>
      <rPr>
        <sz val="12"/>
        <color rgb="FF333333"/>
        <rFont val="ＭＳ Ｐゴシック"/>
        <family val="3"/>
        <charset val="128"/>
      </rPr>
      <t>時間</t>
    </r>
    <r>
      <rPr>
        <sz val="12"/>
        <color rgb="FF333333"/>
        <rFont val="&amp;quot"/>
        <family val="2"/>
      </rPr>
      <t>365</t>
    </r>
    <r>
      <rPr>
        <sz val="12"/>
        <color rgb="FF333333"/>
        <rFont val="ＭＳ Ｐゴシック"/>
        <family val="3"/>
        <charset val="128"/>
      </rPr>
      <t>日の間、経営者は常に食中毒に注意を払わなくてはいけないのです。</t>
    </r>
    <phoneticPr fontId="33"/>
  </si>
  <si>
    <t>食中毒が発生したことが公にされれば、該当する飲食店を利用したお客様は自分が食中毒を発生させた料理を口にしてないか心配になります。そのため、店舗に対してお客様の不安を直接反映させた厳しいクレームが多量に押し寄せることになるでしょう。想定外の事態に従業員側の戸惑いも大きいかもしれませんが、冷静に対処できるように想定質問等を考えておくと良いです。</t>
    <phoneticPr fontId="33"/>
  </si>
  <si>
    <r>
      <rPr>
        <sz val="12"/>
        <color rgb="FF333333"/>
        <rFont val="ＭＳ Ｐゴシック"/>
        <family val="3"/>
        <charset val="128"/>
      </rPr>
      <t>保健所は、</t>
    </r>
    <r>
      <rPr>
        <b/>
        <sz val="12"/>
        <color rgb="FF333333"/>
        <rFont val="ＭＳ Ｐゴシック"/>
        <family val="3"/>
        <charset val="128"/>
      </rPr>
      <t>各地域の住民の健康や住まい環境などを快適なものへ</t>
    </r>
    <r>
      <rPr>
        <sz val="12"/>
        <color rgb="FF333333"/>
        <rFont val="ＭＳ Ｐゴシック"/>
        <family val="3"/>
        <charset val="128"/>
      </rPr>
      <t>と推進するために全国に設置された行政機関です。中には疾病の予防や保険・衛生環境について取り扱う業務もあるため、食中毒が発生すれば保健所が飲食店に対して立入検査をすることになります。検査においては資料提出が求められることもあるので、食中毒が発生したらスムーズに検査が行われるように書類を準備しておきましょう。</t>
    </r>
    <phoneticPr fontId="33"/>
  </si>
  <si>
    <r>
      <rPr>
        <sz val="12"/>
        <color rgb="FF333333"/>
        <rFont val="ＭＳ Ｐゴシック"/>
        <family val="3"/>
        <charset val="128"/>
      </rPr>
      <t>チェーン店の場合は同一のマニュアルで調理が実行されることが多いため、原因が究明されるまでは被害の拡大を防ぐ意味でも全国に展開する</t>
    </r>
    <r>
      <rPr>
        <b/>
        <sz val="12"/>
        <color rgb="FF333333"/>
        <rFont val="ＭＳ Ｐゴシック"/>
        <family val="3"/>
        <charset val="128"/>
      </rPr>
      <t>すべての系列店舗が一時休業</t>
    </r>
    <r>
      <rPr>
        <sz val="12"/>
        <color rgb="FF333333"/>
        <rFont val="ＭＳ Ｐゴシック"/>
        <family val="3"/>
        <charset val="128"/>
      </rPr>
      <t>を余儀なくされることも考えられるでしょう。経営者側としてはその間非常に忙しい時期に入ります。店舗を維持するため、そして従業員の休業期間の給与を確保するための対応を行うことが必要になるでしょう。お客様に対して真摯な対応をするとともに、従業員にも配慮を怠らないようにしなくてはいけません。</t>
    </r>
    <phoneticPr fontId="33"/>
  </si>
  <si>
    <t>食中毒は「サルモネラ菌」「腸炎ビブリオ菌」「カンピロバクター」などの、十分に加熱していない食材や生の食材が原因で発生する菌をはじめ、「黄色ブドウ球菌」などの人の皮膚にいる菌が付着して損害を与える場合が考えられます。それらは調理方法を工夫したり、手洗いを徹底したりすることで防げる場合が大多数です。常日頃から食中毒発生防止の意識を従業員に徹底するためにも、調理時や調理前のマニュアルをしっかりと見直して予防策を練っておくことが大切になるのではないでしょうか。</t>
    <phoneticPr fontId="33"/>
  </si>
  <si>
    <t>　</t>
    <phoneticPr fontId="33"/>
  </si>
  <si>
    <t>注意　本件は「リコールプラス」「リコールナビ」のホームページより引用しています。詳細に関してはリンク先ＨＰよりご確認ください。</t>
    <rPh sb="0" eb="2">
      <t>チュウイ</t>
    </rPh>
    <phoneticPr fontId="5"/>
  </si>
  <si>
    <t>指定感染症 新型コロナウイルス感染症</t>
    <phoneticPr fontId="5"/>
  </si>
  <si>
    <t>https://gisanddata.maps.arcgis.com/apps/opsdashboard/index.html#/bda7594740fd40299423467b48e9ecf6</t>
    <phoneticPr fontId="5"/>
  </si>
  <si>
    <t>現在の新型コロナウイルス感染者数</t>
    <rPh sb="0" eb="2">
      <t>ゲンザイ</t>
    </rPh>
    <rPh sb="3" eb="5">
      <t>シンガタ</t>
    </rPh>
    <rPh sb="12" eb="15">
      <t>カンセンシャ</t>
    </rPh>
    <rPh sb="15" eb="16">
      <t>スウ</t>
    </rPh>
    <phoneticPr fontId="5"/>
  </si>
  <si>
    <t>前週</t>
    <rPh sb="0" eb="2">
      <t>ゼンシュウ</t>
    </rPh>
    <phoneticPr fontId="5"/>
  </si>
  <si>
    <t>患者数</t>
    <rPh sb="0" eb="3">
      <t>カンジャスウ</t>
    </rPh>
    <phoneticPr fontId="5"/>
  </si>
  <si>
    <r>
      <rPr>
        <sz val="10"/>
        <color theme="0"/>
        <rFont val="ＭＳ Ｐゴシック"/>
        <family val="3"/>
        <charset val="128"/>
      </rPr>
      <t>対世界比</t>
    </r>
    <r>
      <rPr>
        <sz val="10"/>
        <color theme="0"/>
        <rFont val="Inherit"/>
        <family val="2"/>
      </rPr>
      <t>%</t>
    </r>
    <phoneticPr fontId="5"/>
  </si>
  <si>
    <t>死者数</t>
    <rPh sb="0" eb="2">
      <t>シシャ</t>
    </rPh>
    <rPh sb="2" eb="3">
      <t>スウ</t>
    </rPh>
    <phoneticPr fontId="5"/>
  </si>
  <si>
    <t>致死率</t>
    <rPh sb="0" eb="2">
      <t>チシ</t>
    </rPh>
    <rPh sb="2" eb="3">
      <t>リツ</t>
    </rPh>
    <phoneticPr fontId="5"/>
  </si>
  <si>
    <t>Total</t>
    <phoneticPr fontId="5"/>
  </si>
  <si>
    <t>前週からの増加数</t>
    <rPh sb="0" eb="2">
      <t>ゼンシュウ</t>
    </rPh>
    <rPh sb="5" eb="8">
      <t>ゾウカスウ</t>
    </rPh>
    <phoneticPr fontId="5"/>
  </si>
  <si>
    <t>ｱﾙｾﾞﾝﾁﾝ</t>
    <phoneticPr fontId="5"/>
  </si>
  <si>
    <t>日本の感染症BCPステージ</t>
    <rPh sb="0" eb="2">
      <t>ニホン</t>
    </rPh>
    <rPh sb="3" eb="6">
      <t>カンセンショウ</t>
    </rPh>
    <phoneticPr fontId="5"/>
  </si>
  <si>
    <t>企業内に感染者が発見された場合の対応と手順が具体的に用意されていないとパニックになる。　準備が大勢。ステークホルダーへの告知も当然前提。</t>
    <rPh sb="0" eb="3">
      <t>キギョウナイ</t>
    </rPh>
    <rPh sb="4" eb="7">
      <t>カンセンシャ</t>
    </rPh>
    <rPh sb="8" eb="10">
      <t>ハッケン</t>
    </rPh>
    <rPh sb="13" eb="15">
      <t>バアイ</t>
    </rPh>
    <rPh sb="16" eb="18">
      <t>タイオウ</t>
    </rPh>
    <rPh sb="19" eb="21">
      <t>テジュン</t>
    </rPh>
    <rPh sb="22" eb="25">
      <t>グタイテキ</t>
    </rPh>
    <rPh sb="26" eb="28">
      <t>ヨウイ</t>
    </rPh>
    <rPh sb="44" eb="46">
      <t>ジュンビ</t>
    </rPh>
    <rPh sb="47" eb="49">
      <t>タイセイ</t>
    </rPh>
    <rPh sb="60" eb="62">
      <t>コクチ</t>
    </rPh>
    <rPh sb="63" eb="65">
      <t>トウゼン</t>
    </rPh>
    <rPh sb="65" eb="67">
      <t>ゼンテイ</t>
    </rPh>
    <phoneticPr fontId="5"/>
  </si>
  <si>
    <t>入館チェック</t>
    <phoneticPr fontId="5"/>
  </si>
  <si>
    <t>〇</t>
    <phoneticPr fontId="5"/>
  </si>
  <si>
    <r>
      <t>〇</t>
    </r>
    <r>
      <rPr>
        <sz val="10.5"/>
        <color rgb="FFFF0000"/>
        <rFont val="游明朝"/>
        <family val="1"/>
        <charset val="128"/>
      </rPr>
      <t>*</t>
    </r>
    <phoneticPr fontId="5"/>
  </si>
  <si>
    <t>*テレワーク、隔日出勤</t>
    <rPh sb="7" eb="9">
      <t>カクジツ</t>
    </rPh>
    <rPh sb="9" eb="11">
      <t>シュッキン</t>
    </rPh>
    <phoneticPr fontId="5"/>
  </si>
  <si>
    <t>対策</t>
    <rPh sb="0" eb="2">
      <t>タイサク</t>
    </rPh>
    <phoneticPr fontId="5"/>
  </si>
  <si>
    <t>　　　　フード・セーフティー　http://www7b.biglobe.ne.jp/~food-safty/　　更新2020/10/11</t>
    <phoneticPr fontId="5"/>
  </si>
  <si>
    <t>ドイツ</t>
    <phoneticPr fontId="106"/>
  </si>
  <si>
    <t>対前週増加率</t>
    <rPh sb="0" eb="1">
      <t>タイ</t>
    </rPh>
    <rPh sb="1" eb="3">
      <t>ゼンシュウ</t>
    </rPh>
    <rPh sb="3" eb="5">
      <t>ゾウカ</t>
    </rPh>
    <rPh sb="5" eb="6">
      <t>リツ</t>
    </rPh>
    <phoneticPr fontId="5"/>
  </si>
  <si>
    <t>10．Sponsor㌻</t>
    <phoneticPr fontId="5"/>
  </si>
  <si>
    <r>
      <t>5.</t>
    </r>
    <r>
      <rPr>
        <sz val="7"/>
        <color theme="1"/>
        <rFont val="游明朝"/>
        <family val="1"/>
        <charset val="128"/>
      </rPr>
      <t>     </t>
    </r>
    <r>
      <rPr>
        <sz val="7"/>
        <color theme="1"/>
        <rFont val="Times New Roman"/>
        <family val="1"/>
      </rPr>
      <t xml:space="preserve"> </t>
    </r>
    <r>
      <rPr>
        <sz val="10.5"/>
        <color theme="1"/>
        <rFont val="游明朝"/>
        <family val="1"/>
        <charset val="128"/>
      </rPr>
      <t>3で複数もしくは感染が拡大する段階</t>
    </r>
    <phoneticPr fontId="106"/>
  </si>
  <si>
    <r>
      <t>6.</t>
    </r>
    <r>
      <rPr>
        <sz val="7"/>
        <color theme="1"/>
        <rFont val="游明朝"/>
        <family val="1"/>
        <charset val="128"/>
      </rPr>
      <t>     </t>
    </r>
    <r>
      <rPr>
        <sz val="7"/>
        <color theme="1"/>
        <rFont val="Times New Roman"/>
        <family val="1"/>
      </rPr>
      <t xml:space="preserve"> </t>
    </r>
    <r>
      <rPr>
        <sz val="10.5"/>
        <color theme="1"/>
        <rFont val="游明朝"/>
        <family val="1"/>
        <charset val="128"/>
      </rPr>
      <t>従業員もしくはその家族に感染確認の段階</t>
    </r>
    <phoneticPr fontId="106"/>
  </si>
  <si>
    <r>
      <t>7.</t>
    </r>
    <r>
      <rPr>
        <sz val="7"/>
        <color theme="1"/>
        <rFont val="游明朝"/>
        <family val="1"/>
        <charset val="128"/>
      </rPr>
      <t>     </t>
    </r>
    <r>
      <rPr>
        <sz val="7"/>
        <color theme="1"/>
        <rFont val="Times New Roman"/>
        <family val="1"/>
      </rPr>
      <t xml:space="preserve"> </t>
    </r>
    <r>
      <rPr>
        <sz val="10.5"/>
        <color theme="1"/>
        <rFont val="游明朝"/>
        <family val="1"/>
        <charset val="128"/>
      </rPr>
      <t>5で感染が収まらない段階</t>
    </r>
    <phoneticPr fontId="106"/>
  </si>
  <si>
    <r>
      <t>7.</t>
    </r>
    <r>
      <rPr>
        <sz val="7"/>
        <color theme="1"/>
        <rFont val="游明朝"/>
        <family val="1"/>
        <charset val="128"/>
      </rPr>
      <t>     </t>
    </r>
    <r>
      <rPr>
        <sz val="7"/>
        <color theme="1"/>
        <rFont val="Times New Roman"/>
        <family val="1"/>
      </rPr>
      <t xml:space="preserve"> </t>
    </r>
    <r>
      <rPr>
        <sz val="10.5"/>
        <color theme="1"/>
        <rFont val="游明朝"/>
        <family val="1"/>
        <charset val="128"/>
      </rPr>
      <t>パンデミック(大流行)宣言の段階</t>
    </r>
    <phoneticPr fontId="106"/>
  </si>
  <si>
    <t>3.  地域住民、同居者の参加団体に感染者が確認された段階</t>
    <phoneticPr fontId="106"/>
  </si>
  <si>
    <t>2021年</t>
  </si>
  <si>
    <t>2021年</t>
    <phoneticPr fontId="5"/>
  </si>
  <si>
    <t>日本</t>
    <rPh sb="0" eb="2">
      <t>ニホン</t>
    </rPh>
    <phoneticPr fontId="106"/>
  </si>
  <si>
    <t>・長期間休業に対する対策　従業員のケア</t>
    <phoneticPr fontId="106"/>
  </si>
  <si>
    <t>　</t>
    <phoneticPr fontId="106"/>
  </si>
  <si>
    <t>4   職場で複数の濃厚接触者が判明した段階</t>
    <rPh sb="4" eb="6">
      <t>ショクバ</t>
    </rPh>
    <rPh sb="7" eb="9">
      <t>フクスウ</t>
    </rPh>
    <rPh sb="10" eb="12">
      <t>ノウコウ</t>
    </rPh>
    <rPh sb="12" eb="15">
      <t>セッショクシャ</t>
    </rPh>
    <rPh sb="16" eb="18">
      <t>ハンメイ</t>
    </rPh>
    <rPh sb="20" eb="22">
      <t>ダンカイ</t>
    </rPh>
    <phoneticPr fontId="106"/>
  </si>
  <si>
    <t>PCR検査確認</t>
    <rPh sb="3" eb="5">
      <t>ケンサ</t>
    </rPh>
    <rPh sb="5" eb="7">
      <t>カクニン</t>
    </rPh>
    <phoneticPr fontId="106"/>
  </si>
  <si>
    <t>無症状なら１週間経過と就業制限</t>
    <rPh sb="0" eb="3">
      <t>ムショウジョウ</t>
    </rPh>
    <rPh sb="6" eb="8">
      <t>シュウカン</t>
    </rPh>
    <rPh sb="8" eb="10">
      <t>ケイカ</t>
    </rPh>
    <rPh sb="11" eb="13">
      <t>シュウギョウ</t>
    </rPh>
    <rPh sb="13" eb="15">
      <t>セイゲン</t>
    </rPh>
    <phoneticPr fontId="106"/>
  </si>
  <si>
    <t>★</t>
    <phoneticPr fontId="106"/>
  </si>
  <si>
    <t>★PCR+</t>
    <phoneticPr fontId="106"/>
  </si>
  <si>
    <t>保健所　　       医療機関</t>
    <phoneticPr fontId="106"/>
  </si>
  <si>
    <t>行動履歴整理</t>
    <rPh sb="0" eb="2">
      <t>コウドウ</t>
    </rPh>
    <rPh sb="2" eb="4">
      <t>リレキ</t>
    </rPh>
    <rPh sb="4" eb="6">
      <t>セイリ</t>
    </rPh>
    <phoneticPr fontId="106"/>
  </si>
  <si>
    <t xml:space="preserve"> </t>
    <phoneticPr fontId="16"/>
  </si>
  <si>
    <t xml:space="preserve"> </t>
    <phoneticPr fontId="106"/>
  </si>
  <si>
    <t>厚生労働省：国内の発生状況など
https://www.mhlw.go.jp/stf/covid-19/kokunainohasseijoukyou.html#h2_1
厚生労働省：データからわかる－新型コロナウイルス感染症情報－
https：//covid19.mhlw.go.jp/</t>
    <phoneticPr fontId="106"/>
  </si>
  <si>
    <t>https://www.mhlw.go.jp/stf/covid-19/kokunainohasseijoukyou.html#h2_1</t>
    <phoneticPr fontId="106"/>
  </si>
  <si>
    <t>厚生労働省：データからわかる－新型コロナウイルス感染症情報－</t>
    <phoneticPr fontId="106"/>
  </si>
  <si>
    <t xml:space="preserve">
</t>
    <phoneticPr fontId="106"/>
  </si>
  <si>
    <t>https：//covid19.mhlw.go.jp/</t>
    <phoneticPr fontId="106"/>
  </si>
  <si>
    <t>注意　食品に関わる記事の一部をご紹介します。詳しくはリンク先のページよりご確認ください。</t>
    <phoneticPr fontId="16"/>
  </si>
  <si>
    <t>なお、情報提供ページは提供者側により短期間で削除される場合もあります。予めご了解ください。</t>
    <phoneticPr fontId="16"/>
  </si>
  <si>
    <t>&gt;</t>
    <phoneticPr fontId="106"/>
  </si>
  <si>
    <r>
      <rPr>
        <sz val="10"/>
        <color rgb="FFFFC000"/>
        <rFont val="ＭＳ Ｐゴシック"/>
        <family val="3"/>
        <charset val="128"/>
      </rPr>
      <t>■</t>
    </r>
    <r>
      <rPr>
        <sz val="10"/>
        <rFont val="ＭＳ Ｐゴシック"/>
        <family val="3"/>
        <charset val="128"/>
      </rPr>
      <t>賞味消費期限　　</t>
    </r>
    <r>
      <rPr>
        <sz val="10"/>
        <color indexed="50"/>
        <rFont val="ＭＳ Ｐゴシック"/>
        <family val="3"/>
        <charset val="128"/>
      </rPr>
      <t>■</t>
    </r>
    <r>
      <rPr>
        <sz val="10"/>
        <rFont val="ＭＳ Ｐゴシック"/>
        <family val="3"/>
        <charset val="128"/>
      </rPr>
      <t>アレルギー　</t>
    </r>
    <r>
      <rPr>
        <sz val="10"/>
        <color theme="5" tint="0.39997558519241921"/>
        <rFont val="ＭＳ Ｐゴシック"/>
        <family val="3"/>
        <charset val="128"/>
      </rPr>
      <t>■</t>
    </r>
    <r>
      <rPr>
        <sz val="10"/>
        <rFont val="ＭＳ Ｐゴシック"/>
        <family val="3"/>
        <charset val="128"/>
      </rPr>
      <t>残留添加物・農薬　　</t>
    </r>
    <r>
      <rPr>
        <sz val="10"/>
        <color theme="0" tint="-0.14999847407452621"/>
        <rFont val="ＭＳ Ｐゴシック"/>
        <family val="3"/>
        <charset val="128"/>
      </rPr>
      <t>■</t>
    </r>
    <r>
      <rPr>
        <sz val="10"/>
        <rFont val="ＭＳ Ｐゴシック"/>
        <family val="3"/>
        <charset val="128"/>
      </rPr>
      <t>異物　</t>
    </r>
    <r>
      <rPr>
        <sz val="10"/>
        <color theme="7" tint="0.39997558519241921"/>
        <rFont val="ＭＳ Ｐゴシック"/>
        <family val="3"/>
        <charset val="128"/>
      </rPr>
      <t>　■</t>
    </r>
    <r>
      <rPr>
        <sz val="10"/>
        <rFont val="ＭＳ Ｐゴシック"/>
        <family val="3"/>
        <charset val="128"/>
      </rPr>
      <t>細菌　　</t>
    </r>
    <r>
      <rPr>
        <sz val="10"/>
        <color indexed="40"/>
        <rFont val="ＭＳ Ｐゴシック"/>
        <family val="3"/>
        <charset val="128"/>
      </rPr>
      <t>■</t>
    </r>
    <r>
      <rPr>
        <sz val="10"/>
        <rFont val="ＭＳ Ｐゴシック"/>
        <family val="3"/>
        <charset val="128"/>
      </rPr>
      <t>表示ミス　□</t>
    </r>
    <r>
      <rPr>
        <b/>
        <sz val="10"/>
        <rFont val="ＭＳ Ｐゴシック"/>
        <family val="3"/>
        <charset val="128"/>
      </rPr>
      <t>その他</t>
    </r>
    <phoneticPr fontId="5"/>
  </si>
  <si>
    <t xml:space="preserve">業者
</t>
    <rPh sb="0" eb="2">
      <t>ギョウシャ</t>
    </rPh>
    <phoneticPr fontId="5"/>
  </si>
  <si>
    <t>コロナ・ワクチン接種予定と内容　(菅前首相の最大の功績)</t>
    <rPh sb="8" eb="10">
      <t>セッシュ</t>
    </rPh>
    <rPh sb="10" eb="12">
      <t>ヨテイ</t>
    </rPh>
    <rPh sb="13" eb="15">
      <t>ナイヨウ</t>
    </rPh>
    <rPh sb="17" eb="18">
      <t>スガ</t>
    </rPh>
    <rPh sb="18" eb="21">
      <t>ゼンシュショウ</t>
    </rPh>
    <rPh sb="22" eb="24">
      <t>サイダイ</t>
    </rPh>
    <rPh sb="25" eb="27">
      <t>コウセキ</t>
    </rPh>
    <phoneticPr fontId="106"/>
  </si>
  <si>
    <t>腸管出血性大腸菌</t>
    <rPh sb="0" eb="2">
      <t>チョウカン</t>
    </rPh>
    <rPh sb="2" eb="5">
      <t>シュッケツセイ</t>
    </rPh>
    <rPh sb="5" eb="8">
      <t>ダイチョウキン</t>
    </rPh>
    <phoneticPr fontId="5"/>
  </si>
  <si>
    <t>赤痢</t>
    <rPh sb="0" eb="2">
      <t>セキリ</t>
    </rPh>
    <phoneticPr fontId="5"/>
  </si>
  <si>
    <t>腸管系感染症は新型コロナウイルス予防の手洗い、手指消毒で</t>
    <rPh sb="0" eb="2">
      <t>チョウカン</t>
    </rPh>
    <rPh sb="2" eb="3">
      <t>ケイ</t>
    </rPh>
    <rPh sb="3" eb="6">
      <t>カンセンショウ</t>
    </rPh>
    <rPh sb="7" eb="9">
      <t>シンガタ</t>
    </rPh>
    <rPh sb="16" eb="18">
      <t>ヨボウ</t>
    </rPh>
    <rPh sb="19" eb="21">
      <t>テアラ</t>
    </rPh>
    <rPh sb="23" eb="24">
      <t>テ</t>
    </rPh>
    <rPh sb="24" eb="25">
      <t>ユビ</t>
    </rPh>
    <rPh sb="25" eb="27">
      <t>ショウドク</t>
    </rPh>
    <phoneticPr fontId="5"/>
  </si>
  <si>
    <t>圧倒的に感染防御できている</t>
    <rPh sb="0" eb="3">
      <t>アットウテキ</t>
    </rPh>
    <rPh sb="4" eb="6">
      <t>カンセン</t>
    </rPh>
    <rPh sb="6" eb="8">
      <t>ボウギョ</t>
    </rPh>
    <phoneticPr fontId="5"/>
  </si>
  <si>
    <t xml:space="preserve"> 全国指数</t>
    <phoneticPr fontId="5"/>
  </si>
  <si>
    <t>先週より</t>
    <phoneticPr fontId="5"/>
  </si>
  <si>
    <t>北海道</t>
    <rPh sb="0" eb="3">
      <t>ホッカイドウ</t>
    </rPh>
    <phoneticPr fontId="106"/>
  </si>
  <si>
    <t xml:space="preserve">腸チフス
</t>
    <rPh sb="0" eb="1">
      <t>チョウレイカンセンチイキ</t>
    </rPh>
    <phoneticPr fontId="5"/>
  </si>
  <si>
    <t>腸チフス1例 感染地域：インド</t>
    <phoneticPr fontId="106"/>
  </si>
  <si>
    <t>　    レベル2</t>
    <phoneticPr fontId="5"/>
  </si>
  <si>
    <t>8．衛生訓話</t>
    <rPh sb="2" eb="4">
      <t>エイセイ</t>
    </rPh>
    <rPh sb="4" eb="6">
      <t>クンワ</t>
    </rPh>
    <phoneticPr fontId="5"/>
  </si>
  <si>
    <t>12-21年月平均</t>
  </si>
  <si>
    <t>南アフリカの     ο株は1ヶ月で終息している</t>
    <rPh sb="0" eb="1">
      <t>ミナミ</t>
    </rPh>
    <rPh sb="12" eb="13">
      <t>カブ</t>
    </rPh>
    <rPh sb="16" eb="17">
      <t>ゲツ</t>
    </rPh>
    <rPh sb="18" eb="20">
      <t>シュウソク</t>
    </rPh>
    <phoneticPr fontId="106"/>
  </si>
  <si>
    <t xml:space="preserve">           </t>
    <phoneticPr fontId="106"/>
  </si>
  <si>
    <t xml:space="preserve">             南アフリカ</t>
    <rPh sb="13" eb="14">
      <t>ミナミ</t>
    </rPh>
    <phoneticPr fontId="106"/>
  </si>
  <si>
    <t>　　　　　　　</t>
    <phoneticPr fontId="106"/>
  </si>
  <si>
    <t>　　日本でのο株の感染は80,000～120,000人/日で約一ヵ月　</t>
    <phoneticPr fontId="106"/>
  </si>
  <si>
    <t>　　　　1月下旬から2月下旬</t>
    <rPh sb="5" eb="6">
      <t>ガツ</t>
    </rPh>
    <rPh sb="6" eb="8">
      <t>ゲジュン</t>
    </rPh>
    <rPh sb="11" eb="12">
      <t>ガツ</t>
    </rPh>
    <rPh sb="12" eb="14">
      <t>ゲシュン</t>
    </rPh>
    <phoneticPr fontId="106"/>
  </si>
  <si>
    <t>お見積り、ご注文はこちらから</t>
    <rPh sb="1" eb="3">
      <t>ミツモ</t>
    </rPh>
    <rPh sb="6" eb="8">
      <t>チュウモン</t>
    </rPh>
    <phoneticPr fontId="106"/>
  </si>
  <si>
    <t>株式会社Food・Safety</t>
    <rPh sb="0" eb="4">
      <t>カブシキガイシャ</t>
    </rPh>
    <phoneticPr fontId="106"/>
  </si>
  <si>
    <t>株式会社Food・Safety</t>
    <phoneticPr fontId="106"/>
  </si>
  <si>
    <t>2022年</t>
    <phoneticPr fontId="5"/>
  </si>
  <si>
    <t>1月</t>
    <phoneticPr fontId="106"/>
  </si>
  <si>
    <t>ノロウイルスが流行しています</t>
    <rPh sb="7" eb="9">
      <t>リュウコウ</t>
    </rPh>
    <phoneticPr fontId="5"/>
  </si>
  <si>
    <t>必要な人だけ病院措置であとは自宅療養が必要な対策</t>
    <rPh sb="0" eb="2">
      <t>ヒツヨウ</t>
    </rPh>
    <rPh sb="3" eb="4">
      <t>ヒト</t>
    </rPh>
    <rPh sb="6" eb="8">
      <t>ビョウイン</t>
    </rPh>
    <rPh sb="8" eb="10">
      <t>ソチ</t>
    </rPh>
    <rPh sb="14" eb="18">
      <t>ジタクリョウヨウ</t>
    </rPh>
    <rPh sb="19" eb="21">
      <t>ヒツヨウ</t>
    </rPh>
    <rPh sb="22" eb="24">
      <t>タイサク</t>
    </rPh>
    <phoneticPr fontId="106"/>
  </si>
  <si>
    <t>9-10月、4月以降　
施設の所在市町村で流行・食中毒が報告される　
定点観測値が5.00前後</t>
    <phoneticPr fontId="5"/>
  </si>
  <si>
    <t>【情報共有】　週間・情報収集/情報は毎週確認する
【常設】　嘔吐物処理セットの配備
【体調管理】従業員の健康状況を徹底し、不良者は調理・加工ラインより外す</t>
    <rPh sb="26" eb="28">
      <t>ジョウセツ</t>
    </rPh>
    <rPh sb="30" eb="32">
      <t>オウト</t>
    </rPh>
    <rPh sb="32" eb="33">
      <t>ブツ</t>
    </rPh>
    <rPh sb="33" eb="35">
      <t>ショリ</t>
    </rPh>
    <rPh sb="39" eb="41">
      <t>ハイビ</t>
    </rPh>
    <phoneticPr fontId="5"/>
  </si>
  <si>
    <t xml:space="preserve">  
</t>
    <phoneticPr fontId="16"/>
  </si>
  <si>
    <t>管理レベル「2」　</t>
    <phoneticPr fontId="5"/>
  </si>
  <si>
    <t>中国</t>
    <rPh sb="0" eb="2">
      <t>チュウゴク</t>
    </rPh>
    <phoneticPr fontId="106"/>
  </si>
  <si>
    <t>かなり少ない</t>
    <rPh sb="3" eb="4">
      <t>スク</t>
    </rPh>
    <phoneticPr fontId="106"/>
  </si>
  <si>
    <t>　　　現在感染が拡大している地域はオミクロン株の感染だが、死亡ウ率は以前の半分以下</t>
    <rPh sb="3" eb="5">
      <t>ゲンザイ</t>
    </rPh>
    <rPh sb="5" eb="7">
      <t>カンセン</t>
    </rPh>
    <rPh sb="8" eb="10">
      <t>カクダイ</t>
    </rPh>
    <rPh sb="14" eb="16">
      <t>チイキ</t>
    </rPh>
    <rPh sb="22" eb="23">
      <t>カブ</t>
    </rPh>
    <rPh sb="24" eb="26">
      <t>カンセン</t>
    </rPh>
    <rPh sb="29" eb="31">
      <t>シボウ</t>
    </rPh>
    <rPh sb="32" eb="33">
      <t>リツ</t>
    </rPh>
    <rPh sb="34" eb="36">
      <t>イゼン</t>
    </rPh>
    <rPh sb="37" eb="41">
      <t>ハンブンイカ</t>
    </rPh>
    <phoneticPr fontId="106"/>
  </si>
  <si>
    <t xml:space="preserve">
第四波ο南アフリカ変異株は現在拡大中1,710万人/週　日150万人
既にピークアウト　高止まりから
増加傾向に
世界はBA-2株に置き換わりか
置き換わり過渡期の国は拡大感染、中国で感染拡大、今週からデータ掲載。</t>
    <rPh sb="1" eb="3">
      <t>ダイヨン</t>
    </rPh>
    <rPh sb="3" eb="4">
      <t>ハ</t>
    </rPh>
    <rPh sb="5" eb="6">
      <t>ミナミ</t>
    </rPh>
    <rPh sb="10" eb="13">
      <t>ヘンイカブ</t>
    </rPh>
    <rPh sb="14" eb="16">
      <t>ゲンザイ</t>
    </rPh>
    <rPh sb="16" eb="19">
      <t>カクダイチュウ</t>
    </rPh>
    <rPh sb="24" eb="26">
      <t>マンニン</t>
    </rPh>
    <rPh sb="27" eb="28">
      <t>シュウ</t>
    </rPh>
    <rPh sb="29" eb="30">
      <t>ヒ</t>
    </rPh>
    <rPh sb="33" eb="35">
      <t>マンニン</t>
    </rPh>
    <rPh sb="36" eb="37">
      <t>スデ</t>
    </rPh>
    <rPh sb="45" eb="47">
      <t>タカド</t>
    </rPh>
    <rPh sb="52" eb="56">
      <t>ゾウカケイコウ</t>
    </rPh>
    <rPh sb="58" eb="60">
      <t>セカイ</t>
    </rPh>
    <rPh sb="65" eb="66">
      <t>カブ</t>
    </rPh>
    <rPh sb="67" eb="68">
      <t>オ</t>
    </rPh>
    <rPh sb="69" eb="70">
      <t>カ</t>
    </rPh>
    <rPh sb="74" eb="75">
      <t>オ</t>
    </rPh>
    <rPh sb="76" eb="77">
      <t>カ</t>
    </rPh>
    <rPh sb="79" eb="82">
      <t>カトキ</t>
    </rPh>
    <rPh sb="83" eb="84">
      <t>クニ</t>
    </rPh>
    <rPh sb="85" eb="89">
      <t>カクダイカンセン</t>
    </rPh>
    <rPh sb="90" eb="92">
      <t>チュウゴク</t>
    </rPh>
    <rPh sb="93" eb="97">
      <t>カンセンカクダイ</t>
    </rPh>
    <rPh sb="98" eb="100">
      <t>コンシュウ</t>
    </rPh>
    <rPh sb="105" eb="107">
      <t>ケイサイ</t>
    </rPh>
    <phoneticPr fontId="106"/>
  </si>
  <si>
    <t>発症無</t>
    <rPh sb="0" eb="3">
      <t>ハッショウナシ</t>
    </rPh>
    <phoneticPr fontId="5"/>
  </si>
  <si>
    <r>
      <t xml:space="preserve">タイトル </t>
    </r>
    <r>
      <rPr>
        <sz val="14"/>
        <color theme="0"/>
        <rFont val="ＭＳ Ｐゴシック"/>
        <family val="3"/>
        <charset val="128"/>
      </rPr>
      <t>(ラベル表示の記載ミスや抜けが目立ちました!!)</t>
    </r>
    <rPh sb="9" eb="11">
      <t>ヒョウジ</t>
    </rPh>
    <rPh sb="12" eb="14">
      <t>キサイ</t>
    </rPh>
    <rPh sb="17" eb="18">
      <t>ヌ</t>
    </rPh>
    <rPh sb="20" eb="22">
      <t>メダ</t>
    </rPh>
    <phoneticPr fontId="5"/>
  </si>
  <si>
    <t>「XE」…「BA.1」＋「BA.2」</t>
    <phoneticPr fontId="106"/>
  </si>
  <si>
    <t>当初1-2か月で終息かと考えていたオミクロン株は変異しながら高止まり　
最新変異はXE株　
新タイプ「XE」 日本でも初確認</t>
    <phoneticPr fontId="106"/>
  </si>
  <si>
    <t>ノロウイルス指数平年より低いものの散発事故あり</t>
    <rPh sb="6" eb="8">
      <t>シスウ</t>
    </rPh>
    <rPh sb="8" eb="10">
      <t>ヘイネン</t>
    </rPh>
    <rPh sb="12" eb="13">
      <t>ヒク</t>
    </rPh>
    <rPh sb="17" eb="19">
      <t>サンパツ</t>
    </rPh>
    <rPh sb="19" eb="21">
      <t>ジコ</t>
    </rPh>
    <phoneticPr fontId="5"/>
  </si>
  <si>
    <t>ご興味のある方　ご連絡ください(5月から販売　卸先勧誘中)</t>
    <rPh sb="1" eb="3">
      <t>キョウミ</t>
    </rPh>
    <rPh sb="6" eb="7">
      <t>カタ</t>
    </rPh>
    <rPh sb="9" eb="11">
      <t>レンラク</t>
    </rPh>
    <rPh sb="17" eb="18">
      <t>ガツ</t>
    </rPh>
    <rPh sb="20" eb="22">
      <t>ハンバイ</t>
    </rPh>
    <rPh sb="23" eb="25">
      <t>オロシサキ</t>
    </rPh>
    <rPh sb="25" eb="28">
      <t>カンユウチュウ</t>
    </rPh>
    <phoneticPr fontId="106"/>
  </si>
  <si>
    <t>南アフリカではピークアウト　まもなく日本でもピークアウト</t>
    <rPh sb="0" eb="1">
      <t>ミナミ</t>
    </rPh>
    <rPh sb="18" eb="20">
      <t>ニホン</t>
    </rPh>
    <phoneticPr fontId="106"/>
  </si>
  <si>
    <t>カナダ</t>
    <phoneticPr fontId="5"/>
  </si>
  <si>
    <t>フランス</t>
    <phoneticPr fontId="106"/>
  </si>
  <si>
    <t xml:space="preserve">　　　 商品名                           会社名　　　　　　　　　　　        食品名称                      機能性関与成分含有量           　　　 届出効果(略)         　　　　　　　　　　　　　　　　　　　　届出日
【G1376】薬膳菜果ミニトマト	株式会社JAPAN　BGA　本社	生鮮ミニトマト        	GABA（γ-アミノ酪酸）14.4mg	                            仕事や勉強による一時的な精神的ストレスや
                                                                                                                                                                          疲労感を緩和する。血圧を下げる。                        	2022/03/14
</t>
    <phoneticPr fontId="16"/>
  </si>
  <si>
    <t>毎週　　ひとつ　　覚えていきましょう</t>
    <phoneticPr fontId="5"/>
  </si>
  <si>
    <t>この度、ホテルコンコルド浜松において5月1日（日）にご利用になられたお客様から、5月3日（火）夕方に体調不良の申し出があり、翌5月4日（水）に管轄の浜松市保健所の調査を受け、5月6日（金）にノロウイルスによる食中毒と特定されました。　これにより、5月4日（水）夜より堂満厨房を営業自粛しておりましたが、浜松市保健所より衛生管理が改善されるまでの間、当ホテル堂満厨房の営業禁止処分を受けましたので、お知らせ致します。</t>
    <phoneticPr fontId="106"/>
  </si>
  <si>
    <t>遠鉄観光開発株式会社</t>
    <phoneticPr fontId="106"/>
  </si>
  <si>
    <t>17週データは5月13日公表されます</t>
    <rPh sb="2" eb="3">
      <t>シュウ</t>
    </rPh>
    <rPh sb="8" eb="9">
      <t>ガツ</t>
    </rPh>
    <rPh sb="11" eb="12">
      <t>ヒ</t>
    </rPh>
    <rPh sb="12" eb="14">
      <t>コウヒョウ</t>
    </rPh>
    <phoneticPr fontId="106"/>
  </si>
  <si>
    <t xml:space="preserve"> GⅡ　17週　0例</t>
    <rPh sb="6" eb="7">
      <t>シュウ</t>
    </rPh>
    <phoneticPr fontId="5"/>
  </si>
  <si>
    <t xml:space="preserve"> GⅡ　18週　0例</t>
    <rPh sb="9" eb="10">
      <t>レイ</t>
    </rPh>
    <phoneticPr fontId="5"/>
  </si>
  <si>
    <t>今週のニュース（Noroｖｉｒｕｓ）　(5/9-5/15)</t>
    <rPh sb="0" eb="2">
      <t>コンシュウ</t>
    </rPh>
    <phoneticPr fontId="5"/>
  </si>
  <si>
    <t>食中毒情報　(5/9-5/15)</t>
    <rPh sb="0" eb="3">
      <t>ショクチュウドク</t>
    </rPh>
    <rPh sb="3" eb="5">
      <t>ジョウホウ</t>
    </rPh>
    <phoneticPr fontId="5"/>
  </si>
  <si>
    <t>海外情報　(5/9-5/15)</t>
    <rPh sb="0" eb="2">
      <t>カイガイ</t>
    </rPh>
    <rPh sb="2" eb="4">
      <t>ジョウホウ</t>
    </rPh>
    <phoneticPr fontId="5"/>
  </si>
  <si>
    <t>食品リコール・回収情報　 　　　(5/9-5/15)</t>
    <rPh sb="0" eb="2">
      <t>ショクヒン</t>
    </rPh>
    <rPh sb="7" eb="9">
      <t>カイシュウ</t>
    </rPh>
    <rPh sb="9" eb="11">
      <t>ジョウホウ</t>
    </rPh>
    <phoneticPr fontId="5"/>
  </si>
  <si>
    <t>食品表示　(5/9-5/15)</t>
    <rPh sb="0" eb="2">
      <t>ショクヒン</t>
    </rPh>
    <rPh sb="2" eb="4">
      <t>ヒョウジ</t>
    </rPh>
    <phoneticPr fontId="5"/>
  </si>
  <si>
    <t>機能性表示食5/15現在　5,409品目です　(A18,A89,A178,A217を除く)</t>
    <phoneticPr fontId="16"/>
  </si>
  <si>
    <t>残留農薬　(5/9-5/15)</t>
    <phoneticPr fontId="16"/>
  </si>
  <si>
    <t>2022/17週</t>
    <phoneticPr fontId="5"/>
  </si>
  <si>
    <t>2022/18週</t>
    <phoneticPr fontId="5"/>
  </si>
  <si>
    <t>★★★★</t>
    <phoneticPr fontId="106"/>
  </si>
  <si>
    <t>※2022年 第18週（5/2～5/8） 現在</t>
    <phoneticPr fontId="5"/>
  </si>
  <si>
    <t>累計感染者数の増加ペース 108</t>
    <rPh sb="0" eb="2">
      <t>ルイケイ</t>
    </rPh>
    <rPh sb="2" eb="5">
      <t>カンセンシャ</t>
    </rPh>
    <rPh sb="5" eb="6">
      <t>スウ</t>
    </rPh>
    <rPh sb="7" eb="9">
      <t>ゾウカ</t>
    </rPh>
    <phoneticPr fontId="5"/>
  </si>
  <si>
    <t>今週の新型コロナ 新規感染者数　世界で401万人(対前週の増加に対して更に39万人)増加</t>
    <rPh sb="0" eb="2">
      <t>コンシュウ</t>
    </rPh>
    <rPh sb="9" eb="15">
      <t>シンキカンセンシャスウ</t>
    </rPh>
    <rPh sb="23" eb="24">
      <t>ニン</t>
    </rPh>
    <rPh sb="24" eb="25">
      <t>タイ</t>
    </rPh>
    <rPh sb="25" eb="27">
      <t>ゼンシュウ</t>
    </rPh>
    <rPh sb="28" eb="30">
      <t>ゾウカ</t>
    </rPh>
    <rPh sb="31" eb="32">
      <t>タイ</t>
    </rPh>
    <rPh sb="34" eb="35">
      <t>サラ</t>
    </rPh>
    <rPh sb="39" eb="40">
      <t>ニン</t>
    </rPh>
    <rPh sb="42" eb="44">
      <t>ゾウカ</t>
    </rPh>
    <phoneticPr fontId="5"/>
  </si>
  <si>
    <t>Reported 5/15　 7:20 (前週より401万人) 　　世界は感染　第四波は終息中、アジアでは一部拡大傾向</t>
    <rPh sb="21" eb="23">
      <t>ゼンシュウ</t>
    </rPh>
    <rPh sb="22" eb="23">
      <t>シュウ</t>
    </rPh>
    <rPh sb="23" eb="24">
      <t>ゼンシュウ</t>
    </rPh>
    <rPh sb="28" eb="30">
      <t>マンニン</t>
    </rPh>
    <rPh sb="34" eb="36">
      <t>セカイ</t>
    </rPh>
    <rPh sb="37" eb="39">
      <t>カンセン</t>
    </rPh>
    <rPh sb="40" eb="42">
      <t>ダイヨン</t>
    </rPh>
    <rPh sb="42" eb="43">
      <t>ナミ</t>
    </rPh>
    <rPh sb="44" eb="46">
      <t>シュウソク</t>
    </rPh>
    <rPh sb="46" eb="47">
      <t>チュウ</t>
    </rPh>
    <rPh sb="53" eb="55">
      <t>イチブ</t>
    </rPh>
    <rPh sb="55" eb="59">
      <t>カクダイケイコウ</t>
    </rPh>
    <phoneticPr fontId="5"/>
  </si>
  <si>
    <t xml:space="preserve">
世界の新規感染者数: 401万人で感染拡大 　世界は第4波が確実にピークアウト
北半球は春から夏に向かう。</t>
    <rPh sb="1" eb="3">
      <t>セカイ</t>
    </rPh>
    <rPh sb="4" eb="6">
      <t>シンキ</t>
    </rPh>
    <rPh sb="6" eb="10">
      <t>カンセンシャスウ</t>
    </rPh>
    <rPh sb="15" eb="17">
      <t>マンニン</t>
    </rPh>
    <rPh sb="18" eb="22">
      <t>カンセンカクダイ</t>
    </rPh>
    <rPh sb="24" eb="26">
      <t>セカイ</t>
    </rPh>
    <rPh sb="27" eb="28">
      <t>ダイ</t>
    </rPh>
    <rPh sb="29" eb="30">
      <t>ハ</t>
    </rPh>
    <rPh sb="31" eb="33">
      <t>カクジツ</t>
    </rPh>
    <rPh sb="41" eb="44">
      <t>キタハンキュウ</t>
    </rPh>
    <rPh sb="45" eb="46">
      <t>ハル</t>
    </rPh>
    <rPh sb="48" eb="49">
      <t>ナツ</t>
    </rPh>
    <rPh sb="50" eb="51">
      <t>ム</t>
    </rPh>
    <phoneticPr fontId="5"/>
  </si>
  <si>
    <r>
      <rPr>
        <b/>
        <sz val="13"/>
        <color theme="0"/>
        <rFont val="ＭＳ Ｐゴシック"/>
        <family val="3"/>
        <charset val="128"/>
      </rPr>
      <t>米国</t>
    </r>
    <rPh sb="0" eb="2">
      <t>ベイコク</t>
    </rPh>
    <phoneticPr fontId="5"/>
  </si>
  <si>
    <r>
      <rPr>
        <b/>
        <sz val="13"/>
        <color theme="0"/>
        <rFont val="ＭＳ Ｐゴシック"/>
        <family val="3"/>
        <charset val="128"/>
      </rPr>
      <t>メキシコ</t>
    </r>
    <phoneticPr fontId="5"/>
  </si>
  <si>
    <r>
      <rPr>
        <b/>
        <sz val="13"/>
        <color theme="0"/>
        <rFont val="ＭＳ Ｐゴシック"/>
        <family val="3"/>
        <charset val="128"/>
      </rPr>
      <t>ブラジル</t>
    </r>
    <phoneticPr fontId="5"/>
  </si>
  <si>
    <r>
      <rPr>
        <b/>
        <sz val="13"/>
        <color theme="0"/>
        <rFont val="ＭＳ Ｐゴシック"/>
        <family val="3"/>
        <charset val="128"/>
      </rPr>
      <t>チリ</t>
    </r>
    <phoneticPr fontId="5"/>
  </si>
  <si>
    <r>
      <rPr>
        <b/>
        <sz val="13"/>
        <color theme="0"/>
        <rFont val="ＭＳ Ｐゴシック"/>
        <family val="3"/>
        <charset val="128"/>
      </rPr>
      <t>南アフリカ</t>
    </r>
    <rPh sb="0" eb="1">
      <t>ミナミ</t>
    </rPh>
    <phoneticPr fontId="5"/>
  </si>
  <si>
    <r>
      <rPr>
        <b/>
        <sz val="13"/>
        <color theme="0"/>
        <rFont val="ＭＳ Ｐゴシック"/>
        <family val="3"/>
        <charset val="128"/>
      </rPr>
      <t>トルコ</t>
    </r>
    <phoneticPr fontId="5"/>
  </si>
  <si>
    <r>
      <rPr>
        <b/>
        <sz val="13"/>
        <color theme="0"/>
        <rFont val="ＭＳ Ｐゴシック"/>
        <family val="3"/>
        <charset val="128"/>
      </rPr>
      <t>イラン</t>
    </r>
    <phoneticPr fontId="5"/>
  </si>
  <si>
    <r>
      <rPr>
        <b/>
        <sz val="13"/>
        <color theme="0"/>
        <rFont val="ＭＳ Ｐゴシック"/>
        <family val="3"/>
        <charset val="128"/>
      </rPr>
      <t>インド</t>
    </r>
    <phoneticPr fontId="5"/>
  </si>
  <si>
    <r>
      <rPr>
        <b/>
        <sz val="13"/>
        <color theme="0"/>
        <rFont val="ＭＳ Ｐゴシック"/>
        <family val="3"/>
        <charset val="128"/>
      </rPr>
      <t>パキスタン</t>
    </r>
    <phoneticPr fontId="5"/>
  </si>
  <si>
    <r>
      <rPr>
        <b/>
        <sz val="13"/>
        <color theme="0"/>
        <rFont val="ＭＳ Ｐゴシック"/>
        <family val="3"/>
        <charset val="128"/>
      </rPr>
      <t>ロシア</t>
    </r>
    <phoneticPr fontId="5"/>
  </si>
  <si>
    <r>
      <rPr>
        <b/>
        <sz val="13"/>
        <color theme="0"/>
        <rFont val="Inherit"/>
        <family val="2"/>
      </rPr>
      <t>スペイン</t>
    </r>
    <phoneticPr fontId="106"/>
  </si>
  <si>
    <t>保健所が調べたところ、０歳から５歳までの園児３７人に症状があったことが確認され、このうち３人からノロウイルスとよく似た症状が出る「サポウイルス」が検出されたということです。また先月２８日には、滝沢市内の保育所からも「園児におう吐や下痢などの症状が出ている」と連絡があり、保健所が調べたところ、１歳から３歳までの園児３２人に症状が確認され、６人から「サポウイルス」が検出されました。</t>
    <phoneticPr fontId="106"/>
  </si>
  <si>
    <t>NHK</t>
    <phoneticPr fontId="106"/>
  </si>
  <si>
    <t>２つの保育所で「サポウイルス」による感染性胃腸炎の集団発生</t>
    <phoneticPr fontId="16"/>
  </si>
  <si>
    <t>県内の２つの保育所で園児、合わせて６９人がおう吐や下痢などの症状を訴え、県は「サポウイルス」による感染性胃腸炎の集団発生だとして、手洗いや消毒の徹底などを呼びかけています。県によりますと先月２６日、滝沢市や八幡平市などを管轄する県央保健所に、「複数の園児がおう吐や下痢などの症状を訴えている」という連絡が管内の保育所から寄せられました。保健所が調べたところ、０歳から５歳までの園児３７人に症状があったことが確認され、このうち３人からノロウイルスとよく似た症状が出る「サポウイルス」が検出されたということです。また先月２８日には、滝沢市内の保育所からも「園児におう吐や下痢などの症状が出ている」と連絡があり、保健所が調べたところ、１歳から３歳までの園児３２人に症状が確認され、６人から「サポウイルス」が検出されました。いずれの保育所とも重い症状の人はおらず、全員、回復に向かっていて、県はサポウイルスによる感染性胃腸炎の集団発生と断定しました。県内では今年度、感染性胃腸炎の集団発生はこれで７件となり、昨年度と同じペースですが、このうち５件がサポウイルスによるものです。県は感染予防のため、▽調理や食事の前、それにトイレのあとの手洗いを徹底し、▽吐いたものの処理はマスクや手袋をつけて換気をしながら行うことや、▽汚れた場所は塩素系の漂白剤で消毒することなどを呼びかけています。</t>
    <phoneticPr fontId="16"/>
  </si>
  <si>
    <t>https://www3.nhk.or.jp/lnews/morioka/20220509/6040014219.html</t>
    <phoneticPr fontId="16"/>
  </si>
  <si>
    <t>岩手県</t>
    <rPh sb="0" eb="3">
      <t>イワテケン</t>
    </rPh>
    <phoneticPr fontId="16"/>
  </si>
  <si>
    <t>NHK</t>
    <phoneticPr fontId="16"/>
  </si>
  <si>
    <t>コロナ療養施設で食中毒　入所者ら29人が下痢など訴え</t>
    <phoneticPr fontId="16"/>
  </si>
  <si>
    <t>https://news.yahoo.co.jp/articles/badabdd5ba2a3a0e7aadeda7136300f86b856534</t>
    <phoneticPr fontId="16"/>
  </si>
  <si>
    <t>TOKYO　MAX</t>
    <phoneticPr fontId="16"/>
  </si>
  <si>
    <t>新宿区</t>
    <rPh sb="0" eb="3">
      <t>シンジュクク</t>
    </rPh>
    <phoneticPr fontId="16"/>
  </si>
  <si>
    <t>東京・新宿区に設置されている新型コロナの宿泊療養施設で集団食中毒が発生しました。　東京都によりますと、新宿区内の宿泊療養施設で4月23日夜から入所者25人と看護師・スタッフの4人、合わせて29人が下痢の症状を訴えたということです。この宿泊療養施設では勤務する看護師とスタッフが入所者と同じ弁当を食べていました。保健所が調査したところ、4月23日の昼食として出された弁当を原因とする病原大腸菌・O166による食中毒と断定しました。　この弁当は港区にある飲食店が提供したもので、港区はこの事業者を5月13日から7日間の営業停止処分としました。
+読売新聞記事
都によると、弁当は港区のイタリア料理店が製造し、４月２３日に提供されたもので、ガパオライスや湯葉とキクラゲのあえ物などから病原性大腸菌「Ｏオー１６６」が検出された。同区のみなと保健所は、同店を１３日から７日間の営業停止処分とした。　都は全３２か所の宿泊療養施設の責任者に対し、衛生管理の徹底を指示した。</t>
    <rPh sb="272" eb="276">
      <t>ヨミウリシンブン</t>
    </rPh>
    <rPh sb="276" eb="278">
      <t>キジ</t>
    </rPh>
    <phoneticPr fontId="16"/>
  </si>
  <si>
    <t>佐賀市のすし店、刺し身で食中毒　アニサキス原因</t>
    <phoneticPr fontId="16"/>
  </si>
  <si>
    <t>佐賀新聞</t>
    <rPh sb="0" eb="4">
      <t>サガシンブン</t>
    </rPh>
    <phoneticPr fontId="16"/>
  </si>
  <si>
    <t>佐賀県は１３日、佐賀市のすし店「蛇の目鮨」で提供された刺し身の盛り合わせが原因で、寄生虫のアニサキスによる食中毒が発生したと発表した。同店に同日１日間の営業停止命令を出した。　県生活衛生課によると、９日午後７時ごろ、多久市の６０代男性が同店でタイ、カンパチ、ヒラメ、サバ、イカ、マグロの刺し身盛り合わせを食べ、約６時間後の翌１０日午前１時ごろにのどの痛みや腹痛の症状が出た。アニサキスの潜伏時間と一致することなどから食中毒の原因と断定した。　今年の県内での食中毒は２件２人になった。２０２０年は１２件１４人、２１年は５件５人となっている。</t>
    <phoneticPr fontId="16"/>
  </si>
  <si>
    <t>佐賀県</t>
    <rPh sb="0" eb="3">
      <t>サガケン</t>
    </rPh>
    <phoneticPr fontId="16"/>
  </si>
  <si>
    <t>https://www.saga-s.co.jp/articles/-/853809</t>
    <phoneticPr fontId="16"/>
  </si>
  <si>
    <t>寄生虫・アニサキスによる食中毒相次ぐ　鳥取県倉吉市</t>
    <phoneticPr fontId="16"/>
  </si>
  <si>
    <t xml:space="preserve">寄生虫「アニサキス」による、食中毒です。
鳥取県の倉吉保健所は１２日、倉吉市内の医療機関からアニサキスが原因の食中毒患者を診察したと、連絡を受けました。患者は倉吉市に住む男性で、１１日夜、市内のスーパーで買ったイワシの刺身を食べたところ、胃の痛みや嘔吐などの症状が出たということです。男性は、他に原因となるような食品を食べていないことから、保健所は、イワシの刺身を原因とする食中毒と判断しました。アニサキスは、体長およそ２～３センチの寄生虫で、寄生している魚介類を食べた場合、激しい腹痛や吐き気に襲われるということで、保健所は、７０度以上で加熱することや、魚介類の内臓は除去し、目視で確認して十分に洗浄するなど、注意を呼びかけています。鳥取県内では米子市でも、今月８日スーパーで買ったイワシまたはトビウオの刺身が原因の、アニサキスによる食中毒が発生しています。
</t>
    <phoneticPr fontId="16"/>
  </si>
  <si>
    <t>山陰放送</t>
    <rPh sb="0" eb="4">
      <t>サンインホウソウ</t>
    </rPh>
    <phoneticPr fontId="16"/>
  </si>
  <si>
    <t>鳥取県</t>
    <rPh sb="0" eb="3">
      <t>トットリケン</t>
    </rPh>
    <phoneticPr fontId="16"/>
  </si>
  <si>
    <t>https://newsdig.tbs.co.jp/articles/bss/45234?display=1</t>
    <phoneticPr fontId="16"/>
  </si>
  <si>
    <t>「スニッカーズ」の一部商品にガラス片混入、３００万個を自主回収</t>
    <phoneticPr fontId="16"/>
  </si>
  <si>
    <t>マース　ジャパン　リミテッドは１３日、菓子「スニッカーズ　ピーナッツ　シングル」の一部商品にガラス片が混入していたとして、同じラインで製造している商品を含む約３００万個を自主回収すると発表した。　複数の消費者からの指摘で判明した。対象は、賞味期限が「２０２３・１・８」や「２０２３・２・５」と表示されている「スニッカーズ　ピーナッツ　シングル」「スニッカーズ　ファンサイズ１８０ｇ」「スニッカーズ　ミニ」の３種類と、「２０２３・１・８」の「スニッカーズ　ホワイト」。</t>
    <phoneticPr fontId="16"/>
  </si>
  <si>
    <t>読売新聞</t>
    <rPh sb="0" eb="4">
      <t>ヨミウリシンブン</t>
    </rPh>
    <phoneticPr fontId="16"/>
  </si>
  <si>
    <t>全国版</t>
    <rPh sb="0" eb="3">
      <t>ゼンコクバン</t>
    </rPh>
    <phoneticPr fontId="16"/>
  </si>
  <si>
    <t>https://news.yahoo.co.jp/articles/e4b7501dd1a6ec0ab59a4bb3fc135613c0f453f2</t>
    <phoneticPr fontId="16"/>
  </si>
  <si>
    <t>重度の食中毒を起こす腸管出血性大腸菌O157の無毒化に成功 ～腸管出血性大腸菌感染症の予防・治療法の発展に向けて～</t>
    <phoneticPr fontId="16"/>
  </si>
  <si>
    <r>
      <t xml:space="preserve">群馬大学大学院医学系研究科細菌学講座の平川秀忠（ひらかわ ひでただ）准教授らの研究グループ（富田 治芳教授）は、同大大学院医学系研究科生体防御学講座の神谷亘教授、鈴江一友講師と株式会社クレハとの共同研究により、腸管出血性大腸菌 O157 の無毒化に成功しました。本研究
成果により、腸管出血性大腸菌 O157 による食中毒の予防や治療法の発展に繋がることが期待されます（下の図１を参照）。 
本研究成果は、英国時間の 2022 年 5 月 6 日午前 5 時（日本時間５月６日午後１時）に国際雑誌『Frontiers in Microbiology』にて発表されました。 
１．本件のポイント 
</t>
    </r>
    <r>
      <rPr>
        <b/>
        <sz val="16"/>
        <rFont val="Wingdings"/>
        <family val="3"/>
        <charset val="2"/>
      </rPr>
      <t></t>
    </r>
    <r>
      <rPr>
        <b/>
        <sz val="16"/>
        <rFont val="ＭＳ Ｐゴシック"/>
        <family val="3"/>
        <charset val="128"/>
      </rPr>
      <t xml:space="preserve"> 腸管出血性大腸菌 O157（以下、O157）に感染すると、重度の下痢に加え、しばしば急性腎不全や急性脳症を併発し、重症化することが知られています。現在、O157 による感染症の重症化を予防、根本的に治療できる方法は確立されていません。
</t>
    </r>
    <r>
      <rPr>
        <b/>
        <sz val="16"/>
        <rFont val="Wingdings"/>
        <family val="3"/>
        <charset val="2"/>
      </rPr>
      <t></t>
    </r>
    <r>
      <rPr>
        <b/>
        <sz val="16"/>
        <rFont val="ＭＳ Ｐゴシック"/>
        <family val="3"/>
        <charset val="128"/>
      </rPr>
      <t xml:space="preserve"> 本研究では、「マクロ孔をもつ多孔質炭素 」を用いることで、O157 が産生するベロ毒素（志賀毒素）や３型分泌タンパク質と呼ばれる病原性タンパクを吸着し無毒化することに成功しました。
</t>
    </r>
    <r>
      <rPr>
        <b/>
        <sz val="16"/>
        <rFont val="Wingdings"/>
        <family val="3"/>
        <charset val="2"/>
      </rPr>
      <t></t>
    </r>
    <r>
      <rPr>
        <b/>
        <sz val="16"/>
        <rFont val="ＭＳ Ｐゴシック"/>
        <family val="3"/>
        <charset val="128"/>
      </rPr>
      <t xml:space="preserve"> O157 感染症の代替モデルであるシトロバクター菌を用いてマウス体内における本多孔質炭素の効果を評価したところ、本多孔質炭素を経口投与したマウスは、シトロバクター菌に対して抵抗性を示すことを明らかにしました。
</t>
    </r>
    <r>
      <rPr>
        <b/>
        <sz val="16"/>
        <rFont val="Wingdings"/>
        <family val="3"/>
        <charset val="2"/>
      </rPr>
      <t></t>
    </r>
    <r>
      <rPr>
        <b/>
        <sz val="16"/>
        <rFont val="ＭＳ Ｐゴシック"/>
        <family val="3"/>
        <charset val="128"/>
      </rPr>
      <t xml:space="preserve"> 一方で、本多孔質炭素を投与したマウスでは、消化管をはじめとして異常は見られず、またヒトの大腸細胞や乳酸菌などの善玉菌の生育にも悪影響を与えませんでした。以上の結果から、多孔質炭素を用いた O157 感染症の新たな予防法、治療法の確立につながることが期待できます。 </t>
    </r>
    <phoneticPr fontId="16"/>
  </si>
  <si>
    <t>https://www.gunma-u.ac.jp/wp-content/uploads/2022/05/90da0c748f69f06c80cac75005933eca.pdf</t>
    <phoneticPr fontId="16"/>
  </si>
  <si>
    <t>群馬大学</t>
    <rPh sb="0" eb="4">
      <t>グンマダイガク</t>
    </rPh>
    <phoneticPr fontId="16"/>
  </si>
  <si>
    <t>群馬県</t>
    <rPh sb="0" eb="3">
      <t>グンマケン</t>
    </rPh>
    <phoneticPr fontId="16"/>
  </si>
  <si>
    <t>稚内で学校給食再開 約２４０人体調不良の原因は特定できず</t>
    <phoneticPr fontId="16"/>
  </si>
  <si>
    <t>先月、学校で給食を食べた児童や生徒などおよそ２４０人が体調不良を訴えた稚内市で１１日、給食が再開されました。市は当初、給食が原因の集団食中毒の可能性もあるとみて調べていましたが、原因は特定できなかったということです。先月１９日、稚内市の小学校７校と中学校５校で、給食を食べた児童や生徒と教職員合わせておよそ２４０人が下痢やおう吐などの症状を訴えました。市は、市内の給食センターで調理された給食が原因の集団食中毒の可能性もあるとみて、給食の提供を休止して調べていましたが、食中毒の原因となる細菌やウイルスは検出されず、原因は特定できなかったということです。市は、給食センターの調理場を消毒したうえで１１日、給食を再開しました。１１日は稚内保健所の職員が給食の調理に立ち会ったということです。稚内市教育委員会の学校給食課は「保健所の助言を踏まえてよりいっそう給食を調理する際の衛生管理を徹底していきたい」としています。</t>
    <phoneticPr fontId="16"/>
  </si>
  <si>
    <t>https://www3.nhk.or.jp/sapporo-news/20220511/7000046349.html</t>
    <phoneticPr fontId="16"/>
  </si>
  <si>
    <t>北海道</t>
    <rPh sb="0" eb="3">
      <t>ホッカイドウ</t>
    </rPh>
    <phoneticPr fontId="16"/>
  </si>
  <si>
    <t>https://www.47news.jp/localnews/prefectures/hokkaido/7760793.html</t>
    <phoneticPr fontId="16"/>
  </si>
  <si>
    <t>スイセンで食中毒　岩見沢の女性３人</t>
    <phoneticPr fontId="16"/>
  </si>
  <si>
    <t>岩見沢保健所は９日、市内在住の２０～７０代の女性３人がスイセンをタマネギの苗と間違って食べ、食中毒を発症したと発表した。　同保健所によると、３人は８日午後６時１５分ごろ、近隣住民からタマネギの苗として渡されたスイセンを酢みそ和えにして食べたところ、下痢や嘔吐（おうと）などの症状を発症した。３人とも快方に向かっているという。　同保健所によると、スイセンの誤食による食中毒は１９９０年以降、道内では計１０件発生している。</t>
    <phoneticPr fontId="16"/>
  </si>
  <si>
    <t>北海道新聞</t>
    <rPh sb="0" eb="5">
      <t>ホッカイドウシンブン</t>
    </rPh>
    <phoneticPr fontId="16"/>
  </si>
  <si>
    <t>https://www.tjnet.co.jp/2022/05/09/%E3%82%A6%E3%83%BC%E3%83%90%E3%83%BC%E3%80%81%E6%97%85%E8%A1%8C%E6%89%8B%E9%85%8D%E3%81%B8%E6%9C%AC%E8%85%B0%E3%80%80%E3%83%95%E3%83%A9%E3%82%A4%E3%83%88%E3%82%84%E3%83%9B%E3%83%86%E3%83%AB%E3%81%AE/</t>
    <phoneticPr fontId="16"/>
  </si>
  <si>
    <t>https://www.jetro.go.jp/biznews/2022/05/e1d1cb07523fb9df.html</t>
    <phoneticPr fontId="16"/>
  </si>
  <si>
    <t>https://news.yahoo.co.jp/articles/6bb5a0801ab33aa26a678cb49d3be2ed1f2c7d85</t>
    <phoneticPr fontId="16"/>
  </si>
  <si>
    <t>https://jp.sputniknews.com/20220509/11210950.html</t>
    <phoneticPr fontId="16"/>
  </si>
  <si>
    <t>https://www.jetro.go.jp/biznews/2022/05/dd1e1c456a9ea7a3.html</t>
    <phoneticPr fontId="16"/>
  </si>
  <si>
    <t>https://jp.taiwantoday.tw/news.php?unit=148,149,150,151,152&amp;post=218805</t>
    <phoneticPr fontId="16"/>
  </si>
  <si>
    <t>https://www.sankei.com/article/20220512-2OIBWRNPQFK2BEFAEWC6PU72WQ/</t>
    <phoneticPr fontId="16"/>
  </si>
  <si>
    <t>https://news.yahoo.co.jp/articles/dd9c4422f0c8f5be7587279c35d665ce2829a9bb</t>
    <phoneticPr fontId="16"/>
  </si>
  <si>
    <t>https://news.yahoo.co.jp/articles/1dbe1fb1bc067b4809f91d8852892b77c8a3f382</t>
    <phoneticPr fontId="16"/>
  </si>
  <si>
    <t>https://news.yahoo.co.jp/articles/30c662aa3c86eb13ae049c8f0ced8aeea974f91b</t>
    <phoneticPr fontId="16"/>
  </si>
  <si>
    <t xml:space="preserve">全米で粉ミルク不足が深刻化、購入数制限も（CNN.co.jp） </t>
  </si>
  <si>
    <t xml:space="preserve">ベトナムのリゾートホテル １０歳男児がプールの排水口に背中を吸い込まれ溺死 遺族原因究明求める </t>
  </si>
  <si>
    <t xml:space="preserve">米首都トランプホテル終幕 前大統領に売却益９８億円か </t>
  </si>
  <si>
    <t>輸送での鮮度の問題を克服、高雄市の冷凍パインチャンクが日本に初出荷 ： Taiwan Today</t>
  </si>
  <si>
    <t>韓国政府、インドネシアのパーム油輸出規制による食品業界への影響調査(インドネシア、韓国)</t>
  </si>
  <si>
    <t>ドイツのレストラン、価格上昇で入店料を取り始める - 2022年5月9日, Sputnik 日本</t>
  </si>
  <si>
    <t xml:space="preserve">キューバ首都ハバナの5つ星ホテルでガス爆発、少なくとも26人が死亡 </t>
  </si>
  <si>
    <t>食品ロス削減　ASEANで動き広がる - 日本食糧新聞電子版</t>
  </si>
  <si>
    <t>ウクライナ危機により食品表示の暫定的例外措置を導入(フランス) ｜ ジェトロ</t>
  </si>
  <si>
    <t xml:space="preserve">ウーバー、旅行手配へ本腰 フライトやホテルの予約可能に まず英国で開始 | トラベルジャーナル </t>
  </si>
  <si>
    <t>ニューヨーク（ＣＮＮ Ｂｕｓｉｎｅｓｓ）　全米の店舗でここ数カ月、粉ミルクが品薄になっている。メーカーはフル稼働で、可能な限り多くの粉ミルクを製造中だとしているが、それでも現在の需要を十分に満たせていない。粉ミルクの欠品率は、昨年前半は２～８％の間で推移していたが、７月から急上昇し始めた。そして昨年１１月から今年４月上旬にかけて、欠品率が３１％に跳ね上がったことが、データセンブリーのデータで明らかになった。欠品率は４月のわずか３週間でさらに９ポイント上昇し、現在は４０％になっていることが統計で明らかになっている。アイオワ、サウスダコタ、ノースダコタ、ミズーリ、テキサス、テネシーの６州では、４月２４日からの１週間で粉ミルクの半分以上が完売したという。また、７つの州では４月上旬時点で、粉ミルク製品のうち４０～５０％が品切れとなっていたが、現在では２６州で供給不足となっている。「この問題はサプライチェーン（供給網）問題、製品リコール（回収）、歴史的なインフレによってさらに深刻化している」と、データセンブリーのベン・ライヒ最高経営責任者（ＣＥＯ）は指摘する。「粉ミルクは今後も市場で最も影響を受ける製品の一つだと予想される」という。
ドラッグストアチェーン大手のＣＶＳとウォルグリーンは、全国で粉ミルクの購入を１回につき３つまでに制限していることを認めた。また、小売り大手ターゲットはオンライン購入の場合、粉ミルクの購入を顧客１人当たり４つに制限している。店舗での購入には制限を設けていない。粉ミルク不足は、米食品医薬品局（ＦＤＡ）がミシガン州スタージスにある粉ミルク大手メーカー、アボット・ニュートリションの施設を閉鎖したことでさらに悪化している。ＦＤＡは２月、サルモネラ菌など細菌感染の恐れがあるとして、同社製の粉ミルク３種のリコールを発表し、対象製品の特定ロットを購入または使用しないよう呼び掛けた。リコールの数カ月前、アボットの元従業員がＦＤＡに内部告発し、同社がスタージス工場の安全問題を隠しているとの懸念を文書で示した。この工場で製造されたミルクを飲んだ乳児４人がクロノバクター・サカザキ菌によるまれな感染症にかかったとして、リコールとなった。内部告発によると、乳児２人が死亡したという。アボットは、この元従業員は「社の食品安全ポリシーに対する重大な違反」を理由に解雇されたとし、新たな疑惑を調査するとしている。アボットの広報担当者によると、クロノバクター・サカザキ菌とサルモネラ菌の検査を行った製品はすべて陰性で、調査中にスタージス工場でサルモネラ菌は検出されなかった。「今回の調査中に環境テストで検出されたクロノバクター・サカザキ菌は、スタージス工場の製品に触れない場所にあり、入手可能な２つの患者サンプルや他の既知の乳児の病気とは関連がない」と広報担当者は述べた。アボットはＣＮＮへの声明で、スタージス工場の操業再開に向けてＦＤＡと緊密に連携していると述べた。</t>
    <phoneticPr fontId="16"/>
  </si>
  <si>
    <t>ベトナムにあるリゾートホテルで、１０歳の男の子がプールの排水口に吸い込まれた後、溺れて死亡していたことが１１日までにわかりました。　塙幸士（はなわ・ゆきじ）くんは４月５日、母親らと訪れたベトナム南東部ムイネーのリゾートホテルで、子ども用プールの排水口に背中を吸い込まれて、身動きが取れなくなり、その後、死亡が確認されました。　幸士くんの背中には排水口に吸い込まれたとみられる複数の網目状のあざが残っていて、死因は溺死とみられています。　幸士くんの父親・塙義一さん「ホテル側からのコメントは一切ございません。原因をちゃんと究明してあげるのが親の責務、務めかなと（思います）」　塙さん家族はベトナム・ホーチミン市に住んでいて、旅行でリゾートホテルに滞在していました。遺族らは安全管理上に問題があったとして、ベトナムの日本総領事館などを通じて地元当局などに原因究明を求めています。</t>
    <phoneticPr fontId="16"/>
  </si>
  <si>
    <t>トランプ前米大統領の一家が米首都ワシントンで経営してきたトランプ・インターナショナル・ホテルが幕を閉じた。米紙ニューヨーク・タイムズが１１日に伝えた。米投資会社へのリース権の売却手続きが同日で完了。建物は今後、米ホテル大手ヒルトンの最上級ブランド「ウォルドーフ・アストリア」として生まれ変わる予定だ。
売却額は３億７５００万ドル（約４８６億円）で、市場価格より割高という。複合企業「トランプ・オーガニゼーション」が最終的に約１億ドルの利益を得て、そのうち約７６００万ドル（９８億円）がトランプ氏に渡るとみられている。同紙は「特にトランプ氏が大統領を辞めて以降、近隣の高級ホテルに比べて業績が悪かった」との、ホテル業界内の見方を伝えた。与党民主党からは、売却額が「疑わしい取引の最新の動き」（下院議員）として、批判の声が上がった。</t>
    <phoneticPr fontId="16"/>
  </si>
  <si>
    <t>3月末の米農務省の2022年産米国大豆の作付予想は、過去最高の9100万Aと発表された。ただ現状、大豆・トウモロコシの比価は、2.0～2.1と、農家にとって、トウモロコシ有利に動いており、天候次第で単収の伸びが大きいトウモロコシを出来る限りギリギリまで粘って作付したいという農家の声も多く聞かれるようだ。また、穀倉地帯(穀物を多く産する地域)であるウクライナとロシアの戦争が長引けば、トウモロコシ価格がさらに高騰し、シカゴ大豆相場にも影響を与える可能性がある。予想通り作付されるかは不透明な部分もある。兼松の食糧素材部食品大豆課の繁田亮課長に、米国大豆の作付見通しや、飼料用への転換も増えているという食品大豆の生産動向の現状、今後の安定調達に向けた対策について話を聞いた。
――米農務省の大豆作付予想をどう見るか
2021年産の大豆の在庫率は4月8日時点で5.85%と少なく、米国から中国向けの輸出需要は上方修正されたため、ひっ迫した在庫状況が続くのは変わらない。作付予想の9100万Aは確かに多く、実現できれば大豆にとっては弱材料になると思う。ただ、トウモロコシの価格も上がっている状況で、果たして9100万Aが本当に作付されるかどうかだ。まずはトウモロコシから作付が開始されるが、予報では4月の後半にかけて気温が低めと予想され、東部を中心に降雨予報も出ており、作付が遅れることを危惧している。トウモロコシが作付されない場合、農家が大豆の作付にシフトするパターンは過去にあるが、簡単にそうなるとは思っていない。トウモロコシ自体が割高で、大豆とトウモロコシの比価は、かなりトウモロコシ有利に動いているためだ。比価は一般的に2.4～2.5と言われ、肥料高騰により2.2～2.3と言われている。対して現在、2.0～2.1で推移している。現地のサプライヤーと話していても、農家はできる限りトウモロコシを作付したがっているが、物流混乱の問題は米国内でも影響を受けており、種や肥料も潤沢ではなく、追加で作付する準備が間に合わず、年末から年始にかけて決めた量を結果的に維持せざるを得ないという声も聞こえる。</t>
    <phoneticPr fontId="16"/>
  </si>
  <si>
    <r>
      <t>【米国大豆の需給展望】比価はトウモロコシ有利、大豆の作付はうまくいけば9100万Aが上限に/</t>
    </r>
    <r>
      <rPr>
        <sz val="18"/>
        <rFont val="ＭＳ Ｐゴシック"/>
        <family val="3"/>
        <charset val="128"/>
      </rPr>
      <t>食品用輸入大豆トップシェア商社・兼松に聞く</t>
    </r>
    <phoneticPr fontId="16"/>
  </si>
  <si>
    <t>台湾南部・高雄市産の「金鑽パイナップル」（中国語では「金鑽鳳梨」）が鮮度を保つ輸送の難しさと検疫の問題を克服。業者が協力し、「急速低温冷凍」技術を用いてパイナップルのカットフルーツを冷凍した「冷凍パイナップルチャンク」（中国語では「冷凍截切鳳梨」）を開発した。9日には行政院農業委員会（日本の農林水産省に相当）国際処の林志鴻副処長、同委員会農糧署の陳啓栄主任秘書（主任秘書は署長、副署長に次ぐナンバースリー）、高雄市農業局の張清栄局長らが見守る中、「冷凍パイナップルチャンク」20トンが日本に向けて船便で初めて出荷された。5月中旬から下旬にかけて日本の横浜に到着し、現地のスーパーマーケットチェーンで販売される。台湾産パイナップルの対日輸出に新たなページを開くものと期待されている。夏の到来に伴い、暑気払いに有効な果物のパイナップルが最盛期に入っている。しかし新型コロナウイルスが世界の海と空の便を大混乱させ、果物の輸出にかかる時間にも影響。それによって生まれる鮮度の問題や検疫の問題を克服するため、高雄市の業者はこのほど旺来果菜生産合作社の栽培する高品質なパイナップルを厳選し、急速冷凍技術で冷凍のカットフルーツ「冷凍パイナップルチャンク」を開発、食べやすくしたほか、新鮮なパイナップルのおいしさもそのまま閉じ込めた。保存期間は2年間に及び、日本の消費者に四季を通しておいしい高雄市産パイナップルを味わってもらえるという。
「冷凍パイナップルチャンク」を開発した慶徳農果業有限公司によれば同商品の製造は容易ではない。パイナップルの最高の風味を保つため、新鮮なパイナップル80トンから冷凍パイナップルはわずか20トンしか作ることが出来ない。加えて酵素を多く含むパイナップルは生産過程において生菌数を厳しく管理し、食品安全基準をクリアする必要がある。藍天通運股份有限公司の提供する適切なコールドチェーンがあってこそ、時間や空間の制限を受けず、海外の消費者に高雄市産パイナップルの新鮮なおいしさを届けられるのだという。
高雄市農業局の張清栄局長によれば、同市におけるパイナップルの作付面積は1,000ヘクタールあまりで最大が大樹区、それに大寮区、内門区、鳥松区と続く。収穫の最盛期は4月から6月。高雄市農業局では2012年より毎年生産者団体を率いて日本の東京で行われる食品見本市「FOODEX JAPAN」に出展、日本の市場開拓に努めて台湾の高品質な果物を世界に送り出そうとしている。農業局ではそのほかにも、生産者団体のコールドチェーンや加工設備の整備に協力、高雄市産果物の輸出の品質を全方位的に引き上げる取り組みを行っている。張局長は、生産者団体や貿易業者など各方が努力した結果、高雄市産パイナップルの日本向け輸出は今年2月からこれまでに3,000トンを達成したと指摘すると共に、農業局はこれからも努力を続け、積極的に海外の市場を開拓し、高雄市特産の農産物を全世界に販売していくと強調した。
パイナップルは天然の食物繊維のほか、有機酸、ビタミンB1、ビタミンCなどの栄養素を多く含む。高雄市は気候が良く、生産されるパイナップルは高品質で糖度が高いという。</t>
    <phoneticPr fontId="16"/>
  </si>
  <si>
    <t>韓国農林畜産食品部は4月29日、インドネシアによるパーム油の輸出規制に関し、韓国の食品業界への影響は「限定的」と発表した（注、2022年4月28日記事参照）。
韓国では、2021年実績でインドネシア産のパーム油の輸入量は約34万トンで、うち約20万トン分が今般の輸出禁止措置の対象となる（添付資料表参照）。
なお、食品分野では主にマレーシア産のパーム油を年間約20万トン輸入し、即席麺や菓子類など加工食品の製造に使用している。今回、輸出規制の対象となるインドネシア産のパーム油は主に化粧品や洗剤、バイオディーゼルなどに使用される。さらに、主要食品製造企業では、それぞれ2～4カ月分程度の在庫を確保していることから、インドネシアの輸出規制が食品業界に及ぼす影響は限定的とした。他方、インドネシアによる措置が長期化すれば、パーム油の国際価格の上昇に伴う需給バランスが崩れる可能性もあるため、引き続き食品業界とも意思疎通を図りつつ、サプライチェーンのモニタリングを行う計画だとしている。
（注）韓国では、4月22日にインドネシアによるパーム油輸出規制が発表された直後、国内食品業界が大きな打撃を受けるとの報道がなされていた。</t>
    <phoneticPr fontId="16"/>
  </si>
  <si>
    <t>ドイツ西部ノルトライン＝ヴェストファーレン州にあるレストランのオーナーは、価格高騰への対応として入店料を取り始めた。独紙ビルト が報じた。
レストランのサイトには次のように記載されている。「親愛なるお客様、原材料、人件費、エネルギーコストの高騰により、残念ながら、1人につき約3ユーロの料金を請求しなければなりません」レストランのオーナー、ホルスト・インゲンドルンさんは、次のように説明している。
「価格は毎日上昇している。そのため私はある時、今すぐ何かをする必要があることを理解した。なぜなら肉の値段は30％～50％、野菜は約30％値上がりしたからだ。揚げ物油の価格（100％）とエネルギーコスト（2000％）は信じられないほどの上昇だ」インゲンドルンさんによると、客は入店料の支払いに理解を示しているという。またインゲンドルンさんは、この措置は利益を得ることを目的としたものではないと述べている。</t>
    <phoneticPr fontId="16"/>
  </si>
  <si>
    <t>キューバの首都ハバナ中心部の「サラトガ・ホテル」で5月6日、ガス爆発が発生し、4人の子供を含む少なくとも26人が死亡した。国営テレビによると、100年以上前の建物を利用したこの5つ星ホテルは、爆発時には改修工事のため閉鎖中で、中にいたのは従業員だけだったという（ナレーションなし）。
キューバの首都ハバナの5つ星「サラトガ・ホテル」でガス爆発。4人の子供を含め、少なくとも26人が死亡し、大人50人、子供14人が負傷した。
国営テレビによると、築100年以上の建物を利用したこのホテルは爆発時には改修工事のため閉鎖中で、中にいたのは従業員だけだった。
隣接する高級アパート2棟が大きく損傷し、半径2ブロック内の17棟にも被害が出た。
現場は交通量の多い地域で、がれきは道に降り注いだという。</t>
    <phoneticPr fontId="16"/>
  </si>
  <si>
    <t>https://news.nissyoku.co.jp/news/kwsk20220425110542557</t>
    <phoneticPr fontId="16"/>
  </si>
  <si>
    <t>経済成長の続く東南アジアで、食品廃棄物（食品ロス）を削減していこうという動きが広がっている。タイでは、大手食品企業が製造過程などから排出される食品廃棄物の有効利用に本腰を入れるほか、廃棄食品を使ったペットフードの開発に挑むスタートアップ企業も登場した。シンガポールでは、政府が微生物を使った発電に乗り出している。いずれも背後にあるのは、成長に伴い待ったなしで増え続ける食品ごみ問題だ。
年間約1800万tもの食品廃棄物を排出し続ける東南アジアの中心国タイ。政府傘下のタイ健康促進・・・・続きはログインしてください。</t>
    <rPh sb="244" eb="245">
      <t>ツヅ</t>
    </rPh>
    <phoneticPr fontId="16"/>
  </si>
  <si>
    <t>政府は4月26日、ロシアのウクライナ侵攻による食品の一部原材料供給の困難に伴い、食品のレシピ変更と表示規則に係る時限的例外措置外部サイトへ、新しいウィンドウで開きますを発表した。アレルギーなど消費者の安全を損ねることがないことを条件として、生産の継続を可能にするため、パッケージ、ラベルを変更することなく原材料の一時的変更を可能とする。原材料不足のために迅速な代替品への切り替えが必要であるものの、パッケージの印刷が間に合わないために成分表など食品表示要件を完全に充足できない企業に対し、安全性の確保および消費者への情報提供を維持しつつ、表示要件にある程度の柔軟性を与えることにより、食品の安定的な供給確保を図ることを目的とする。具体的には、原材料を代替品に変更する企業は経済・財務・復興省の競争・消費・不正防止総局（DGCCRF）にラベルを変更するまでの例外的措置の認可申請を行う。認可を受けた例外的措置は申請日から最長6カ月間認められる。DGCCRFは、実際の組成とその表示の違いが消費者にリスクを与えたり、製品の品質に関する必要な情報を損なったりしていないか確認する。なお、認可を受けた製品リストは、経済・財務・復興省のサイト外部サイトへ、新しいウィンドウで開きますに掲載される。
認可を受けた製品に事業者は、今後2カ月以内にパッケージの賞味期限または消費期限の記載の近くに詳細を記載するか代替の原材料を使用したことを示す「DEROG」（例外的措置を意味する「DEROGATION」の略）と記載したマークを貼付する。ただし、代替品にピーナツ油などのアレルゲン外部サイトへ、新しいウィンドウで開きますを使用する場合や、遺伝子組み換えの原料を添加する場合は即時にマークを貼り明示する。また、「パーム油不使用」、「遺伝子組み換え不使用」、「有機栽培」などの表示が製品の内容と異なっている場合も、即時その旨を明示する必要がある。4月26日付「レゼコー」紙によると、ウクライナとロシアは全世界のヒマワリ油供給の80％を占めている。ウクライナ侵攻によるヒマワリ油の供給不安に加えて、レストラン、消費者の買いだめによりスーパーから一部の食用油が消えるという現象がおきている。食品メーカーらは、ポテトチップス、マーガリン、チョコレートなど多くの商品に関しパッケージを変更することなくレシピを変更して供給を継続できるよう、2カ月前から政府と協議していたとしている。</t>
    <phoneticPr fontId="16"/>
  </si>
  <si>
    <t>　ウーバーは英国でアプリに電車やレンタカー、フライト、ホテルといった旅行商材を追加する計画で、旅行を包括的に取り扱うビジネスモデルに近づいている。今夏から、英国のユーザーはアプリを介して都市間鉄道と長距離バスのチケットを予約できるようになる。今年後半にはフライト、次いでホテルの取り扱いを開始する予定。
　パイロットプログラムの一部で、ウーバーはチケットを直接販売せず、プラットフォームと提携してAPI を統合する。同社は先月、「ウーバーエクスプロール」と称し、夕食やライブイベントなど体験予約を開始していた。　「誰もがシンプルで便利な方法で旅行を手配できることを求めており、私たちはすべての旅行ニーズにワンストップで対応する」と同社。今年後半には主要提携企業をウーバーアプリに統合し、シームレスに旅行を手配できるようにするとしている。
この記事は米フォーカスライト運営のニュースサイト「フォーカスワイヤー」を基にフォーカスライトの牛場春夫日本代表が執筆したものです。参考記事（英文）はこちら。
「UBER GOES FULL SUPER APP, ADDS PLANES, TRAINS AND HOTELS」</t>
    <phoneticPr fontId="16"/>
  </si>
  <si>
    <t>米国</t>
    <rPh sb="0" eb="2">
      <t>ベイコク</t>
    </rPh>
    <phoneticPr fontId="16"/>
  </si>
  <si>
    <t>ベトナム</t>
    <phoneticPr fontId="16"/>
  </si>
  <si>
    <t>　</t>
    <phoneticPr fontId="16"/>
  </si>
  <si>
    <t>台湾</t>
    <rPh sb="0" eb="2">
      <t>タイワン</t>
    </rPh>
    <phoneticPr fontId="16"/>
  </si>
  <si>
    <t>ドイツ</t>
    <phoneticPr fontId="16"/>
  </si>
  <si>
    <t>キューバ</t>
    <phoneticPr fontId="16"/>
  </si>
  <si>
    <t>シンガポール</t>
    <phoneticPr fontId="16"/>
  </si>
  <si>
    <t>フランス</t>
    <phoneticPr fontId="16"/>
  </si>
  <si>
    <t>英国</t>
    <rPh sb="0" eb="2">
      <t>エイコク</t>
    </rPh>
    <phoneticPr fontId="16"/>
  </si>
  <si>
    <t>2022年 第16週（4月18日〜 4月24日）</t>
    <phoneticPr fontId="106"/>
  </si>
  <si>
    <t>結核例209</t>
    <phoneticPr fontId="5"/>
  </si>
  <si>
    <t>血清群・毒素型：‌O157 VT1・VT2（3例）、O157 VT2（3例）、O74 VT1（1例）、O103 VT1（1例）、O157
V T 1（ 1 例 ）、 O 1 5 V T 2（ 1 例 ）、 O 1 1 1VT1（1例）、O26 VT1（1例）、その他・不明（10例）
累積報告数：249例（有症者116例、うちHUS 3例．死亡なし）</t>
    <phoneticPr fontId="106"/>
  </si>
  <si>
    <t xml:space="preserve">年齢群：‌4歳（2例）、5歳（3例）、10代（1例）、20代（5例）、30代（4例）、40代（2例）、50代（2例）、60代（1例）、70代（1例）、80代（1例）
</t>
    <phoneticPr fontId="106"/>
  </si>
  <si>
    <t xml:space="preserve">腸管出血性大腸菌感染症22例（有症者8例、うちHUS なし）
感染地域：国内17例、国内・国外不明5例
国内の感染地域：‌神奈川県2例、長野県2例、福岡県2例、北海道1例、秋田県1例、福島県1例、群馬県1例、千葉県1例、三重県1例、京都府1例、大阪府1例、長崎県1例、
熊本県1例、宮崎県1例
</t>
    <phoneticPr fontId="106"/>
  </si>
  <si>
    <t>E型肝炎2例 感染地域（感染源）：‌国内（都道府県不明）1例（不明）、国内・国
外不明1例（不明）
A型肝炎2例 感染地域：埼玉県1例、国内（都道府県不明）1例</t>
    <phoneticPr fontId="106"/>
  </si>
  <si>
    <t>レジオネラ症14例（肺炎型12例、ポンティアック型2例）
感染地域：‌大阪府2例、北海道1例、茨城県1例、神奈川県1例、愛知県1例、島根県1例、広島県1例、福岡県1例、鹿児島県1例、国内（都道府県不明）1例、フィリピン1例、国内・国外不明2例
年齢群：50代（2例）、60代（2例）、70代（3例）、80代（7例）
累積報告数：315例</t>
    <phoneticPr fontId="106"/>
  </si>
  <si>
    <t>アメーバ赤痢6例（腸管アメーバ症5例、腸管外アメーバ症1例）
感染地域：‌愛知県1例、国内（都道府県不明）1例、ミャンマー1例、国内・国外不明3例
感染経路：経口感染1例、不明5例</t>
    <phoneticPr fontId="106"/>
  </si>
  <si>
    <t>回収＆交換</t>
  </si>
  <si>
    <t>下仁田物産</t>
  </si>
  <si>
    <t>回収＆返金</t>
  </si>
  <si>
    <t>マースジャパンリ...</t>
  </si>
  <si>
    <t>回収</t>
  </si>
  <si>
    <t>フクオカ食品</t>
  </si>
  <si>
    <t>イオン九州</t>
  </si>
  <si>
    <t>近藤食品</t>
  </si>
  <si>
    <t>回収＆返金/交換</t>
  </si>
  <si>
    <t>お詫び</t>
  </si>
  <si>
    <t>福岡ソフトバンク...</t>
  </si>
  <si>
    <t>マックスバリュ西...</t>
  </si>
  <si>
    <t>イオンリテール</t>
  </si>
  <si>
    <t>四日市尾平店 いわし南蛮漬け 一部ラベル誤貼付で表示欠落</t>
  </si>
  <si>
    <t>生活協同組合おお...</t>
  </si>
  <si>
    <t>東都島店 寿司盛合せ 一部賞味期限誤表示</t>
  </si>
  <si>
    <t>山崎製パン</t>
  </si>
  <si>
    <t>ランチパック(ペッパーポテトサラダ)ベーコン入り 一部別食材混入</t>
  </si>
  <si>
    <t>ユウキ食品</t>
  </si>
  <si>
    <t>四川マーボーソース辛口(花椒粉付) 一部基準超過の農薬検出</t>
  </si>
  <si>
    <t>PRESENTs...</t>
  </si>
  <si>
    <t>粋アラレ 山椒(さんしょ) 原材料表示シール誤貼付</t>
  </si>
  <si>
    <t>ネスレ日本</t>
  </si>
  <si>
    <t>ネスカフェ ドルチェ グスト 2品目 一部賞味期限表示欠落</t>
  </si>
  <si>
    <t>北海道立農業大学...</t>
  </si>
  <si>
    <t>仙美里ヶ丘ソーセージ 一部ゴムべら破片混入</t>
  </si>
  <si>
    <t>宗像店 するめいか 消費期限,保存方法誤表示</t>
  </si>
  <si>
    <t>淡路麺業</t>
  </si>
  <si>
    <t>淡路島生パスタDAN-MEN 一部カビ発生の恐れ</t>
  </si>
  <si>
    <t>京都西店 釜上げしらす ちりめんラベル誤貼付</t>
  </si>
  <si>
    <t>イオンフードサプ...</t>
  </si>
  <si>
    <t>五目春巻38g×4本 一部賞味期限誤印字</t>
  </si>
  <si>
    <t>シーエフシージャ...</t>
  </si>
  <si>
    <t>カシェ チョコレート一部商品 基準超過のアフラトキシン</t>
  </si>
  <si>
    <t>サンリブ</t>
  </si>
  <si>
    <t>母の日御膳(弁当) 一部消費期限,保存温度誤表示</t>
  </si>
  <si>
    <t>エヌエスフーズ</t>
  </si>
  <si>
    <t>対馬 猪 ソーセージ 太タイプ 異物混入の恐れ</t>
  </si>
  <si>
    <t>大近</t>
  </si>
  <si>
    <t>都島店 もちもちニョッキのボロネーゼグラタン 一部原材料誤り</t>
  </si>
  <si>
    <t>国技館サービス</t>
  </si>
  <si>
    <t>国技館やきとり 一部消費期限誤表示</t>
  </si>
  <si>
    <t>ベルジョイス</t>
  </si>
  <si>
    <t>巣子店 あらびきロール 一部アレルギー(卵,りんご)表示欠落</t>
  </si>
  <si>
    <t>津具屋製菓</t>
  </si>
  <si>
    <t>抹茶クリームどら焼き他 計5品目 異物混入の恐れ</t>
  </si>
  <si>
    <t>オレンジフーズ</t>
  </si>
  <si>
    <t>旬のちゅうちゅうゼリー 一部膨張,腐敗菌繁殖の恐れ</t>
  </si>
  <si>
    <t>ＹＯＵ農園</t>
  </si>
  <si>
    <t>キウイフルーツサンド 一部消費期限誤表示</t>
  </si>
  <si>
    <t>玉屋商事</t>
  </si>
  <si>
    <t>速水しらす 一部消費期限誤表示</t>
  </si>
  <si>
    <t>おなか満足蒟蒻ゼリーミックス 破袋し液漏れカビ発生の恐れ</t>
  </si>
  <si>
    <t>スニッカーズ ピーナッツ シングル 一部ガラス片混入の恐れ</t>
  </si>
  <si>
    <t>雫石福福しゅうまい 一部アレルゲン(小麦)表示欠落</t>
  </si>
  <si>
    <t>上荒田店 するめいか 一部消費期限,保存方法の誤表示</t>
  </si>
  <si>
    <t>イオン河辺店で販売 柚子なま酢 アレルゲン(カニ)表示欠落</t>
  </si>
  <si>
    <t>クレイジーレモンミニ一部 賞味期限1年長く誤表記</t>
  </si>
  <si>
    <t>栗原選手のモンブラン(くりモン) 原材料産地誤表記</t>
  </si>
  <si>
    <t>新市店 ベーコン(スライス)一部 消費期限誤表記</t>
  </si>
  <si>
    <t>中国産タマネギを産地偽装か　大阪の自営業者を書類送検</t>
    <phoneticPr fontId="16"/>
  </si>
  <si>
    <t>中国産のタマネギを国産と偽って販売したとして、大阪府警は１０日、食品表示法違反（原産地虚偽表示）の疑いで、同府泉佐野市の自営業の男性（７８）を書類送検した。男性は「一般の人は見た目で分からないと思った」と容疑を認めている。　書類送検容疑は昨年１月２７日と１２月１３日、同府貝塚市の大型園芸店で、中国産タマネギ計２ネットの値札に北海道産や和歌山県産と虚偽の表示をし、２人に計１７３８円で販売した疑い。　府警によると、男性は２０２０年８月ごろから今年２月ごろまで、中国産タマネギ約７トンを市場で仕入れ、一部を国産と偽って販売していた。</t>
    <phoneticPr fontId="16"/>
  </si>
  <si>
    <t>これから定着が予想される催事提案はこれだ！ 消費者が支持する日本の食慣習とは</t>
    <phoneticPr fontId="16"/>
  </si>
  <si>
    <t>世界的に注目される　　日本の食習慣　　日本には多くの食文化、食の慣習が存在する。
　2013年には日本人の伝統的な食文化「和食」がユネスコの無形文化遺産に登録された。その概要には「和食」の4つの特徴が記述されている。
　まず、海と山に囲まれた地形を生かし、多様で新鮮な食材を使いながらその持ち味を生かしていること。つぎに、栄養バランスに優れていること。そして四季の美しさや季節の移ろいを表現していること。最後に、正月などの年中行事と密接に関わっていること。とくに4つ目は、「食事の時間をともにすることで家族や地域と絆を強化してきた」と指摘されている。
　今回のテーマに掲げた「時節ごとの食の慣習」はこれに該当し、まさに「和食」の根幹にあるものと考えてよいのではないだろうか。食は人を創り、人の輪を創る。さらには、食を通じて地域、世の中が元気になる。そんな和食のエッセンスが、世界的に評価された要因の１つといえるだろう。
　さて、日本には多くの年中行事と密接にかかわった食事が存在する。縁起をかついだものや時節柄のもの、古くから伝わる日本の慣習に沿ったものだけではなく、クリスマスなど海外の文化が日本で独自に進化し根付いたものもある。１つひとつの食の慣習についてその歴史を紐解きたいところではあるが、そのなかでもどんな食文化が消費者に支持され、根付いているのか。ホットペッパーグルメ外食総研が21年12月に実施した「日本の慣習で決まった時期に飲食しているもの」についての調査結果（図）から紐解きたい。・・・・・・</t>
    <phoneticPr fontId="16"/>
  </si>
  <si>
    <t>国産＝安全はウソ？ 江戸時代から続く食品の偽装表示</t>
    <phoneticPr fontId="16"/>
  </si>
  <si>
    <t>産地偽装問題で揺れていた「熊本産アサリ」の出荷が４月12日に再開された。熊本県による偽装防止策は、①水揚げからの生産流通履歴制度、②認定工場での砂抜き・選別とモデル販売協力店の認証、③QRコードでの履歴読み取りなどで、６月以降は県外にも拡大ということだ。しかし、長年にわたって続いてきた「商慣行」がそう簡単に是正されるとは思えない。
４月25日の日本経済新聞が報じるところによれば、消費者庁が改訂・周知したはずの原産地表示のQ＆Aに反して、販売業者が中国産アサリ163トンを熊本県産として販売し、県の行政指導を受けたというのである。
　アサリは、ここ何十年と偽装表示の常連であり、幾多の行政指導でも一向に是正されず、事実の公表、さらには、短期間の「浜での蓄養」と称される風景がテレビで放映されている。これは、松坂牛、神戸牛に見られるような「品質を高めるための飼養」ではなく、短期では品質向上は見られない。仮に浜に播いたとしても「長いところルール」にまでも至らない「サギまがいの行為」と言わざるを得ない。
　偽装表示が起きる理由については、『食品偽装』（新井ゆたかほか・2008年ぎょうせい）に詳しいが、そこでは、類型を以下の４つに分けている。
① 消費者をだまして利得を得る。
② 規模拡大を優先したため。
③ 返品を処分するため。
④ 欠品を出さないため。
行き着くところ、いずれも、消費者の視点に立っていないのとコンプライアンスの欠如であるが、今回のアサリ偽装は、この①に該当する。
　食品表示法ができてからでも再三にわたり是正の指示・公表を受けているところを見れば、もはや業界の「体質」「構造」、そのものといわざるを得ず、正直者の漁業者がバカを見る典型となっている。根本からの対応がないと事態は変わらない。（偽装表示への指示・公表の実態は、消費者庁、農林水産省のHPを参照）</t>
    <phoneticPr fontId="16"/>
  </si>
  <si>
    <t>【社説】原料原産地表示　より分かりやすく</t>
    <phoneticPr fontId="16"/>
  </si>
  <si>
    <t>　４月から国内で製造されるすべての加工食品の原産地表示が必要になった。表示制度は２０１７年９月にスタートし、今年３月末まで義務化への経過措置期間だった。原材料費、物流費にエネルギーコストのさらなる上昇が重なって食品の値上げが実施されるなか、消費者が価格に見合った品質の製品を安心して選択できる機会の広がりと、誰にも分かりやすい制度であることが求められる。　この表示制度では、使用した原材料に占める重量割合の最も高い原材料が対象で、容器・包装に表示する。生鮮食品の場合、原則、国別に重量順。加工食品は一番多い原料の製造地を表示する。４年半の経過措置期間中に大半の食品メーカーの表示切り替えが進んでいる。原料原産地表示は以前から、２２食品群と農産物漬物など４品目に義務付けられていたが、加工食品の１割程度だった。　すべての国内製造品に広げたのは、消費者調査により、多くが原料原産地情報を参考とする購入に関心を持っていることと、農林水産業にとって安心な国内原料の使用を表示できるメリットがあり、検討が進んだ。表示は生鮮品の豚肉肩ロースの場合、原産地欄に「国産」、果実加工品の場合、原材料名欄に、いちご「栃木県産」などとなる。
　しかし、この制度は消費者への情報提供の点で「開かれた」と言えるのだろうが、表示方法が非常に複雑で、消費者側も情報を受け取るには制度への知識を持っていないと理解が難しい。例えば「大括り表示」が認められ、表示パターンも複数ある。３カ国以上の輸入品を使ったソーセージを例にすると、原料原産地名欄に輸入「豚肉」あるいは原材料名に豚肉「輸入」と表示してもよいことになっている。国産と３カ国以上の輸入の間で重量順の変動が見込まれる場合、原料原産地名欄に「輸入」または「国産」（輸入が多いケース）としてもよい。輸入農産物である原材料が小麦や砂糖などの加工品の場合に、原材料名欄の表示は麺・パン類の小麦粉「国内製造」となり、どこから輸入した農産物を使用したのか、容器包装からは情報が得られない。また２番目に量の多い原材料は産地を表示しなくてもよい。一方、加工食品として輸入したものは別途、原産国名の表示義務があるため、この制度の対象でない。　大手食品メーカーでは、表示欄スペースに記入できない情報をウェブ上で公開しているところも多い。公開していない小企業の情報を得るには、電話など時間、手間、費用もかかる。分かりやすさを追求した表示への、さらなる改訂を望みたい。</t>
    <phoneticPr fontId="16"/>
  </si>
  <si>
    <t>日本緑茶 日本緑茶センター株式会社センター...</t>
    <phoneticPr fontId="30"/>
  </si>
  <si>
    <t>https://www.recall-plus.jp/info/43182</t>
    <phoneticPr fontId="16"/>
  </si>
  <si>
    <t>YOUKI 「四川マーボーソース辛口(花椒粉付) 一部基準超過の農薬検出」</t>
    <phoneticPr fontId="16"/>
  </si>
  <si>
    <t>C.F.C JAPAN 「カシェ ダークチョコレート アーモンドアンドシーソルト 原材料から基準超過のアフラトキシン検出」</t>
    <phoneticPr fontId="16"/>
  </si>
  <si>
    <t>【原産国】ベルギー
ドン・キホーテ(関東圏内)で販売した「カシェ　ダークチョコレート アーモンドアンドシーソルト」において、原材料のアーモンドから基準値を超えるアフラトキシンが検出されたことが発覚し、当該品を原材料に使用している商品にもアフラトキシンが発生している可能性があるとメーカーより連絡があったため回収する。これまで健康被害の報告はない。完成品のアフラトキシン検査では検出されてない。</t>
    <phoneticPr fontId="16"/>
  </si>
  <si>
    <t>小売店、インターネット通信販売で販売した「四川マーボーソース辛口(花椒粉付)　50g×2」において、2022年11月12日賞味期限の製品について、取引先自主検査により食品衛生法上で定める一律基準(0.01ppm)を超える農薬(カルボフラン)が検出したため回収する。これまで健康被害の報告はない。</t>
    <phoneticPr fontId="16"/>
  </si>
  <si>
    <t>https://www.recall-plus.jp/info/43162</t>
    <phoneticPr fontId="16"/>
  </si>
  <si>
    <t>今週のお題(食品原材料の置場には決まりがある)</t>
    <rPh sb="6" eb="8">
      <t>ショクヒン</t>
    </rPh>
    <rPh sb="8" eb="11">
      <t>ゲンザイリョウ</t>
    </rPh>
    <rPh sb="12" eb="13">
      <t>オ</t>
    </rPh>
    <rPh sb="13" eb="14">
      <t>バ</t>
    </rPh>
    <rPh sb="16" eb="17">
      <t>キ</t>
    </rPh>
    <phoneticPr fontId="5"/>
  </si>
  <si>
    <t>なぜ　食品の原材料の置き方まで決める必要があるのですか</t>
    <rPh sb="3" eb="5">
      <t>ショクヒン</t>
    </rPh>
    <rPh sb="6" eb="9">
      <t>ゲンザイリョウ</t>
    </rPh>
    <rPh sb="10" eb="11">
      <t>オ</t>
    </rPh>
    <rPh sb="12" eb="13">
      <t>カタ</t>
    </rPh>
    <rPh sb="15" eb="16">
      <t>キ</t>
    </rPh>
    <rPh sb="18" eb="20">
      <t>ヒツヨウ</t>
    </rPh>
    <phoneticPr fontId="5"/>
  </si>
  <si>
    <t>↓　職場の先輩は以下のことを理解して　わかり易く　指導しましょう　↓</t>
    <phoneticPr fontId="5"/>
  </si>
  <si>
    <r>
      <rPr>
        <b/>
        <sz val="12"/>
        <color indexed="51"/>
        <rFont val="ＭＳ Ｐゴシック"/>
        <family val="3"/>
        <charset val="128"/>
      </rPr>
      <t xml:space="preserve">
《学校給食衛生管理基準より抜粋》</t>
    </r>
    <r>
      <rPr>
        <b/>
        <sz val="12"/>
        <color indexed="9"/>
        <rFont val="ＭＳ Ｐゴシック"/>
        <family val="3"/>
        <charset val="128"/>
      </rPr>
      <t xml:space="preserve">
 ４)納入業者から食品を納入させるに当たっては、検収場において
食品の受け渡しを行い、下処理場及び調理場に立ち入らせないこ
と。
5)食品は、検収場において、専用の容器に移し替え、下処理場及び
食品の保管場にダンボール等を持ち込まないこと。また、検収場内
に食品が直接床面に接触しないよう床面から６０ｃｍ以上の高さの
置台を設けること。</t>
    </r>
    <rPh sb="44" eb="45">
      <t>バ</t>
    </rPh>
    <rPh sb="91" eb="92">
      <t>バ</t>
    </rPh>
    <rPh sb="120" eb="121">
      <t>バ</t>
    </rPh>
    <phoneticPr fontId="5"/>
  </si>
  <si>
    <t>【出典】   http://www.aimservices.co.jp/recruit/senmon/about/manga.html</t>
    <phoneticPr fontId="106"/>
  </si>
  <si>
    <r>
      <t>・調理施設に外履で入ってきて、奥のロッカールームや事務机の下で履き替えて平気で仕事している人</t>
    </r>
    <r>
      <rPr>
        <b/>
        <sz val="12"/>
        <rFont val="ＭＳ Ｐゴシック"/>
        <family val="3"/>
        <charset val="128"/>
      </rPr>
      <t>。・・・・・いません
ね !
調理場が狭いことを言い訳に、</t>
    </r>
    <r>
      <rPr>
        <b/>
        <u/>
        <sz val="12"/>
        <color indexed="10"/>
        <rFont val="ＭＳ Ｐゴシック"/>
        <family val="3"/>
        <charset val="128"/>
      </rPr>
      <t>食材、トレイ、弁当容器を床に直置き</t>
    </r>
    <r>
      <rPr>
        <b/>
        <sz val="12"/>
        <rFont val="ＭＳ Ｐゴシック"/>
        <family val="3"/>
        <charset val="128"/>
      </rPr>
      <t>している人。・・・・・いませんね !　
・ベテランさんも初心に戻っり、職場のルールを率先して実行しましょう。
感染性の強い食中毒菌や急性腸炎の原因となるノロウイルスは、少量で食中毒を発症させます。
この時期でも食中毒が多発しています。そして、</t>
    </r>
    <r>
      <rPr>
        <b/>
        <u/>
        <sz val="12"/>
        <color indexed="60"/>
        <rFont val="ＭＳ Ｐゴシック"/>
        <family val="3"/>
        <charset val="128"/>
      </rPr>
      <t>基本的な約束事を守っていない調理場等で事故</t>
    </r>
    <r>
      <rPr>
        <b/>
        <sz val="12"/>
        <rFont val="ＭＳ Ｐゴシック"/>
        <family val="3"/>
        <charset val="128"/>
      </rPr>
      <t>の多くが起きています。
(</t>
    </r>
    <r>
      <rPr>
        <b/>
        <u/>
        <sz val="12"/>
        <color indexed="60"/>
        <rFont val="ＭＳ Ｐゴシック"/>
        <family val="3"/>
        <charset val="128"/>
      </rPr>
      <t>やってはいけないルール</t>
    </r>
    <r>
      <rPr>
        <b/>
        <sz val="12"/>
        <rFont val="ＭＳ Ｐゴシック"/>
        <family val="3"/>
        <charset val="128"/>
      </rPr>
      <t>が守れない職場では、いつか必ず事故が起きます)</t>
    </r>
    <rPh sb="1" eb="3">
      <t>チョウリ</t>
    </rPh>
    <rPh sb="3" eb="5">
      <t>シセツ</t>
    </rPh>
    <rPh sb="6" eb="7">
      <t>ソト</t>
    </rPh>
    <rPh sb="9" eb="10">
      <t>ハイ</t>
    </rPh>
    <rPh sb="15" eb="16">
      <t>オク</t>
    </rPh>
    <rPh sb="25" eb="27">
      <t>ジム</t>
    </rPh>
    <rPh sb="27" eb="28">
      <t>ヅクエ</t>
    </rPh>
    <rPh sb="29" eb="30">
      <t>シタ</t>
    </rPh>
    <rPh sb="31" eb="32">
      <t>ハ</t>
    </rPh>
    <rPh sb="33" eb="34">
      <t>カ</t>
    </rPh>
    <rPh sb="36" eb="38">
      <t>ヘイキ</t>
    </rPh>
    <rPh sb="39" eb="41">
      <t>シゴト</t>
    </rPh>
    <rPh sb="45" eb="46">
      <t>ヒト</t>
    </rPh>
    <rPh sb="61" eb="63">
      <t>チョウリ</t>
    </rPh>
    <rPh sb="63" eb="64">
      <t>バ</t>
    </rPh>
    <rPh sb="65" eb="66">
      <t>セマ</t>
    </rPh>
    <rPh sb="70" eb="71">
      <t>イ</t>
    </rPh>
    <rPh sb="72" eb="73">
      <t>ワケ</t>
    </rPh>
    <rPh sb="75" eb="77">
      <t>ショクザイ</t>
    </rPh>
    <rPh sb="82" eb="84">
      <t>ベントウ</t>
    </rPh>
    <rPh sb="84" eb="86">
      <t>ヨウキ</t>
    </rPh>
    <rPh sb="87" eb="88">
      <t>ユカ</t>
    </rPh>
    <rPh sb="89" eb="90">
      <t>ジカ</t>
    </rPh>
    <rPh sb="90" eb="91">
      <t>オ</t>
    </rPh>
    <rPh sb="96" eb="97">
      <t>ヒト</t>
    </rPh>
    <rPh sb="120" eb="122">
      <t>ショシン</t>
    </rPh>
    <rPh sb="123" eb="124">
      <t>モド</t>
    </rPh>
    <rPh sb="127" eb="129">
      <t>ショクバ</t>
    </rPh>
    <rPh sb="134" eb="136">
      <t>ソッセン</t>
    </rPh>
    <rPh sb="138" eb="140">
      <t>ジッコウ</t>
    </rPh>
    <rPh sb="147" eb="150">
      <t>カンセンセイ</t>
    </rPh>
    <rPh sb="151" eb="152">
      <t>ツヨ</t>
    </rPh>
    <rPh sb="158" eb="160">
      <t>キュウセイ</t>
    </rPh>
    <rPh sb="160" eb="162">
      <t>チョウエン</t>
    </rPh>
    <rPh sb="163" eb="165">
      <t>ゲンイン</t>
    </rPh>
    <rPh sb="176" eb="178">
      <t>ショウリョウ</t>
    </rPh>
    <rPh sb="179" eb="182">
      <t>ショクチュウドク</t>
    </rPh>
    <rPh sb="183" eb="185">
      <t>ハッショウ</t>
    </rPh>
    <rPh sb="193" eb="195">
      <t>ジキ</t>
    </rPh>
    <rPh sb="197" eb="200">
      <t>ショクチュウドク</t>
    </rPh>
    <rPh sb="201" eb="203">
      <t>タハツ</t>
    </rPh>
    <rPh sb="213" eb="215">
      <t>キホン</t>
    </rPh>
    <rPh sb="215" eb="216">
      <t>テキ</t>
    </rPh>
    <rPh sb="217" eb="220">
      <t>ヤクソクゴト</t>
    </rPh>
    <rPh sb="221" eb="222">
      <t>マモ</t>
    </rPh>
    <rPh sb="227" eb="229">
      <t>チョウリ</t>
    </rPh>
    <rPh sb="229" eb="230">
      <t>バ</t>
    </rPh>
    <rPh sb="230" eb="231">
      <t>トウ</t>
    </rPh>
    <rPh sb="232" eb="234">
      <t>ジコ</t>
    </rPh>
    <rPh sb="235" eb="236">
      <t>オオ</t>
    </rPh>
    <rPh sb="238" eb="239">
      <t>オ</t>
    </rPh>
    <rPh sb="259" eb="260">
      <t>マモ</t>
    </rPh>
    <rPh sb="263" eb="265">
      <t>ショクバ</t>
    </rPh>
    <rPh sb="271" eb="272">
      <t>カナラ</t>
    </rPh>
    <rPh sb="273" eb="275">
      <t>ジコ</t>
    </rPh>
    <rPh sb="276" eb="277">
      <t>オ</t>
    </rPh>
    <phoneticPr fontId="5"/>
  </si>
  <si>
    <t>募集中</t>
    <rPh sb="0" eb="3">
      <t>ボシュウチュウ</t>
    </rPh>
    <phoneticPr fontId="33"/>
  </si>
  <si>
    <t>皆様  週刊情報2022-18を配信いたします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</si>
</sst>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_ "/>
    <numFmt numFmtId="178" formatCode="yyyy&quot;年&quot;m&quot;月&quot;d&quot;日&quot;;@"/>
    <numFmt numFmtId="179" formatCode="m&quot;月&quot;d&quot;日&quot;;@"/>
    <numFmt numFmtId="180" formatCode="0.00;&quot;▲ &quot;0.00"/>
    <numFmt numFmtId="181" formatCode="0&quot;ヶ&quot;&quot;所&quot;"/>
    <numFmt numFmtId="182" formatCode="0;&quot;▲ &quot;0"/>
    <numFmt numFmtId="183" formatCode="&quot;+&quot;\ #,##0.00;&quot;-&quot;\ #,##0.00"/>
    <numFmt numFmtId="184" formatCode="0.0%"/>
    <numFmt numFmtId="185" formatCode="0_);[Red]\(0\)"/>
  </numFmts>
  <fonts count="230">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b/>
      <sz val="14"/>
      <color indexed="10"/>
      <name val="ＭＳ Ｐゴシック"/>
      <family val="3"/>
      <charset val="128"/>
    </font>
    <font>
      <u/>
      <sz val="11"/>
      <color indexed="12"/>
      <name val="ＭＳ Ｐゴシック"/>
      <family val="3"/>
      <charset val="128"/>
    </font>
    <font>
      <sz val="9"/>
      <name val="ＭＳ Ｐゴシック"/>
      <family val="3"/>
      <charset val="128"/>
    </font>
    <font>
      <sz val="12"/>
      <name val="ＭＳ Ｐゴシック"/>
      <family val="3"/>
      <charset val="128"/>
    </font>
    <font>
      <sz val="14"/>
      <color indexed="8"/>
      <name val="ＭＳ Ｐゴシック"/>
      <family val="3"/>
      <charset val="128"/>
    </font>
    <font>
      <sz val="8"/>
      <name val="ＭＳ Ｐゴシック"/>
      <family val="3"/>
      <charset val="128"/>
    </font>
    <font>
      <b/>
      <sz val="12"/>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indexed="9"/>
      <name val="ＭＳ Ｐゴシック"/>
      <family val="3"/>
      <charset val="128"/>
    </font>
    <font>
      <b/>
      <sz val="20"/>
      <name val="ＭＳ Ｐゴシック"/>
      <family val="3"/>
      <charset val="128"/>
    </font>
    <font>
      <sz val="16"/>
      <color indexed="18"/>
      <name val="ＭＳ Ｐゴシック"/>
      <family val="3"/>
      <charset val="128"/>
    </font>
    <font>
      <sz val="16"/>
      <color indexed="8"/>
      <name val="ＭＳ Ｐゴシック"/>
      <family val="3"/>
      <charset val="128"/>
    </font>
    <font>
      <sz val="16"/>
      <name val="ＭＳ Ｐゴシック"/>
      <family val="3"/>
      <charset val="128"/>
    </font>
    <font>
      <b/>
      <sz val="14.3"/>
      <color indexed="30"/>
      <name val="ＭＳ Ｐゴシック"/>
      <family val="3"/>
      <charset val="128"/>
    </font>
    <font>
      <b/>
      <sz val="11"/>
      <name val="ＭＳ Ｐゴシック"/>
      <family val="3"/>
      <charset val="128"/>
    </font>
    <font>
      <b/>
      <sz val="8"/>
      <name val="ＭＳ Ｐゴシック"/>
      <family val="3"/>
      <charset val="128"/>
    </font>
    <font>
      <sz val="14"/>
      <name val="ＭＳ Ｐゴシック"/>
      <family val="3"/>
      <charset val="128"/>
    </font>
    <font>
      <sz val="10"/>
      <name val="ＭＳ Ｐゴシック"/>
      <family val="3"/>
      <charset val="128"/>
    </font>
    <font>
      <sz val="18"/>
      <name val="ＭＳ Ｐゴシック"/>
      <family val="3"/>
      <charset val="128"/>
    </font>
    <font>
      <b/>
      <sz val="20"/>
      <color indexed="8"/>
      <name val="ＭＳ Ｐゴシック"/>
      <family val="3"/>
      <charset val="128"/>
    </font>
    <font>
      <b/>
      <u/>
      <sz val="16"/>
      <color indexed="18"/>
      <name val="ＭＳ Ｐゴシック"/>
      <family val="3"/>
      <charset val="128"/>
    </font>
    <font>
      <sz val="6"/>
      <name val="ＭＳ Ｐゴシック"/>
      <family val="3"/>
      <charset val="128"/>
    </font>
    <font>
      <sz val="9"/>
      <color indexed="8"/>
      <name val="Meiryo"/>
      <family val="3"/>
      <charset val="128"/>
    </font>
    <font>
      <b/>
      <sz val="18"/>
      <name val="ＭＳ Ｐゴシック"/>
      <family val="3"/>
      <charset val="128"/>
    </font>
    <font>
      <sz val="6"/>
      <name val="ＭＳ Ｐゴシック"/>
      <family val="3"/>
      <charset val="128"/>
    </font>
    <font>
      <b/>
      <sz val="14"/>
      <color indexed="9"/>
      <name val="ＭＳ Ｐゴシック"/>
      <family val="3"/>
      <charset val="128"/>
    </font>
    <font>
      <b/>
      <sz val="14"/>
      <name val="ＭＳ Ｐゴシック"/>
      <family val="3"/>
      <charset val="128"/>
    </font>
    <font>
      <sz val="10.75"/>
      <color indexed="63"/>
      <name val="ＭＳ ゴシック"/>
      <family val="3"/>
      <charset val="128"/>
    </font>
    <font>
      <b/>
      <sz val="12"/>
      <color indexed="8"/>
      <name val="ＭＳ Ｐゴシック"/>
      <family val="3"/>
      <charset val="128"/>
    </font>
    <font>
      <sz val="8"/>
      <color indexed="8"/>
      <name val="ＭＳ Ｐゴシック"/>
      <family val="3"/>
      <charset val="128"/>
    </font>
    <font>
      <sz val="11"/>
      <name val="メイリオ"/>
      <family val="3"/>
      <charset val="128"/>
    </font>
    <font>
      <sz val="10.1"/>
      <color indexed="22"/>
      <name val="メイリオ"/>
      <family val="3"/>
      <charset val="128"/>
    </font>
    <font>
      <sz val="11"/>
      <color indexed="23"/>
      <name val="ＭＳ Ｐゴシック"/>
      <family val="3"/>
      <charset val="128"/>
    </font>
    <font>
      <sz val="10.75"/>
      <color indexed="63"/>
      <name val="メイリオ"/>
      <family val="3"/>
      <charset val="128"/>
    </font>
    <font>
      <b/>
      <sz val="10"/>
      <color indexed="8"/>
      <name val="ＭＳ Ｐゴシック"/>
      <family val="3"/>
      <charset val="128"/>
    </font>
    <font>
      <sz val="9"/>
      <name val="Arial"/>
      <family val="2"/>
    </font>
    <font>
      <sz val="11"/>
      <name val="Arial"/>
      <family val="2"/>
    </font>
    <font>
      <sz val="11"/>
      <color indexed="22"/>
      <name val="ＭＳ Ｐゴシック"/>
      <family val="3"/>
      <charset val="128"/>
    </font>
    <font>
      <sz val="8"/>
      <color indexed="8"/>
      <name val="メイリオ"/>
      <family val="3"/>
      <charset val="128"/>
    </font>
    <font>
      <sz val="9"/>
      <color indexed="8"/>
      <name val="ＭＳ Ｐゴシック"/>
      <family val="3"/>
      <charset val="128"/>
    </font>
    <font>
      <sz val="9"/>
      <color indexed="10"/>
      <name val="ＭＳ Ｐゴシック"/>
      <family val="3"/>
      <charset val="128"/>
    </font>
    <font>
      <sz val="12"/>
      <color indexed="8"/>
      <name val="ＭＳ Ｐゴシック"/>
      <family val="3"/>
      <charset val="128"/>
    </font>
    <font>
      <b/>
      <sz val="12"/>
      <color indexed="9"/>
      <name val="ＭＳ Ｐゴシック"/>
      <family val="3"/>
      <charset val="128"/>
    </font>
    <font>
      <sz val="9"/>
      <color indexed="53"/>
      <name val="ＭＳ Ｐゴシック"/>
      <family val="3"/>
      <charset val="128"/>
    </font>
    <font>
      <sz val="9"/>
      <color indexed="60"/>
      <name val="ＭＳ Ｐゴシック"/>
      <family val="3"/>
      <charset val="128"/>
    </font>
    <font>
      <sz val="11"/>
      <color indexed="8"/>
      <name val="メイリオ"/>
      <family val="3"/>
      <charset val="128"/>
    </font>
    <font>
      <sz val="10"/>
      <color indexed="8"/>
      <name val="ＭＳ Ｐゴシック"/>
      <family val="3"/>
      <charset val="128"/>
    </font>
    <font>
      <b/>
      <sz val="12"/>
      <color indexed="53"/>
      <name val="ＭＳ Ｐゴシック"/>
      <family val="3"/>
      <charset val="128"/>
    </font>
    <font>
      <b/>
      <sz val="14"/>
      <color indexed="13"/>
      <name val="ＭＳ Ｐゴシック"/>
      <family val="3"/>
      <charset val="128"/>
    </font>
    <font>
      <b/>
      <sz val="20"/>
      <color indexed="10"/>
      <name val="ＭＳ Ｐゴシック"/>
      <family val="3"/>
      <charset val="128"/>
    </font>
    <font>
      <b/>
      <sz val="14"/>
      <color indexed="22"/>
      <name val="ＭＳ Ｐゴシック"/>
      <family val="3"/>
      <charset val="128"/>
    </font>
    <font>
      <b/>
      <sz val="18"/>
      <color indexed="10"/>
      <name val="ＭＳ Ｐゴシック"/>
      <family val="3"/>
      <charset val="128"/>
    </font>
    <font>
      <sz val="18"/>
      <color indexed="8"/>
      <name val="ＭＳ Ｐゴシック"/>
      <family val="3"/>
      <charset val="128"/>
    </font>
    <font>
      <b/>
      <sz val="18"/>
      <color indexed="16"/>
      <name val="ＭＳ Ｐゴシック"/>
      <family val="3"/>
      <charset val="128"/>
    </font>
    <font>
      <sz val="11"/>
      <color indexed="16"/>
      <name val="ＭＳ Ｐゴシック"/>
      <family val="3"/>
      <charset val="128"/>
    </font>
    <font>
      <b/>
      <sz val="16"/>
      <color indexed="16"/>
      <name val="ＭＳ Ｐゴシック"/>
      <family val="3"/>
      <charset val="128"/>
    </font>
    <font>
      <b/>
      <sz val="11"/>
      <color indexed="16"/>
      <name val="ＭＳ Ｐゴシック"/>
      <family val="3"/>
      <charset val="128"/>
    </font>
    <font>
      <b/>
      <sz val="18"/>
      <color indexed="60"/>
      <name val="ＭＳ Ｐゴシック"/>
      <family val="3"/>
      <charset val="128"/>
    </font>
    <font>
      <sz val="72"/>
      <color indexed="10"/>
      <name val="ＭＳ Ｐゴシック"/>
      <family val="3"/>
      <charset val="128"/>
    </font>
    <font>
      <b/>
      <sz val="16"/>
      <color indexed="10"/>
      <name val="ＭＳ Ｐゴシック"/>
      <family val="3"/>
      <charset val="128"/>
    </font>
    <font>
      <b/>
      <u/>
      <sz val="11"/>
      <color indexed="12"/>
      <name val="ＭＳ Ｐゴシック"/>
      <family val="3"/>
      <charset val="128"/>
    </font>
    <font>
      <sz val="11"/>
      <color theme="1"/>
      <name val="ＭＳ Ｐゴシック"/>
      <family val="3"/>
      <charset val="128"/>
      <scheme val="minor"/>
    </font>
    <font>
      <sz val="12.55"/>
      <color theme="1"/>
      <name val="Inherit"/>
      <family val="2"/>
    </font>
    <font>
      <sz val="12.55"/>
      <color theme="0"/>
      <name val="Inherit"/>
      <family val="2"/>
    </font>
    <font>
      <sz val="12.55"/>
      <color theme="0"/>
      <name val="ＭＳ Ｐゴシック"/>
      <family val="3"/>
      <charset val="128"/>
    </font>
    <font>
      <b/>
      <sz val="11"/>
      <color rgb="FFFF0000"/>
      <name val="ＭＳ Ｐゴシック"/>
      <family val="3"/>
      <charset val="128"/>
      <scheme val="minor"/>
    </font>
    <font>
      <b/>
      <sz val="12"/>
      <color rgb="FF222222"/>
      <name val="游ゴシック"/>
      <family val="3"/>
      <charset val="128"/>
    </font>
    <font>
      <b/>
      <sz val="11"/>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font>
    <font>
      <sz val="10.5"/>
      <color theme="1"/>
      <name val="游明朝"/>
      <family val="1"/>
      <charset val="128"/>
    </font>
    <font>
      <sz val="7"/>
      <color theme="1"/>
      <name val="Times New Roman"/>
      <family val="1"/>
    </font>
    <font>
      <sz val="9"/>
      <color theme="1"/>
      <name val="游明朝"/>
      <family val="1"/>
      <charset val="128"/>
    </font>
    <font>
      <sz val="8"/>
      <color theme="1"/>
      <name val="游明朝"/>
      <family val="1"/>
      <charset val="128"/>
    </font>
    <font>
      <b/>
      <sz val="20"/>
      <color rgb="FFFFFFFF"/>
      <name val="&amp;quot"/>
      <family val="2"/>
    </font>
    <font>
      <sz val="12"/>
      <color rgb="FF333333"/>
      <name val="&amp;quot"/>
      <family val="2"/>
    </font>
    <font>
      <b/>
      <sz val="13.5"/>
      <color rgb="FF333333"/>
      <name val="&amp;quot"/>
      <family val="2"/>
    </font>
    <font>
      <b/>
      <sz val="12"/>
      <color rgb="FFFF0A0A"/>
      <name val="&amp;quot"/>
      <family val="2"/>
    </font>
    <font>
      <b/>
      <sz val="12"/>
      <color rgb="FF333333"/>
      <name val="&amp;quot"/>
      <family val="2"/>
    </font>
    <font>
      <sz val="12"/>
      <color rgb="FF333333"/>
      <name val="ＭＳ Ｐゴシック"/>
      <family val="3"/>
      <charset val="128"/>
    </font>
    <font>
      <b/>
      <sz val="12"/>
      <color rgb="FF333333"/>
      <name val="ＭＳ Ｐゴシック"/>
      <family val="3"/>
      <charset val="128"/>
    </font>
    <font>
      <b/>
      <sz val="12"/>
      <color rgb="FFFF0A0A"/>
      <name val="ＭＳ Ｐゴシック"/>
      <family val="3"/>
      <charset val="128"/>
    </font>
    <font>
      <b/>
      <sz val="11"/>
      <color rgb="FFFF0000"/>
      <name val="ＭＳ Ｐゴシック"/>
      <family val="3"/>
      <charset val="128"/>
    </font>
    <font>
      <sz val="10.5"/>
      <color rgb="FFFF0000"/>
      <name val="游明朝"/>
      <family val="1"/>
      <charset val="128"/>
    </font>
    <font>
      <b/>
      <sz val="12"/>
      <color rgb="FFFF0000"/>
      <name val="メイリオ"/>
      <family val="3"/>
      <charset val="128"/>
    </font>
    <font>
      <sz val="11"/>
      <color theme="1"/>
      <name val="Inherit"/>
      <family val="2"/>
    </font>
    <font>
      <sz val="11"/>
      <color theme="0"/>
      <name val="Inherit"/>
      <family val="2"/>
    </font>
    <font>
      <sz val="11"/>
      <color theme="0"/>
      <name val="ＭＳ Ｐゴシック"/>
      <family val="3"/>
      <charset val="128"/>
    </font>
    <font>
      <sz val="11"/>
      <color theme="1"/>
      <name val="游明朝"/>
      <family val="1"/>
      <charset val="128"/>
    </font>
    <font>
      <sz val="10"/>
      <color theme="0"/>
      <name val="Inherit"/>
      <family val="3"/>
      <charset val="128"/>
    </font>
    <font>
      <sz val="10"/>
      <color theme="0"/>
      <name val="ＭＳ Ｐゴシック"/>
      <family val="3"/>
      <charset val="128"/>
    </font>
    <font>
      <sz val="10"/>
      <color theme="0"/>
      <name val="Inherit"/>
      <family val="2"/>
    </font>
    <font>
      <sz val="11"/>
      <color rgb="FFFF0000"/>
      <name val="ＭＳ Ｐゴシック"/>
      <family val="3"/>
      <charset val="128"/>
    </font>
    <font>
      <b/>
      <sz val="14"/>
      <color theme="4"/>
      <name val="ＭＳ Ｐゴシック"/>
      <family val="3"/>
      <charset val="128"/>
    </font>
    <font>
      <sz val="11"/>
      <color theme="1"/>
      <name val="Meiryo"/>
      <family val="3"/>
      <charset val="128"/>
    </font>
    <font>
      <b/>
      <sz val="20"/>
      <name val="游ゴシック"/>
      <family val="3"/>
      <charset val="128"/>
    </font>
    <font>
      <b/>
      <sz val="16"/>
      <color theme="0"/>
      <name val="ＭＳ Ｐゴシック"/>
      <family val="3"/>
      <charset val="128"/>
    </font>
    <font>
      <sz val="6"/>
      <name val="ＭＳ Ｐゴシック"/>
      <family val="3"/>
      <charset val="128"/>
      <scheme val="minor"/>
    </font>
    <font>
      <b/>
      <sz val="16"/>
      <color theme="1"/>
      <name val="游明朝"/>
      <family val="1"/>
      <charset val="128"/>
    </font>
    <font>
      <b/>
      <sz val="16"/>
      <name val="ＭＳ Ｐゴシック"/>
      <family val="3"/>
      <charset val="128"/>
    </font>
    <font>
      <sz val="20"/>
      <name val="ＭＳ Ｐゴシック"/>
      <family val="3"/>
      <charset val="128"/>
    </font>
    <font>
      <b/>
      <sz val="22"/>
      <name val="ＭＳ Ｐゴシック"/>
      <family val="3"/>
      <charset val="128"/>
    </font>
    <font>
      <b/>
      <sz val="20"/>
      <color rgb="FF000000"/>
      <name val="ＭＳ Ｐゴシック"/>
      <family val="3"/>
      <charset val="128"/>
    </font>
    <font>
      <sz val="11"/>
      <name val="ＭＳ Ｐゴシック"/>
      <family val="3"/>
      <charset val="128"/>
      <scheme val="minor"/>
    </font>
    <font>
      <b/>
      <sz val="10"/>
      <name val="ＭＳ Ｐゴシック"/>
      <family val="3"/>
      <charset val="128"/>
    </font>
    <font>
      <b/>
      <u/>
      <sz val="12"/>
      <name val="ＭＳ Ｐゴシック"/>
      <family val="3"/>
      <charset val="128"/>
    </font>
    <font>
      <b/>
      <sz val="16"/>
      <color indexed="18"/>
      <name val="ＭＳ Ｐゴシック"/>
      <family val="3"/>
      <charset val="128"/>
    </font>
    <font>
      <b/>
      <sz val="14"/>
      <color indexed="18"/>
      <name val="ＭＳ Ｐゴシック"/>
      <family val="3"/>
      <charset val="128"/>
    </font>
    <font>
      <b/>
      <sz val="11"/>
      <color indexed="8"/>
      <name val="ＭＳ Ｐゴシック"/>
      <family val="3"/>
      <charset val="128"/>
    </font>
    <font>
      <b/>
      <sz val="20"/>
      <color theme="0"/>
      <name val="ＭＳ Ｐゴシック"/>
      <family val="3"/>
      <charset val="128"/>
    </font>
    <font>
      <sz val="7"/>
      <color theme="1"/>
      <name val="游明朝"/>
      <family val="1"/>
      <charset val="128"/>
    </font>
    <font>
      <b/>
      <sz val="16"/>
      <color rgb="FFFF0000"/>
      <name val="游明朝"/>
      <family val="1"/>
      <charset val="128"/>
    </font>
    <font>
      <b/>
      <sz val="9"/>
      <color rgb="FF222222"/>
      <name val="Meiryo"/>
      <family val="3"/>
      <charset val="128"/>
    </font>
    <font>
      <b/>
      <sz val="11"/>
      <color indexed="63"/>
      <name val="ＭＳ Ｐゴシック"/>
      <family val="3"/>
      <charset val="128"/>
    </font>
    <font>
      <b/>
      <sz val="11.5"/>
      <name val="ＭＳ Ｐゴシック"/>
      <family val="3"/>
      <charset val="128"/>
    </font>
    <font>
      <b/>
      <sz val="12"/>
      <color theme="0"/>
      <name val="ＭＳ Ｐゴシック"/>
      <family val="3"/>
      <charset val="128"/>
    </font>
    <font>
      <sz val="10"/>
      <color rgb="FFFFC000"/>
      <name val="ＭＳ Ｐゴシック"/>
      <family val="3"/>
      <charset val="128"/>
    </font>
    <font>
      <sz val="10"/>
      <color indexed="50"/>
      <name val="ＭＳ Ｐゴシック"/>
      <family val="3"/>
      <charset val="128"/>
    </font>
    <font>
      <sz val="10"/>
      <color theme="7" tint="0.39997558519241921"/>
      <name val="ＭＳ Ｐゴシック"/>
      <family val="3"/>
      <charset val="128"/>
    </font>
    <font>
      <sz val="10"/>
      <color indexed="40"/>
      <name val="ＭＳ Ｐゴシック"/>
      <family val="3"/>
      <charset val="128"/>
    </font>
    <font>
      <b/>
      <sz val="16"/>
      <color theme="1"/>
      <name val="ＭＳ Ｐゴシック"/>
      <family val="3"/>
      <charset val="128"/>
      <scheme val="minor"/>
    </font>
    <font>
      <b/>
      <sz val="10"/>
      <color theme="0"/>
      <name val="ＭＳ Ｐゴシック"/>
      <family val="3"/>
      <charset val="128"/>
    </font>
    <font>
      <b/>
      <u/>
      <sz val="12"/>
      <color theme="0"/>
      <name val="ＭＳ Ｐゴシック"/>
      <family val="3"/>
      <charset val="128"/>
    </font>
    <font>
      <b/>
      <u/>
      <sz val="13"/>
      <color rgb="FFFFFF00"/>
      <name val="Inherit"/>
    </font>
    <font>
      <b/>
      <sz val="18"/>
      <color rgb="FFFFFF00"/>
      <name val="ＭＳ Ｐゴシック"/>
      <family val="3"/>
      <charset val="128"/>
    </font>
    <font>
      <b/>
      <sz val="12"/>
      <color rgb="FFFFFF00"/>
      <name val="ＭＳ Ｐゴシック"/>
      <family val="3"/>
      <charset val="128"/>
    </font>
    <font>
      <b/>
      <sz val="11"/>
      <color rgb="FFFFFF00"/>
      <name val="ＭＳ Ｐゴシック"/>
      <family val="3"/>
      <charset val="128"/>
    </font>
    <font>
      <sz val="11"/>
      <color rgb="FFFFFF00"/>
      <name val="ＭＳ Ｐゴシック"/>
      <family val="3"/>
      <charset val="128"/>
      <scheme val="minor"/>
    </font>
    <font>
      <b/>
      <sz val="16"/>
      <name val="Arial"/>
      <family val="2"/>
      <charset val="128"/>
    </font>
    <font>
      <b/>
      <sz val="18"/>
      <color rgb="FFFF0000"/>
      <name val="Arial"/>
      <family val="2"/>
    </font>
    <font>
      <sz val="13"/>
      <color theme="0"/>
      <name val="Inherit"/>
      <family val="2"/>
    </font>
    <font>
      <sz val="13"/>
      <color theme="0"/>
      <name val="Inherit"/>
    </font>
    <font>
      <b/>
      <sz val="16"/>
      <color rgb="FFFF0000"/>
      <name val="ＭＳ Ｐゴシック"/>
      <family val="3"/>
      <charset val="128"/>
      <scheme val="minor"/>
    </font>
    <font>
      <b/>
      <u/>
      <sz val="16"/>
      <color indexed="12"/>
      <name val="ＭＳ Ｐゴシック"/>
      <family val="3"/>
      <charset val="128"/>
    </font>
    <font>
      <sz val="10"/>
      <color theme="0" tint="-0.14999847407452621"/>
      <name val="ＭＳ Ｐゴシック"/>
      <family val="3"/>
      <charset val="128"/>
    </font>
    <font>
      <sz val="13"/>
      <color theme="0"/>
      <name val="Arial"/>
      <family val="2"/>
    </font>
    <font>
      <b/>
      <sz val="18"/>
      <color indexed="8"/>
      <name val="ＭＳ Ｐゴシック"/>
      <family val="3"/>
      <charset val="128"/>
    </font>
    <font>
      <b/>
      <sz val="12"/>
      <name val="Arial"/>
      <family val="2"/>
    </font>
    <font>
      <sz val="20"/>
      <color rgb="FF000000"/>
      <name val="ＭＳ Ｐゴシック"/>
      <family val="3"/>
      <charset val="128"/>
    </font>
    <font>
      <b/>
      <sz val="12"/>
      <name val="ＭＳ Ｐゴシック"/>
      <family val="3"/>
      <charset val="128"/>
      <scheme val="minor"/>
    </font>
    <font>
      <sz val="12"/>
      <name val="Arial"/>
      <family val="2"/>
    </font>
    <font>
      <b/>
      <sz val="11"/>
      <color theme="1"/>
      <name val="ＭＳ Ｐゴシック"/>
      <family val="3"/>
      <charset val="128"/>
    </font>
    <font>
      <b/>
      <sz val="20"/>
      <color theme="1"/>
      <name val="ＭＳ Ｐゴシック"/>
      <family val="3"/>
      <charset val="128"/>
      <scheme val="minor"/>
    </font>
    <font>
      <sz val="20"/>
      <color theme="1"/>
      <name val="ＭＳ Ｐゴシック"/>
      <family val="3"/>
      <charset val="128"/>
      <scheme val="minor"/>
    </font>
    <font>
      <sz val="14"/>
      <color theme="1"/>
      <name val="ＭＳ Ｐゴシック"/>
      <family val="3"/>
      <charset val="128"/>
      <scheme val="minor"/>
    </font>
    <font>
      <sz val="11"/>
      <color rgb="FF000000"/>
      <name val="ＭＳ Ｐゴシック"/>
      <family val="3"/>
      <charset val="128"/>
    </font>
    <font>
      <b/>
      <sz val="13"/>
      <color theme="0"/>
      <name val="Arial"/>
      <family val="2"/>
    </font>
    <font>
      <b/>
      <sz val="20"/>
      <color rgb="FF000000"/>
      <name val="メイリオ"/>
      <family val="3"/>
      <charset val="128"/>
    </font>
    <font>
      <b/>
      <sz val="20"/>
      <name val="メイリオ"/>
      <family val="3"/>
      <charset val="128"/>
    </font>
    <font>
      <b/>
      <sz val="20"/>
      <color indexed="8"/>
      <name val="メイリオ"/>
      <family val="3"/>
      <charset val="128"/>
    </font>
    <font>
      <b/>
      <sz val="14"/>
      <name val="Arial"/>
      <family val="2"/>
    </font>
    <font>
      <sz val="14"/>
      <name val="Arial"/>
      <family val="2"/>
    </font>
    <font>
      <b/>
      <sz val="14"/>
      <color theme="0"/>
      <name val="ＭＳ Ｐゴシック"/>
      <family val="3"/>
      <charset val="128"/>
    </font>
    <font>
      <sz val="13"/>
      <color theme="0"/>
      <name val="9,776"/>
    </font>
    <font>
      <sz val="10"/>
      <color theme="5" tint="0.39997558519241921"/>
      <name val="ＭＳ Ｐゴシック"/>
      <family val="3"/>
      <charset val="128"/>
    </font>
    <font>
      <sz val="11"/>
      <color theme="1"/>
      <name val="ＭＳ Ｐゴシック"/>
      <family val="3"/>
      <charset val="128"/>
      <scheme val="major"/>
    </font>
    <font>
      <sz val="11"/>
      <name val="ＭＳ Ｐゴシック"/>
      <family val="3"/>
      <charset val="128"/>
      <scheme val="major"/>
    </font>
    <font>
      <sz val="13"/>
      <color theme="0"/>
      <name val="游ゴシック"/>
      <family val="2"/>
      <charset val="128"/>
    </font>
    <font>
      <b/>
      <sz val="13"/>
      <color rgb="FFFFFF00"/>
      <name val="Inherit"/>
    </font>
    <font>
      <b/>
      <sz val="18"/>
      <color theme="1"/>
      <name val="ＭＳ Ｐゴシック"/>
      <family val="3"/>
      <charset val="128"/>
      <scheme val="minor"/>
    </font>
    <font>
      <b/>
      <sz val="14"/>
      <color theme="1"/>
      <name val="BIZ UDPゴシック"/>
      <family val="3"/>
      <charset val="128"/>
    </font>
    <font>
      <b/>
      <sz val="24"/>
      <color theme="1"/>
      <name val="BIZ UDPゴシック"/>
      <family val="3"/>
      <charset val="128"/>
    </font>
    <font>
      <b/>
      <sz val="20"/>
      <color rgb="FFFF0000"/>
      <name val="BIZ UDPゴシック"/>
      <family val="3"/>
      <charset val="128"/>
    </font>
    <font>
      <b/>
      <sz val="14"/>
      <color rgb="FF2B2B2B"/>
      <name val="Arial"/>
      <family val="3"/>
      <charset val="128"/>
    </font>
    <font>
      <b/>
      <sz val="14"/>
      <color rgb="FF2B2B2B"/>
      <name val="Arial"/>
      <family val="2"/>
    </font>
    <font>
      <u/>
      <sz val="10"/>
      <color rgb="FF24890D"/>
      <name val="Inherit"/>
      <family val="2"/>
    </font>
    <font>
      <b/>
      <sz val="11"/>
      <name val="游ゴシック"/>
      <family val="3"/>
      <charset val="128"/>
    </font>
    <font>
      <b/>
      <sz val="11"/>
      <color theme="1"/>
      <name val="游ゴシック"/>
      <family val="3"/>
      <charset val="128"/>
    </font>
    <font>
      <sz val="19"/>
      <name val="ＭＳ Ｐゴシック"/>
      <family val="3"/>
      <charset val="128"/>
    </font>
    <font>
      <sz val="16"/>
      <name val="Microsoft YaHei"/>
      <family val="3"/>
      <charset val="128"/>
    </font>
    <font>
      <b/>
      <sz val="9"/>
      <color rgb="FFFF0000"/>
      <name val="ＭＳ Ｐゴシック"/>
      <family val="3"/>
      <charset val="128"/>
    </font>
    <font>
      <b/>
      <sz val="20"/>
      <color theme="1"/>
      <name val="BIZ UDPゴシック"/>
      <family val="3"/>
      <charset val="128"/>
    </font>
    <font>
      <b/>
      <sz val="22"/>
      <color theme="1"/>
      <name val="BIZ UDPゴシック"/>
      <family val="3"/>
      <charset val="128"/>
    </font>
    <font>
      <b/>
      <sz val="13"/>
      <color theme="0"/>
      <name val="Inherit"/>
      <family val="2"/>
    </font>
    <font>
      <b/>
      <sz val="16"/>
      <color theme="1"/>
      <name val="ＭＳ Ｐゴシック"/>
      <family val="3"/>
      <charset val="128"/>
    </font>
    <font>
      <b/>
      <sz val="14"/>
      <color theme="1"/>
      <name val="ＭＳ Ｐゴシック"/>
      <family val="3"/>
      <charset val="128"/>
      <scheme val="minor"/>
    </font>
    <font>
      <sz val="18"/>
      <color theme="1"/>
      <name val="ＭＳ Ｐゴシック"/>
      <family val="3"/>
      <charset val="128"/>
      <scheme val="minor"/>
    </font>
    <font>
      <b/>
      <sz val="24"/>
      <color theme="0"/>
      <name val="BIZ UDPゴシック"/>
      <family val="3"/>
      <charset val="128"/>
    </font>
    <font>
      <u/>
      <sz val="18"/>
      <color indexed="12"/>
      <name val="ＭＳ Ｐゴシック"/>
      <family val="3"/>
      <charset val="128"/>
    </font>
    <font>
      <b/>
      <sz val="18"/>
      <color theme="1"/>
      <name val="BIZ UDPゴシック"/>
      <family val="3"/>
      <charset val="128"/>
    </font>
    <font>
      <b/>
      <sz val="18"/>
      <color rgb="FFFF0000"/>
      <name val="BIZ UDPゴシック"/>
      <family val="3"/>
      <charset val="128"/>
    </font>
    <font>
      <b/>
      <sz val="13"/>
      <color theme="0"/>
      <name val="ＭＳ Ｐゴシック"/>
      <family val="3"/>
      <charset val="128"/>
      <scheme val="minor"/>
    </font>
    <font>
      <b/>
      <sz val="13"/>
      <color theme="0"/>
      <name val="9,776"/>
    </font>
    <font>
      <sz val="16"/>
      <color theme="0"/>
      <name val="ＭＳ Ｐゴシック"/>
      <family val="3"/>
      <charset val="128"/>
    </font>
    <font>
      <sz val="14"/>
      <color theme="0"/>
      <name val="ＭＳ Ｐゴシック"/>
      <family val="3"/>
      <charset val="128"/>
    </font>
    <font>
      <b/>
      <sz val="12"/>
      <color rgb="FF000000"/>
      <name val="ＭＳ Ｐゴシック"/>
      <family val="3"/>
      <charset val="128"/>
    </font>
    <font>
      <sz val="11"/>
      <color theme="1"/>
      <name val="ＭＳ Ｐゴシック"/>
      <family val="2"/>
      <scheme val="minor"/>
    </font>
    <font>
      <u/>
      <sz val="11"/>
      <color theme="10"/>
      <name val="ＭＳ Ｐゴシック"/>
      <family val="2"/>
      <scheme val="minor"/>
    </font>
    <font>
      <b/>
      <sz val="11"/>
      <name val="Meiryo UI"/>
      <family val="3"/>
      <charset val="128"/>
    </font>
    <font>
      <sz val="11"/>
      <name val="ＪＳＰゴシック"/>
      <family val="3"/>
      <charset val="128"/>
    </font>
    <font>
      <sz val="12"/>
      <name val="ＪＳＰゴシック"/>
      <family val="3"/>
      <charset val="128"/>
    </font>
    <font>
      <b/>
      <sz val="14"/>
      <name val="游ゴシック"/>
      <family val="3"/>
      <charset val="128"/>
    </font>
    <font>
      <sz val="20"/>
      <color indexed="8"/>
      <name val="ＭＳ Ｐゴシック"/>
      <family val="3"/>
      <charset val="128"/>
    </font>
    <font>
      <b/>
      <sz val="20"/>
      <color rgb="FF222222"/>
      <name val="ＭＳ ゴシック"/>
      <family val="3"/>
      <charset val="128"/>
    </font>
    <font>
      <b/>
      <sz val="16"/>
      <name val="Arial"/>
      <family val="2"/>
    </font>
    <font>
      <b/>
      <sz val="14"/>
      <name val="ＭＳ Ｐゴシック"/>
      <family val="3"/>
      <charset val="128"/>
      <scheme val="minor"/>
    </font>
    <font>
      <sz val="16"/>
      <color theme="1"/>
      <name val="ＭＳ Ｐゴシック"/>
      <family val="3"/>
      <charset val="128"/>
    </font>
    <font>
      <b/>
      <sz val="16"/>
      <color indexed="48"/>
      <name val="ＭＳ Ｐゴシック"/>
      <family val="3"/>
      <charset val="128"/>
    </font>
    <font>
      <sz val="20"/>
      <color indexed="9"/>
      <name val="ＭＳ Ｐゴシック"/>
      <family val="3"/>
      <charset val="128"/>
    </font>
    <font>
      <sz val="14"/>
      <color indexed="63"/>
      <name val="Arial"/>
      <family val="2"/>
    </font>
    <font>
      <b/>
      <sz val="10"/>
      <color indexed="62"/>
      <name val="ＭＳ Ｐゴシック"/>
      <family val="3"/>
      <charset val="128"/>
    </font>
    <font>
      <sz val="10"/>
      <color indexed="62"/>
      <name val="ＭＳ Ｐゴシック"/>
      <family val="3"/>
      <charset val="128"/>
    </font>
    <font>
      <sz val="12"/>
      <color indexed="9"/>
      <name val="ＭＳ Ｐゴシック"/>
      <family val="3"/>
      <charset val="128"/>
    </font>
    <font>
      <sz val="14"/>
      <name val="ＭＳ Ｐゴシック"/>
      <family val="3"/>
      <charset val="128"/>
      <scheme val="minor"/>
    </font>
    <font>
      <b/>
      <sz val="13"/>
      <color theme="0"/>
      <name val="Inherit"/>
    </font>
    <font>
      <b/>
      <sz val="9"/>
      <name val="ＭＳ Ｐゴシック"/>
      <family val="3"/>
      <charset val="128"/>
    </font>
    <font>
      <b/>
      <sz val="12.55"/>
      <color theme="0"/>
      <name val="Inherit"/>
      <family val="2"/>
    </font>
    <font>
      <b/>
      <sz val="13"/>
      <color theme="0"/>
      <name val="ＭＳ Ｐゴシック"/>
      <family val="3"/>
      <charset val="128"/>
    </font>
    <font>
      <b/>
      <sz val="13"/>
      <color theme="0"/>
      <name val="ＭＳ ゴシック"/>
      <family val="3"/>
      <charset val="128"/>
    </font>
    <font>
      <b/>
      <sz val="16"/>
      <name val="Wingdings"/>
      <family val="3"/>
      <charset val="2"/>
    </font>
    <font>
      <b/>
      <sz val="20"/>
      <color theme="1"/>
      <name val="ＭＳ Ｐゴシック"/>
      <family val="3"/>
      <charset val="128"/>
    </font>
    <font>
      <b/>
      <sz val="10"/>
      <color theme="1"/>
      <name val="ＭＳ Ｐゴシック"/>
      <family val="3"/>
      <charset val="128"/>
    </font>
    <font>
      <sz val="8.8000000000000007"/>
      <color indexed="23"/>
      <name val="ＭＳ Ｐゴシック"/>
      <family val="3"/>
      <charset val="128"/>
    </font>
    <font>
      <sz val="10"/>
      <name val="Arial"/>
      <family val="2"/>
    </font>
    <font>
      <b/>
      <sz val="14"/>
      <color indexed="53"/>
      <name val="ＭＳ Ｐゴシック"/>
      <family val="3"/>
      <charset val="128"/>
    </font>
    <font>
      <b/>
      <sz val="12"/>
      <color indexed="51"/>
      <name val="ＭＳ Ｐゴシック"/>
      <family val="3"/>
      <charset val="128"/>
    </font>
    <font>
      <b/>
      <sz val="9"/>
      <color indexed="10"/>
      <name val="ＭＳ Ｐゴシック"/>
      <family val="3"/>
      <charset val="128"/>
    </font>
    <font>
      <b/>
      <u/>
      <sz val="11"/>
      <color theme="3"/>
      <name val="ＭＳ Ｐゴシック"/>
      <family val="3"/>
      <charset val="128"/>
    </font>
    <font>
      <b/>
      <sz val="11"/>
      <color theme="3"/>
      <name val="ＭＳ Ｐゴシック"/>
      <family val="3"/>
      <charset val="128"/>
      <scheme val="minor"/>
    </font>
    <font>
      <b/>
      <u/>
      <sz val="12"/>
      <color indexed="60"/>
      <name val="ＭＳ Ｐゴシック"/>
      <family val="3"/>
      <charset val="128"/>
    </font>
    <font>
      <b/>
      <u/>
      <sz val="12"/>
      <color indexed="10"/>
      <name val="ＭＳ Ｐゴシック"/>
      <family val="3"/>
      <charset val="128"/>
    </font>
  </fonts>
  <fills count="55">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24"/>
        <bgColor indexed="64"/>
      </patternFill>
    </fill>
    <fill>
      <patternFill patternType="solid">
        <fgColor indexed="46"/>
        <bgColor indexed="64"/>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26"/>
        <bgColor indexed="64"/>
      </patternFill>
    </fill>
    <fill>
      <patternFill patternType="solid">
        <fgColor indexed="53"/>
        <bgColor indexed="64"/>
      </patternFill>
    </fill>
    <fill>
      <patternFill patternType="solid">
        <fgColor indexed="41"/>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2"/>
        <bgColor indexed="64"/>
      </patternFill>
    </fill>
    <fill>
      <patternFill patternType="solid">
        <fgColor indexed="15"/>
        <bgColor indexed="64"/>
      </patternFill>
    </fill>
    <fill>
      <patternFill patternType="solid">
        <fgColor indexed="11"/>
        <bgColor indexed="64"/>
      </patternFill>
    </fill>
    <fill>
      <patternFill patternType="solid">
        <fgColor indexed="44"/>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66"/>
        <bgColor indexed="64"/>
      </patternFill>
    </fill>
    <fill>
      <patternFill patternType="solid">
        <fgColor rgb="FFFFFF00"/>
        <bgColor indexed="64"/>
      </patternFill>
    </fill>
    <fill>
      <patternFill patternType="solid">
        <fgColor theme="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AEAAAA"/>
        <bgColor indexed="64"/>
      </patternFill>
    </fill>
    <fill>
      <patternFill patternType="solid">
        <fgColor theme="8" tint="0.39997558519241921"/>
        <bgColor indexed="64"/>
      </patternFill>
    </fill>
    <fill>
      <patternFill patternType="solid">
        <fgColor rgb="FFC00000"/>
        <bgColor indexed="64"/>
      </patternFill>
    </fill>
    <fill>
      <patternFill patternType="solid">
        <fgColor theme="9" tint="-0.249977111117893"/>
        <bgColor indexed="64"/>
      </patternFill>
    </fill>
    <fill>
      <patternFill patternType="solid">
        <fgColor theme="9"/>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bgColor indexed="64"/>
      </patternFill>
    </fill>
    <fill>
      <patternFill patternType="solid">
        <fgColor rgb="FFFFCC99"/>
        <bgColor indexed="64"/>
      </patternFill>
    </fill>
    <fill>
      <patternFill patternType="solid">
        <fgColor rgb="FF6EF729"/>
        <bgColor indexed="64"/>
      </patternFill>
    </fill>
    <fill>
      <patternFill patternType="solid">
        <fgColor theme="4"/>
        <bgColor indexed="64"/>
      </patternFill>
    </fill>
    <fill>
      <patternFill patternType="solid">
        <fgColor theme="3"/>
        <bgColor indexed="64"/>
      </patternFill>
    </fill>
    <fill>
      <patternFill patternType="solid">
        <fgColor theme="0" tint="-4.9989318521683403E-2"/>
        <bgColor indexed="64"/>
      </patternFill>
    </fill>
    <fill>
      <patternFill patternType="solid">
        <fgColor rgb="FF3399FF"/>
        <bgColor indexed="64"/>
      </patternFill>
    </fill>
    <fill>
      <patternFill patternType="solid">
        <fgColor theme="9" tint="0.79998168889431442"/>
        <bgColor indexed="64"/>
      </patternFill>
    </fill>
    <fill>
      <patternFill patternType="solid">
        <fgColor rgb="FFDFEAFF"/>
        <bgColor indexed="64"/>
      </patternFill>
    </fill>
    <fill>
      <patternFill patternType="solid">
        <fgColor rgb="FF92D050"/>
        <bgColor indexed="64"/>
      </patternFill>
    </fill>
    <fill>
      <patternFill patternType="solid">
        <fgColor rgb="FF66CCFF"/>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0070C0"/>
        <bgColor indexed="64"/>
      </patternFill>
    </fill>
    <fill>
      <patternFill patternType="solid">
        <fgColor theme="9" tint="0.59999389629810485"/>
        <bgColor indexed="64"/>
      </patternFill>
    </fill>
  </fills>
  <borders count="246">
    <border>
      <left/>
      <right/>
      <top/>
      <bottom/>
      <diagonal/>
    </border>
    <border>
      <left style="medium">
        <color indexed="12"/>
      </left>
      <right style="medium">
        <color indexed="12"/>
      </right>
      <top/>
      <bottom/>
      <diagonal/>
    </border>
    <border>
      <left style="medium">
        <color indexed="12"/>
      </left>
      <right style="medium">
        <color indexed="12"/>
      </right>
      <top/>
      <bottom style="medium">
        <color indexed="12"/>
      </bottom>
      <diagonal/>
    </border>
    <border>
      <left style="medium">
        <color indexed="48"/>
      </left>
      <right style="medium">
        <color indexed="23"/>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12"/>
      </left>
      <right style="medium">
        <color indexed="23"/>
      </right>
      <top style="medium">
        <color indexed="23"/>
      </top>
      <bottom style="medium">
        <color indexed="23"/>
      </bottom>
      <diagonal/>
    </border>
    <border>
      <left/>
      <right style="medium">
        <color indexed="36"/>
      </right>
      <top style="medium">
        <color indexed="23"/>
      </top>
      <bottom style="medium">
        <color indexed="23"/>
      </bottom>
      <diagonal/>
    </border>
    <border>
      <left style="medium">
        <color indexed="48"/>
      </left>
      <right style="medium">
        <color indexed="23"/>
      </right>
      <top/>
      <bottom style="medium">
        <color indexed="23"/>
      </bottom>
      <diagonal/>
    </border>
    <border>
      <left style="medium">
        <color indexed="23"/>
      </left>
      <right style="medium">
        <color indexed="23"/>
      </right>
      <top style="medium">
        <color indexed="23"/>
      </top>
      <bottom style="medium">
        <color indexed="23"/>
      </bottom>
      <diagonal/>
    </border>
    <border>
      <left style="medium">
        <color indexed="12"/>
      </left>
      <right/>
      <top/>
      <bottom/>
      <diagonal/>
    </border>
    <border>
      <left style="medium">
        <color indexed="23"/>
      </left>
      <right style="medium">
        <color indexed="23"/>
      </right>
      <top/>
      <bottom style="medium">
        <color indexed="23"/>
      </bottom>
      <diagonal/>
    </border>
    <border>
      <left style="medium">
        <color indexed="48"/>
      </left>
      <right/>
      <top style="medium">
        <color indexed="23"/>
      </top>
      <bottom style="medium">
        <color indexed="23"/>
      </bottom>
      <diagonal/>
    </border>
    <border>
      <left style="medium">
        <color indexed="23"/>
      </left>
      <right style="medium">
        <color indexed="23"/>
      </right>
      <top/>
      <bottom/>
      <diagonal/>
    </border>
    <border>
      <left style="medium">
        <color indexed="12"/>
      </left>
      <right style="medium">
        <color indexed="23"/>
      </right>
      <top/>
      <bottom style="medium">
        <color indexed="23"/>
      </bottom>
      <diagonal/>
    </border>
    <border>
      <left style="medium">
        <color indexed="55"/>
      </left>
      <right style="medium">
        <color indexed="55"/>
      </right>
      <top style="medium">
        <color indexed="55"/>
      </top>
      <bottom style="medium">
        <color indexed="55"/>
      </bottom>
      <diagonal/>
    </border>
    <border>
      <left style="medium">
        <color indexed="48"/>
      </left>
      <right/>
      <top/>
      <bottom/>
      <diagonal/>
    </border>
    <border>
      <left/>
      <right style="medium">
        <color indexed="48"/>
      </right>
      <top/>
      <bottom/>
      <diagonal/>
    </border>
    <border>
      <left/>
      <right style="medium">
        <color indexed="36"/>
      </right>
      <top/>
      <bottom/>
      <diagonal/>
    </border>
    <border>
      <left style="medium">
        <color indexed="23"/>
      </left>
      <right/>
      <top style="medium">
        <color indexed="23"/>
      </top>
      <bottom style="medium">
        <color indexed="23"/>
      </bottom>
      <diagonal/>
    </border>
    <border>
      <left style="medium">
        <color indexed="48"/>
      </left>
      <right/>
      <top/>
      <bottom style="medium">
        <color indexed="48"/>
      </bottom>
      <diagonal/>
    </border>
    <border>
      <left/>
      <right/>
      <top/>
      <bottom style="medium">
        <color indexed="48"/>
      </bottom>
      <diagonal/>
    </border>
    <border>
      <left/>
      <right style="medium">
        <color indexed="48"/>
      </right>
      <top/>
      <bottom style="medium">
        <color indexed="48"/>
      </bottom>
      <diagonal/>
    </border>
    <border>
      <left style="medium">
        <color indexed="12"/>
      </left>
      <right/>
      <top/>
      <bottom style="medium">
        <color indexed="36"/>
      </bottom>
      <diagonal/>
    </border>
    <border>
      <left/>
      <right/>
      <top/>
      <bottom style="medium">
        <color indexed="36"/>
      </bottom>
      <diagonal/>
    </border>
    <border>
      <left/>
      <right style="medium">
        <color indexed="36"/>
      </right>
      <top/>
      <bottom style="medium">
        <color indexed="36"/>
      </bottom>
      <diagonal/>
    </border>
    <border>
      <left/>
      <right/>
      <top style="medium">
        <color indexed="48"/>
      </top>
      <bottom/>
      <diagonal/>
    </border>
    <border>
      <left style="medium">
        <color indexed="12"/>
      </left>
      <right style="thin">
        <color indexed="12"/>
      </right>
      <top style="medium">
        <color indexed="12"/>
      </top>
      <bottom style="medium">
        <color indexed="12"/>
      </bottom>
      <diagonal/>
    </border>
    <border>
      <left style="thin">
        <color indexed="12"/>
      </left>
      <right/>
      <top style="medium">
        <color indexed="12"/>
      </top>
      <bottom style="medium">
        <color indexed="12"/>
      </bottom>
      <diagonal/>
    </border>
    <border>
      <left/>
      <right style="medium">
        <color indexed="12"/>
      </right>
      <top style="medium">
        <color indexed="12"/>
      </top>
      <bottom/>
      <diagonal/>
    </border>
    <border>
      <left/>
      <right/>
      <top style="medium">
        <color indexed="64"/>
      </top>
      <bottom style="thin">
        <color indexed="64"/>
      </bottom>
      <diagonal/>
    </border>
    <border>
      <left/>
      <right style="medium">
        <color indexed="64"/>
      </right>
      <top/>
      <bottom/>
      <diagonal/>
    </border>
    <border>
      <left style="medium">
        <color indexed="12"/>
      </left>
      <right style="medium">
        <color indexed="12"/>
      </right>
      <top style="thin">
        <color indexed="12"/>
      </top>
      <bottom/>
      <diagonal/>
    </border>
    <border>
      <left style="medium">
        <color indexed="12"/>
      </left>
      <right/>
      <top style="thin">
        <color indexed="12"/>
      </top>
      <bottom style="medium">
        <color indexed="12"/>
      </bottom>
      <diagonal/>
    </border>
    <border>
      <left style="medium">
        <color indexed="12"/>
      </left>
      <right/>
      <top style="medium">
        <color indexed="12"/>
      </top>
      <bottom style="medium">
        <color indexed="12"/>
      </bottom>
      <diagonal/>
    </border>
    <border>
      <left style="thin">
        <color indexed="12"/>
      </left>
      <right style="thin">
        <color indexed="12"/>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23"/>
      </right>
      <top/>
      <bottom style="medium">
        <color indexed="23"/>
      </bottom>
      <diagonal/>
    </border>
    <border>
      <left/>
      <right style="medium">
        <color indexed="12"/>
      </right>
      <top/>
      <bottom style="thin">
        <color indexed="12"/>
      </bottom>
      <diagonal/>
    </border>
    <border>
      <left style="medium">
        <color indexed="12"/>
      </left>
      <right/>
      <top/>
      <bottom style="medium">
        <color indexed="12"/>
      </bottom>
      <diagonal/>
    </border>
    <border>
      <left style="medium">
        <color indexed="12"/>
      </left>
      <right style="medium">
        <color indexed="12"/>
      </right>
      <top style="medium">
        <color indexed="12"/>
      </top>
      <bottom/>
      <diagonal/>
    </border>
    <border>
      <left style="medium">
        <color indexed="12"/>
      </left>
      <right/>
      <top style="medium">
        <color indexed="12"/>
      </top>
      <bottom/>
      <diagonal/>
    </border>
    <border>
      <left style="medium">
        <color indexed="12"/>
      </left>
      <right/>
      <top style="thin">
        <color indexed="12"/>
      </top>
      <bottom style="thin">
        <color indexed="12"/>
      </bottom>
      <diagonal/>
    </border>
    <border>
      <left style="medium">
        <color indexed="12"/>
      </left>
      <right/>
      <top style="medium">
        <color indexed="12"/>
      </top>
      <bottom style="thin">
        <color indexed="12"/>
      </bottom>
      <diagonal/>
    </border>
    <border>
      <left style="medium">
        <color indexed="10"/>
      </left>
      <right/>
      <top style="thick">
        <color indexed="10"/>
      </top>
      <bottom/>
      <diagonal/>
    </border>
    <border>
      <left/>
      <right/>
      <top style="thick">
        <color indexed="10"/>
      </top>
      <bottom/>
      <diagonal/>
    </border>
    <border>
      <left/>
      <right style="medium">
        <color indexed="10"/>
      </right>
      <top style="thick">
        <color indexed="10"/>
      </top>
      <bottom/>
      <diagonal/>
    </border>
    <border>
      <left style="medium">
        <color indexed="10"/>
      </left>
      <right/>
      <top/>
      <bottom/>
      <diagonal/>
    </border>
    <border>
      <left/>
      <right style="medium">
        <color indexed="10"/>
      </right>
      <top/>
      <bottom/>
      <diagonal/>
    </border>
    <border>
      <left style="medium">
        <color indexed="10"/>
      </left>
      <right/>
      <top/>
      <bottom style="thick">
        <color indexed="10"/>
      </bottom>
      <diagonal/>
    </border>
    <border>
      <left/>
      <right/>
      <top/>
      <bottom style="thick">
        <color indexed="10"/>
      </bottom>
      <diagonal/>
    </border>
    <border>
      <left/>
      <right style="medium">
        <color indexed="10"/>
      </right>
      <top/>
      <bottom style="thick">
        <color indexed="10"/>
      </bottom>
      <diagonal/>
    </border>
    <border>
      <left style="thin">
        <color indexed="64"/>
      </left>
      <right style="thin">
        <color indexed="64"/>
      </right>
      <top/>
      <bottom style="thin">
        <color indexed="64"/>
      </bottom>
      <diagonal/>
    </border>
    <border>
      <left style="medium">
        <color indexed="23"/>
      </left>
      <right/>
      <top style="medium">
        <color indexed="23"/>
      </top>
      <bottom/>
      <diagonal/>
    </border>
    <border>
      <left style="medium">
        <color indexed="23"/>
      </left>
      <right style="medium">
        <color indexed="23"/>
      </right>
      <top style="medium">
        <color indexed="23"/>
      </top>
      <bottom/>
      <diagonal/>
    </border>
    <border>
      <left style="medium">
        <color indexed="55"/>
      </left>
      <right/>
      <top style="medium">
        <color indexed="55"/>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16"/>
      </left>
      <right style="medium">
        <color indexed="16"/>
      </right>
      <top style="medium">
        <color indexed="16"/>
      </top>
      <bottom/>
      <diagonal/>
    </border>
    <border>
      <left style="medium">
        <color indexed="16"/>
      </left>
      <right style="medium">
        <color indexed="16"/>
      </right>
      <top style="medium">
        <color indexed="16"/>
      </top>
      <bottom style="medium">
        <color indexed="16"/>
      </bottom>
      <diagonal/>
    </border>
    <border>
      <left style="medium">
        <color indexed="16"/>
      </left>
      <right/>
      <top style="medium">
        <color indexed="16"/>
      </top>
      <bottom style="medium">
        <color indexed="16"/>
      </bottom>
      <diagonal/>
    </border>
    <border>
      <left/>
      <right style="medium">
        <color indexed="16"/>
      </right>
      <top style="medium">
        <color indexed="16"/>
      </top>
      <bottom style="medium">
        <color indexed="16"/>
      </bottom>
      <diagonal/>
    </border>
    <border>
      <left/>
      <right style="medium">
        <color indexed="55"/>
      </right>
      <top style="medium">
        <color indexed="55"/>
      </top>
      <bottom style="medium">
        <color indexed="55"/>
      </bottom>
      <diagonal/>
    </border>
    <border>
      <left style="medium">
        <color indexed="55"/>
      </left>
      <right style="medium">
        <color indexed="55"/>
      </right>
      <top style="medium">
        <color indexed="55"/>
      </top>
      <bottom/>
      <diagonal/>
    </border>
    <border>
      <left style="medium">
        <color indexed="55"/>
      </left>
      <right style="medium">
        <color indexed="55"/>
      </right>
      <top/>
      <bottom/>
      <diagonal/>
    </border>
    <border>
      <left/>
      <right style="medium">
        <color indexed="55"/>
      </right>
      <top style="medium">
        <color indexed="55"/>
      </top>
      <bottom/>
      <diagonal/>
    </border>
    <border>
      <left/>
      <right/>
      <top style="medium">
        <color indexed="55"/>
      </top>
      <bottom style="medium">
        <color indexed="55"/>
      </bottom>
      <diagonal/>
    </border>
    <border>
      <left style="thick">
        <color indexed="10"/>
      </left>
      <right/>
      <top style="thick">
        <color indexed="10"/>
      </top>
      <bottom/>
      <diagonal/>
    </border>
    <border>
      <left style="thick">
        <color indexed="10"/>
      </left>
      <right/>
      <top/>
      <bottom/>
      <diagonal/>
    </border>
    <border>
      <left style="thick">
        <color indexed="10"/>
      </left>
      <right/>
      <top/>
      <bottom style="thick">
        <color indexed="10"/>
      </bottom>
      <diagonal/>
    </border>
    <border>
      <left/>
      <right style="thick">
        <color indexed="10"/>
      </right>
      <top/>
      <bottom/>
      <diagonal/>
    </border>
    <border>
      <left style="medium">
        <color indexed="55"/>
      </left>
      <right/>
      <top style="medium">
        <color indexed="55"/>
      </top>
      <bottom style="medium">
        <color indexed="55"/>
      </bottom>
      <diagonal/>
    </border>
    <border>
      <left/>
      <right/>
      <top style="medium">
        <color indexed="64"/>
      </top>
      <bottom style="medium">
        <color indexed="12"/>
      </bottom>
      <diagonal/>
    </border>
    <border>
      <left style="medium">
        <color indexed="12"/>
      </left>
      <right/>
      <top style="medium">
        <color indexed="12"/>
      </top>
      <bottom style="medium">
        <color indexed="16"/>
      </bottom>
      <diagonal/>
    </border>
    <border>
      <left/>
      <right/>
      <top style="medium">
        <color indexed="12"/>
      </top>
      <bottom style="medium">
        <color indexed="16"/>
      </bottom>
      <diagonal/>
    </border>
    <border>
      <left/>
      <right style="medium">
        <color indexed="12"/>
      </right>
      <top style="medium">
        <color indexed="12"/>
      </top>
      <bottom style="medium">
        <color indexed="16"/>
      </bottom>
      <diagonal/>
    </border>
    <border>
      <left style="thin">
        <color indexed="64"/>
      </left>
      <right/>
      <top style="thick">
        <color indexed="10"/>
      </top>
      <bottom style="thin">
        <color indexed="64"/>
      </bottom>
      <diagonal/>
    </border>
    <border>
      <left/>
      <right/>
      <top style="thick">
        <color indexed="10"/>
      </top>
      <bottom style="thin">
        <color indexed="64"/>
      </bottom>
      <diagonal/>
    </border>
    <border>
      <left/>
      <right style="thin">
        <color indexed="64"/>
      </right>
      <top style="thick">
        <color indexed="10"/>
      </top>
      <bottom style="thin">
        <color indexed="64"/>
      </bottom>
      <diagonal/>
    </border>
    <border>
      <left style="thin">
        <color indexed="64"/>
      </left>
      <right/>
      <top style="thick">
        <color indexed="10"/>
      </top>
      <bottom/>
      <diagonal/>
    </border>
    <border>
      <left style="thin">
        <color indexed="64"/>
      </left>
      <right/>
      <top style="thin">
        <color indexed="64"/>
      </top>
      <bottom style="medium">
        <color indexed="23"/>
      </bottom>
      <diagonal/>
    </border>
    <border>
      <left/>
      <right style="thin">
        <color indexed="64"/>
      </right>
      <top style="thin">
        <color indexed="64"/>
      </top>
      <bottom style="medium">
        <color indexed="23"/>
      </bottom>
      <diagonal/>
    </border>
    <border>
      <left style="thin">
        <color indexed="64"/>
      </left>
      <right/>
      <top/>
      <bottom style="medium">
        <color indexed="23"/>
      </bottom>
      <diagonal/>
    </border>
    <border>
      <left/>
      <right/>
      <top/>
      <bottom style="medium">
        <color indexed="23"/>
      </bottom>
      <diagonal/>
    </border>
    <border>
      <left style="thin">
        <color indexed="64"/>
      </left>
      <right/>
      <top/>
      <bottom style="thick">
        <color indexed="23"/>
      </bottom>
      <diagonal/>
    </border>
    <border>
      <left/>
      <right/>
      <top/>
      <bottom style="thick">
        <color indexed="23"/>
      </bottom>
      <diagonal/>
    </border>
    <border>
      <left style="medium">
        <color indexed="48"/>
      </left>
      <right/>
      <top style="medium">
        <color indexed="48"/>
      </top>
      <bottom/>
      <diagonal/>
    </border>
    <border>
      <left/>
      <right style="medium">
        <color indexed="48"/>
      </right>
      <top style="medium">
        <color indexed="48"/>
      </top>
      <bottom/>
      <diagonal/>
    </border>
    <border>
      <left style="medium">
        <color indexed="12"/>
      </left>
      <right/>
      <top style="medium">
        <color indexed="20"/>
      </top>
      <bottom/>
      <diagonal/>
    </border>
    <border>
      <left/>
      <right/>
      <top style="medium">
        <color indexed="36"/>
      </top>
      <bottom/>
      <diagonal/>
    </border>
    <border>
      <left/>
      <right style="medium">
        <color indexed="36"/>
      </right>
      <top style="medium">
        <color indexed="36"/>
      </top>
      <bottom/>
      <diagonal/>
    </border>
    <border>
      <left style="medium">
        <color indexed="48"/>
      </left>
      <right/>
      <top/>
      <bottom style="medium">
        <color indexed="23"/>
      </bottom>
      <diagonal/>
    </border>
    <border>
      <left/>
      <right style="medium">
        <color indexed="48"/>
      </right>
      <top/>
      <bottom style="medium">
        <color indexed="23"/>
      </bottom>
      <diagonal/>
    </border>
    <border>
      <left style="medium">
        <color indexed="12"/>
      </left>
      <right/>
      <top/>
      <bottom style="medium">
        <color indexed="23"/>
      </bottom>
      <diagonal/>
    </border>
    <border>
      <left/>
      <right style="medium">
        <color indexed="36"/>
      </right>
      <top/>
      <bottom style="medium">
        <color indexed="23"/>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12"/>
      </right>
      <top/>
      <bottom/>
      <diagonal/>
    </border>
    <border>
      <left style="medium">
        <color indexed="23"/>
      </left>
      <right style="medium">
        <color indexed="12"/>
      </right>
      <top style="medium">
        <color indexed="23"/>
      </top>
      <bottom style="medium">
        <color indexed="23"/>
      </bottom>
      <diagonal/>
    </border>
    <border>
      <left style="medium">
        <color indexed="23"/>
      </left>
      <right style="medium">
        <color indexed="23"/>
      </right>
      <top style="medium">
        <color indexed="23"/>
      </top>
      <bottom style="medium">
        <color indexed="55"/>
      </bottom>
      <diagonal/>
    </border>
    <border>
      <left style="medium">
        <color indexed="23"/>
      </left>
      <right style="medium">
        <color indexed="12"/>
      </right>
      <top style="medium">
        <color indexed="23"/>
      </top>
      <bottom style="medium">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ck">
        <color theme="6" tint="-0.499984740745262"/>
      </left>
      <right style="thin">
        <color indexed="64"/>
      </right>
      <top style="thick">
        <color theme="6" tint="-0.499984740745262"/>
      </top>
      <bottom/>
      <diagonal/>
    </border>
    <border>
      <left style="thin">
        <color indexed="64"/>
      </left>
      <right/>
      <top style="thick">
        <color theme="6" tint="-0.499984740745262"/>
      </top>
      <bottom/>
      <diagonal/>
    </border>
    <border>
      <left/>
      <right/>
      <top style="thick">
        <color theme="6" tint="-0.499984740745262"/>
      </top>
      <bottom/>
      <diagonal/>
    </border>
    <border>
      <left/>
      <right style="thin">
        <color indexed="64"/>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style="thin">
        <color indexed="64"/>
      </right>
      <top/>
      <bottom/>
      <diagonal/>
    </border>
    <border>
      <left/>
      <right style="thick">
        <color theme="6" tint="-0.499984740745262"/>
      </right>
      <top/>
      <bottom/>
      <diagonal/>
    </border>
    <border>
      <left style="thick">
        <color theme="6" tint="-0.499984740745262"/>
      </left>
      <right style="thin">
        <color indexed="64"/>
      </right>
      <top/>
      <bottom style="thick">
        <color theme="6" tint="-0.499984740745262"/>
      </bottom>
      <diagonal/>
    </border>
    <border>
      <left style="thin">
        <color indexed="64"/>
      </left>
      <right/>
      <top/>
      <bottom style="thick">
        <color theme="6" tint="-0.499984740745262"/>
      </bottom>
      <diagonal/>
    </border>
    <border>
      <left/>
      <right/>
      <top/>
      <bottom style="thick">
        <color theme="6" tint="-0.499984740745262"/>
      </bottom>
      <diagonal/>
    </border>
    <border>
      <left/>
      <right style="thin">
        <color indexed="64"/>
      </right>
      <top/>
      <bottom style="thick">
        <color theme="6" tint="-0.499984740745262"/>
      </bottom>
      <diagonal/>
    </border>
    <border>
      <left/>
      <right style="thick">
        <color theme="6" tint="-0.499984740745262"/>
      </right>
      <top/>
      <bottom style="thick">
        <color theme="6" tint="-0.499984740745262"/>
      </bottom>
      <diagonal/>
    </border>
    <border>
      <left/>
      <right/>
      <top style="thin">
        <color indexed="12"/>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rgb="FF888888"/>
      </right>
      <top/>
      <bottom style="medium">
        <color rgb="FF888888"/>
      </bottom>
      <diagonal/>
    </border>
    <border>
      <left style="medium">
        <color indexed="12"/>
      </left>
      <right style="medium">
        <color indexed="12"/>
      </right>
      <top style="thin">
        <color indexed="12"/>
      </top>
      <bottom style="medium">
        <color indexed="12"/>
      </bottom>
      <diagonal/>
    </border>
    <border>
      <left style="medium">
        <color indexed="12"/>
      </left>
      <right/>
      <top style="thin">
        <color indexed="12"/>
      </top>
      <bottom/>
      <diagonal/>
    </border>
    <border>
      <left style="thin">
        <color indexed="64"/>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55"/>
      </left>
      <right/>
      <top/>
      <bottom/>
      <diagonal/>
    </border>
    <border>
      <left style="thick">
        <color indexed="23"/>
      </left>
      <right/>
      <top style="thick">
        <color indexed="23"/>
      </top>
      <bottom/>
      <diagonal/>
    </border>
    <border>
      <left/>
      <right/>
      <top style="thick">
        <color indexed="23"/>
      </top>
      <bottom/>
      <diagonal/>
    </border>
    <border>
      <left/>
      <right style="thin">
        <color indexed="23"/>
      </right>
      <top style="thick">
        <color indexed="23"/>
      </top>
      <bottom/>
      <diagonal/>
    </border>
    <border>
      <left style="thin">
        <color indexed="23"/>
      </left>
      <right style="thin">
        <color indexed="23"/>
      </right>
      <top style="thick">
        <color indexed="23"/>
      </top>
      <bottom/>
      <diagonal/>
    </border>
    <border>
      <left style="thin">
        <color indexed="23"/>
      </left>
      <right style="thick">
        <color indexed="23"/>
      </right>
      <top style="thick">
        <color indexed="23"/>
      </top>
      <bottom/>
      <diagonal/>
    </border>
    <border>
      <left style="thin">
        <color auto="1"/>
      </left>
      <right style="thin">
        <color auto="1"/>
      </right>
      <top style="medium">
        <color theme="0" tint="-0.24994659260841701"/>
      </top>
      <bottom style="medium">
        <color theme="0" tint="-0.24994659260841701"/>
      </bottom>
      <diagonal/>
    </border>
    <border>
      <left style="thin">
        <color auto="1"/>
      </left>
      <right/>
      <top style="medium">
        <color theme="0" tint="-0.24994659260841701"/>
      </top>
      <bottom style="medium">
        <color theme="0" tint="-0.24994659260841701"/>
      </bottom>
      <diagonal/>
    </border>
    <border>
      <left style="medium">
        <color indexed="23"/>
      </left>
      <right/>
      <top/>
      <bottom style="medium">
        <color indexed="55"/>
      </bottom>
      <diagonal/>
    </border>
    <border>
      <left style="medium">
        <color theme="0" tint="-0.24994659260841701"/>
      </left>
      <right style="thin">
        <color auto="1"/>
      </right>
      <top style="medium">
        <color theme="0" tint="-0.24994659260841701"/>
      </top>
      <bottom style="medium">
        <color theme="0" tint="-0.24994659260841701"/>
      </bottom>
      <diagonal/>
    </border>
    <border>
      <left style="thin">
        <color auto="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indexed="23"/>
      </bottom>
      <diagonal/>
    </border>
    <border>
      <left style="thin">
        <color indexed="23"/>
      </left>
      <right style="thin">
        <color indexed="23"/>
      </right>
      <top style="thin">
        <color indexed="23"/>
      </top>
      <bottom style="medium">
        <color indexed="23"/>
      </bottom>
      <diagonal/>
    </border>
    <border>
      <left style="thin">
        <color indexed="23"/>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medium">
        <color rgb="FF002060"/>
      </left>
      <right/>
      <top/>
      <bottom/>
      <diagonal/>
    </border>
    <border>
      <left/>
      <right style="medium">
        <color rgb="FF888888"/>
      </right>
      <top/>
      <bottom style="medium">
        <color rgb="FFD0D0D0"/>
      </bottom>
      <diagonal/>
    </border>
    <border>
      <left style="medium">
        <color indexed="12"/>
      </left>
      <right style="medium">
        <color indexed="12"/>
      </right>
      <top/>
      <bottom style="thick">
        <color indexed="12"/>
      </bottom>
      <diagonal/>
    </border>
    <border>
      <left style="thick">
        <color indexed="12"/>
      </left>
      <right/>
      <top/>
      <bottom/>
      <diagonal/>
    </border>
    <border>
      <left style="thick">
        <color indexed="12"/>
      </left>
      <right/>
      <top/>
      <bottom style="thick">
        <color indexed="12"/>
      </bottom>
      <diagonal/>
    </border>
    <border>
      <left style="thick">
        <color indexed="12"/>
      </left>
      <right/>
      <top style="medium">
        <color indexed="12"/>
      </top>
      <bottom/>
      <diagonal/>
    </border>
    <border>
      <left style="thick">
        <color indexed="12"/>
      </left>
      <right/>
      <top/>
      <bottom style="medium">
        <color indexed="12"/>
      </bottom>
      <diagonal/>
    </border>
    <border>
      <left style="thick">
        <color indexed="12"/>
      </left>
      <right style="medium">
        <color indexed="12"/>
      </right>
      <top style="medium">
        <color indexed="12"/>
      </top>
      <bottom/>
      <diagonal/>
    </border>
    <border>
      <left style="thick">
        <color indexed="12"/>
      </left>
      <right style="medium">
        <color indexed="12"/>
      </right>
      <top/>
      <bottom style="medium">
        <color indexed="12"/>
      </bottom>
      <diagonal/>
    </border>
    <border>
      <left style="thick">
        <color indexed="12"/>
      </left>
      <right style="medium">
        <color indexed="12"/>
      </right>
      <top/>
      <bottom/>
      <diagonal/>
    </border>
    <border>
      <left/>
      <right style="medium">
        <color indexed="55"/>
      </right>
      <top/>
      <bottom/>
      <diagonal/>
    </border>
    <border>
      <left style="medium">
        <color indexed="55"/>
      </left>
      <right/>
      <top/>
      <bottom style="medium">
        <color indexed="55"/>
      </bottom>
      <diagonal/>
    </border>
    <border>
      <left/>
      <right style="medium">
        <color indexed="55"/>
      </right>
      <top/>
      <bottom style="medium">
        <color indexed="5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12"/>
      </top>
      <bottom/>
      <diagonal/>
    </border>
    <border>
      <left style="medium">
        <color auto="1"/>
      </left>
      <right/>
      <top/>
      <bottom/>
      <diagonal/>
    </border>
    <border>
      <left style="medium">
        <color auto="1"/>
      </left>
      <right/>
      <top style="medium">
        <color auto="1"/>
      </top>
      <bottom/>
      <diagonal/>
    </border>
    <border>
      <left style="thin">
        <color indexed="12"/>
      </left>
      <right style="thin">
        <color indexed="12"/>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indexed="12"/>
      </top>
      <bottom style="thin">
        <color indexed="12"/>
      </bottom>
      <diagonal/>
    </border>
    <border>
      <left style="medium">
        <color indexed="12"/>
      </left>
      <right style="medium">
        <color auto="1"/>
      </right>
      <top style="medium">
        <color indexed="12"/>
      </top>
      <bottom style="medium">
        <color indexed="12"/>
      </bottom>
      <diagonal/>
    </border>
    <border>
      <left style="medium">
        <color auto="1"/>
      </left>
      <right/>
      <top style="thin">
        <color indexed="12"/>
      </top>
      <bottom style="thin">
        <color indexed="12"/>
      </bottom>
      <diagonal/>
    </border>
    <border>
      <left style="medium">
        <color auto="1"/>
      </left>
      <right/>
      <top style="thin">
        <color indexed="12"/>
      </top>
      <bottom style="medium">
        <color indexed="12"/>
      </bottom>
      <diagonal/>
    </border>
    <border>
      <left style="medium">
        <color auto="1"/>
      </left>
      <right/>
      <top style="thick">
        <color indexed="12"/>
      </top>
      <bottom/>
      <diagonal/>
    </border>
    <border>
      <left style="medium">
        <color auto="1"/>
      </left>
      <right/>
      <top/>
      <bottom style="thick">
        <color indexed="12"/>
      </bottom>
      <diagonal/>
    </border>
    <border>
      <left style="medium">
        <color indexed="12"/>
      </left>
      <right style="medium">
        <color auto="1"/>
      </right>
      <top style="medium">
        <color indexed="12"/>
      </top>
      <bottom style="thick">
        <color indexed="12"/>
      </bottom>
      <diagonal/>
    </border>
    <border>
      <left style="medium">
        <color auto="1"/>
      </left>
      <right/>
      <top style="thick">
        <color indexed="12"/>
      </top>
      <bottom style="thin">
        <color indexed="12"/>
      </bottom>
      <diagonal/>
    </border>
    <border>
      <left style="medium">
        <color auto="1"/>
      </left>
      <right style="medium">
        <color indexed="12"/>
      </right>
      <top style="medium">
        <color indexed="12"/>
      </top>
      <bottom style="thin">
        <color indexed="12"/>
      </bottom>
      <diagonal/>
    </border>
    <border>
      <left style="medium">
        <color indexed="12"/>
      </left>
      <right style="medium">
        <color indexed="12"/>
      </right>
      <top/>
      <bottom style="medium">
        <color auto="1"/>
      </bottom>
      <diagonal/>
    </border>
    <border>
      <left style="medium">
        <color indexed="12"/>
      </left>
      <right style="medium">
        <color auto="1"/>
      </right>
      <top style="medium">
        <color indexed="12"/>
      </top>
      <bottom style="medium">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D0D0D0"/>
      </right>
      <top/>
      <bottom style="medium">
        <color rgb="FFD0D0D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auto="1"/>
      </left>
      <right style="medium">
        <color indexed="12"/>
      </right>
      <top style="thin">
        <color rgb="FF0070C0"/>
      </top>
      <bottom style="medium">
        <color auto="1"/>
      </bottom>
      <diagonal/>
    </border>
    <border>
      <left style="medium">
        <color rgb="FF888888"/>
      </left>
      <right/>
      <top/>
      <bottom style="medium">
        <color rgb="FF888888"/>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style="thick">
        <color indexed="12"/>
      </right>
      <top style="thin">
        <color indexed="12"/>
      </top>
      <bottom style="thick">
        <color indexed="12"/>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1" tint="4.9989318521683403E-2"/>
      </left>
      <right style="medium">
        <color theme="1" tint="4.9989318521683403E-2"/>
      </right>
      <top style="medium">
        <color indexed="23"/>
      </top>
      <bottom style="medium">
        <color indexed="23"/>
      </bottom>
      <diagonal/>
    </border>
    <border>
      <left style="medium">
        <color indexed="23"/>
      </left>
      <right/>
      <top style="medium">
        <color indexed="55"/>
      </top>
      <bottom style="medium">
        <color indexed="55"/>
      </bottom>
      <diagonal/>
    </border>
    <border>
      <left style="medium">
        <color indexed="23"/>
      </left>
      <right/>
      <top style="medium">
        <color indexed="55"/>
      </top>
      <bottom/>
      <diagonal/>
    </border>
    <border>
      <left style="medium">
        <color indexed="23"/>
      </left>
      <right/>
      <top style="medium">
        <color indexed="23"/>
      </top>
      <bottom style="thin">
        <color indexed="23"/>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auto="1"/>
      </right>
      <top style="thick">
        <color indexed="12"/>
      </top>
      <bottom/>
      <diagonal/>
    </border>
    <border>
      <left/>
      <right style="medium">
        <color auto="1"/>
      </right>
      <top/>
      <bottom/>
      <diagonal/>
    </border>
    <border>
      <left/>
      <right style="medium">
        <color auto="1"/>
      </right>
      <top/>
      <bottom style="medium">
        <color indexed="12"/>
      </bottom>
      <diagonal/>
    </border>
    <border>
      <left/>
      <right/>
      <top style="thin">
        <color indexed="12"/>
      </top>
      <bottom style="thick">
        <color indexed="12"/>
      </bottom>
      <diagonal/>
    </border>
    <border>
      <left style="thick">
        <color indexed="12"/>
      </left>
      <right style="thick">
        <color indexed="12"/>
      </right>
      <top style="thick">
        <color indexed="12"/>
      </top>
      <bottom/>
      <diagonal/>
    </border>
    <border>
      <left style="thick">
        <color indexed="12"/>
      </left>
      <right style="thick">
        <color indexed="12"/>
      </right>
      <top/>
      <bottom/>
      <diagonal/>
    </border>
    <border>
      <left style="thick">
        <color indexed="12"/>
      </left>
      <right style="thick">
        <color indexed="12"/>
      </right>
      <top/>
      <bottom style="medium">
        <color indexed="12"/>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12"/>
      </top>
      <bottom/>
      <diagonal/>
    </border>
    <border>
      <left style="medium">
        <color indexed="12"/>
      </left>
      <right/>
      <top style="thin">
        <color indexed="12"/>
      </top>
      <bottom style="medium">
        <color indexed="12"/>
      </bottom>
      <diagonal/>
    </border>
    <border>
      <left/>
      <right style="thick">
        <color indexed="12"/>
      </right>
      <top style="thin">
        <color indexed="12"/>
      </top>
      <bottom style="medium">
        <color indexed="12"/>
      </bottom>
      <diagonal/>
    </border>
    <border>
      <left/>
      <right style="medium">
        <color indexed="12"/>
      </right>
      <top style="medium">
        <color indexed="12"/>
      </top>
      <bottom style="thin">
        <color indexed="12"/>
      </bottom>
      <diagonal/>
    </border>
    <border>
      <left/>
      <right/>
      <top style="thin">
        <color indexed="12"/>
      </top>
      <bottom style="thin">
        <color indexed="12"/>
      </bottom>
      <diagonal/>
    </border>
    <border>
      <left style="medium">
        <color indexed="12"/>
      </left>
      <right style="medium">
        <color indexed="12"/>
      </right>
      <top/>
      <bottom style="thin">
        <color indexed="12"/>
      </bottom>
      <diagonal/>
    </border>
    <border>
      <left style="medium">
        <color indexed="12"/>
      </left>
      <right style="medium">
        <color indexed="12"/>
      </right>
      <top/>
      <bottom style="medium">
        <color rgb="FF002060"/>
      </bottom>
      <diagonal/>
    </border>
    <border>
      <left style="medium">
        <color indexed="12"/>
      </left>
      <right/>
      <top style="thin">
        <color indexed="12"/>
      </top>
      <bottom style="thick">
        <color indexed="12"/>
      </bottom>
      <diagonal/>
    </border>
    <border>
      <left style="medium">
        <color indexed="12"/>
      </left>
      <right/>
      <top/>
      <bottom style="thin">
        <color indexed="12"/>
      </bottom>
      <diagonal/>
    </border>
    <border>
      <left style="medium">
        <color indexed="12"/>
      </left>
      <right/>
      <top/>
      <bottom style="thick">
        <color indexed="12"/>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5">
    <xf numFmtId="0" fontId="0" fillId="0" borderId="0">
      <alignment vertical="center"/>
    </xf>
    <xf numFmtId="0" fontId="8" fillId="0" borderId="0" applyNumberFormat="0" applyFill="0" applyBorder="0" applyAlignment="0" applyProtection="0">
      <alignment vertical="top"/>
      <protection locked="0"/>
    </xf>
    <xf numFmtId="0" fontId="6" fillId="0" borderId="0">
      <alignment vertical="center"/>
    </xf>
    <xf numFmtId="0" fontId="70" fillId="0" borderId="0">
      <alignment vertical="center"/>
    </xf>
    <xf numFmtId="0" fontId="6" fillId="0" borderId="0"/>
    <xf numFmtId="0" fontId="70" fillId="0" borderId="0">
      <alignment vertical="center"/>
    </xf>
    <xf numFmtId="0" fontId="6" fillId="0" borderId="0"/>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3" fillId="0" borderId="0">
      <alignment vertical="center"/>
    </xf>
    <xf numFmtId="0" fontId="4" fillId="0" borderId="0">
      <alignment vertical="center"/>
    </xf>
    <xf numFmtId="0" fontId="7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6" fillId="0" borderId="0">
      <alignment vertical="center"/>
    </xf>
    <xf numFmtId="0" fontId="1" fillId="0" borderId="0">
      <alignment vertical="center"/>
    </xf>
    <xf numFmtId="0" fontId="195" fillId="0" borderId="0"/>
    <xf numFmtId="0" fontId="196" fillId="0" borderId="0" applyNumberFormat="0" applyFill="0" applyBorder="0" applyAlignment="0" applyProtection="0"/>
    <xf numFmtId="0" fontId="195" fillId="0" borderId="0"/>
  </cellStyleXfs>
  <cellXfs count="940">
    <xf numFmtId="0" fontId="0" fillId="0" borderId="0" xfId="0">
      <alignment vertical="center"/>
    </xf>
    <xf numFmtId="0" fontId="6" fillId="0" borderId="0" xfId="2">
      <alignment vertical="center"/>
    </xf>
    <xf numFmtId="0" fontId="6" fillId="2" borderId="0" xfId="2" applyFill="1" applyBorder="1" applyAlignment="1">
      <alignment horizontal="center" vertical="center"/>
    </xf>
    <xf numFmtId="14" fontId="19" fillId="3" borderId="1" xfId="2" applyNumberFormat="1" applyFont="1" applyFill="1" applyBorder="1" applyAlignment="1">
      <alignment horizontal="center" vertical="center" shrinkToFit="1"/>
    </xf>
    <xf numFmtId="0" fontId="10" fillId="0" borderId="0" xfId="2" applyFont="1" applyFill="1" applyBorder="1" applyAlignment="1">
      <alignment horizontal="center" vertical="center"/>
    </xf>
    <xf numFmtId="14" fontId="10" fillId="0" borderId="0" xfId="2" applyNumberFormat="1" applyFont="1" applyFill="1" applyBorder="1" applyAlignment="1">
      <alignment horizontal="center" vertical="center"/>
    </xf>
    <xf numFmtId="0" fontId="10" fillId="0" borderId="0" xfId="2" applyFont="1" applyFill="1" applyBorder="1" applyAlignment="1">
      <alignment vertical="top" wrapText="1"/>
    </xf>
    <xf numFmtId="0" fontId="6" fillId="0" borderId="0" xfId="2" applyFill="1" applyBorder="1">
      <alignment vertical="center"/>
    </xf>
    <xf numFmtId="0" fontId="6" fillId="0" borderId="0" xfId="2" applyFont="1" applyFill="1" applyBorder="1" applyAlignment="1">
      <alignment vertical="center"/>
    </xf>
    <xf numFmtId="0" fontId="23" fillId="4" borderId="3" xfId="2" applyFont="1" applyFill="1" applyBorder="1" applyAlignment="1">
      <alignment horizontal="center" vertical="center" wrapText="1"/>
    </xf>
    <xf numFmtId="0" fontId="23" fillId="4" borderId="4" xfId="2" applyFont="1" applyFill="1" applyBorder="1" applyAlignment="1">
      <alignment horizontal="center" vertical="center" wrapText="1"/>
    </xf>
    <xf numFmtId="0" fontId="23" fillId="4" borderId="5" xfId="2" applyFont="1" applyFill="1" applyBorder="1" applyAlignment="1">
      <alignment horizontal="center" vertical="center" wrapText="1"/>
    </xf>
    <xf numFmtId="0" fontId="23" fillId="4" borderId="6" xfId="2" applyFont="1" applyFill="1" applyBorder="1" applyAlignment="1">
      <alignment horizontal="center" vertical="center" wrapText="1"/>
    </xf>
    <xf numFmtId="0" fontId="24" fillId="5" borderId="7" xfId="2" applyFont="1" applyFill="1" applyBorder="1" applyAlignment="1">
      <alignment horizontal="center" vertical="center" wrapText="1"/>
    </xf>
    <xf numFmtId="0" fontId="6" fillId="6" borderId="0" xfId="2" applyFill="1">
      <alignment vertical="center"/>
    </xf>
    <xf numFmtId="177" fontId="12" fillId="3" borderId="8" xfId="2" applyNumberFormat="1" applyFont="1" applyFill="1" applyBorder="1" applyAlignment="1">
      <alignment horizontal="center" vertical="center" shrinkToFit="1"/>
    </xf>
    <xf numFmtId="0" fontId="6" fillId="0" borderId="9" xfId="2" applyBorder="1">
      <alignment vertical="center"/>
    </xf>
    <xf numFmtId="0" fontId="23" fillId="6" borderId="11" xfId="2" applyFont="1" applyFill="1" applyBorder="1" applyAlignment="1">
      <alignment horizontal="center" vertical="center"/>
    </xf>
    <xf numFmtId="0" fontId="0" fillId="0" borderId="8" xfId="0" applyBorder="1" applyAlignment="1">
      <alignment horizontal="center" vertical="center" wrapText="1"/>
    </xf>
    <xf numFmtId="0" fontId="0" fillId="2" borderId="8" xfId="0" applyFill="1" applyBorder="1" applyAlignment="1">
      <alignment horizontal="center" vertical="center" wrapText="1"/>
    </xf>
    <xf numFmtId="0" fontId="6" fillId="0" borderId="8" xfId="2" applyBorder="1" applyAlignment="1">
      <alignment horizontal="center" vertical="center" wrapText="1"/>
    </xf>
    <xf numFmtId="0" fontId="23" fillId="6" borderId="13" xfId="2" applyFont="1" applyFill="1" applyBorder="1" applyAlignment="1">
      <alignment horizontal="center" vertical="center"/>
    </xf>
    <xf numFmtId="0" fontId="23" fillId="6" borderId="7" xfId="2" applyFont="1" applyFill="1" applyBorder="1" applyAlignment="1">
      <alignment horizontal="center" vertical="center"/>
    </xf>
    <xf numFmtId="0" fontId="23" fillId="0" borderId="13" xfId="2" applyFont="1" applyBorder="1" applyAlignment="1">
      <alignment horizontal="center" vertical="center"/>
    </xf>
    <xf numFmtId="0" fontId="6" fillId="2" borderId="8" xfId="2" applyFill="1" applyBorder="1" applyAlignment="1">
      <alignment horizontal="center" vertical="center" wrapText="1"/>
    </xf>
    <xf numFmtId="0" fontId="23" fillId="6" borderId="15" xfId="2" applyFont="1" applyFill="1" applyBorder="1" applyAlignment="1">
      <alignment horizontal="center" vertical="center"/>
    </xf>
    <xf numFmtId="177" fontId="17" fillId="6" borderId="16" xfId="2" applyNumberFormat="1" applyFont="1" applyFill="1" applyBorder="1" applyAlignment="1">
      <alignment horizontal="center" vertical="center" wrapText="1"/>
    </xf>
    <xf numFmtId="0" fontId="23" fillId="6" borderId="9" xfId="2" applyFont="1" applyFill="1" applyBorder="1" applyAlignment="1">
      <alignment horizontal="center" vertical="center"/>
    </xf>
    <xf numFmtId="0" fontId="6" fillId="6" borderId="15" xfId="2" applyFill="1" applyBorder="1">
      <alignment vertical="center"/>
    </xf>
    <xf numFmtId="0" fontId="6" fillId="6" borderId="16" xfId="2" applyFill="1" applyBorder="1">
      <alignment vertical="center"/>
    </xf>
    <xf numFmtId="0" fontId="6" fillId="6" borderId="9" xfId="2" applyFill="1" applyBorder="1">
      <alignment vertical="center"/>
    </xf>
    <xf numFmtId="0" fontId="6" fillId="6" borderId="17" xfId="2" applyFill="1" applyBorder="1">
      <alignment vertical="center"/>
    </xf>
    <xf numFmtId="0" fontId="14" fillId="6" borderId="18" xfId="2" applyFont="1" applyFill="1" applyBorder="1">
      <alignment vertical="center"/>
    </xf>
    <xf numFmtId="0" fontId="6" fillId="6" borderId="4" xfId="2" applyFill="1" applyBorder="1">
      <alignment vertical="center"/>
    </xf>
    <xf numFmtId="0" fontId="6" fillId="0" borderId="17" xfId="2" applyBorder="1">
      <alignment vertical="center"/>
    </xf>
    <xf numFmtId="0" fontId="6" fillId="6" borderId="19" xfId="2" applyFill="1" applyBorder="1">
      <alignment vertical="center"/>
    </xf>
    <xf numFmtId="0" fontId="6" fillId="6" borderId="20" xfId="2" applyFill="1" applyBorder="1">
      <alignment vertical="center"/>
    </xf>
    <xf numFmtId="0" fontId="6" fillId="6" borderId="21" xfId="2" applyFill="1" applyBorder="1">
      <alignment vertical="center"/>
    </xf>
    <xf numFmtId="0" fontId="6" fillId="0" borderId="22" xfId="2" applyBorder="1">
      <alignment vertical="center"/>
    </xf>
    <xf numFmtId="0" fontId="6" fillId="0" borderId="23" xfId="2" applyBorder="1">
      <alignment vertical="center"/>
    </xf>
    <xf numFmtId="0" fontId="6" fillId="0" borderId="24" xfId="2" applyBorder="1">
      <alignment vertical="center"/>
    </xf>
    <xf numFmtId="0" fontId="6" fillId="0" borderId="25" xfId="2" applyBorder="1">
      <alignment vertical="center"/>
    </xf>
    <xf numFmtId="0" fontId="18" fillId="3" borderId="26" xfId="2" applyFont="1" applyFill="1" applyBorder="1" applyAlignment="1">
      <alignment horizontal="center" vertical="center" wrapText="1"/>
    </xf>
    <xf numFmtId="0" fontId="25" fillId="0" borderId="0" xfId="2" applyFont="1" applyFill="1" applyBorder="1" applyAlignment="1">
      <alignment vertical="center"/>
    </xf>
    <xf numFmtId="0" fontId="21" fillId="0" borderId="0" xfId="2" applyFont="1" applyFill="1" applyBorder="1" applyAlignment="1">
      <alignment vertical="top" wrapText="1"/>
    </xf>
    <xf numFmtId="0" fontId="6" fillId="0" borderId="0" xfId="2" applyFont="1">
      <alignment vertical="center"/>
    </xf>
    <xf numFmtId="0" fontId="9" fillId="6" borderId="0" xfId="2" applyFont="1" applyFill="1" applyBorder="1" applyAlignment="1">
      <alignment horizontal="center" vertical="center" wrapText="1"/>
    </xf>
    <xf numFmtId="14" fontId="9" fillId="6" borderId="0" xfId="2" applyNumberFormat="1" applyFont="1" applyFill="1" applyBorder="1" applyAlignment="1">
      <alignment horizontal="center" vertical="center"/>
    </xf>
    <xf numFmtId="14" fontId="26" fillId="6" borderId="0" xfId="2" applyNumberFormat="1" applyFont="1" applyFill="1" applyBorder="1" applyAlignment="1">
      <alignment horizontal="center" vertical="center"/>
    </xf>
    <xf numFmtId="0" fontId="6" fillId="0" borderId="0" xfId="2" applyFont="1" applyAlignment="1">
      <alignment vertical="center"/>
    </xf>
    <xf numFmtId="0" fontId="6" fillId="0" borderId="0" xfId="2" applyFont="1" applyAlignment="1">
      <alignment horizontal="center" vertical="center"/>
    </xf>
    <xf numFmtId="0" fontId="26" fillId="0" borderId="0" xfId="2" applyFont="1" applyAlignment="1">
      <alignment horizontal="center" vertical="center"/>
    </xf>
    <xf numFmtId="0" fontId="8" fillId="6" borderId="0" xfId="1" applyFill="1" applyAlignment="1" applyProtection="1">
      <alignment vertical="center" wrapText="1"/>
    </xf>
    <xf numFmtId="0" fontId="6" fillId="0" borderId="0" xfId="2" applyFill="1">
      <alignment vertical="center"/>
    </xf>
    <xf numFmtId="0" fontId="6" fillId="6" borderId="0" xfId="2" applyFont="1" applyFill="1" applyAlignment="1">
      <alignment vertical="center"/>
    </xf>
    <xf numFmtId="0" fontId="10" fillId="2" borderId="34" xfId="2" applyFont="1" applyFill="1" applyBorder="1" applyAlignment="1">
      <alignment horizontal="center" vertical="center"/>
    </xf>
    <xf numFmtId="14" fontId="10" fillId="2" borderId="35" xfId="2" applyNumberFormat="1" applyFont="1" applyFill="1" applyBorder="1" applyAlignment="1">
      <alignment horizontal="center" vertical="center"/>
    </xf>
    <xf numFmtId="0" fontId="6" fillId="0" borderId="0" xfId="2" applyFill="1" applyBorder="1" applyAlignment="1">
      <alignment horizontal="center" vertical="center"/>
    </xf>
    <xf numFmtId="0" fontId="6" fillId="6" borderId="0" xfId="2" applyFill="1" applyAlignment="1">
      <alignment vertical="center" wrapText="1"/>
    </xf>
    <xf numFmtId="0" fontId="15" fillId="6" borderId="37" xfId="2" applyFont="1" applyFill="1" applyBorder="1" applyAlignment="1">
      <alignment vertical="center" wrapText="1"/>
    </xf>
    <xf numFmtId="0" fontId="6" fillId="6" borderId="38" xfId="2" applyFill="1" applyBorder="1" applyAlignment="1">
      <alignment vertical="center" wrapText="1"/>
    </xf>
    <xf numFmtId="0" fontId="6" fillId="6" borderId="39" xfId="2" applyFill="1" applyBorder="1" applyAlignment="1">
      <alignment vertical="center" wrapText="1"/>
    </xf>
    <xf numFmtId="0" fontId="26" fillId="0" borderId="0" xfId="19" applyFont="1" applyFill="1" applyBorder="1" applyAlignment="1">
      <alignment horizontal="center" vertical="center"/>
    </xf>
    <xf numFmtId="0" fontId="26" fillId="0" borderId="0" xfId="19" applyFont="1" applyFill="1" applyBorder="1" applyAlignment="1">
      <alignment horizontal="center" vertical="center" wrapText="1"/>
    </xf>
    <xf numFmtId="0" fontId="8" fillId="0" borderId="32" xfId="1" applyFill="1" applyBorder="1" applyAlignment="1" applyProtection="1">
      <alignment vertical="center" wrapText="1"/>
    </xf>
    <xf numFmtId="0" fontId="10" fillId="6" borderId="0" xfId="2" applyFont="1" applyFill="1">
      <alignment vertical="center"/>
    </xf>
    <xf numFmtId="14" fontId="27" fillId="3" borderId="1" xfId="1" applyNumberFormat="1" applyFont="1" applyFill="1" applyBorder="1" applyAlignment="1" applyProtection="1">
      <alignment horizontal="center" vertical="center" wrapText="1" shrinkToFit="1"/>
    </xf>
    <xf numFmtId="0" fontId="34" fillId="10" borderId="47" xfId="17" applyFont="1" applyFill="1" applyBorder="1" applyAlignment="1">
      <alignment horizontal="left" vertical="center"/>
    </xf>
    <xf numFmtId="0" fontId="34" fillId="10" borderId="48" xfId="17" applyFont="1" applyFill="1" applyBorder="1" applyAlignment="1">
      <alignment horizontal="center" vertical="center"/>
    </xf>
    <xf numFmtId="0" fontId="34" fillId="10" borderId="48" xfId="2" applyFont="1" applyFill="1" applyBorder="1" applyAlignment="1">
      <alignment horizontal="center" vertical="center"/>
    </xf>
    <xf numFmtId="0" fontId="35" fillId="10" borderId="48" xfId="2" applyFont="1" applyFill="1" applyBorder="1" applyAlignment="1">
      <alignment horizontal="center" vertical="center"/>
    </xf>
    <xf numFmtId="0" fontId="35" fillId="10" borderId="49" xfId="2" applyFont="1" applyFill="1" applyBorder="1" applyAlignment="1">
      <alignment horizontal="center" vertical="center"/>
    </xf>
    <xf numFmtId="0" fontId="36" fillId="0" borderId="0" xfId="2" applyFont="1">
      <alignment vertical="center"/>
    </xf>
    <xf numFmtId="0" fontId="39" fillId="0" borderId="0" xfId="2" applyFont="1" applyAlignment="1">
      <alignment horizontal="center" vertical="center"/>
    </xf>
    <xf numFmtId="0" fontId="40" fillId="0" borderId="0" xfId="2" applyFont="1" applyAlignment="1">
      <alignment vertical="center" wrapText="1"/>
    </xf>
    <xf numFmtId="0" fontId="1" fillId="0" borderId="0" xfId="17">
      <alignment vertical="center"/>
    </xf>
    <xf numFmtId="0" fontId="41" fillId="0" borderId="0" xfId="17" applyFont="1">
      <alignment vertical="center"/>
    </xf>
    <xf numFmtId="0" fontId="35" fillId="10" borderId="50" xfId="2" applyFont="1" applyFill="1" applyBorder="1" applyAlignment="1">
      <alignment horizontal="center" vertical="center"/>
    </xf>
    <xf numFmtId="0" fontId="35" fillId="10" borderId="51" xfId="2" applyFont="1" applyFill="1" applyBorder="1" applyAlignment="1">
      <alignment horizontal="center" vertical="center"/>
    </xf>
    <xf numFmtId="0" fontId="42" fillId="0" borderId="0" xfId="2" applyFont="1" applyAlignment="1">
      <alignment vertical="center" wrapText="1"/>
    </xf>
    <xf numFmtId="0" fontId="44" fillId="0" borderId="0" xfId="2" applyFont="1">
      <alignment vertical="center"/>
    </xf>
    <xf numFmtId="0" fontId="45" fillId="0" borderId="0" xfId="2" applyFont="1" applyAlignment="1">
      <alignment horizontal="center" vertical="center"/>
    </xf>
    <xf numFmtId="0" fontId="1" fillId="11" borderId="51" xfId="17" applyFill="1" applyBorder="1">
      <alignment vertical="center"/>
    </xf>
    <xf numFmtId="0" fontId="38" fillId="0" borderId="0" xfId="17" applyFont="1" applyAlignment="1">
      <alignment horizontal="center" vertical="center"/>
    </xf>
    <xf numFmtId="0" fontId="46" fillId="0" borderId="0" xfId="2" applyFont="1" applyAlignment="1">
      <alignment vertical="center" wrapText="1"/>
    </xf>
    <xf numFmtId="0" fontId="8" fillId="0" borderId="50" xfId="1" applyFill="1" applyBorder="1" applyAlignment="1" applyProtection="1">
      <alignment vertical="center"/>
    </xf>
    <xf numFmtId="0" fontId="1" fillId="11" borderId="51" xfId="17" applyFill="1" applyBorder="1" applyAlignment="1">
      <alignment horizontal="center" vertical="center"/>
    </xf>
    <xf numFmtId="0" fontId="42" fillId="0" borderId="0" xfId="2" applyFont="1">
      <alignment vertical="center"/>
    </xf>
    <xf numFmtId="0" fontId="8" fillId="11" borderId="0" xfId="1" applyFill="1" applyBorder="1" applyAlignment="1" applyProtection="1">
      <alignment vertical="center" wrapText="1"/>
    </xf>
    <xf numFmtId="0" fontId="6" fillId="11" borderId="51" xfId="2" applyFill="1" applyBorder="1" applyAlignment="1">
      <alignment vertical="center" wrapText="1"/>
    </xf>
    <xf numFmtId="0" fontId="46" fillId="0" borderId="0" xfId="17" applyFont="1" applyAlignment="1">
      <alignment vertical="center" wrapText="1"/>
    </xf>
    <xf numFmtId="0" fontId="48" fillId="0" borderId="0" xfId="17" applyFont="1" applyAlignment="1">
      <alignment horizontal="left" vertical="center"/>
    </xf>
    <xf numFmtId="0" fontId="38" fillId="0" borderId="0" xfId="17" applyFont="1" applyAlignment="1">
      <alignment vertical="top" wrapText="1"/>
    </xf>
    <xf numFmtId="0" fontId="8" fillId="0" borderId="0" xfId="1" applyFill="1" applyAlignment="1" applyProtection="1">
      <alignment horizontal="center" vertical="center"/>
    </xf>
    <xf numFmtId="0" fontId="0" fillId="12" borderId="0" xfId="0" applyFill="1" applyAlignment="1">
      <alignment vertical="center" wrapText="1"/>
    </xf>
    <xf numFmtId="0" fontId="1" fillId="12" borderId="0" xfId="17" applyFill="1">
      <alignment vertical="center"/>
    </xf>
    <xf numFmtId="0" fontId="50" fillId="13" borderId="57" xfId="17" applyFont="1" applyFill="1" applyBorder="1" applyAlignment="1">
      <alignment horizontal="center" vertical="center"/>
    </xf>
    <xf numFmtId="180" fontId="50" fillId="13" borderId="58" xfId="17" applyNumberFormat="1" applyFont="1" applyFill="1" applyBorder="1" applyAlignment="1">
      <alignment horizontal="center" vertical="center"/>
    </xf>
    <xf numFmtId="0" fontId="57" fillId="3" borderId="59" xfId="17" applyFont="1" applyFill="1" applyBorder="1" applyAlignment="1">
      <alignment horizontal="center" vertical="center" wrapText="1"/>
    </xf>
    <xf numFmtId="0" fontId="7" fillId="3" borderId="60" xfId="17" applyFont="1" applyFill="1" applyBorder="1" applyAlignment="1">
      <alignment horizontal="center" vertical="center" wrapText="1"/>
    </xf>
    <xf numFmtId="0" fontId="14" fillId="3" borderId="60" xfId="17" applyFont="1" applyFill="1" applyBorder="1" applyAlignment="1">
      <alignment horizontal="center" vertical="center" wrapText="1"/>
    </xf>
    <xf numFmtId="0" fontId="59" fillId="3" borderId="60" xfId="17" applyFont="1" applyFill="1" applyBorder="1" applyAlignment="1">
      <alignment horizontal="center" vertical="center" wrapText="1"/>
    </xf>
    <xf numFmtId="0" fontId="7" fillId="3" borderId="61" xfId="17" applyFont="1" applyFill="1" applyBorder="1" applyAlignment="1">
      <alignment horizontal="center" vertical="center" wrapText="1"/>
    </xf>
    <xf numFmtId="0" fontId="7" fillId="3" borderId="36" xfId="17" applyFont="1" applyFill="1" applyBorder="1" applyAlignment="1">
      <alignment horizontal="center" vertical="center" wrapText="1"/>
    </xf>
    <xf numFmtId="176" fontId="60" fillId="3" borderId="43" xfId="17" applyNumberFormat="1" applyFont="1" applyFill="1" applyBorder="1" applyAlignment="1">
      <alignment horizontal="center" vertical="center" wrapText="1"/>
    </xf>
    <xf numFmtId="0" fontId="60" fillId="3" borderId="43" xfId="17" applyFont="1" applyFill="1" applyBorder="1" applyAlignment="1">
      <alignment horizontal="left" vertical="center" wrapText="1"/>
    </xf>
    <xf numFmtId="0" fontId="7" fillId="3" borderId="30" xfId="17" applyFont="1" applyFill="1" applyBorder="1" applyAlignment="1">
      <alignment horizontal="center" vertical="center" wrapText="1"/>
    </xf>
    <xf numFmtId="176" fontId="60" fillId="14" borderId="62" xfId="17" applyNumberFormat="1" applyFont="1" applyFill="1" applyBorder="1" applyAlignment="1">
      <alignment horizontal="center" vertical="center" wrapText="1"/>
    </xf>
    <xf numFmtId="0" fontId="60" fillId="14" borderId="62" xfId="17" applyFont="1" applyFill="1" applyBorder="1" applyAlignment="1">
      <alignment horizontal="left" vertical="center" wrapText="1"/>
    </xf>
    <xf numFmtId="0" fontId="64" fillId="15" borderId="63" xfId="17" applyFont="1" applyFill="1" applyBorder="1" applyAlignment="1">
      <alignment horizontal="center" vertical="center" wrapText="1"/>
    </xf>
    <xf numFmtId="176" fontId="62" fillId="15" borderId="63" xfId="17" applyNumberFormat="1" applyFont="1" applyFill="1" applyBorder="1" applyAlignment="1">
      <alignment horizontal="center" vertical="center" wrapText="1"/>
    </xf>
    <xf numFmtId="181" fontId="64" fillId="11" borderId="63" xfId="0" applyNumberFormat="1" applyFont="1" applyFill="1" applyBorder="1" applyAlignment="1">
      <alignment horizontal="center" vertical="center"/>
    </xf>
    <xf numFmtId="0" fontId="64" fillId="15" borderId="64" xfId="17" applyFont="1" applyFill="1" applyBorder="1" applyAlignment="1">
      <alignment horizontal="center" vertical="center" wrapText="1"/>
    </xf>
    <xf numFmtId="182" fontId="66" fillId="15" borderId="65" xfId="17" applyNumberFormat="1" applyFont="1" applyFill="1" applyBorder="1" applyAlignment="1">
      <alignment horizontal="center" vertical="center" wrapText="1"/>
    </xf>
    <xf numFmtId="0" fontId="7" fillId="3" borderId="37" xfId="17" applyFont="1" applyFill="1" applyBorder="1" applyAlignment="1">
      <alignment horizontal="center" vertical="center" wrapText="1"/>
    </xf>
    <xf numFmtId="0" fontId="7" fillId="3" borderId="38" xfId="17" applyFont="1" applyFill="1" applyBorder="1" applyAlignment="1">
      <alignment horizontal="center" vertical="center" wrapText="1"/>
    </xf>
    <xf numFmtId="0" fontId="14" fillId="3" borderId="38" xfId="17" applyFont="1" applyFill="1" applyBorder="1" applyAlignment="1">
      <alignment horizontal="center" vertical="center" wrapText="1"/>
    </xf>
    <xf numFmtId="0" fontId="59" fillId="3" borderId="38" xfId="17" applyFont="1" applyFill="1" applyBorder="1" applyAlignment="1">
      <alignment horizontal="center" vertical="center" wrapText="1"/>
    </xf>
    <xf numFmtId="0" fontId="7" fillId="3" borderId="39" xfId="17" applyFont="1" applyFill="1" applyBorder="1" applyAlignment="1">
      <alignment horizontal="center" vertical="center" wrapText="1"/>
    </xf>
    <xf numFmtId="0" fontId="1" fillId="0" borderId="0" xfId="17" applyAlignment="1">
      <alignment horizontal="center" vertical="center"/>
    </xf>
    <xf numFmtId="0" fontId="6" fillId="0" borderId="0" xfId="2" applyAlignment="1">
      <alignment vertical="top" wrapText="1"/>
    </xf>
    <xf numFmtId="0" fontId="6" fillId="0" borderId="14" xfId="2" applyBorder="1" applyAlignment="1">
      <alignment vertical="top" wrapText="1"/>
    </xf>
    <xf numFmtId="0" fontId="6" fillId="16" borderId="14" xfId="2" applyFill="1" applyBorder="1" applyAlignment="1">
      <alignment vertical="top" wrapText="1"/>
    </xf>
    <xf numFmtId="0" fontId="23" fillId="0" borderId="0" xfId="2" applyFont="1" applyAlignment="1">
      <alignment vertical="top" wrapText="1"/>
    </xf>
    <xf numFmtId="0" fontId="6" fillId="2" borderId="14" xfId="2" applyFill="1" applyBorder="1" applyAlignment="1">
      <alignment vertical="top" wrapText="1"/>
    </xf>
    <xf numFmtId="0" fontId="6" fillId="2" borderId="67" xfId="2" applyFill="1" applyBorder="1" applyAlignment="1">
      <alignment vertical="top" wrapText="1"/>
    </xf>
    <xf numFmtId="0" fontId="6" fillId="2" borderId="68" xfId="2" applyFill="1" applyBorder="1" applyAlignment="1">
      <alignment vertical="top" wrapText="1"/>
    </xf>
    <xf numFmtId="0" fontId="1" fillId="2" borderId="69" xfId="2" applyFont="1" applyFill="1" applyBorder="1" applyAlignment="1">
      <alignment vertical="top" wrapText="1"/>
    </xf>
    <xf numFmtId="0" fontId="1" fillId="2" borderId="67" xfId="2" applyFont="1" applyFill="1" applyBorder="1" applyAlignment="1">
      <alignment vertical="top" wrapText="1"/>
    </xf>
    <xf numFmtId="0" fontId="1" fillId="2" borderId="66" xfId="2" applyFont="1" applyFill="1" applyBorder="1" applyAlignment="1">
      <alignment vertical="top" wrapText="1"/>
    </xf>
    <xf numFmtId="0" fontId="6" fillId="3" borderId="14" xfId="2" applyFill="1" applyBorder="1">
      <alignment vertical="center"/>
    </xf>
    <xf numFmtId="0" fontId="1" fillId="3" borderId="70" xfId="2" applyFont="1" applyFill="1" applyBorder="1" applyAlignment="1">
      <alignment vertical="top" wrapText="1"/>
    </xf>
    <xf numFmtId="0" fontId="6" fillId="17" borderId="14" xfId="2" applyFill="1" applyBorder="1">
      <alignment vertical="center"/>
    </xf>
    <xf numFmtId="0" fontId="0" fillId="0" borderId="72" xfId="0" applyBorder="1">
      <alignment vertical="center"/>
    </xf>
    <xf numFmtId="0" fontId="15" fillId="0" borderId="72" xfId="0" applyFont="1" applyBorder="1">
      <alignment vertical="center"/>
    </xf>
    <xf numFmtId="0" fontId="0" fillId="0" borderId="73" xfId="0" applyBorder="1">
      <alignment vertical="center"/>
    </xf>
    <xf numFmtId="0" fontId="0" fillId="0" borderId="53" xfId="0" applyBorder="1">
      <alignment vertical="center"/>
    </xf>
    <xf numFmtId="177" fontId="12" fillId="22" borderId="8" xfId="2" applyNumberFormat="1" applyFont="1" applyFill="1" applyBorder="1" applyAlignment="1">
      <alignment horizontal="center" vertical="center" shrinkToFit="1"/>
    </xf>
    <xf numFmtId="0" fontId="6" fillId="22" borderId="0" xfId="2" applyFill="1" applyBorder="1" applyAlignment="1">
      <alignment horizontal="center" vertical="center"/>
    </xf>
    <xf numFmtId="0" fontId="8" fillId="22" borderId="0" xfId="1" applyFill="1" applyBorder="1" applyAlignment="1" applyProtection="1">
      <alignment vertical="center" wrapText="1"/>
    </xf>
    <xf numFmtId="0" fontId="25" fillId="22" borderId="0" xfId="2" applyFont="1" applyFill="1" applyBorder="1" applyAlignment="1">
      <alignment vertical="center"/>
    </xf>
    <xf numFmtId="0" fontId="25" fillId="22" borderId="0" xfId="1" applyFont="1" applyFill="1" applyBorder="1" applyAlignment="1" applyProtection="1">
      <alignment vertical="top" wrapText="1"/>
    </xf>
    <xf numFmtId="0" fontId="25" fillId="22" borderId="0" xfId="2" applyFont="1" applyFill="1" applyBorder="1" applyAlignment="1">
      <alignment vertical="top" wrapText="1"/>
    </xf>
    <xf numFmtId="0" fontId="25" fillId="22" borderId="30" xfId="2" applyFont="1" applyFill="1" applyBorder="1" applyAlignment="1">
      <alignment vertical="top" wrapText="1"/>
    </xf>
    <xf numFmtId="0" fontId="8" fillId="22" borderId="0" xfId="1" applyFill="1" applyAlignment="1" applyProtection="1">
      <alignment vertical="center" wrapText="1"/>
    </xf>
    <xf numFmtId="0" fontId="6" fillId="22" borderId="0" xfId="2" applyFill="1">
      <alignment vertical="center"/>
    </xf>
    <xf numFmtId="0" fontId="0" fillId="22" borderId="0" xfId="0" applyFill="1">
      <alignment vertical="center"/>
    </xf>
    <xf numFmtId="0" fontId="6" fillId="7" borderId="8" xfId="2" applyFill="1" applyBorder="1" applyAlignment="1">
      <alignment horizontal="center" vertical="center" wrapText="1"/>
    </xf>
    <xf numFmtId="0" fontId="6" fillId="0" borderId="108" xfId="2" applyBorder="1" applyAlignment="1">
      <alignment horizontal="center" vertical="center" wrapText="1"/>
    </xf>
    <xf numFmtId="0" fontId="6" fillId="7" borderId="108" xfId="2" applyFill="1" applyBorder="1" applyAlignment="1">
      <alignment horizontal="center" vertical="center" wrapText="1"/>
    </xf>
    <xf numFmtId="0" fontId="1" fillId="6" borderId="0" xfId="2" applyFont="1" applyFill="1">
      <alignment vertical="center"/>
    </xf>
    <xf numFmtId="0" fontId="21" fillId="0" borderId="45" xfId="1" applyFont="1" applyFill="1" applyBorder="1" applyAlignment="1" applyProtection="1">
      <alignment vertical="top" wrapText="1"/>
    </xf>
    <xf numFmtId="0" fontId="8" fillId="22" borderId="0" xfId="1" applyFill="1" applyAlignment="1" applyProtection="1">
      <alignment vertical="center"/>
    </xf>
    <xf numFmtId="3" fontId="0" fillId="28" borderId="0" xfId="0" applyNumberFormat="1" applyFill="1">
      <alignment vertical="center"/>
    </xf>
    <xf numFmtId="0" fontId="0" fillId="26" borderId="0" xfId="0" applyFill="1">
      <alignment vertical="center"/>
    </xf>
    <xf numFmtId="0" fontId="0" fillId="0" borderId="72" xfId="0" applyBorder="1" applyAlignment="1">
      <alignment vertical="top"/>
    </xf>
    <xf numFmtId="0" fontId="0" fillId="0" borderId="0" xfId="0" applyAlignment="1">
      <alignment vertical="top"/>
    </xf>
    <xf numFmtId="0" fontId="76" fillId="22" borderId="0" xfId="0" applyFont="1" applyFill="1">
      <alignment vertical="center"/>
    </xf>
    <xf numFmtId="0" fontId="75" fillId="22" borderId="0" xfId="0" applyFont="1" applyFill="1">
      <alignment vertical="center"/>
    </xf>
    <xf numFmtId="0" fontId="1" fillId="16" borderId="69" xfId="2" applyFont="1" applyFill="1" applyBorder="1" applyAlignment="1">
      <alignment vertical="top" wrapText="1"/>
    </xf>
    <xf numFmtId="0" fontId="79" fillId="0" borderId="0" xfId="0" applyFont="1" applyAlignment="1">
      <alignment horizontal="justify" vertical="center"/>
    </xf>
    <xf numFmtId="0" fontId="82" fillId="0" borderId="61" xfId="0" applyFont="1" applyBorder="1" applyAlignment="1">
      <alignment horizontal="justify" vertical="center" wrapText="1"/>
    </xf>
    <xf numFmtId="0" fontId="82" fillId="0" borderId="39" xfId="0" applyFont="1" applyBorder="1" applyAlignment="1">
      <alignment horizontal="justify" vertical="center" wrapText="1"/>
    </xf>
    <xf numFmtId="0" fontId="79" fillId="0" borderId="114" xfId="0" applyFont="1" applyBorder="1" applyAlignment="1">
      <alignment horizontal="center" vertical="center" wrapText="1"/>
    </xf>
    <xf numFmtId="0" fontId="79" fillId="0" borderId="39" xfId="0" applyFont="1" applyBorder="1" applyAlignment="1">
      <alignment horizontal="center" vertical="center" wrapText="1"/>
    </xf>
    <xf numFmtId="0" fontId="79" fillId="30" borderId="39" xfId="0" applyFont="1" applyFill="1" applyBorder="1" applyAlignment="1">
      <alignment horizontal="justify" vertical="center" wrapText="1"/>
    </xf>
    <xf numFmtId="0" fontId="79" fillId="0" borderId="39" xfId="0" applyFont="1" applyBorder="1" applyAlignment="1">
      <alignment horizontal="justify" vertical="center" wrapText="1"/>
    </xf>
    <xf numFmtId="0" fontId="7" fillId="31" borderId="60" xfId="17" applyFont="1" applyFill="1" applyBorder="1" applyAlignment="1">
      <alignment horizontal="center" vertical="center" wrapText="1"/>
    </xf>
    <xf numFmtId="0" fontId="8" fillId="22" borderId="0" xfId="1" applyFill="1" applyBorder="1" applyAlignment="1" applyProtection="1">
      <alignment horizontal="left" vertical="center"/>
    </xf>
    <xf numFmtId="0" fontId="0" fillId="0" borderId="0" xfId="0" applyAlignment="1">
      <alignment horizontal="left" vertical="center"/>
    </xf>
    <xf numFmtId="0" fontId="83" fillId="0" borderId="0" xfId="0" applyFont="1" applyAlignment="1">
      <alignment horizontal="left" vertical="center"/>
    </xf>
    <xf numFmtId="0" fontId="84" fillId="0" borderId="0" xfId="0" applyFont="1" applyAlignment="1">
      <alignment horizontal="center" vertical="center" wrapText="1"/>
    </xf>
    <xf numFmtId="0" fontId="84" fillId="0" borderId="0" xfId="0" applyFont="1" applyAlignment="1">
      <alignment horizontal="left" vertical="center" wrapText="1"/>
    </xf>
    <xf numFmtId="0" fontId="79" fillId="26" borderId="114" xfId="0" applyFont="1" applyFill="1" applyBorder="1" applyAlignment="1">
      <alignment horizontal="center" vertical="center" wrapText="1"/>
    </xf>
    <xf numFmtId="0" fontId="79" fillId="26" borderId="39" xfId="0" applyFont="1" applyFill="1" applyBorder="1" applyAlignment="1">
      <alignment horizontal="center" vertical="center" wrapText="1"/>
    </xf>
    <xf numFmtId="0" fontId="79" fillId="26" borderId="39" xfId="0" applyFont="1" applyFill="1" applyBorder="1" applyAlignment="1">
      <alignment horizontal="justify" vertical="center" wrapText="1"/>
    </xf>
    <xf numFmtId="0" fontId="74" fillId="22" borderId="0" xfId="0" applyFont="1" applyFill="1" applyAlignment="1">
      <alignment horizontal="center" vertical="center"/>
    </xf>
    <xf numFmtId="0" fontId="79" fillId="22" borderId="114" xfId="0" applyFont="1" applyFill="1" applyBorder="1" applyAlignment="1">
      <alignment horizontal="center" vertical="center" wrapText="1"/>
    </xf>
    <xf numFmtId="0" fontId="79" fillId="22" borderId="39" xfId="0" applyFont="1" applyFill="1" applyBorder="1" applyAlignment="1">
      <alignment horizontal="center" vertical="center" wrapText="1"/>
    </xf>
    <xf numFmtId="0" fontId="79" fillId="22" borderId="39" xfId="0" applyFont="1" applyFill="1" applyBorder="1" applyAlignment="1">
      <alignment horizontal="justify" vertical="center" wrapText="1"/>
    </xf>
    <xf numFmtId="0" fontId="71" fillId="26" borderId="0" xfId="0" applyFont="1" applyFill="1" applyAlignment="1">
      <alignment vertical="top" wrapText="1"/>
    </xf>
    <xf numFmtId="0" fontId="8" fillId="0" borderId="137" xfId="1" applyFill="1" applyBorder="1" applyAlignment="1" applyProtection="1">
      <alignment vertical="center" wrapText="1"/>
    </xf>
    <xf numFmtId="0" fontId="97" fillId="0" borderId="61" xfId="0" applyFont="1" applyBorder="1" applyAlignment="1">
      <alignment horizontal="justify" vertical="center" wrapText="1"/>
    </xf>
    <xf numFmtId="0" fontId="97" fillId="0" borderId="39" xfId="0" applyFont="1" applyBorder="1" applyAlignment="1">
      <alignment horizontal="justify" vertical="center" wrapText="1"/>
    </xf>
    <xf numFmtId="0" fontId="97" fillId="30" borderId="39" xfId="0" applyFont="1" applyFill="1" applyBorder="1" applyAlignment="1">
      <alignment horizontal="justify" vertical="center" wrapText="1"/>
    </xf>
    <xf numFmtId="0" fontId="102" fillId="0" borderId="0" xfId="17" applyFont="1">
      <alignment vertical="center"/>
    </xf>
    <xf numFmtId="0" fontId="101" fillId="0" borderId="0" xfId="2" applyFont="1">
      <alignment vertical="center"/>
    </xf>
    <xf numFmtId="0" fontId="103" fillId="23" borderId="141" xfId="0" applyFont="1" applyFill="1" applyBorder="1" applyAlignment="1">
      <alignment horizontal="center" vertical="center" wrapText="1"/>
    </xf>
    <xf numFmtId="0" fontId="0" fillId="27" borderId="0" xfId="0" applyFill="1">
      <alignment vertical="center"/>
    </xf>
    <xf numFmtId="0" fontId="79" fillId="22" borderId="0" xfId="0" applyFont="1" applyFill="1" applyAlignment="1">
      <alignment horizontal="justify" vertical="center"/>
    </xf>
    <xf numFmtId="0" fontId="6" fillId="22" borderId="0" xfId="2" applyFont="1" applyFill="1">
      <alignment vertical="center"/>
    </xf>
    <xf numFmtId="14" fontId="6" fillId="0" borderId="0" xfId="2" applyNumberFormat="1" applyFont="1" applyAlignment="1">
      <alignment vertical="center"/>
    </xf>
    <xf numFmtId="0" fontId="26" fillId="0" borderId="0" xfId="19" applyFont="1">
      <alignment vertical="center"/>
    </xf>
    <xf numFmtId="0" fontId="6" fillId="0" borderId="0" xfId="2">
      <alignment vertical="center"/>
    </xf>
    <xf numFmtId="0" fontId="0" fillId="0" borderId="0" xfId="0">
      <alignment vertical="center"/>
    </xf>
    <xf numFmtId="0" fontId="6" fillId="0" borderId="0" xfId="2" applyFill="1" applyBorder="1" applyAlignment="1">
      <alignment horizontal="center" vertical="center"/>
    </xf>
    <xf numFmtId="0" fontId="18" fillId="2" borderId="46" xfId="2" applyFont="1" applyFill="1" applyBorder="1" applyAlignment="1">
      <alignment horizontal="center" vertic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31" fillId="0" borderId="10" xfId="0" applyFont="1" applyBorder="1" applyAlignment="1">
      <alignment horizontal="center" vertical="center" wrapText="1"/>
    </xf>
    <xf numFmtId="0" fontId="21" fillId="0" borderId="143" xfId="1" applyFont="1" applyFill="1" applyBorder="1" applyAlignment="1" applyProtection="1">
      <alignment vertical="top" wrapText="1"/>
    </xf>
    <xf numFmtId="0" fontId="94" fillId="26" borderId="0" xfId="0" applyFont="1" applyFill="1" applyAlignment="1">
      <alignment vertical="top" wrapText="1"/>
    </xf>
    <xf numFmtId="0" fontId="72" fillId="27" borderId="0" xfId="0" applyFont="1" applyFill="1" applyAlignment="1">
      <alignment vertical="top" wrapText="1"/>
    </xf>
    <xf numFmtId="0" fontId="95" fillId="27" borderId="0" xfId="0" applyFont="1" applyFill="1" applyAlignment="1">
      <alignment vertical="top" wrapText="1"/>
    </xf>
    <xf numFmtId="0" fontId="73" fillId="27" borderId="0" xfId="0" applyFont="1" applyFill="1" applyAlignment="1">
      <alignment vertical="top" wrapText="1"/>
    </xf>
    <xf numFmtId="0" fontId="96" fillId="27" borderId="0" xfId="0" applyFont="1" applyFill="1" applyAlignment="1">
      <alignment horizontal="center" vertical="center" wrapText="1"/>
    </xf>
    <xf numFmtId="0" fontId="96" fillId="27" borderId="0" xfId="0" applyFont="1" applyFill="1" applyAlignment="1">
      <alignment horizontal="center" vertical="top" wrapText="1"/>
    </xf>
    <xf numFmtId="0" fontId="98" fillId="27" borderId="0" xfId="0" applyFont="1" applyFill="1" applyAlignment="1">
      <alignment horizontal="center" vertical="top" wrapText="1"/>
    </xf>
    <xf numFmtId="0" fontId="96" fillId="27" borderId="0" xfId="0" applyFont="1" applyFill="1" applyAlignment="1">
      <alignment vertical="top" wrapText="1"/>
    </xf>
    <xf numFmtId="0" fontId="0" fillId="22" borderId="0" xfId="0" applyFill="1" applyAlignment="1">
      <alignment horizontal="left" vertical="top" wrapText="1" indent="1"/>
    </xf>
    <xf numFmtId="0" fontId="28" fillId="28" borderId="0" xfId="0" applyFont="1" applyFill="1" applyAlignment="1">
      <alignment vertical="center"/>
    </xf>
    <xf numFmtId="0" fontId="28" fillId="24" borderId="41" xfId="0" applyFont="1" applyFill="1" applyBorder="1" applyAlignment="1">
      <alignment horizontal="center" vertical="center" wrapText="1"/>
    </xf>
    <xf numFmtId="0" fontId="110" fillId="24" borderId="33" xfId="2" applyFont="1" applyFill="1" applyBorder="1" applyAlignment="1">
      <alignment horizontal="center" vertical="center" wrapText="1"/>
    </xf>
    <xf numFmtId="0" fontId="115" fillId="3" borderId="44" xfId="2" applyFont="1" applyFill="1" applyBorder="1" applyAlignment="1">
      <alignment horizontal="center" vertical="center"/>
    </xf>
    <xf numFmtId="14" fontId="115" fillId="3" borderId="43" xfId="2" applyNumberFormat="1" applyFont="1" applyFill="1" applyBorder="1" applyAlignment="1">
      <alignment horizontal="center" vertical="center"/>
    </xf>
    <xf numFmtId="14" fontId="115" fillId="3" borderId="1" xfId="2" applyNumberFormat="1" applyFont="1" applyFill="1" applyBorder="1" applyAlignment="1">
      <alignment horizontal="center" vertical="center"/>
    </xf>
    <xf numFmtId="0" fontId="115" fillId="3" borderId="42" xfId="2" applyFont="1" applyFill="1" applyBorder="1" applyAlignment="1">
      <alignment horizontal="center" vertical="center"/>
    </xf>
    <xf numFmtId="14" fontId="115" fillId="3" borderId="2" xfId="2" applyNumberFormat="1" applyFont="1" applyFill="1" applyBorder="1" applyAlignment="1">
      <alignment horizontal="center" vertical="center"/>
    </xf>
    <xf numFmtId="0" fontId="115" fillId="3" borderId="9" xfId="2" applyFont="1" applyFill="1" applyBorder="1" applyAlignment="1">
      <alignment horizontal="center" vertical="center"/>
    </xf>
    <xf numFmtId="0" fontId="115" fillId="22" borderId="0" xfId="2" applyFont="1" applyFill="1" applyBorder="1" applyAlignment="1">
      <alignment horizontal="center" vertical="center"/>
    </xf>
    <xf numFmtId="14" fontId="115" fillId="22" borderId="0" xfId="2" applyNumberFormat="1" applyFont="1" applyFill="1" applyBorder="1" applyAlignment="1">
      <alignment horizontal="center" vertical="center"/>
    </xf>
    <xf numFmtId="0" fontId="23" fillId="22" borderId="0" xfId="2" applyFont="1" applyFill="1" applyBorder="1" applyAlignment="1">
      <alignment horizontal="center" vertical="center"/>
    </xf>
    <xf numFmtId="0" fontId="116" fillId="0" borderId="0" xfId="2" applyFont="1" applyFill="1" applyBorder="1" applyAlignment="1">
      <alignment horizontal="center" vertical="center"/>
    </xf>
    <xf numFmtId="14" fontId="115" fillId="0" borderId="0" xfId="2" applyNumberFormat="1" applyFont="1" applyFill="1" applyBorder="1" applyAlignment="1">
      <alignment horizontal="center" vertical="center"/>
    </xf>
    <xf numFmtId="0" fontId="107" fillId="26" borderId="117" xfId="0" applyFont="1" applyFill="1" applyBorder="1" applyAlignment="1">
      <alignment horizontal="left" vertical="center"/>
    </xf>
    <xf numFmtId="0" fontId="107" fillId="26" borderId="118" xfId="0" applyFont="1" applyFill="1" applyBorder="1" applyAlignment="1">
      <alignment horizontal="left" vertical="center"/>
    </xf>
    <xf numFmtId="0" fontId="120" fillId="26" borderId="116" xfId="0" applyFont="1" applyFill="1" applyBorder="1" applyAlignment="1">
      <alignment horizontal="left" vertical="center"/>
    </xf>
    <xf numFmtId="0" fontId="0" fillId="0" borderId="14" xfId="0" applyBorder="1" applyAlignment="1">
      <alignment vertical="top" wrapText="1"/>
    </xf>
    <xf numFmtId="0" fontId="24" fillId="22" borderId="40" xfId="2" applyFont="1" applyFill="1" applyBorder="1" applyAlignment="1">
      <alignment horizontal="center" vertical="center" wrapText="1"/>
    </xf>
    <xf numFmtId="0" fontId="23" fillId="24" borderId="3" xfId="2" applyFont="1" applyFill="1" applyBorder="1" applyAlignment="1">
      <alignment horizontal="center" vertical="center" wrapText="1"/>
    </xf>
    <xf numFmtId="177" fontId="10" fillId="22" borderId="107" xfId="2" applyNumberFormat="1" applyFont="1" applyFill="1" applyBorder="1" applyAlignment="1">
      <alignment horizontal="center" vertical="center" wrapText="1"/>
    </xf>
    <xf numFmtId="0" fontId="24" fillId="22" borderId="8" xfId="2" applyFont="1" applyFill="1" applyBorder="1" applyAlignment="1">
      <alignment horizontal="center" vertical="center" wrapText="1"/>
    </xf>
    <xf numFmtId="180" fontId="50" fillId="13" borderId="147" xfId="17" applyNumberFormat="1" applyFont="1" applyFill="1" applyBorder="1" applyAlignment="1">
      <alignment horizontal="center" vertical="center"/>
    </xf>
    <xf numFmtId="0" fontId="8" fillId="0" borderId="0" xfId="1" applyAlignment="1" applyProtection="1">
      <alignment vertical="center" wrapText="1"/>
    </xf>
    <xf numFmtId="0" fontId="8" fillId="0" borderId="142" xfId="1" applyFill="1" applyBorder="1" applyAlignment="1" applyProtection="1">
      <alignment vertical="center" wrapText="1"/>
    </xf>
    <xf numFmtId="0" fontId="0" fillId="37" borderId="0" xfId="0" applyFill="1">
      <alignment vertical="center"/>
    </xf>
    <xf numFmtId="0" fontId="133" fillId="37" borderId="0" xfId="0" applyFont="1" applyFill="1">
      <alignment vertical="center"/>
    </xf>
    <xf numFmtId="0" fontId="134" fillId="37" borderId="0" xfId="0" applyFont="1" applyFill="1">
      <alignment vertical="center"/>
    </xf>
    <xf numFmtId="0" fontId="135" fillId="37" borderId="0" xfId="0" applyFont="1" applyFill="1">
      <alignment vertical="center"/>
    </xf>
    <xf numFmtId="0" fontId="136" fillId="37" borderId="0" xfId="0" applyFont="1" applyFill="1">
      <alignment vertical="center"/>
    </xf>
    <xf numFmtId="0" fontId="77" fillId="37" borderId="0" xfId="0" applyFont="1" applyFill="1">
      <alignment vertical="center"/>
    </xf>
    <xf numFmtId="0" fontId="23" fillId="35" borderId="5" xfId="2" applyFont="1" applyFill="1" applyBorder="1" applyAlignment="1">
      <alignment horizontal="center" vertical="center" wrapText="1"/>
    </xf>
    <xf numFmtId="0" fontId="23" fillId="35" borderId="3" xfId="2" applyFont="1" applyFill="1" applyBorder="1" applyAlignment="1">
      <alignment horizontal="center" vertical="center" wrapText="1"/>
    </xf>
    <xf numFmtId="184" fontId="139" fillId="27" borderId="0" xfId="0" applyNumberFormat="1" applyFont="1" applyFill="1" applyAlignment="1">
      <alignment vertical="center" wrapText="1"/>
    </xf>
    <xf numFmtId="0" fontId="129" fillId="26" borderId="0" xfId="0" applyFont="1" applyFill="1">
      <alignment vertical="center"/>
    </xf>
    <xf numFmtId="180" fontId="50" fillId="13" borderId="153" xfId="17" applyNumberFormat="1" applyFont="1" applyFill="1" applyBorder="1" applyAlignment="1">
      <alignment horizontal="center" vertical="center"/>
    </xf>
    <xf numFmtId="177" fontId="139" fillId="27" borderId="0" xfId="0" applyNumberFormat="1" applyFont="1" applyFill="1" applyBorder="1" applyAlignment="1">
      <alignment horizontal="right" vertical="center" wrapText="1"/>
    </xf>
    <xf numFmtId="0" fontId="140" fillId="27" borderId="0" xfId="0" applyFont="1" applyFill="1" applyAlignment="1">
      <alignment vertical="center" wrapText="1"/>
    </xf>
    <xf numFmtId="0" fontId="6" fillId="0" borderId="71" xfId="0" applyFont="1" applyBorder="1">
      <alignment vertical="center"/>
    </xf>
    <xf numFmtId="0" fontId="6" fillId="0" borderId="48" xfId="0" applyFont="1" applyBorder="1">
      <alignment vertical="center"/>
    </xf>
    <xf numFmtId="0" fontId="6" fillId="0" borderId="72" xfId="0" applyFont="1" applyBorder="1">
      <alignment vertical="center"/>
    </xf>
    <xf numFmtId="0" fontId="6" fillId="0" borderId="0" xfId="0" applyFont="1">
      <alignment vertical="center"/>
    </xf>
    <xf numFmtId="0" fontId="112" fillId="0" borderId="72" xfId="0" applyFont="1" applyBorder="1">
      <alignment vertical="center"/>
    </xf>
    <xf numFmtId="0" fontId="112" fillId="0" borderId="0" xfId="0" applyFont="1">
      <alignment vertical="center"/>
    </xf>
    <xf numFmtId="0" fontId="112" fillId="6" borderId="72" xfId="0" applyFont="1" applyFill="1" applyBorder="1">
      <alignment vertical="center"/>
    </xf>
    <xf numFmtId="0" fontId="112" fillId="6" borderId="0" xfId="0" applyFont="1" applyFill="1">
      <alignment vertical="center"/>
    </xf>
    <xf numFmtId="180" fontId="50" fillId="13" borderId="158" xfId="17" applyNumberFormat="1" applyFont="1" applyFill="1" applyBorder="1" applyAlignment="1">
      <alignment horizontal="center" vertical="center"/>
    </xf>
    <xf numFmtId="0" fontId="6" fillId="6" borderId="162" xfId="2" applyFill="1" applyBorder="1">
      <alignment vertical="center"/>
    </xf>
    <xf numFmtId="0" fontId="6" fillId="0" borderId="162" xfId="2" applyBorder="1">
      <alignment vertical="center"/>
    </xf>
    <xf numFmtId="3" fontId="146" fillId="22" borderId="0" xfId="0" applyNumberFormat="1" applyFont="1" applyFill="1" applyAlignment="1">
      <alignment vertical="center" wrapText="1"/>
    </xf>
    <xf numFmtId="0" fontId="117" fillId="22" borderId="160" xfId="17" applyFont="1" applyFill="1" applyBorder="1" applyAlignment="1">
      <alignment horizontal="center" vertical="center" wrapText="1"/>
    </xf>
    <xf numFmtId="14" fontId="117" fillId="22" borderId="161" xfId="17" applyNumberFormat="1" applyFont="1" applyFill="1" applyBorder="1" applyAlignment="1">
      <alignment horizontal="center" vertical="center"/>
    </xf>
    <xf numFmtId="185" fontId="146" fillId="22" borderId="0" xfId="0" applyNumberFormat="1" applyFont="1" applyFill="1" applyAlignment="1">
      <alignment horizontal="right" vertical="center" wrapText="1"/>
    </xf>
    <xf numFmtId="0" fontId="6" fillId="0" borderId="0" xfId="2" applyAlignment="1">
      <alignment horizontal="left" vertical="top"/>
    </xf>
    <xf numFmtId="0" fontId="6" fillId="38" borderId="174" xfId="2" applyFill="1" applyBorder="1" applyAlignment="1">
      <alignment horizontal="left" vertical="top"/>
    </xf>
    <xf numFmtId="0" fontId="8" fillId="38" borderId="173" xfId="1" applyFill="1" applyBorder="1" applyAlignment="1" applyProtection="1">
      <alignment horizontal="left" vertical="top"/>
    </xf>
    <xf numFmtId="14" fontId="19" fillId="3" borderId="106" xfId="2" applyNumberFormat="1" applyFont="1" applyFill="1" applyBorder="1" applyAlignment="1">
      <alignment horizontal="center" vertical="center" shrinkToFit="1"/>
    </xf>
    <xf numFmtId="14" fontId="27" fillId="3" borderId="106" xfId="1" applyNumberFormat="1" applyFont="1" applyFill="1" applyBorder="1" applyAlignment="1" applyProtection="1">
      <alignment horizontal="center" vertical="center" wrapText="1" shrinkToFit="1"/>
    </xf>
    <xf numFmtId="0" fontId="8" fillId="0" borderId="114" xfId="1" applyFill="1" applyBorder="1" applyAlignment="1" applyProtection="1">
      <alignment vertical="center" wrapText="1"/>
    </xf>
    <xf numFmtId="0" fontId="102" fillId="0" borderId="0" xfId="17" applyFont="1" applyAlignment="1">
      <alignment horizontal="left" vertical="center"/>
    </xf>
    <xf numFmtId="0" fontId="71" fillId="27" borderId="0" xfId="0" applyFont="1" applyFill="1" applyAlignment="1">
      <alignment vertical="top" wrapText="1"/>
    </xf>
    <xf numFmtId="3" fontId="72" fillId="27" borderId="0" xfId="0" applyNumberFormat="1" applyFont="1" applyFill="1" applyAlignment="1">
      <alignment vertical="top" wrapText="1"/>
    </xf>
    <xf numFmtId="0" fontId="6" fillId="0" borderId="0" xfId="2" applyFont="1" applyFill="1" applyBorder="1" applyAlignment="1">
      <alignment horizontal="center" vertical="center"/>
    </xf>
    <xf numFmtId="185" fontId="148" fillId="22" borderId="0" xfId="0" applyNumberFormat="1" applyFont="1" applyFill="1" applyAlignment="1">
      <alignment horizontal="right" vertical="center"/>
    </xf>
    <xf numFmtId="185" fontId="148" fillId="0" borderId="0" xfId="0" applyNumberFormat="1" applyFont="1" applyAlignment="1">
      <alignment horizontal="right" vertical="center"/>
    </xf>
    <xf numFmtId="184" fontId="140" fillId="27" borderId="0" xfId="0" applyNumberFormat="1" applyFont="1" applyFill="1" applyBorder="1" applyAlignment="1">
      <alignment horizontal="center" vertical="center" wrapText="1"/>
    </xf>
    <xf numFmtId="184" fontId="140" fillId="27" borderId="0" xfId="0" applyNumberFormat="1" applyFont="1" applyFill="1" applyAlignment="1">
      <alignment vertical="center" wrapText="1"/>
    </xf>
    <xf numFmtId="177" fontId="139" fillId="27" borderId="0" xfId="0" applyNumberFormat="1" applyFont="1" applyFill="1" applyAlignment="1">
      <alignment horizontal="right" vertical="center" wrapText="1"/>
    </xf>
    <xf numFmtId="0" fontId="153" fillId="22" borderId="0" xfId="0" applyFont="1" applyFill="1">
      <alignment vertical="center"/>
    </xf>
    <xf numFmtId="0" fontId="153" fillId="22" borderId="0" xfId="0" applyFont="1" applyFill="1" applyBorder="1">
      <alignment vertical="center"/>
    </xf>
    <xf numFmtId="0" fontId="154" fillId="2" borderId="67" xfId="2" applyFont="1" applyFill="1" applyBorder="1" applyAlignment="1">
      <alignment vertical="top" wrapText="1"/>
    </xf>
    <xf numFmtId="0" fontId="115" fillId="24" borderId="44" xfId="2" applyFont="1" applyFill="1" applyBorder="1" applyAlignment="1">
      <alignment horizontal="center" vertical="center"/>
    </xf>
    <xf numFmtId="0" fontId="115" fillId="24" borderId="9" xfId="2" applyFont="1" applyFill="1" applyBorder="1" applyAlignment="1">
      <alignment horizontal="center" vertical="center" wrapText="1"/>
    </xf>
    <xf numFmtId="0" fontId="115" fillId="24" borderId="42" xfId="2" applyFont="1" applyFill="1" applyBorder="1" applyAlignment="1">
      <alignment horizontal="center" vertical="center"/>
    </xf>
    <xf numFmtId="3" fontId="155" fillId="27" borderId="0" xfId="0" applyNumberFormat="1" applyFont="1" applyFill="1">
      <alignment vertical="center"/>
    </xf>
    <xf numFmtId="0" fontId="6" fillId="0" borderId="0" xfId="2">
      <alignment vertical="center"/>
    </xf>
    <xf numFmtId="0" fontId="9" fillId="6" borderId="0" xfId="2" applyFont="1" applyFill="1" applyAlignment="1">
      <alignment horizontal="center" vertical="center" wrapText="1"/>
    </xf>
    <xf numFmtId="14" fontId="9" fillId="6" borderId="0" xfId="2" applyNumberFormat="1" applyFont="1" applyFill="1" applyAlignment="1">
      <alignment horizontal="center" vertical="center"/>
    </xf>
    <xf numFmtId="14" fontId="26" fillId="6" borderId="0" xfId="2" applyNumberFormat="1" applyFont="1" applyFill="1" applyAlignment="1">
      <alignment horizontal="center" vertical="center"/>
    </xf>
    <xf numFmtId="0" fontId="8" fillId="0" borderId="0" xfId="1" applyFill="1" applyBorder="1" applyAlignment="1" applyProtection="1">
      <alignment vertical="center" wrapText="1"/>
    </xf>
    <xf numFmtId="14" fontId="13" fillId="22" borderId="139" xfId="2" applyNumberFormat="1" applyFont="1" applyFill="1" applyBorder="1" applyAlignment="1">
      <alignment horizontal="center" vertical="center"/>
    </xf>
    <xf numFmtId="14" fontId="13" fillId="22" borderId="140" xfId="2" applyNumberFormat="1" applyFont="1" applyFill="1" applyBorder="1" applyAlignment="1">
      <alignment horizontal="center" vertical="center"/>
    </xf>
    <xf numFmtId="0" fontId="13" fillId="22" borderId="0" xfId="2" applyFont="1" applyFill="1" applyBorder="1" applyAlignment="1">
      <alignment horizontal="center" vertical="center" wrapText="1"/>
    </xf>
    <xf numFmtId="14" fontId="13" fillId="22" borderId="0" xfId="2" applyNumberFormat="1" applyFont="1" applyFill="1" applyBorder="1" applyAlignment="1">
      <alignment horizontal="center" vertical="center"/>
    </xf>
    <xf numFmtId="14" fontId="13" fillId="22" borderId="0" xfId="2" applyNumberFormat="1" applyFont="1" applyFill="1" applyBorder="1" applyAlignment="1">
      <alignment horizontal="left" vertical="center"/>
    </xf>
    <xf numFmtId="0" fontId="113" fillId="22" borderId="138" xfId="2" applyFont="1" applyFill="1" applyBorder="1" applyAlignment="1">
      <alignment horizontal="center" vertical="center" wrapText="1"/>
    </xf>
    <xf numFmtId="0" fontId="114" fillId="22" borderId="139" xfId="2" applyFont="1" applyFill="1" applyBorder="1" applyAlignment="1">
      <alignment horizontal="left" vertical="center"/>
    </xf>
    <xf numFmtId="0" fontId="18" fillId="24" borderId="184" xfId="2" applyFont="1" applyFill="1" applyBorder="1" applyAlignment="1">
      <alignment horizontal="center" vertical="center" wrapText="1"/>
    </xf>
    <xf numFmtId="0" fontId="8" fillId="0" borderId="187" xfId="1" applyFill="1" applyBorder="1" applyAlignment="1" applyProtection="1">
      <alignment vertical="center" wrapText="1"/>
    </xf>
    <xf numFmtId="0" fontId="18" fillId="24" borderId="188" xfId="2" applyFont="1" applyFill="1" applyBorder="1" applyAlignment="1">
      <alignment horizontal="center" vertical="center" wrapText="1"/>
    </xf>
    <xf numFmtId="0" fontId="18" fillId="24" borderId="188" xfId="1" applyFont="1" applyFill="1" applyBorder="1" applyAlignment="1" applyProtection="1">
      <alignment horizontal="center" vertical="center" wrapText="1"/>
    </xf>
    <xf numFmtId="0" fontId="8" fillId="0" borderId="189" xfId="1" applyBorder="1" applyAlignment="1" applyProtection="1">
      <alignment vertical="center" wrapText="1"/>
    </xf>
    <xf numFmtId="0" fontId="111" fillId="24" borderId="191" xfId="0" applyFont="1" applyFill="1" applyBorder="1" applyAlignment="1">
      <alignment horizontal="center" vertical="center" wrapText="1"/>
    </xf>
    <xf numFmtId="0" fontId="108" fillId="0" borderId="179" xfId="0" applyFont="1" applyBorder="1" applyAlignment="1">
      <alignment horizontal="left" vertical="top" wrapText="1"/>
    </xf>
    <xf numFmtId="0" fontId="28" fillId="24" borderId="192" xfId="0" applyFont="1" applyFill="1" applyBorder="1" applyAlignment="1">
      <alignment horizontal="center" vertical="center" wrapText="1"/>
    </xf>
    <xf numFmtId="0" fontId="149" fillId="22" borderId="0" xfId="0" applyFont="1" applyFill="1" applyAlignment="1">
      <alignment vertical="center" wrapText="1"/>
    </xf>
    <xf numFmtId="0" fontId="146" fillId="22" borderId="0" xfId="0" applyFont="1" applyFill="1" applyAlignment="1">
      <alignment vertical="center" wrapText="1"/>
    </xf>
    <xf numFmtId="0" fontId="109" fillId="0" borderId="29" xfId="2" applyFont="1" applyBorder="1" applyAlignment="1">
      <alignment vertical="center" shrinkToFit="1"/>
    </xf>
    <xf numFmtId="0" fontId="109" fillId="0" borderId="103" xfId="2" applyFont="1" applyBorder="1" applyAlignment="1">
      <alignment vertical="center" shrinkToFit="1"/>
    </xf>
    <xf numFmtId="0" fontId="158" fillId="26" borderId="102" xfId="2" applyFont="1" applyFill="1" applyBorder="1" applyAlignment="1">
      <alignment horizontal="center" vertical="center" wrapText="1" shrinkToFit="1"/>
    </xf>
    <xf numFmtId="0" fontId="159" fillId="0" borderId="0" xfId="0" applyFont="1" applyAlignment="1">
      <alignment vertical="center" wrapText="1"/>
    </xf>
    <xf numFmtId="0" fontId="160" fillId="0" borderId="0" xfId="0" applyFont="1" applyAlignment="1">
      <alignment vertical="center" wrapText="1"/>
    </xf>
    <xf numFmtId="3" fontId="144" fillId="27" borderId="0" xfId="0" applyNumberFormat="1" applyFont="1" applyFill="1">
      <alignment vertical="center"/>
    </xf>
    <xf numFmtId="0" fontId="152" fillId="22" borderId="0" xfId="0" applyFont="1" applyFill="1" applyAlignment="1">
      <alignment vertical="top" wrapText="1"/>
    </xf>
    <xf numFmtId="3" fontId="139" fillId="27" borderId="0" xfId="0" applyNumberFormat="1" applyFont="1" applyFill="1" applyBorder="1" applyAlignment="1">
      <alignment horizontal="right" vertical="center" wrapText="1"/>
    </xf>
    <xf numFmtId="177" fontId="140" fillId="27" borderId="0" xfId="0" applyNumberFormat="1" applyFont="1" applyFill="1" applyBorder="1" applyAlignment="1">
      <alignment horizontal="right" vertical="center" wrapText="1"/>
    </xf>
    <xf numFmtId="0" fontId="27" fillId="0" borderId="99" xfId="1" applyFont="1" applyBorder="1" applyAlignment="1" applyProtection="1">
      <alignment vertical="top" wrapText="1"/>
    </xf>
    <xf numFmtId="0" fontId="27" fillId="0" borderId="100" xfId="2" applyFont="1" applyBorder="1" applyAlignment="1">
      <alignment vertical="top" wrapText="1"/>
    </xf>
    <xf numFmtId="0" fontId="27" fillId="0" borderId="101" xfId="2" applyFont="1" applyBorder="1" applyAlignment="1">
      <alignment vertical="top" wrapText="1"/>
    </xf>
    <xf numFmtId="0" fontId="18" fillId="26" borderId="180" xfId="2" applyFont="1" applyFill="1" applyBorder="1" applyAlignment="1">
      <alignment horizontal="center" vertical="center" wrapText="1"/>
    </xf>
    <xf numFmtId="0" fontId="108" fillId="26" borderId="181" xfId="2" applyFont="1" applyFill="1" applyBorder="1" applyAlignment="1">
      <alignment horizontal="center" vertical="center"/>
    </xf>
    <xf numFmtId="0" fontId="108" fillId="26" borderId="182" xfId="2" applyFont="1" applyFill="1" applyBorder="1" applyAlignment="1">
      <alignment horizontal="center" vertical="center"/>
    </xf>
    <xf numFmtId="0" fontId="164" fillId="22" borderId="8" xfId="0" applyFont="1" applyFill="1" applyBorder="1" applyAlignment="1">
      <alignment horizontal="center" vertical="center" wrapText="1"/>
    </xf>
    <xf numFmtId="177" fontId="165" fillId="22" borderId="8" xfId="2" applyNumberFormat="1" applyFont="1" applyFill="1" applyBorder="1" applyAlignment="1">
      <alignment horizontal="center" vertical="center" shrinkToFit="1"/>
    </xf>
    <xf numFmtId="0" fontId="6" fillId="0" borderId="0" xfId="2" applyAlignment="1">
      <alignment horizontal="left" vertical="center"/>
    </xf>
    <xf numFmtId="0" fontId="6" fillId="0" borderId="0" xfId="2">
      <alignment vertical="center"/>
    </xf>
    <xf numFmtId="3" fontId="166" fillId="27" borderId="0" xfId="0" applyNumberFormat="1" applyFont="1" applyFill="1" applyAlignment="1">
      <alignment vertical="center" wrapText="1"/>
    </xf>
    <xf numFmtId="177" fontId="23" fillId="24" borderId="8" xfId="2" applyNumberFormat="1" applyFont="1" applyFill="1" applyBorder="1" applyAlignment="1">
      <alignment horizontal="center" vertical="center" shrinkToFit="1"/>
    </xf>
    <xf numFmtId="0" fontId="169" fillId="39" borderId="0" xfId="0" applyFont="1" applyFill="1" applyAlignment="1">
      <alignment vertical="top" wrapText="1"/>
    </xf>
    <xf numFmtId="0" fontId="0" fillId="39" borderId="0" xfId="0" applyFill="1">
      <alignment vertical="center"/>
    </xf>
    <xf numFmtId="0" fontId="171" fillId="39" borderId="0" xfId="0" applyFont="1" applyFill="1" applyAlignment="1">
      <alignment vertical="center" wrapText="1"/>
    </xf>
    <xf numFmtId="0" fontId="0" fillId="39" borderId="0" xfId="0" applyFill="1" applyAlignment="1">
      <alignment vertical="top" wrapText="1"/>
    </xf>
    <xf numFmtId="0" fontId="76" fillId="39" borderId="0" xfId="0" applyFont="1" applyFill="1" applyAlignment="1">
      <alignment vertical="top" wrapText="1"/>
    </xf>
    <xf numFmtId="0" fontId="172" fillId="39" borderId="0" xfId="0" applyFont="1" applyFill="1" applyAlignment="1">
      <alignment vertical="center" wrapText="1"/>
    </xf>
    <xf numFmtId="0" fontId="173" fillId="39" borderId="0" xfId="0" applyFont="1" applyFill="1" applyAlignment="1">
      <alignment vertical="center" wrapText="1"/>
    </xf>
    <xf numFmtId="0" fontId="174" fillId="39" borderId="0" xfId="0" applyFont="1" applyFill="1" applyAlignment="1">
      <alignment vertical="center" wrapText="1"/>
    </xf>
    <xf numFmtId="0" fontId="76" fillId="0" borderId="0" xfId="0" applyFont="1" applyAlignment="1">
      <alignment vertical="top" wrapText="1"/>
    </xf>
    <xf numFmtId="0" fontId="175" fillId="6" borderId="72" xfId="0" applyFont="1" applyFill="1" applyBorder="1">
      <alignment vertical="center"/>
    </xf>
    <xf numFmtId="0" fontId="175" fillId="6" borderId="0" xfId="0" applyFont="1" applyFill="1" applyAlignment="1">
      <alignment horizontal="left" vertical="center"/>
    </xf>
    <xf numFmtId="0" fontId="175" fillId="6" borderId="0" xfId="0" applyFont="1" applyFill="1">
      <alignment vertical="center"/>
    </xf>
    <xf numFmtId="176" fontId="175" fillId="6" borderId="0" xfId="0" applyNumberFormat="1" applyFont="1" applyFill="1" applyAlignment="1">
      <alignment horizontal="left" vertical="center"/>
    </xf>
    <xf numFmtId="183" fontId="175" fillId="6" borderId="0" xfId="0" applyNumberFormat="1" applyFont="1" applyFill="1" applyAlignment="1">
      <alignment horizontal="center" vertical="center"/>
    </xf>
    <xf numFmtId="0" fontId="175" fillId="6" borderId="72" xfId="0" applyFont="1" applyFill="1" applyBorder="1" applyAlignment="1">
      <alignment vertical="top"/>
    </xf>
    <xf numFmtId="0" fontId="175" fillId="6" borderId="0" xfId="0" applyFont="1" applyFill="1" applyAlignment="1">
      <alignment vertical="top"/>
    </xf>
    <xf numFmtId="14" fontId="175" fillId="6" borderId="0" xfId="0" applyNumberFormat="1" applyFont="1" applyFill="1" applyAlignment="1">
      <alignment horizontal="left" vertical="center"/>
    </xf>
    <xf numFmtId="14" fontId="175" fillId="0" borderId="0" xfId="0" applyNumberFormat="1" applyFont="1">
      <alignment vertical="center"/>
    </xf>
    <xf numFmtId="0" fontId="176" fillId="0" borderId="0" xfId="0" applyFont="1">
      <alignment vertical="center"/>
    </xf>
    <xf numFmtId="180" fontId="50" fillId="13" borderId="202" xfId="17" applyNumberFormat="1" applyFont="1" applyFill="1" applyBorder="1" applyAlignment="1">
      <alignment horizontal="center" vertical="center"/>
    </xf>
    <xf numFmtId="0" fontId="8" fillId="0" borderId="206" xfId="1" applyBorder="1" applyAlignment="1" applyProtection="1">
      <alignment vertical="center"/>
    </xf>
    <xf numFmtId="0" fontId="8" fillId="0" borderId="143" xfId="1" applyFill="1" applyBorder="1" applyAlignment="1" applyProtection="1">
      <alignment vertical="top" wrapText="1"/>
    </xf>
    <xf numFmtId="0" fontId="6" fillId="0" borderId="66" xfId="2" applyBorder="1" applyAlignment="1">
      <alignment vertical="top" wrapText="1"/>
    </xf>
    <xf numFmtId="0" fontId="6" fillId="0" borderId="0" xfId="2">
      <alignment vertical="center"/>
    </xf>
    <xf numFmtId="0" fontId="8" fillId="38" borderId="147" xfId="1" applyFill="1" applyBorder="1" applyAlignment="1" applyProtection="1">
      <alignment horizontal="left" vertical="top"/>
    </xf>
    <xf numFmtId="0" fontId="6" fillId="38" borderId="172" xfId="2" applyFill="1" applyBorder="1" applyAlignment="1">
      <alignment horizontal="left" vertical="top"/>
    </xf>
    <xf numFmtId="0" fontId="37" fillId="0" borderId="0" xfId="17" applyFont="1">
      <alignment vertical="center"/>
    </xf>
    <xf numFmtId="0" fontId="93" fillId="0" borderId="0" xfId="17" applyFont="1" applyAlignment="1">
      <alignment horizontal="left" vertical="center"/>
    </xf>
    <xf numFmtId="0" fontId="35" fillId="10" borderId="0" xfId="2" applyFont="1" applyFill="1" applyAlignment="1">
      <alignment horizontal="center" vertical="center"/>
    </xf>
    <xf numFmtId="0" fontId="43" fillId="0" borderId="0" xfId="17" applyFont="1">
      <alignment vertical="center"/>
    </xf>
    <xf numFmtId="0" fontId="14" fillId="0" borderId="0" xfId="17" applyFont="1" applyAlignment="1">
      <alignment horizontal="center" vertical="center"/>
    </xf>
    <xf numFmtId="14" fontId="1" fillId="0" borderId="50" xfId="17" applyNumberFormat="1" applyBorder="1" applyAlignment="1">
      <alignment horizontal="center" vertical="center"/>
    </xf>
    <xf numFmtId="14" fontId="1" fillId="0" borderId="0" xfId="17" applyNumberFormat="1" applyAlignment="1">
      <alignment horizontal="center" vertical="center"/>
    </xf>
    <xf numFmtId="0" fontId="1" fillId="11" borderId="0" xfId="17" applyFill="1">
      <alignment vertical="center"/>
    </xf>
    <xf numFmtId="0" fontId="43" fillId="0" borderId="0" xfId="17" applyFont="1" applyAlignment="1">
      <alignment vertical="top" wrapText="1"/>
    </xf>
    <xf numFmtId="0" fontId="1" fillId="11" borderId="0" xfId="17" applyFill="1" applyAlignment="1">
      <alignment horizontal="center" vertical="center"/>
    </xf>
    <xf numFmtId="0" fontId="1" fillId="0" borderId="50" xfId="17" applyBorder="1">
      <alignment vertical="center"/>
    </xf>
    <xf numFmtId="0" fontId="6" fillId="11" borderId="0" xfId="2" applyFill="1" applyAlignment="1">
      <alignment vertical="center" wrapText="1"/>
    </xf>
    <xf numFmtId="0" fontId="38" fillId="0" borderId="0" xfId="17" applyFont="1">
      <alignment vertical="center"/>
    </xf>
    <xf numFmtId="0" fontId="47" fillId="0" borderId="0" xfId="17" applyFont="1" applyAlignment="1">
      <alignment horizontal="center" vertical="center" wrapText="1"/>
    </xf>
    <xf numFmtId="0" fontId="48" fillId="0" borderId="0" xfId="17" applyFont="1">
      <alignment vertical="center"/>
    </xf>
    <xf numFmtId="0" fontId="6" fillId="0" borderId="0" xfId="2" applyAlignment="1">
      <alignment horizontal="center" vertical="center"/>
    </xf>
    <xf numFmtId="0" fontId="9" fillId="0" borderId="0" xfId="17" applyFont="1" applyAlignment="1">
      <alignment horizontal="left" vertical="center"/>
    </xf>
    <xf numFmtId="0" fontId="49" fillId="0" borderId="0" xfId="17" applyFont="1" applyAlignment="1">
      <alignment horizontal="left" vertical="center"/>
    </xf>
    <xf numFmtId="0" fontId="50" fillId="0" borderId="53" xfId="17" applyFont="1" applyBorder="1">
      <alignment vertical="center"/>
    </xf>
    <xf numFmtId="0" fontId="50" fillId="0" borderId="53" xfId="17" applyFont="1" applyBorder="1" applyAlignment="1">
      <alignment horizontal="right" vertical="center"/>
    </xf>
    <xf numFmtId="0" fontId="38" fillId="0" borderId="55" xfId="17" applyFont="1" applyBorder="1" applyAlignment="1">
      <alignment horizontal="center" vertical="center"/>
    </xf>
    <xf numFmtId="0" fontId="38" fillId="0" borderId="207" xfId="17" applyFont="1" applyBorder="1" applyAlignment="1">
      <alignment horizontal="center" vertical="center" wrapText="1"/>
    </xf>
    <xf numFmtId="0" fontId="51" fillId="0" borderId="0" xfId="17" applyFont="1" applyAlignment="1">
      <alignment horizontal="center" vertical="center"/>
    </xf>
    <xf numFmtId="0" fontId="52" fillId="0" borderId="0" xfId="17" applyFont="1" applyAlignment="1">
      <alignment horizontal="center" vertical="center"/>
    </xf>
    <xf numFmtId="0" fontId="53" fillId="0" borderId="0" xfId="17" applyFont="1" applyAlignment="1">
      <alignment horizontal="center" vertical="center" wrapText="1"/>
    </xf>
    <xf numFmtId="0" fontId="54" fillId="0" borderId="0" xfId="17" applyFont="1" applyAlignment="1">
      <alignment horizontal="center" vertical="center"/>
    </xf>
    <xf numFmtId="0" fontId="1" fillId="0" borderId="0" xfId="17" applyAlignment="1">
      <alignment vertical="center" shrinkToFit="1"/>
    </xf>
    <xf numFmtId="0" fontId="12" fillId="0" borderId="208" xfId="17" applyFont="1" applyBorder="1" applyAlignment="1">
      <alignment horizontal="center" vertical="center" shrinkToFit="1"/>
    </xf>
    <xf numFmtId="0" fontId="50" fillId="0" borderId="56" xfId="17" applyFont="1" applyBorder="1" applyAlignment="1">
      <alignment vertical="center" shrinkToFit="1"/>
    </xf>
    <xf numFmtId="0" fontId="50" fillId="0" borderId="56" xfId="17" applyFont="1" applyBorder="1" applyAlignment="1">
      <alignment horizontal="center" vertical="center"/>
    </xf>
    <xf numFmtId="0" fontId="1" fillId="0" borderId="151" xfId="17" applyBorder="1" applyAlignment="1">
      <alignment horizontal="center" vertical="center" wrapText="1"/>
    </xf>
    <xf numFmtId="0" fontId="1" fillId="0" borderId="152" xfId="17" applyBorder="1" applyAlignment="1">
      <alignment horizontal="center" vertical="center"/>
    </xf>
    <xf numFmtId="0" fontId="13" fillId="0" borderId="154" xfId="2" applyFont="1" applyBorder="1" applyAlignment="1">
      <alignment horizontal="center" vertical="center" wrapText="1"/>
    </xf>
    <xf numFmtId="0" fontId="13" fillId="0" borderId="155" xfId="2" applyFont="1" applyBorder="1" applyAlignment="1">
      <alignment horizontal="center" vertical="center" wrapText="1"/>
    </xf>
    <xf numFmtId="0" fontId="13" fillId="0" borderId="18" xfId="2" applyFont="1" applyBorder="1" applyAlignment="1">
      <alignment horizontal="center" vertical="center" wrapText="1"/>
    </xf>
    <xf numFmtId="0" fontId="1" fillId="22" borderId="159" xfId="17" applyFill="1" applyBorder="1" applyAlignment="1">
      <alignment horizontal="center" vertical="center" wrapText="1"/>
    </xf>
    <xf numFmtId="0" fontId="7" fillId="6" borderId="0" xfId="17" applyFont="1" applyFill="1" applyAlignment="1">
      <alignment horizontal="center" vertical="center" wrapText="1"/>
    </xf>
    <xf numFmtId="0" fontId="7" fillId="3" borderId="0" xfId="17" applyFont="1" applyFill="1" applyAlignment="1">
      <alignment horizontal="center" vertical="center" wrapText="1"/>
    </xf>
    <xf numFmtId="0" fontId="14" fillId="3" borderId="0" xfId="17" applyFont="1" applyFill="1" applyAlignment="1">
      <alignment horizontal="center" vertical="center" wrapText="1"/>
    </xf>
    <xf numFmtId="0" fontId="59" fillId="3" borderId="0" xfId="17" applyFont="1" applyFill="1" applyAlignment="1">
      <alignment horizontal="center" vertical="center" wrapText="1"/>
    </xf>
    <xf numFmtId="0" fontId="1" fillId="6" borderId="0" xfId="2" applyFont="1" applyFill="1" applyAlignment="1">
      <alignment horizontal="center" vertical="center"/>
    </xf>
    <xf numFmtId="0" fontId="46" fillId="6" borderId="0" xfId="0" applyFont="1" applyFill="1" applyAlignment="1">
      <alignment horizontal="center" vertical="center" wrapText="1"/>
    </xf>
    <xf numFmtId="180" fontId="50" fillId="6" borderId="0" xfId="17" applyNumberFormat="1" applyFont="1" applyFill="1" applyAlignment="1">
      <alignment horizontal="center" vertical="center"/>
    </xf>
    <xf numFmtId="0" fontId="1" fillId="6" borderId="0" xfId="17" applyFill="1">
      <alignment vertical="center"/>
    </xf>
    <xf numFmtId="0" fontId="1" fillId="6" borderId="0" xfId="17" applyFill="1" applyAlignment="1">
      <alignment horizontal="center" vertical="center"/>
    </xf>
    <xf numFmtId="0" fontId="46" fillId="6" borderId="0" xfId="17" applyFont="1" applyFill="1">
      <alignment vertical="center"/>
    </xf>
    <xf numFmtId="0" fontId="50" fillId="0" borderId="0" xfId="16" applyFont="1">
      <alignment vertical="center"/>
    </xf>
    <xf numFmtId="0" fontId="10" fillId="0" borderId="0" xfId="16" applyFont="1">
      <alignment vertical="center"/>
    </xf>
    <xf numFmtId="177" fontId="1" fillId="5" borderId="40" xfId="2" applyNumberFormat="1" applyFont="1" applyFill="1" applyBorder="1" applyAlignment="1">
      <alignment horizontal="center" vertical="center" wrapText="1"/>
    </xf>
    <xf numFmtId="177" fontId="6" fillId="22" borderId="8" xfId="2" applyNumberFormat="1" applyFill="1" applyBorder="1" applyAlignment="1">
      <alignment horizontal="center" vertical="center" shrinkToFit="1"/>
    </xf>
    <xf numFmtId="177" fontId="1" fillId="22" borderId="40" xfId="2" applyNumberFormat="1" applyFont="1" applyFill="1" applyBorder="1" applyAlignment="1">
      <alignment horizontal="center" vertical="center" wrapText="1"/>
    </xf>
    <xf numFmtId="177" fontId="6" fillId="22" borderId="12" xfId="2" applyNumberFormat="1" applyFill="1" applyBorder="1" applyAlignment="1">
      <alignment horizontal="center" vertical="center" shrinkToFit="1"/>
    </xf>
    <xf numFmtId="177" fontId="6" fillId="7" borderId="10" xfId="2" applyNumberFormat="1" applyFill="1" applyBorder="1" applyAlignment="1">
      <alignment horizontal="center" vertical="center" shrinkToFit="1"/>
    </xf>
    <xf numFmtId="177" fontId="6" fillId="6" borderId="10" xfId="2" applyNumberFormat="1" applyFill="1" applyBorder="1" applyAlignment="1">
      <alignment horizontal="center" vertical="center" shrinkToFit="1"/>
    </xf>
    <xf numFmtId="177" fontId="6" fillId="0" borderId="10" xfId="2" applyNumberFormat="1" applyBorder="1" applyAlignment="1">
      <alignment horizontal="center" vertical="center" shrinkToFit="1"/>
    </xf>
    <xf numFmtId="177" fontId="6" fillId="0" borderId="8" xfId="2" applyNumberFormat="1" applyBorder="1" applyAlignment="1">
      <alignment horizontal="center" vertical="center" shrinkToFit="1"/>
    </xf>
    <xf numFmtId="177" fontId="6" fillId="6" borderId="8" xfId="2" applyNumberFormat="1" applyFill="1" applyBorder="1" applyAlignment="1">
      <alignment horizontal="center" vertical="center" shrinkToFit="1"/>
    </xf>
    <xf numFmtId="177" fontId="6" fillId="25" borderId="8" xfId="2" applyNumberFormat="1" applyFill="1" applyBorder="1" applyAlignment="1">
      <alignment horizontal="center" vertical="center" shrinkToFit="1"/>
    </xf>
    <xf numFmtId="177" fontId="6" fillId="9" borderId="8" xfId="2" applyNumberFormat="1" applyFill="1" applyBorder="1" applyAlignment="1">
      <alignment horizontal="center" vertical="center" shrinkToFit="1"/>
    </xf>
    <xf numFmtId="177" fontId="10" fillId="0" borderId="8" xfId="2" applyNumberFormat="1" applyFont="1" applyBorder="1" applyAlignment="1">
      <alignment horizontal="center" vertical="center" shrinkToFit="1"/>
    </xf>
    <xf numFmtId="177" fontId="6" fillId="7" borderId="8" xfId="2" applyNumberFormat="1" applyFill="1" applyBorder="1" applyAlignment="1">
      <alignment horizontal="center" vertical="center" shrinkToFit="1"/>
    </xf>
    <xf numFmtId="177" fontId="6" fillId="2" borderId="8" xfId="2" applyNumberFormat="1" applyFill="1" applyBorder="1" applyAlignment="1">
      <alignment horizontal="center" vertical="center" shrinkToFit="1"/>
    </xf>
    <xf numFmtId="0" fontId="1" fillId="0" borderId="8" xfId="0" applyFont="1" applyBorder="1" applyAlignment="1">
      <alignment horizontal="center" vertical="center" wrapText="1"/>
    </xf>
    <xf numFmtId="0" fontId="6" fillId="6" borderId="8" xfId="2" applyFill="1" applyBorder="1" applyAlignment="1">
      <alignment horizontal="center" vertical="center" wrapText="1"/>
    </xf>
    <xf numFmtId="177" fontId="6" fillId="0" borderId="107" xfId="2" applyNumberFormat="1" applyBorder="1" applyAlignment="1">
      <alignment horizontal="center" vertical="center" wrapText="1"/>
    </xf>
    <xf numFmtId="0" fontId="6" fillId="0" borderId="8" xfId="2" applyBorder="1" applyAlignment="1">
      <alignment horizontal="center" vertical="center"/>
    </xf>
    <xf numFmtId="177" fontId="1" fillId="0" borderId="8" xfId="2" applyNumberFormat="1" applyFont="1" applyBorder="1" applyAlignment="1">
      <alignment horizontal="center" vertical="center" shrinkToFit="1"/>
    </xf>
    <xf numFmtId="177" fontId="6" fillId="6" borderId="8" xfId="2" applyNumberFormat="1" applyFill="1" applyBorder="1" applyAlignment="1">
      <alignment horizontal="center" vertical="center" wrapText="1"/>
    </xf>
    <xf numFmtId="177" fontId="6" fillId="0" borderId="8" xfId="2" applyNumberFormat="1" applyBorder="1" applyAlignment="1">
      <alignment horizontal="center" vertical="center" wrapText="1"/>
    </xf>
    <xf numFmtId="177" fontId="6" fillId="7" borderId="8" xfId="2" applyNumberFormat="1" applyFill="1" applyBorder="1" applyAlignment="1">
      <alignment horizontal="center" vertical="center" wrapText="1"/>
    </xf>
    <xf numFmtId="177" fontId="6" fillId="8" borderId="107" xfId="2" applyNumberFormat="1" applyFill="1" applyBorder="1" applyAlignment="1">
      <alignment horizontal="center" vertical="center" wrapText="1"/>
    </xf>
    <xf numFmtId="0" fontId="23" fillId="0" borderId="7" xfId="2" applyFont="1" applyBorder="1" applyAlignment="1">
      <alignment horizontal="center" vertical="center"/>
    </xf>
    <xf numFmtId="177" fontId="6" fillId="8" borderId="8" xfId="2" applyNumberFormat="1" applyFill="1" applyBorder="1" applyAlignment="1">
      <alignment horizontal="center" vertical="center" wrapText="1"/>
    </xf>
    <xf numFmtId="177" fontId="6" fillId="0" borderId="109" xfId="2" applyNumberFormat="1" applyBorder="1" applyAlignment="1">
      <alignment horizontal="center" vertical="center" wrapText="1"/>
    </xf>
    <xf numFmtId="177" fontId="6" fillId="6" borderId="0" xfId="2" applyNumberFormat="1" applyFill="1" applyAlignment="1">
      <alignment horizontal="center" vertical="center" wrapText="1"/>
    </xf>
    <xf numFmtId="0" fontId="6" fillId="6" borderId="0" xfId="2" applyFill="1" applyAlignment="1">
      <alignment horizontal="center" vertical="center" wrapText="1"/>
    </xf>
    <xf numFmtId="0" fontId="91" fillId="6" borderId="0" xfId="2" applyFont="1" applyFill="1" applyAlignment="1">
      <alignment horizontal="center" vertical="center"/>
    </xf>
    <xf numFmtId="0" fontId="78" fillId="6" borderId="0" xfId="2" applyFont="1" applyFill="1" applyAlignment="1">
      <alignment horizontal="left" vertical="center"/>
    </xf>
    <xf numFmtId="0" fontId="1" fillId="0" borderId="0" xfId="2" applyFont="1">
      <alignment vertical="center"/>
    </xf>
    <xf numFmtId="0" fontId="175" fillId="6" borderId="0" xfId="0" applyFont="1" applyFill="1" applyAlignment="1">
      <alignment horizontal="left" vertical="center"/>
    </xf>
    <xf numFmtId="184" fontId="139" fillId="40" borderId="0" xfId="0" applyNumberFormat="1" applyFont="1" applyFill="1" applyAlignment="1">
      <alignment vertical="center" wrapText="1"/>
    </xf>
    <xf numFmtId="184" fontId="140" fillId="40" borderId="0" xfId="0" applyNumberFormat="1" applyFont="1" applyFill="1" applyBorder="1" applyAlignment="1">
      <alignment horizontal="center" vertical="center" wrapText="1"/>
    </xf>
    <xf numFmtId="184" fontId="167" fillId="40" borderId="0" xfId="0" applyNumberFormat="1" applyFont="1" applyFill="1" applyAlignment="1">
      <alignment vertical="center" wrapText="1"/>
    </xf>
    <xf numFmtId="0" fontId="178" fillId="0" borderId="0" xfId="1" applyFont="1" applyAlignment="1" applyProtection="1">
      <alignment horizontal="left" vertical="top" wrapText="1"/>
    </xf>
    <xf numFmtId="0" fontId="50" fillId="22" borderId="208" xfId="16" applyFont="1" applyFill="1" applyBorder="1">
      <alignment vertical="center"/>
    </xf>
    <xf numFmtId="0" fontId="50" fillId="22" borderId="209" xfId="16" applyFont="1" applyFill="1" applyBorder="1">
      <alignment vertical="center"/>
    </xf>
    <xf numFmtId="0" fontId="10" fillId="22" borderId="209" xfId="16" applyFont="1" applyFill="1" applyBorder="1">
      <alignment vertical="center"/>
    </xf>
    <xf numFmtId="0" fontId="37" fillId="0" borderId="0" xfId="17" applyFont="1" applyAlignment="1">
      <alignment horizontal="left" vertical="center" indent="2"/>
    </xf>
    <xf numFmtId="0" fontId="145" fillId="28" borderId="0" xfId="0" applyFont="1" applyFill="1" applyAlignment="1">
      <alignment vertical="center"/>
    </xf>
    <xf numFmtId="0" fontId="179" fillId="0" borderId="0" xfId="17" applyFont="1" applyAlignment="1">
      <alignment vertical="center"/>
    </xf>
    <xf numFmtId="184" fontId="182" fillId="40" borderId="0" xfId="0" applyNumberFormat="1" applyFont="1" applyFill="1" applyAlignment="1">
      <alignment vertical="center" wrapText="1"/>
    </xf>
    <xf numFmtId="3" fontId="144" fillId="27" borderId="0" xfId="0" applyNumberFormat="1" applyFont="1" applyFill="1" applyBorder="1" applyAlignment="1">
      <alignment horizontal="right" vertical="center"/>
    </xf>
    <xf numFmtId="0" fontId="183" fillId="0" borderId="0" xfId="1" applyFont="1" applyAlignment="1" applyProtection="1">
      <alignment horizontal="left" vertical="top" wrapText="1"/>
    </xf>
    <xf numFmtId="0" fontId="24" fillId="5" borderId="7" xfId="2" applyFont="1" applyFill="1" applyBorder="1" applyAlignment="1">
      <alignment horizontal="center" vertical="top" wrapText="1"/>
    </xf>
    <xf numFmtId="0" fontId="151" fillId="22" borderId="0" xfId="0" applyFont="1" applyFill="1" applyAlignment="1">
      <alignment horizontal="left" vertical="top" wrapText="1"/>
    </xf>
    <xf numFmtId="10" fontId="140" fillId="27" borderId="0" xfId="0" applyNumberFormat="1" applyFont="1" applyFill="1" applyAlignment="1">
      <alignment horizontal="center" vertical="center" wrapText="1"/>
    </xf>
    <xf numFmtId="3" fontId="139" fillId="27" borderId="0" xfId="0" applyNumberFormat="1" applyFont="1" applyFill="1" applyBorder="1" applyAlignment="1">
      <alignment vertical="center" wrapText="1"/>
    </xf>
    <xf numFmtId="184" fontId="167" fillId="43" borderId="0" xfId="0" applyNumberFormat="1" applyFont="1" applyFill="1" applyBorder="1" applyAlignment="1">
      <alignment horizontal="center" vertical="center" wrapText="1"/>
    </xf>
    <xf numFmtId="184" fontId="132" fillId="43" borderId="0" xfId="0" applyNumberFormat="1" applyFont="1" applyFill="1" applyBorder="1" applyAlignment="1">
      <alignment horizontal="center" vertical="center" wrapText="1"/>
    </xf>
    <xf numFmtId="0" fontId="185" fillId="22" borderId="0" xfId="0" applyFont="1" applyFill="1" applyAlignment="1">
      <alignment horizontal="left" vertical="top" wrapText="1" indent="1"/>
    </xf>
    <xf numFmtId="0" fontId="170" fillId="39" borderId="0" xfId="0" applyFont="1" applyFill="1" applyAlignment="1">
      <alignment vertical="center"/>
    </xf>
    <xf numFmtId="0" fontId="188" fillId="39" borderId="0" xfId="0" applyFont="1" applyFill="1" applyAlignment="1">
      <alignment vertical="top" wrapText="1"/>
    </xf>
    <xf numFmtId="0" fontId="185" fillId="39" borderId="0" xfId="0" applyFont="1" applyFill="1">
      <alignment vertical="center"/>
    </xf>
    <xf numFmtId="0" fontId="189" fillId="39" borderId="0" xfId="0" applyFont="1" applyFill="1" applyAlignment="1">
      <alignment vertical="center" wrapText="1"/>
    </xf>
    <xf numFmtId="0" fontId="168" fillId="39" borderId="0" xfId="0" applyFont="1" applyFill="1" applyAlignment="1">
      <alignment vertical="top" wrapText="1"/>
    </xf>
    <xf numFmtId="0" fontId="1" fillId="22" borderId="0" xfId="2" applyFont="1" applyFill="1">
      <alignment vertical="center"/>
    </xf>
    <xf numFmtId="0" fontId="24" fillId="22" borderId="40" xfId="2" applyFont="1" applyFill="1" applyBorder="1" applyAlignment="1">
      <alignment horizontal="center" vertical="top" wrapText="1"/>
    </xf>
    <xf numFmtId="0" fontId="23" fillId="22" borderId="210" xfId="2" applyFont="1" applyFill="1" applyBorder="1" applyAlignment="1">
      <alignment horizontal="left" vertical="center"/>
    </xf>
    <xf numFmtId="0" fontId="23" fillId="22" borderId="11" xfId="2" applyFont="1" applyFill="1" applyBorder="1" applyAlignment="1">
      <alignment horizontal="left" vertical="center"/>
    </xf>
    <xf numFmtId="0" fontId="23" fillId="6" borderId="11" xfId="2" applyFont="1" applyFill="1" applyBorder="1" applyAlignment="1">
      <alignment horizontal="left" vertical="center"/>
    </xf>
    <xf numFmtId="0" fontId="23" fillId="0" borderId="9" xfId="2" applyFont="1" applyBorder="1" applyAlignment="1">
      <alignment horizontal="left" vertical="center"/>
    </xf>
    <xf numFmtId="0" fontId="23" fillId="6" borderId="13" xfId="2" applyFont="1" applyFill="1" applyBorder="1" applyAlignment="1">
      <alignment horizontal="left" vertical="center"/>
    </xf>
    <xf numFmtId="177" fontId="13" fillId="45" borderId="107" xfId="2" applyNumberFormat="1" applyFont="1" applyFill="1" applyBorder="1" applyAlignment="1">
      <alignment horizontal="center" vertical="center" wrapText="1"/>
    </xf>
    <xf numFmtId="177" fontId="13" fillId="45" borderId="8" xfId="2" applyNumberFormat="1" applyFont="1" applyFill="1" applyBorder="1" applyAlignment="1">
      <alignment horizontal="center" vertical="center" shrinkToFit="1"/>
    </xf>
    <xf numFmtId="184" fontId="140" fillId="27" borderId="0" xfId="0" applyNumberFormat="1" applyFont="1" applyFill="1" applyAlignment="1">
      <alignment horizontal="center" vertical="center" wrapText="1"/>
    </xf>
    <xf numFmtId="0" fontId="190" fillId="40" borderId="0" xfId="0" applyFont="1" applyFill="1" applyBorder="1" applyAlignment="1">
      <alignment horizontal="left" vertical="center"/>
    </xf>
    <xf numFmtId="3" fontId="155" fillId="40" borderId="0" xfId="0" applyNumberFormat="1" applyFont="1" applyFill="1" applyAlignment="1">
      <alignment vertical="center" wrapText="1"/>
    </xf>
    <xf numFmtId="177" fontId="191" fillId="40" borderId="0" xfId="0" applyNumberFormat="1" applyFont="1" applyFill="1" applyBorder="1">
      <alignment vertical="center"/>
    </xf>
    <xf numFmtId="14" fontId="26" fillId="22" borderId="0" xfId="2" applyNumberFormat="1" applyFont="1" applyFill="1" applyAlignment="1">
      <alignment horizontal="left" vertical="center"/>
    </xf>
    <xf numFmtId="14" fontId="26" fillId="22" borderId="0" xfId="2" applyNumberFormat="1" applyFont="1" applyFill="1" applyBorder="1" applyAlignment="1">
      <alignment horizontal="left" vertical="center"/>
    </xf>
    <xf numFmtId="0" fontId="26" fillId="22" borderId="0" xfId="19" applyFont="1" applyFill="1">
      <alignment vertical="center"/>
    </xf>
    <xf numFmtId="0" fontId="26" fillId="22" borderId="0" xfId="2" applyFont="1" applyFill="1" applyAlignment="1">
      <alignment horizontal="left" vertical="center"/>
    </xf>
    <xf numFmtId="0" fontId="41" fillId="22" borderId="0" xfId="17" applyFont="1" applyFill="1">
      <alignment vertical="center"/>
    </xf>
    <xf numFmtId="3" fontId="144" fillId="40" borderId="0" xfId="0" applyNumberFormat="1" applyFont="1" applyFill="1">
      <alignment vertical="center"/>
    </xf>
    <xf numFmtId="177" fontId="162" fillId="40" borderId="0" xfId="0" applyNumberFormat="1" applyFont="1" applyFill="1" applyBorder="1" applyAlignment="1">
      <alignment vertical="center"/>
    </xf>
    <xf numFmtId="3" fontId="139" fillId="27" borderId="0" xfId="0" applyNumberFormat="1" applyFont="1" applyFill="1">
      <alignment vertical="center"/>
    </xf>
    <xf numFmtId="0" fontId="6" fillId="0" borderId="0" xfId="2">
      <alignment vertical="center"/>
    </xf>
    <xf numFmtId="177" fontId="13" fillId="0" borderId="8" xfId="2" applyNumberFormat="1" applyFont="1" applyBorder="1" applyAlignment="1">
      <alignment horizontal="center" vertical="center" wrapText="1"/>
    </xf>
    <xf numFmtId="177" fontId="13" fillId="0" borderId="8" xfId="2" applyNumberFormat="1" applyFont="1" applyBorder="1" applyAlignment="1">
      <alignment horizontal="center" vertical="center" shrinkToFit="1"/>
    </xf>
    <xf numFmtId="177" fontId="13" fillId="8" borderId="8" xfId="2" applyNumberFormat="1" applyFont="1" applyFill="1" applyBorder="1" applyAlignment="1">
      <alignment horizontal="center" vertical="center" shrinkToFit="1"/>
    </xf>
    <xf numFmtId="177" fontId="13" fillId="22" borderId="8" xfId="2" applyNumberFormat="1" applyFont="1" applyFill="1" applyBorder="1" applyAlignment="1">
      <alignment horizontal="center" vertical="center" shrinkToFit="1"/>
    </xf>
    <xf numFmtId="177" fontId="13" fillId="22" borderId="106" xfId="2" applyNumberFormat="1" applyFont="1" applyFill="1" applyBorder="1" applyAlignment="1">
      <alignment horizontal="center" vertical="center" wrapText="1"/>
    </xf>
    <xf numFmtId="177" fontId="13" fillId="22" borderId="107" xfId="2" applyNumberFormat="1" applyFont="1" applyFill="1" applyBorder="1" applyAlignment="1">
      <alignment horizontal="center" vertical="center" wrapText="1"/>
    </xf>
    <xf numFmtId="0" fontId="13" fillId="0" borderId="211" xfId="2" applyFont="1" applyBorder="1" applyAlignment="1">
      <alignment horizontal="center" vertical="center" wrapText="1"/>
    </xf>
    <xf numFmtId="0" fontId="13" fillId="0" borderId="212" xfId="2" applyFont="1" applyBorder="1" applyAlignment="1">
      <alignment horizontal="center" vertical="center" wrapText="1"/>
    </xf>
    <xf numFmtId="0" fontId="13" fillId="0" borderId="213" xfId="2" applyFont="1" applyBorder="1" applyAlignment="1">
      <alignment horizontal="center" vertical="center" wrapText="1"/>
    </xf>
    <xf numFmtId="0" fontId="13" fillId="0" borderId="211" xfId="2" applyFont="1" applyBorder="1" applyAlignment="1">
      <alignment horizontal="center" vertical="center"/>
    </xf>
    <xf numFmtId="0" fontId="13" fillId="6" borderId="211" xfId="2" applyFont="1" applyFill="1" applyBorder="1" applyAlignment="1">
      <alignment horizontal="center" vertical="center" wrapText="1"/>
    </xf>
    <xf numFmtId="0" fontId="164" fillId="22" borderId="163" xfId="0" applyFont="1" applyFill="1" applyBorder="1" applyAlignment="1">
      <alignment horizontal="center" vertical="center" wrapText="1"/>
    </xf>
    <xf numFmtId="0" fontId="164" fillId="22" borderId="197" xfId="0" applyFont="1" applyFill="1" applyBorder="1" applyAlignment="1">
      <alignment horizontal="center" vertical="center" wrapText="1"/>
    </xf>
    <xf numFmtId="0" fontId="197" fillId="22" borderId="210" xfId="2" applyFont="1" applyFill="1" applyBorder="1" applyAlignment="1">
      <alignment horizontal="center" vertical="center"/>
    </xf>
    <xf numFmtId="177" fontId="197" fillId="22" borderId="8" xfId="2" applyNumberFormat="1" applyFont="1" applyFill="1" applyBorder="1" applyAlignment="1">
      <alignment horizontal="center" vertical="center" shrinkToFit="1"/>
    </xf>
    <xf numFmtId="177" fontId="198" fillId="22" borderId="10" xfId="2" applyNumberFormat="1" applyFont="1" applyFill="1" applyBorder="1" applyAlignment="1">
      <alignment horizontal="center" vertical="center" shrinkToFit="1"/>
    </xf>
    <xf numFmtId="177" fontId="199" fillId="22" borderId="106" xfId="2" applyNumberFormat="1" applyFont="1" applyFill="1" applyBorder="1" applyAlignment="1">
      <alignment horizontal="center" vertical="center" wrapText="1"/>
    </xf>
    <xf numFmtId="0" fontId="200" fillId="0" borderId="178" xfId="1" applyFont="1" applyBorder="1" applyAlignment="1" applyProtection="1">
      <alignment horizontal="left" vertical="top" wrapText="1"/>
    </xf>
    <xf numFmtId="0" fontId="35" fillId="0" borderId="31" xfId="1" applyFont="1" applyBorder="1" applyAlignment="1" applyProtection="1">
      <alignment horizontal="left" vertical="top" wrapText="1"/>
    </xf>
    <xf numFmtId="0" fontId="184" fillId="0" borderId="0" xfId="0" applyFont="1" applyAlignment="1">
      <alignment vertical="top" wrapText="1"/>
    </xf>
    <xf numFmtId="0" fontId="115" fillId="3" borderId="1" xfId="2" applyFont="1" applyFill="1" applyBorder="1" applyAlignment="1">
      <alignment horizontal="center" vertical="center"/>
    </xf>
    <xf numFmtId="0" fontId="130" fillId="34" borderId="214" xfId="2" applyFont="1" applyFill="1" applyBorder="1" applyAlignment="1">
      <alignment horizontal="center" vertical="center" wrapText="1"/>
    </xf>
    <xf numFmtId="0" fontId="131" fillId="34" borderId="215" xfId="2" applyFont="1" applyFill="1" applyBorder="1" applyAlignment="1">
      <alignment horizontal="center" vertical="center" wrapText="1"/>
    </xf>
    <xf numFmtId="0" fontId="192" fillId="34" borderId="215" xfId="2" applyFont="1" applyFill="1" applyBorder="1" applyAlignment="1">
      <alignment horizontal="left" vertical="center"/>
    </xf>
    <xf numFmtId="0" fontId="124" fillId="34" borderId="215" xfId="2" applyFont="1" applyFill="1" applyBorder="1" applyAlignment="1">
      <alignment horizontal="center" vertical="center"/>
    </xf>
    <xf numFmtId="0" fontId="124" fillId="34" borderId="216" xfId="2" applyFont="1" applyFill="1" applyBorder="1" applyAlignment="1">
      <alignment horizontal="center" vertical="center"/>
    </xf>
    <xf numFmtId="0" fontId="76" fillId="22" borderId="217" xfId="0" applyFont="1" applyFill="1" applyBorder="1" applyAlignment="1">
      <alignment horizontal="left" vertical="center"/>
    </xf>
    <xf numFmtId="14" fontId="76" fillId="22" borderId="217" xfId="0" applyNumberFormat="1" applyFont="1" applyFill="1" applyBorder="1" applyAlignment="1">
      <alignment horizontal="left" vertical="center"/>
    </xf>
    <xf numFmtId="0" fontId="103" fillId="41" borderId="141" xfId="0" applyFont="1" applyFill="1" applyBorder="1" applyAlignment="1">
      <alignment horizontal="center" vertical="center" wrapText="1"/>
    </xf>
    <xf numFmtId="0" fontId="103" fillId="0" borderId="141" xfId="0" applyFont="1" applyBorder="1" applyAlignment="1">
      <alignment horizontal="center" vertical="center" wrapText="1"/>
    </xf>
    <xf numFmtId="0" fontId="103" fillId="0" borderId="163" xfId="0" applyFont="1" applyBorder="1" applyAlignment="1">
      <alignment horizontal="center" vertical="center" wrapText="1"/>
    </xf>
    <xf numFmtId="184" fontId="167" fillId="46" borderId="0" xfId="0" applyNumberFormat="1" applyFont="1" applyFill="1" applyBorder="1" applyAlignment="1">
      <alignment horizontal="center" vertical="center" wrapText="1"/>
    </xf>
    <xf numFmtId="177" fontId="23" fillId="22" borderId="8" xfId="2" applyNumberFormat="1" applyFont="1" applyFill="1" applyBorder="1" applyAlignment="1">
      <alignment horizontal="center" vertical="center" shrinkToFit="1"/>
    </xf>
    <xf numFmtId="0" fontId="6" fillId="0" borderId="0" xfId="2">
      <alignment vertical="center"/>
    </xf>
    <xf numFmtId="14" fontId="108" fillId="24" borderId="222" xfId="2" applyNumberFormat="1" applyFont="1" applyFill="1" applyBorder="1" applyAlignment="1">
      <alignment vertical="center" wrapText="1" shrinkToFit="1"/>
    </xf>
    <xf numFmtId="0" fontId="157" fillId="47" borderId="0" xfId="0" applyFont="1" applyFill="1" applyAlignment="1">
      <alignment horizontal="center" vertical="center" wrapText="1"/>
    </xf>
    <xf numFmtId="0" fontId="156" fillId="47" borderId="113" xfId="0" applyFont="1" applyFill="1" applyBorder="1" applyAlignment="1">
      <alignment horizontal="center" vertical="center" wrapText="1"/>
    </xf>
    <xf numFmtId="0" fontId="8" fillId="0" borderId="0" xfId="1" applyAlignment="1" applyProtection="1">
      <alignment horizontal="left" vertical="top" wrapText="1"/>
    </xf>
    <xf numFmtId="0" fontId="178" fillId="0" borderId="228" xfId="1" applyFont="1" applyBorder="1" applyAlignment="1" applyProtection="1">
      <alignment horizontal="left" vertical="top" wrapText="1"/>
    </xf>
    <xf numFmtId="0" fontId="115" fillId="24" borderId="27" xfId="2" applyFont="1" applyFill="1" applyBorder="1" applyAlignment="1">
      <alignment horizontal="center" vertical="center"/>
    </xf>
    <xf numFmtId="14" fontId="115" fillId="24" borderId="28" xfId="2" applyNumberFormat="1" applyFont="1" applyFill="1" applyBorder="1" applyAlignment="1">
      <alignment horizontal="center" vertical="center"/>
    </xf>
    <xf numFmtId="14" fontId="115" fillId="24" borderId="43" xfId="2" applyNumberFormat="1" applyFont="1" applyFill="1" applyBorder="1" applyAlignment="1">
      <alignment horizontal="center" vertical="center"/>
    </xf>
    <xf numFmtId="0" fontId="21" fillId="24" borderId="9" xfId="1" applyFont="1" applyFill="1" applyBorder="1" applyAlignment="1" applyProtection="1">
      <alignment horizontal="center" vertical="center" wrapText="1"/>
    </xf>
    <xf numFmtId="14" fontId="115" fillId="24" borderId="1" xfId="2" applyNumberFormat="1" applyFont="1" applyFill="1" applyBorder="1" applyAlignment="1">
      <alignment horizontal="center" vertical="center" wrapText="1"/>
    </xf>
    <xf numFmtId="14" fontId="115" fillId="24" borderId="2" xfId="2" applyNumberFormat="1" applyFont="1" applyFill="1" applyBorder="1" applyAlignment="1">
      <alignment horizontal="center" vertical="center"/>
    </xf>
    <xf numFmtId="14" fontId="115" fillId="24" borderId="1" xfId="2" applyNumberFormat="1" applyFont="1" applyFill="1" applyBorder="1" applyAlignment="1">
      <alignment horizontal="center" vertical="center"/>
    </xf>
    <xf numFmtId="0" fontId="115" fillId="24" borderId="2" xfId="2" applyFont="1" applyFill="1" applyBorder="1" applyAlignment="1">
      <alignment horizontal="center" vertical="center" shrinkToFit="1"/>
    </xf>
    <xf numFmtId="0" fontId="18" fillId="26" borderId="46" xfId="2" applyFont="1" applyFill="1" applyBorder="1" applyAlignment="1">
      <alignment horizontal="center" vertical="center" wrapText="1"/>
    </xf>
    <xf numFmtId="0" fontId="109" fillId="26" borderId="46" xfId="1" applyFont="1" applyFill="1" applyBorder="1" applyAlignment="1" applyProtection="1">
      <alignment horizontal="center" vertical="center" wrapText="1"/>
    </xf>
    <xf numFmtId="0" fontId="202" fillId="47" borderId="0" xfId="0" applyFont="1" applyFill="1" applyAlignment="1">
      <alignment horizontal="center" vertical="center" wrapText="1"/>
    </xf>
    <xf numFmtId="0" fontId="203" fillId="0" borderId="0" xfId="0" applyFont="1" applyAlignment="1">
      <alignment vertical="center" wrapText="1"/>
    </xf>
    <xf numFmtId="0" fontId="6" fillId="22" borderId="0" xfId="2" applyFill="1" applyAlignment="1">
      <alignment vertical="center" wrapText="1"/>
    </xf>
    <xf numFmtId="185" fontId="204" fillId="0" borderId="0" xfId="0" applyNumberFormat="1" applyFont="1" applyAlignment="1">
      <alignment horizontal="left" vertical="center"/>
    </xf>
    <xf numFmtId="177" fontId="139" fillId="40" borderId="0" xfId="0" applyNumberFormat="1" applyFont="1" applyFill="1" applyAlignment="1">
      <alignment vertical="top" wrapText="1"/>
    </xf>
    <xf numFmtId="3" fontId="139" fillId="40" borderId="0" xfId="0" applyNumberFormat="1" applyFont="1" applyFill="1" applyAlignment="1">
      <alignment vertical="top" wrapText="1"/>
    </xf>
    <xf numFmtId="0" fontId="0" fillId="27" borderId="0" xfId="0" applyFill="1" applyAlignment="1">
      <alignment horizontal="left" vertical="top"/>
    </xf>
    <xf numFmtId="14" fontId="117" fillId="0" borderId="161" xfId="17" applyNumberFormat="1" applyFont="1" applyFill="1" applyBorder="1" applyAlignment="1">
      <alignment horizontal="center" vertical="center"/>
    </xf>
    <xf numFmtId="0" fontId="1" fillId="0" borderId="160" xfId="17" applyFill="1" applyBorder="1" applyAlignment="1">
      <alignment horizontal="center" vertical="center" wrapText="1"/>
    </xf>
    <xf numFmtId="0" fontId="152" fillId="0" borderId="0" xfId="0" applyFont="1">
      <alignment vertical="center"/>
    </xf>
    <xf numFmtId="0" fontId="151" fillId="22" borderId="0" xfId="0" applyFont="1" applyFill="1" applyAlignment="1">
      <alignment vertical="top" wrapText="1"/>
    </xf>
    <xf numFmtId="0" fontId="108" fillId="0" borderId="186" xfId="1" applyFont="1" applyFill="1" applyBorder="1" applyAlignment="1" applyProtection="1">
      <alignment vertical="top" wrapText="1"/>
    </xf>
    <xf numFmtId="0" fontId="108" fillId="0" borderId="186" xfId="2" applyFont="1" applyFill="1" applyBorder="1" applyAlignment="1">
      <alignment vertical="top" wrapText="1"/>
    </xf>
    <xf numFmtId="0" fontId="108" fillId="0" borderId="179" xfId="1" applyFont="1" applyBorder="1" applyAlignment="1" applyProtection="1">
      <alignment horizontal="left" vertical="top" wrapText="1"/>
    </xf>
    <xf numFmtId="14" fontId="108" fillId="24" borderId="223" xfId="1" applyNumberFormat="1" applyFont="1" applyFill="1" applyBorder="1" applyAlignment="1" applyProtection="1">
      <alignment horizontal="center" vertical="center" wrapText="1" shrinkToFit="1"/>
    </xf>
    <xf numFmtId="14" fontId="108" fillId="24" borderId="224" xfId="1" applyNumberFormat="1" applyFont="1" applyFill="1" applyBorder="1" applyAlignment="1" applyProtection="1">
      <alignment vertical="center" wrapText="1" shrinkToFit="1"/>
    </xf>
    <xf numFmtId="0" fontId="205" fillId="0" borderId="45" xfId="1" applyFont="1" applyFill="1" applyBorder="1" applyAlignment="1" applyProtection="1">
      <alignment vertical="top" wrapText="1"/>
    </xf>
    <xf numFmtId="0" fontId="8" fillId="0" borderId="229" xfId="1" applyFill="1" applyBorder="1" applyAlignment="1" applyProtection="1">
      <alignment vertical="top" wrapText="1"/>
    </xf>
    <xf numFmtId="56" fontId="21" fillId="24" borderId="0" xfId="1" applyNumberFormat="1" applyFont="1" applyFill="1" applyAlignment="1" applyProtection="1">
      <alignment horizontal="left" vertical="top" wrapText="1"/>
    </xf>
    <xf numFmtId="0" fontId="169" fillId="39" borderId="0" xfId="0" applyFont="1" applyFill="1" applyBorder="1" applyAlignment="1">
      <alignment vertical="top" wrapText="1"/>
    </xf>
    <xf numFmtId="0" fontId="150" fillId="22" borderId="160" xfId="17" applyFont="1" applyFill="1" applyBorder="1" applyAlignment="1">
      <alignment horizontal="center" vertical="center" wrapText="1"/>
    </xf>
    <xf numFmtId="0" fontId="148" fillId="22" borderId="0" xfId="0" applyFont="1" applyFill="1" applyAlignment="1">
      <alignment horizontal="center" vertical="center" wrapText="1"/>
    </xf>
    <xf numFmtId="14" fontId="37" fillId="22" borderId="161" xfId="17" applyNumberFormat="1" applyFont="1" applyFill="1" applyBorder="1" applyAlignment="1">
      <alignment horizontal="center" vertical="center" wrapText="1"/>
    </xf>
    <xf numFmtId="0" fontId="13" fillId="22" borderId="160" xfId="17" applyFont="1" applyFill="1" applyBorder="1" applyAlignment="1">
      <alignment horizontal="center" vertical="center" wrapText="1"/>
    </xf>
    <xf numFmtId="14" fontId="13" fillId="22" borderId="161" xfId="17" applyNumberFormat="1" applyFont="1" applyFill="1" applyBorder="1" applyAlignment="1">
      <alignment horizontal="center" vertical="center"/>
    </xf>
    <xf numFmtId="0" fontId="37" fillId="22" borderId="160" xfId="17" applyFont="1" applyFill="1" applyBorder="1" applyAlignment="1">
      <alignment horizontal="center" vertical="center" wrapText="1"/>
    </xf>
    <xf numFmtId="14" fontId="37" fillId="22" borderId="161" xfId="17" applyNumberFormat="1" applyFont="1" applyFill="1" applyBorder="1" applyAlignment="1">
      <alignment horizontal="center" vertical="center"/>
    </xf>
    <xf numFmtId="0" fontId="1" fillId="22" borderId="160" xfId="17" applyFill="1" applyBorder="1" applyAlignment="1">
      <alignment horizontal="center" vertical="center" wrapText="1"/>
    </xf>
    <xf numFmtId="14" fontId="1" fillId="22" borderId="161" xfId="17" applyNumberFormat="1" applyFill="1" applyBorder="1" applyAlignment="1">
      <alignment horizontal="center" vertical="center"/>
    </xf>
    <xf numFmtId="3" fontId="13" fillId="22" borderId="0" xfId="0" applyNumberFormat="1" applyFont="1" applyFill="1" applyAlignment="1">
      <alignment horizontal="center" vertical="center"/>
    </xf>
    <xf numFmtId="14" fontId="108" fillId="26" borderId="183" xfId="2" applyNumberFormat="1" applyFont="1" applyFill="1" applyBorder="1" applyAlignment="1">
      <alignment horizontal="center" vertical="center"/>
    </xf>
    <xf numFmtId="0" fontId="151" fillId="24" borderId="0" xfId="0" applyFont="1" applyFill="1" applyAlignment="1">
      <alignment horizontal="center" vertical="center"/>
    </xf>
    <xf numFmtId="0" fontId="108" fillId="0" borderId="0" xfId="0" applyFont="1" applyBorder="1" applyAlignment="1">
      <alignment horizontal="left" vertical="top" wrapText="1"/>
    </xf>
    <xf numFmtId="0" fontId="13" fillId="0" borderId="0" xfId="2" applyFont="1" applyFill="1" applyBorder="1" applyAlignment="1">
      <alignment horizontal="center" vertical="center"/>
    </xf>
    <xf numFmtId="14" fontId="108" fillId="0" borderId="0" xfId="2" applyNumberFormat="1" applyFont="1" applyFill="1" applyBorder="1" applyAlignment="1">
      <alignment horizontal="center" vertical="center"/>
    </xf>
    <xf numFmtId="0" fontId="13" fillId="0" borderId="0" xfId="2" applyFont="1" applyFill="1" applyBorder="1" applyAlignment="1">
      <alignment vertical="top" wrapText="1"/>
    </xf>
    <xf numFmtId="14" fontId="150" fillId="22" borderId="161" xfId="17" applyNumberFormat="1" applyFont="1" applyFill="1" applyBorder="1" applyAlignment="1">
      <alignment horizontal="center" vertical="center" wrapText="1"/>
    </xf>
    <xf numFmtId="14" fontId="117" fillId="22" borderId="161" xfId="17" applyNumberFormat="1" applyFont="1" applyFill="1" applyBorder="1" applyAlignment="1">
      <alignment horizontal="center" vertical="center" wrapText="1"/>
    </xf>
    <xf numFmtId="0" fontId="121" fillId="22" borderId="0" xfId="0" applyFont="1" applyFill="1" applyAlignment="1">
      <alignment horizontal="center" vertical="center"/>
    </xf>
    <xf numFmtId="0" fontId="76" fillId="22" borderId="0" xfId="0" applyFont="1" applyFill="1" applyAlignment="1">
      <alignment horizontal="center" vertical="center" wrapText="1"/>
    </xf>
    <xf numFmtId="0" fontId="184" fillId="0" borderId="0" xfId="0" applyFont="1">
      <alignment vertical="center"/>
    </xf>
    <xf numFmtId="14" fontId="29" fillId="24" borderId="43" xfId="2" applyNumberFormat="1" applyFont="1" applyFill="1" applyBorder="1" applyAlignment="1">
      <alignment horizontal="center" vertical="center" shrinkToFit="1"/>
    </xf>
    <xf numFmtId="14" fontId="29" fillId="24" borderId="1" xfId="2" applyNumberFormat="1" applyFont="1" applyFill="1" applyBorder="1" applyAlignment="1">
      <alignment horizontal="center" vertical="center" shrinkToFit="1"/>
    </xf>
    <xf numFmtId="0" fontId="208" fillId="0" borderId="0" xfId="2" applyFont="1">
      <alignment vertical="center"/>
    </xf>
    <xf numFmtId="0" fontId="212" fillId="0" borderId="0" xfId="0" applyFont="1" applyAlignment="1">
      <alignment vertical="center" wrapText="1"/>
    </xf>
    <xf numFmtId="3" fontId="144" fillId="27" borderId="0" xfId="0" applyNumberFormat="1" applyFont="1" applyFill="1" applyBorder="1" applyAlignment="1">
      <alignment vertical="center"/>
    </xf>
    <xf numFmtId="184" fontId="213" fillId="27" borderId="0" xfId="0" applyNumberFormat="1" applyFont="1" applyFill="1" applyAlignment="1">
      <alignment vertical="center" wrapText="1"/>
    </xf>
    <xf numFmtId="0" fontId="8" fillId="0" borderId="221" xfId="1" applyBorder="1" applyAlignment="1" applyProtection="1">
      <alignment vertical="center"/>
    </xf>
    <xf numFmtId="0" fontId="8" fillId="0" borderId="230" xfId="1" applyBorder="1" applyAlignment="1" applyProtection="1">
      <alignment vertical="center"/>
    </xf>
    <xf numFmtId="0" fontId="8" fillId="0" borderId="201" xfId="1" applyBorder="1" applyAlignment="1" applyProtection="1">
      <alignment vertical="center"/>
    </xf>
    <xf numFmtId="0" fontId="8" fillId="0" borderId="143" xfId="1" applyFill="1" applyBorder="1" applyAlignment="1" applyProtection="1">
      <alignment vertical="center"/>
    </xf>
    <xf numFmtId="0" fontId="28" fillId="24" borderId="231" xfId="0" applyFont="1" applyFill="1" applyBorder="1" applyAlignment="1">
      <alignment horizontal="center" vertical="center" wrapText="1"/>
    </xf>
    <xf numFmtId="0" fontId="108" fillId="0" borderId="232" xfId="0" applyFont="1" applyBorder="1" applyAlignment="1">
      <alignment horizontal="left" vertical="top" wrapText="1"/>
    </xf>
    <xf numFmtId="0" fontId="8" fillId="0" borderId="229" xfId="1" applyFill="1" applyBorder="1" applyAlignment="1" applyProtection="1">
      <alignment vertical="center"/>
    </xf>
    <xf numFmtId="14" fontId="206" fillId="24" borderId="106" xfId="2" applyNumberFormat="1" applyFont="1" applyFill="1" applyBorder="1" applyAlignment="1">
      <alignment horizontal="center" vertical="center" shrinkToFit="1"/>
    </xf>
    <xf numFmtId="0" fontId="108" fillId="24" borderId="1" xfId="2" applyFont="1" applyFill="1" applyBorder="1" applyAlignment="1">
      <alignment vertical="center"/>
    </xf>
    <xf numFmtId="14" fontId="206" fillId="24" borderId="28" xfId="2" applyNumberFormat="1" applyFont="1" applyFill="1" applyBorder="1" applyAlignment="1">
      <alignment horizontal="center" vertical="center" shrinkToFit="1"/>
    </xf>
    <xf numFmtId="0" fontId="108" fillId="24" borderId="43" xfId="2" applyFont="1" applyFill="1" applyBorder="1" applyAlignment="1">
      <alignment vertical="center"/>
    </xf>
    <xf numFmtId="14" fontId="108" fillId="24" borderId="1" xfId="1" applyNumberFormat="1" applyFont="1" applyFill="1" applyBorder="1" applyAlignment="1" applyProtection="1">
      <alignment vertical="center" wrapText="1"/>
    </xf>
    <xf numFmtId="14" fontId="108" fillId="24" borderId="234" xfId="1" applyNumberFormat="1" applyFont="1" applyFill="1" applyBorder="1" applyAlignment="1" applyProtection="1">
      <alignment vertical="center" wrapText="1"/>
    </xf>
    <xf numFmtId="0" fontId="8" fillId="0" borderId="235" xfId="1" applyFill="1" applyBorder="1" applyAlignment="1" applyProtection="1">
      <alignment vertical="center"/>
    </xf>
    <xf numFmtId="14" fontId="108" fillId="24" borderId="164" xfId="1" applyNumberFormat="1" applyFont="1" applyFill="1" applyBorder="1" applyAlignment="1" applyProtection="1">
      <alignment vertical="center" wrapText="1"/>
    </xf>
    <xf numFmtId="0" fontId="41" fillId="0" borderId="0" xfId="17" applyFont="1" applyAlignment="1">
      <alignment horizontal="center" vertical="center"/>
    </xf>
    <xf numFmtId="0" fontId="214" fillId="24" borderId="0" xfId="17" applyFont="1" applyFill="1" applyAlignment="1">
      <alignment horizontal="left" vertical="center"/>
    </xf>
    <xf numFmtId="0" fontId="175" fillId="6" borderId="0" xfId="0" applyFont="1" applyFill="1" applyAlignment="1">
      <alignment horizontal="left" vertical="top"/>
    </xf>
    <xf numFmtId="0" fontId="76" fillId="22" borderId="0" xfId="0" applyFont="1" applyFill="1" applyAlignment="1">
      <alignment horizontal="center" vertical="center"/>
    </xf>
    <xf numFmtId="0" fontId="122" fillId="22" borderId="0" xfId="0" applyFont="1" applyFill="1" applyAlignment="1">
      <alignment vertical="center" wrapText="1"/>
    </xf>
    <xf numFmtId="0" fontId="103" fillId="48" borderId="141" xfId="0" applyFont="1" applyFill="1" applyBorder="1" applyAlignment="1">
      <alignment horizontal="center" vertical="center" wrapText="1"/>
    </xf>
    <xf numFmtId="177" fontId="139" fillId="40" borderId="0" xfId="0" applyNumberFormat="1" applyFont="1" applyFill="1" applyBorder="1" applyAlignment="1">
      <alignment horizontal="right" vertical="center" wrapText="1"/>
    </xf>
    <xf numFmtId="184" fontId="132" fillId="40" borderId="0" xfId="0" applyNumberFormat="1" applyFont="1" applyFill="1" applyBorder="1" applyAlignment="1">
      <alignment horizontal="center" vertical="center" wrapText="1"/>
    </xf>
    <xf numFmtId="3" fontId="139" fillId="40" borderId="0" xfId="0" applyNumberFormat="1" applyFont="1" applyFill="1" applyBorder="1" applyAlignment="1">
      <alignment vertical="center" wrapText="1"/>
    </xf>
    <xf numFmtId="184" fontId="139" fillId="40" borderId="0" xfId="0" applyNumberFormat="1" applyFont="1" applyFill="1" applyBorder="1" applyAlignment="1">
      <alignment horizontal="center" vertical="center" wrapText="1"/>
    </xf>
    <xf numFmtId="0" fontId="215" fillId="40" borderId="0" xfId="0" applyFont="1" applyFill="1" applyAlignment="1">
      <alignment vertical="top" wrapText="1"/>
    </xf>
    <xf numFmtId="0" fontId="182" fillId="27" borderId="0" xfId="0" applyFont="1" applyFill="1" applyBorder="1" applyAlignment="1">
      <alignment horizontal="left" vertical="center" wrapText="1"/>
    </xf>
    <xf numFmtId="0" fontId="216" fillId="27" borderId="0" xfId="0" applyFont="1" applyFill="1" applyBorder="1" applyAlignment="1">
      <alignment horizontal="left" vertical="center" wrapText="1"/>
    </xf>
    <xf numFmtId="0" fontId="182" fillId="46" borderId="0" xfId="0" applyFont="1" applyFill="1" applyBorder="1" applyAlignment="1">
      <alignment horizontal="left" vertical="center" wrapText="1"/>
    </xf>
    <xf numFmtId="0" fontId="182" fillId="46" borderId="0" xfId="0" applyFont="1" applyFill="1" applyAlignment="1">
      <alignment horizontal="left" vertical="center" wrapText="1"/>
    </xf>
    <xf numFmtId="0" fontId="182" fillId="40" borderId="0" xfId="0" applyFont="1" applyFill="1" applyBorder="1" applyAlignment="1">
      <alignment horizontal="left" vertical="center"/>
    </xf>
    <xf numFmtId="0" fontId="182" fillId="46" borderId="0" xfId="0" applyFont="1" applyFill="1" applyAlignment="1">
      <alignment horizontal="left" vertical="center" shrinkToFit="1"/>
    </xf>
    <xf numFmtId="0" fontId="182" fillId="46" borderId="0" xfId="0" applyFont="1" applyFill="1" applyBorder="1" applyAlignment="1">
      <alignment horizontal="left" vertical="center" shrinkToFit="1"/>
    </xf>
    <xf numFmtId="0" fontId="213" fillId="40" borderId="0" xfId="0" applyFont="1" applyFill="1" applyBorder="1" applyAlignment="1">
      <alignment horizontal="left" vertical="center" shrinkToFit="1"/>
    </xf>
    <xf numFmtId="0" fontId="217" fillId="27" borderId="0" xfId="0" applyFont="1" applyFill="1" applyBorder="1" applyAlignment="1">
      <alignment horizontal="left" vertical="center" shrinkToFit="1"/>
    </xf>
    <xf numFmtId="0" fontId="84" fillId="0" borderId="0" xfId="0" applyFont="1" applyAlignment="1">
      <alignment horizontal="left" vertical="center" wrapText="1"/>
    </xf>
    <xf numFmtId="0" fontId="88" fillId="0" borderId="0" xfId="0" applyFont="1" applyAlignment="1">
      <alignment horizontal="left" vertical="center" wrapText="1"/>
    </xf>
    <xf numFmtId="0" fontId="87" fillId="0" borderId="0" xfId="0" applyFont="1" applyBorder="1" applyAlignment="1">
      <alignment horizontal="left" vertical="center" wrapText="1"/>
    </xf>
    <xf numFmtId="0" fontId="88" fillId="0" borderId="0" xfId="0" applyFont="1" applyAlignment="1">
      <alignment horizontal="left" vertical="top" wrapText="1"/>
    </xf>
    <xf numFmtId="0" fontId="84" fillId="0" borderId="0" xfId="0" applyFont="1" applyAlignment="1">
      <alignment horizontal="left" vertical="top" wrapText="1"/>
    </xf>
    <xf numFmtId="0" fontId="85" fillId="0" borderId="0" xfId="0" applyFont="1" applyBorder="1" applyAlignment="1">
      <alignment horizontal="left" vertical="center" wrapText="1"/>
    </xf>
    <xf numFmtId="0" fontId="6" fillId="0" borderId="72" xfId="0" applyFont="1" applyBorder="1" applyAlignment="1">
      <alignment horizontal="left" vertical="center"/>
    </xf>
    <xf numFmtId="0" fontId="6" fillId="0" borderId="0" xfId="0" applyFont="1" applyBorder="1" applyAlignment="1">
      <alignment horizontal="left" vertical="center"/>
    </xf>
    <xf numFmtId="0" fontId="6" fillId="0" borderId="74" xfId="0" applyFont="1" applyBorder="1" applyAlignment="1">
      <alignment horizontal="left" vertical="center"/>
    </xf>
    <xf numFmtId="0" fontId="175" fillId="6" borderId="0" xfId="0" applyFont="1" applyFill="1" applyAlignment="1">
      <alignment horizontal="left" vertical="center" wrapText="1"/>
    </xf>
    <xf numFmtId="0" fontId="175" fillId="6" borderId="74" xfId="0" applyFont="1" applyFill="1" applyBorder="1" applyAlignment="1">
      <alignment horizontal="left" vertical="center" wrapText="1"/>
    </xf>
    <xf numFmtId="0" fontId="175" fillId="6" borderId="0" xfId="0" applyFont="1" applyFill="1" applyAlignment="1">
      <alignment horizontal="left" vertical="center"/>
    </xf>
    <xf numFmtId="0" fontId="175" fillId="6" borderId="0" xfId="0" applyFont="1" applyFill="1" applyAlignment="1">
      <alignment horizontal="left" vertical="top" wrapText="1"/>
    </xf>
    <xf numFmtId="0" fontId="8" fillId="0" borderId="0" xfId="1" applyAlignment="1" applyProtection="1">
      <alignment horizontal="center" vertical="center" wrapText="1"/>
    </xf>
    <xf numFmtId="0" fontId="189" fillId="39" borderId="0" xfId="0" applyFont="1" applyFill="1" applyAlignment="1">
      <alignment horizontal="left" vertical="center" wrapText="1"/>
    </xf>
    <xf numFmtId="0" fontId="187" fillId="39" borderId="0" xfId="1" applyFont="1" applyFill="1" applyAlignment="1" applyProtection="1">
      <alignment horizontal="center" vertical="center" wrapText="1"/>
    </xf>
    <xf numFmtId="0" fontId="186" fillId="44" borderId="0" xfId="0" applyFont="1" applyFill="1" applyAlignment="1">
      <alignment horizontal="center" vertical="center" wrapText="1"/>
    </xf>
    <xf numFmtId="0" fontId="180" fillId="39" borderId="0" xfId="0" applyFont="1" applyFill="1" applyAlignment="1">
      <alignment horizontal="center" vertical="center"/>
    </xf>
    <xf numFmtId="0" fontId="180" fillId="39" borderId="0" xfId="0" applyFont="1" applyFill="1" applyAlignment="1">
      <alignment horizontal="center" vertical="center" wrapText="1"/>
    </xf>
    <xf numFmtId="0" fontId="181" fillId="39" borderId="0" xfId="0" applyFont="1" applyFill="1" applyBorder="1" applyAlignment="1">
      <alignment horizontal="center" vertical="center" wrapText="1"/>
    </xf>
    <xf numFmtId="0" fontId="169" fillId="39" borderId="0" xfId="0" applyFont="1" applyFill="1" applyAlignment="1">
      <alignment horizontal="center" vertical="center" wrapText="1"/>
    </xf>
    <xf numFmtId="0" fontId="10" fillId="7" borderId="156" xfId="17" applyFont="1" applyFill="1" applyBorder="1" applyAlignment="1">
      <alignment horizontal="left" vertical="center" wrapText="1"/>
    </xf>
    <xf numFmtId="0" fontId="10" fillId="7" borderId="153" xfId="17" applyFont="1" applyFill="1" applyBorder="1" applyAlignment="1">
      <alignment horizontal="left" vertical="center" wrapText="1"/>
    </xf>
    <xf numFmtId="0" fontId="10" fillId="7" borderId="157" xfId="17" applyFont="1" applyFill="1" applyBorder="1" applyAlignment="1">
      <alignment horizontal="left" vertical="center" wrapText="1"/>
    </xf>
    <xf numFmtId="0" fontId="37" fillId="22" borderId="203" xfId="17" applyFont="1" applyFill="1" applyBorder="1" applyAlignment="1">
      <alignment horizontal="left" vertical="top" wrapText="1"/>
    </xf>
    <xf numFmtId="0" fontId="37" fillId="22" borderId="204" xfId="17" applyFont="1" applyFill="1" applyBorder="1" applyAlignment="1">
      <alignment horizontal="left" vertical="top" wrapText="1"/>
    </xf>
    <xf numFmtId="0" fontId="37" fillId="22" borderId="205" xfId="17" applyFont="1" applyFill="1" applyBorder="1" applyAlignment="1">
      <alignment horizontal="left" vertical="top" wrapText="1"/>
    </xf>
    <xf numFmtId="0" fontId="50" fillId="0" borderId="52" xfId="17" applyFont="1" applyBorder="1" applyAlignment="1">
      <alignment horizontal="center" vertical="center"/>
    </xf>
    <xf numFmtId="0" fontId="50" fillId="0" borderId="53" xfId="17" applyFont="1" applyBorder="1" applyAlignment="1">
      <alignment horizontal="center" vertical="center"/>
    </xf>
    <xf numFmtId="0" fontId="50" fillId="0" borderId="54" xfId="17" applyFont="1" applyBorder="1" applyAlignment="1">
      <alignment horizontal="center" vertical="center"/>
    </xf>
    <xf numFmtId="0" fontId="1" fillId="0" borderId="80" xfId="17" applyBorder="1" applyAlignment="1">
      <alignment horizontal="center" vertical="center"/>
    </xf>
    <xf numFmtId="0" fontId="1" fillId="0" borderId="81" xfId="17" applyBorder="1" applyAlignment="1">
      <alignment horizontal="center" vertical="center"/>
    </xf>
    <xf numFmtId="0" fontId="1" fillId="0" borderId="82" xfId="17" applyBorder="1" applyAlignment="1">
      <alignment horizontal="center" vertical="center"/>
    </xf>
    <xf numFmtId="0" fontId="38" fillId="0" borderId="83" xfId="17" applyFont="1" applyBorder="1" applyAlignment="1">
      <alignment horizontal="center" vertical="center" wrapText="1"/>
    </xf>
    <xf numFmtId="0" fontId="38" fillId="0" borderId="48" xfId="17" applyFont="1" applyBorder="1" applyAlignment="1">
      <alignment horizontal="center" vertical="center" wrapText="1"/>
    </xf>
    <xf numFmtId="0" fontId="34" fillId="19" borderId="0" xfId="17" applyFont="1" applyFill="1" applyAlignment="1">
      <alignment horizontal="center" vertical="center"/>
    </xf>
    <xf numFmtId="179" fontId="11" fillId="0" borderId="84" xfId="17" applyNumberFormat="1" applyFont="1" applyBorder="1" applyAlignment="1">
      <alignment horizontal="center" vertical="center" shrinkToFit="1"/>
    </xf>
    <xf numFmtId="179" fontId="11" fillId="0" borderId="85" xfId="17" applyNumberFormat="1" applyFont="1" applyBorder="1" applyAlignment="1">
      <alignment horizontal="center" vertical="center" shrinkToFit="1"/>
    </xf>
    <xf numFmtId="0" fontId="48" fillId="0" borderId="86" xfId="17" applyFont="1" applyBorder="1" applyAlignment="1">
      <alignment horizontal="center" vertical="center"/>
    </xf>
    <xf numFmtId="0" fontId="48" fillId="0" borderId="87" xfId="17" applyFont="1" applyBorder="1" applyAlignment="1">
      <alignment horizontal="center" vertical="center"/>
    </xf>
    <xf numFmtId="0" fontId="37" fillId="12" borderId="88" xfId="18" applyFont="1" applyFill="1" applyBorder="1" applyAlignment="1">
      <alignment horizontal="center" vertical="center"/>
    </xf>
    <xf numFmtId="0" fontId="37" fillId="12" borderId="89" xfId="18" applyFont="1" applyFill="1" applyBorder="1" applyAlignment="1">
      <alignment horizontal="center" vertical="center"/>
    </xf>
    <xf numFmtId="0" fontId="12" fillId="0" borderId="144" xfId="17" applyFont="1" applyBorder="1" applyAlignment="1">
      <alignment horizontal="center" vertical="center" wrapText="1"/>
    </xf>
    <xf numFmtId="0" fontId="12" fillId="0" borderId="145" xfId="17" applyFont="1" applyBorder="1" applyAlignment="1">
      <alignment horizontal="center" vertical="center" wrapText="1"/>
    </xf>
    <xf numFmtId="0" fontId="12" fillId="0" borderId="146" xfId="17" applyFont="1" applyBorder="1" applyAlignment="1">
      <alignment horizontal="center" vertical="center" wrapText="1"/>
    </xf>
    <xf numFmtId="0" fontId="55" fillId="0" borderId="148" xfId="17" applyFont="1" applyBorder="1" applyAlignment="1">
      <alignment horizontal="center" vertical="center"/>
    </xf>
    <xf numFmtId="0" fontId="55" fillId="0" borderId="149" xfId="17" applyFont="1" applyBorder="1" applyAlignment="1">
      <alignment horizontal="center" vertical="center"/>
    </xf>
    <xf numFmtId="0" fontId="55" fillId="0" borderId="150" xfId="17" applyFont="1" applyBorder="1" applyAlignment="1">
      <alignment horizontal="center" vertical="center"/>
    </xf>
    <xf numFmtId="0" fontId="194" fillId="22" borderId="203" xfId="17" applyFont="1" applyFill="1" applyBorder="1" applyAlignment="1">
      <alignment horizontal="left" vertical="top" wrapText="1"/>
    </xf>
    <xf numFmtId="0" fontId="13" fillId="22" borderId="203" xfId="17" applyFont="1" applyFill="1" applyBorder="1" applyAlignment="1">
      <alignment horizontal="left" vertical="top" wrapText="1"/>
    </xf>
    <xf numFmtId="0" fontId="13" fillId="22" borderId="204" xfId="17" applyFont="1" applyFill="1" applyBorder="1" applyAlignment="1">
      <alignment horizontal="left" vertical="top" wrapText="1"/>
    </xf>
    <xf numFmtId="0" fontId="13" fillId="22" borderId="205" xfId="17" applyFont="1" applyFill="1" applyBorder="1" applyAlignment="1">
      <alignment horizontal="left" vertical="top" wrapText="1"/>
    </xf>
    <xf numFmtId="0" fontId="13" fillId="22" borderId="203" xfId="2" applyFont="1" applyFill="1" applyBorder="1" applyAlignment="1">
      <alignment horizontal="left" vertical="top" wrapText="1"/>
    </xf>
    <xf numFmtId="0" fontId="13" fillId="22" borderId="204" xfId="2" applyFont="1" applyFill="1" applyBorder="1" applyAlignment="1">
      <alignment horizontal="left" vertical="top" wrapText="1"/>
    </xf>
    <xf numFmtId="0" fontId="13" fillId="22" borderId="205" xfId="2" applyFont="1" applyFill="1" applyBorder="1" applyAlignment="1">
      <alignment horizontal="left" vertical="top" wrapText="1"/>
    </xf>
    <xf numFmtId="0" fontId="60" fillId="14" borderId="62" xfId="17" applyFont="1" applyFill="1" applyBorder="1" applyAlignment="1">
      <alignment horizontal="right" vertical="center" wrapText="1"/>
    </xf>
    <xf numFmtId="0" fontId="61" fillId="14" borderId="62" xfId="0" applyFont="1" applyFill="1" applyBorder="1" applyAlignment="1">
      <alignment horizontal="right" vertical="center"/>
    </xf>
    <xf numFmtId="0" fontId="0" fillId="14" borderId="62" xfId="0" applyFill="1" applyBorder="1" applyAlignment="1">
      <alignment horizontal="right" vertical="center"/>
    </xf>
    <xf numFmtId="180" fontId="60" fillId="14" borderId="62" xfId="17" applyNumberFormat="1" applyFont="1" applyFill="1" applyBorder="1" applyAlignment="1">
      <alignment horizontal="center" vertical="center" wrapText="1"/>
    </xf>
    <xf numFmtId="180" fontId="0" fillId="14" borderId="62" xfId="0" applyNumberFormat="1" applyFill="1" applyBorder="1" applyAlignment="1">
      <alignment horizontal="center" vertical="center" wrapText="1"/>
    </xf>
    <xf numFmtId="0" fontId="62" fillId="15" borderId="63" xfId="17" applyFont="1" applyFill="1" applyBorder="1" applyAlignment="1">
      <alignment horizontal="center" vertical="center" wrapText="1"/>
    </xf>
    <xf numFmtId="0" fontId="63" fillId="15" borderId="63" xfId="0" applyFont="1" applyFill="1" applyBorder="1" applyAlignment="1">
      <alignment horizontal="center" vertical="center"/>
    </xf>
    <xf numFmtId="0" fontId="62" fillId="11" borderId="63" xfId="0" applyFont="1" applyFill="1" applyBorder="1" applyAlignment="1">
      <alignment horizontal="center" vertical="center"/>
    </xf>
    <xf numFmtId="0" fontId="65" fillId="11" borderId="63" xfId="0" applyFont="1" applyFill="1" applyBorder="1" applyAlignment="1">
      <alignment horizontal="center" vertical="center"/>
    </xf>
    <xf numFmtId="0" fontId="67" fillId="21" borderId="125" xfId="16" applyFont="1" applyFill="1" applyBorder="1" applyAlignment="1">
      <alignment horizontal="center" vertical="center"/>
    </xf>
    <xf numFmtId="0" fontId="67" fillId="21" borderId="130" xfId="16" applyFont="1" applyFill="1" applyBorder="1" applyAlignment="1">
      <alignment horizontal="center" vertical="center"/>
    </xf>
    <xf numFmtId="0" fontId="67" fillId="21" borderId="132" xfId="16" applyFont="1" applyFill="1" applyBorder="1" applyAlignment="1">
      <alignment horizontal="center" vertical="center"/>
    </xf>
    <xf numFmtId="0" fontId="68" fillId="2" borderId="126" xfId="16" applyFont="1" applyFill="1" applyBorder="1" applyAlignment="1">
      <alignment vertical="center" wrapText="1"/>
    </xf>
    <xf numFmtId="0" fontId="68" fillId="2" borderId="127" xfId="16" applyFont="1" applyFill="1" applyBorder="1" applyAlignment="1">
      <alignment vertical="center" wrapText="1"/>
    </xf>
    <xf numFmtId="0" fontId="68" fillId="2" borderId="128" xfId="16" applyFont="1" applyFill="1" applyBorder="1" applyAlignment="1">
      <alignment vertical="center" wrapText="1"/>
    </xf>
    <xf numFmtId="0" fontId="68" fillId="2" borderId="104" xfId="16" applyFont="1" applyFill="1" applyBorder="1" applyAlignment="1">
      <alignment vertical="center" wrapText="1"/>
    </xf>
    <xf numFmtId="0" fontId="68" fillId="2" borderId="0" xfId="16" applyFont="1" applyFill="1" applyAlignment="1">
      <alignment vertical="center" wrapText="1"/>
    </xf>
    <xf numFmtId="0" fontId="68" fillId="2" borderId="105" xfId="16" applyFont="1" applyFill="1" applyBorder="1" applyAlignment="1">
      <alignment vertical="center" wrapText="1"/>
    </xf>
    <xf numFmtId="0" fontId="68" fillId="2" borderId="133" xfId="16" applyFont="1" applyFill="1" applyBorder="1" applyAlignment="1">
      <alignment vertical="center" wrapText="1"/>
    </xf>
    <xf numFmtId="0" fontId="68" fillId="2" borderId="134" xfId="16" applyFont="1" applyFill="1" applyBorder="1" applyAlignment="1">
      <alignment vertical="center" wrapText="1"/>
    </xf>
    <xf numFmtId="0" fontId="68" fillId="2" borderId="135" xfId="16" applyFont="1" applyFill="1" applyBorder="1" applyAlignment="1">
      <alignment vertical="center" wrapText="1"/>
    </xf>
    <xf numFmtId="0" fontId="68" fillId="2" borderId="126" xfId="16" applyFont="1" applyFill="1" applyBorder="1" applyAlignment="1">
      <alignment horizontal="left" vertical="center" wrapText="1"/>
    </xf>
    <xf numFmtId="0" fontId="68" fillId="2" borderId="127" xfId="16" applyFont="1" applyFill="1" applyBorder="1" applyAlignment="1">
      <alignment horizontal="left" vertical="center" wrapText="1"/>
    </xf>
    <xf numFmtId="0" fontId="68" fillId="2" borderId="129" xfId="16" applyFont="1" applyFill="1" applyBorder="1" applyAlignment="1">
      <alignment horizontal="left" vertical="center" wrapText="1"/>
    </xf>
    <xf numFmtId="0" fontId="68" fillId="2" borderId="104" xfId="16" applyFont="1" applyFill="1" applyBorder="1" applyAlignment="1">
      <alignment horizontal="left" vertical="center" wrapText="1"/>
    </xf>
    <xf numFmtId="0" fontId="68" fillId="2" borderId="0" xfId="16" applyFont="1" applyFill="1" applyAlignment="1">
      <alignment horizontal="left" vertical="center" wrapText="1"/>
    </xf>
    <xf numFmtId="0" fontId="68" fillId="2" borderId="131" xfId="16" applyFont="1" applyFill="1" applyBorder="1" applyAlignment="1">
      <alignment horizontal="left" vertical="center" wrapText="1"/>
    </xf>
    <xf numFmtId="0" fontId="68" fillId="2" borderId="133" xfId="16" applyFont="1" applyFill="1" applyBorder="1" applyAlignment="1">
      <alignment horizontal="left" vertical="center" wrapText="1"/>
    </xf>
    <xf numFmtId="0" fontId="68" fillId="2" borderId="134" xfId="16" applyFont="1" applyFill="1" applyBorder="1" applyAlignment="1">
      <alignment horizontal="left" vertical="center" wrapText="1"/>
    </xf>
    <xf numFmtId="0" fontId="68" fillId="2" borderId="136" xfId="16" applyFont="1" applyFill="1" applyBorder="1" applyAlignment="1">
      <alignment horizontal="left" vertical="center" wrapText="1"/>
    </xf>
    <xf numFmtId="0" fontId="7" fillId="6" borderId="38" xfId="17" applyFont="1" applyFill="1" applyBorder="1" applyAlignment="1">
      <alignment horizontal="center" vertical="center" wrapText="1"/>
    </xf>
    <xf numFmtId="0" fontId="60" fillId="31" borderId="76" xfId="17" applyFont="1" applyFill="1" applyBorder="1" applyAlignment="1">
      <alignment horizontal="center" vertical="center" wrapText="1"/>
    </xf>
    <xf numFmtId="0" fontId="58" fillId="18" borderId="76" xfId="17" applyFont="1" applyFill="1" applyBorder="1" applyAlignment="1">
      <alignment horizontal="center" vertical="center" wrapText="1"/>
    </xf>
    <xf numFmtId="0" fontId="0" fillId="18" borderId="76" xfId="0" applyFill="1" applyBorder="1" applyAlignment="1">
      <alignment horizontal="center" vertical="center" wrapText="1"/>
    </xf>
    <xf numFmtId="0" fontId="68" fillId="3" borderId="77" xfId="17" applyFont="1" applyFill="1" applyBorder="1" applyAlignment="1">
      <alignment horizontal="center" vertical="center" wrapText="1"/>
    </xf>
    <xf numFmtId="0" fontId="68" fillId="3" borderId="78" xfId="17" applyFont="1" applyFill="1" applyBorder="1" applyAlignment="1">
      <alignment horizontal="center" vertical="center" wrapText="1"/>
    </xf>
    <xf numFmtId="0" fontId="68" fillId="3" borderId="79" xfId="17" applyFont="1" applyFill="1" applyBorder="1" applyAlignment="1">
      <alignment horizontal="center" vertical="center" wrapText="1"/>
    </xf>
    <xf numFmtId="180" fontId="60" fillId="3" borderId="77" xfId="17" applyNumberFormat="1" applyFont="1" applyFill="1" applyBorder="1" applyAlignment="1">
      <alignment horizontal="center" vertical="center" wrapText="1"/>
    </xf>
    <xf numFmtId="180" fontId="60" fillId="3" borderId="79" xfId="17" applyNumberFormat="1" applyFont="1" applyFill="1" applyBorder="1" applyAlignment="1">
      <alignment horizontal="center" vertical="center" wrapText="1"/>
    </xf>
    <xf numFmtId="0" fontId="37" fillId="0" borderId="203" xfId="17" applyFont="1" applyFill="1" applyBorder="1" applyAlignment="1">
      <alignment horizontal="left" vertical="top" wrapText="1"/>
    </xf>
    <xf numFmtId="0" fontId="37" fillId="0" borderId="204" xfId="17" applyFont="1" applyFill="1" applyBorder="1" applyAlignment="1">
      <alignment horizontal="left" vertical="top" wrapText="1"/>
    </xf>
    <xf numFmtId="0" fontId="37" fillId="0" borderId="205" xfId="17" applyFont="1" applyFill="1" applyBorder="1" applyAlignment="1">
      <alignment horizontal="left" vertical="top" wrapText="1"/>
    </xf>
    <xf numFmtId="0" fontId="123" fillId="22" borderId="203" xfId="2" applyFont="1" applyFill="1" applyBorder="1" applyAlignment="1">
      <alignment horizontal="left" vertical="top" wrapText="1"/>
    </xf>
    <xf numFmtId="0" fontId="123" fillId="22" borderId="204" xfId="2" applyFont="1" applyFill="1" applyBorder="1" applyAlignment="1">
      <alignment horizontal="left" vertical="top" wrapText="1"/>
    </xf>
    <xf numFmtId="0" fontId="123" fillId="22" borderId="205" xfId="2" applyFont="1" applyFill="1" applyBorder="1" applyAlignment="1">
      <alignment horizontal="left" vertical="top" wrapText="1"/>
    </xf>
    <xf numFmtId="0" fontId="13" fillId="22" borderId="203" xfId="2" applyFont="1" applyFill="1" applyBorder="1" applyAlignment="1">
      <alignment horizontal="center" vertical="center" wrapText="1"/>
    </xf>
    <xf numFmtId="0" fontId="13" fillId="22" borderId="204" xfId="2" applyFont="1" applyFill="1" applyBorder="1" applyAlignment="1">
      <alignment horizontal="center" vertical="center" wrapText="1"/>
    </xf>
    <xf numFmtId="0" fontId="13" fillId="22" borderId="205" xfId="2" applyFont="1" applyFill="1" applyBorder="1" applyAlignment="1">
      <alignment horizontal="center" vertical="center" wrapText="1"/>
    </xf>
    <xf numFmtId="0" fontId="104" fillId="22" borderId="0" xfId="0" applyFont="1" applyFill="1" applyAlignment="1">
      <alignment horizontal="left" vertical="center"/>
    </xf>
    <xf numFmtId="0" fontId="79" fillId="0" borderId="115" xfId="0" applyFont="1" applyBorder="1" applyAlignment="1">
      <alignment horizontal="left" vertical="center"/>
    </xf>
    <xf numFmtId="0" fontId="129" fillId="22" borderId="0" xfId="0" applyFont="1" applyFill="1" applyAlignment="1">
      <alignment horizontal="center" vertical="top" wrapText="1"/>
    </xf>
    <xf numFmtId="0" fontId="79" fillId="22" borderId="115" xfId="0" applyFont="1" applyFill="1" applyBorder="1" applyAlignment="1">
      <alignment horizontal="left" vertical="center"/>
    </xf>
    <xf numFmtId="0" fontId="105" fillId="33" borderId="0" xfId="0" applyFont="1" applyFill="1" applyAlignment="1">
      <alignment horizontal="left" vertical="center" wrapText="1"/>
    </xf>
    <xf numFmtId="0" fontId="79" fillId="25" borderId="116" xfId="0" applyFont="1" applyFill="1" applyBorder="1" applyAlignment="1">
      <alignment horizontal="left" vertical="center"/>
    </xf>
    <xf numFmtId="0" fontId="79" fillId="25" borderId="117" xfId="0" applyFont="1" applyFill="1" applyBorder="1" applyAlignment="1">
      <alignment horizontal="left" vertical="center"/>
    </xf>
    <xf numFmtId="0" fontId="79" fillId="25" borderId="118" xfId="0" applyFont="1" applyFill="1" applyBorder="1" applyAlignment="1">
      <alignment horizontal="left" vertical="center"/>
    </xf>
    <xf numFmtId="0" fontId="107" fillId="26" borderId="116" xfId="0" applyFont="1" applyFill="1" applyBorder="1" applyAlignment="1">
      <alignment horizontal="left" vertical="center"/>
    </xf>
    <xf numFmtId="0" fontId="107" fillId="26" borderId="117" xfId="0" applyFont="1" applyFill="1" applyBorder="1" applyAlignment="1">
      <alignment horizontal="left" vertical="center"/>
    </xf>
    <xf numFmtId="0" fontId="107" fillId="26" borderId="118" xfId="0" applyFont="1" applyFill="1" applyBorder="1" applyAlignment="1">
      <alignment horizontal="left" vertical="center"/>
    </xf>
    <xf numFmtId="0" fontId="79" fillId="25" borderId="119" xfId="0" applyFont="1" applyFill="1" applyBorder="1" applyAlignment="1">
      <alignment horizontal="left" vertical="center"/>
    </xf>
    <xf numFmtId="0" fontId="79" fillId="25" borderId="120" xfId="0" applyFont="1" applyFill="1" applyBorder="1" applyAlignment="1">
      <alignment horizontal="left" vertical="center"/>
    </xf>
    <xf numFmtId="0" fontId="79" fillId="25" borderId="121" xfId="0" applyFont="1" applyFill="1" applyBorder="1" applyAlignment="1">
      <alignment horizontal="left" vertical="center"/>
    </xf>
    <xf numFmtId="0" fontId="79" fillId="25" borderId="124" xfId="0" applyFont="1" applyFill="1" applyBorder="1" applyAlignment="1">
      <alignment horizontal="left" vertical="center"/>
    </xf>
    <xf numFmtId="0" fontId="79" fillId="25" borderId="122" xfId="0" applyFont="1" applyFill="1" applyBorder="1" applyAlignment="1">
      <alignment horizontal="left" vertical="center"/>
    </xf>
    <xf numFmtId="0" fontId="79" fillId="25" borderId="123" xfId="0" applyFont="1" applyFill="1" applyBorder="1" applyAlignment="1">
      <alignment horizontal="left" vertical="center"/>
    </xf>
    <xf numFmtId="0" fontId="81" fillId="0" borderId="113" xfId="0" applyFont="1" applyBorder="1" applyAlignment="1">
      <alignment horizontal="justify" vertical="center" wrapText="1"/>
    </xf>
    <xf numFmtId="0" fontId="81" fillId="0" borderId="114" xfId="0" applyFont="1" applyBorder="1" applyAlignment="1">
      <alignment horizontal="justify" vertical="center" wrapText="1"/>
    </xf>
    <xf numFmtId="0" fontId="79" fillId="0" borderId="113" xfId="0" applyFont="1" applyBorder="1" applyAlignment="1">
      <alignment horizontal="justify" vertical="center" wrapText="1"/>
    </xf>
    <xf numFmtId="0" fontId="79" fillId="0" borderId="114" xfId="0" applyFont="1" applyBorder="1" applyAlignment="1">
      <alignment horizontal="justify" vertical="center" wrapText="1"/>
    </xf>
    <xf numFmtId="0" fontId="145" fillId="28" borderId="0" xfId="0" applyFont="1" applyFill="1" applyAlignment="1">
      <alignment horizontal="left" vertical="center" wrapText="1"/>
    </xf>
    <xf numFmtId="0" fontId="141" fillId="26" borderId="0" xfId="0" applyFont="1" applyFill="1" applyAlignment="1">
      <alignment horizontal="left" vertical="center"/>
    </xf>
    <xf numFmtId="0" fontId="142" fillId="26" borderId="0" xfId="1" applyFont="1" applyFill="1" applyBorder="1" applyAlignment="1" applyProtection="1">
      <alignment horizontal="left" vertical="top" wrapText="1"/>
    </xf>
    <xf numFmtId="0" fontId="73" fillId="27" borderId="0" xfId="0" applyFont="1" applyFill="1" applyAlignment="1">
      <alignment horizontal="center" vertical="top" wrapText="1"/>
    </xf>
    <xf numFmtId="0" fontId="73" fillId="27" borderId="0" xfId="0" applyFont="1" applyFill="1" applyAlignment="1">
      <alignment horizontal="right" vertical="top" wrapText="1"/>
    </xf>
    <xf numFmtId="0" fontId="118" fillId="32" borderId="0" xfId="0" applyFont="1" applyFill="1" applyAlignment="1">
      <alignment horizontal="center" vertical="top" wrapText="1"/>
    </xf>
    <xf numFmtId="0" fontId="105" fillId="32" borderId="0" xfId="0" applyFont="1" applyFill="1" applyAlignment="1">
      <alignment horizontal="center" vertical="top" wrapText="1"/>
    </xf>
    <xf numFmtId="0" fontId="138" fillId="36" borderId="0" xfId="0" applyFont="1" applyFill="1" applyAlignment="1">
      <alignment horizontal="left" vertical="top" wrapText="1"/>
    </xf>
    <xf numFmtId="0" fontId="137" fillId="36" borderId="0" xfId="0" applyFont="1" applyFill="1" applyAlignment="1">
      <alignment horizontal="left" vertical="top" wrapText="1"/>
    </xf>
    <xf numFmtId="0" fontId="18" fillId="36" borderId="0" xfId="0" applyFont="1" applyFill="1" applyAlignment="1">
      <alignment horizontal="center" vertical="center"/>
    </xf>
    <xf numFmtId="0" fontId="118" fillId="36" borderId="0" xfId="0" applyFont="1" applyFill="1" applyAlignment="1">
      <alignment horizontal="center" vertical="center"/>
    </xf>
    <xf numFmtId="0" fontId="161" fillId="27" borderId="0" xfId="0" applyFont="1" applyFill="1" applyAlignment="1">
      <alignment horizontal="center" vertical="top" wrapText="1"/>
    </xf>
    <xf numFmtId="0" fontId="73" fillId="27" borderId="0" xfId="0" applyFont="1" applyFill="1" applyAlignment="1">
      <alignment horizontal="left" vertical="top" wrapText="1"/>
    </xf>
    <xf numFmtId="0" fontId="73" fillId="27" borderId="0" xfId="0" applyFont="1" applyFill="1" applyAlignment="1">
      <alignment horizontal="left" vertical="top" wrapText="1" indent="4"/>
    </xf>
    <xf numFmtId="0" fontId="129" fillId="26" borderId="0" xfId="0" applyFont="1" applyFill="1" applyAlignment="1">
      <alignment horizontal="center" vertical="center" wrapText="1"/>
    </xf>
    <xf numFmtId="0" fontId="184" fillId="22" borderId="0" xfId="0" applyFont="1" applyFill="1" applyAlignment="1">
      <alignment horizontal="center" vertical="top" wrapText="1"/>
    </xf>
    <xf numFmtId="0" fontId="0" fillId="22" borderId="0" xfId="0" applyFill="1" applyAlignment="1">
      <alignment horizontal="center" vertical="center" wrapText="1"/>
    </xf>
    <xf numFmtId="0" fontId="168" fillId="22" borderId="0" xfId="0" applyFont="1" applyFill="1" applyAlignment="1">
      <alignment horizontal="center" vertical="center" wrapText="1"/>
    </xf>
    <xf numFmtId="0" fontId="151" fillId="22" borderId="0" xfId="0" applyFont="1" applyFill="1" applyAlignment="1">
      <alignment horizontal="left" vertical="top" wrapText="1"/>
    </xf>
    <xf numFmtId="14" fontId="115" fillId="24" borderId="1" xfId="2" applyNumberFormat="1" applyFont="1" applyFill="1" applyBorder="1" applyAlignment="1">
      <alignment horizontal="center" vertical="center" shrinkToFit="1"/>
    </xf>
    <xf numFmtId="14" fontId="115" fillId="24" borderId="164" xfId="2" applyNumberFormat="1" applyFont="1" applyFill="1" applyBorder="1" applyAlignment="1">
      <alignment horizontal="center" vertical="center" shrinkToFit="1"/>
    </xf>
    <xf numFmtId="14" fontId="108" fillId="24" borderId="43" xfId="2" applyNumberFormat="1" applyFont="1" applyFill="1" applyBorder="1" applyAlignment="1">
      <alignment horizontal="center" vertical="center" shrinkToFit="1"/>
    </xf>
    <xf numFmtId="14" fontId="108" fillId="24" borderId="1" xfId="2" applyNumberFormat="1" applyFont="1" applyFill="1" applyBorder="1" applyAlignment="1">
      <alignment horizontal="center" vertical="center" shrinkToFit="1"/>
    </xf>
    <xf numFmtId="14" fontId="108" fillId="24" borderId="164" xfId="2" applyNumberFormat="1" applyFont="1" applyFill="1" applyBorder="1" applyAlignment="1">
      <alignment horizontal="center" vertical="center" shrinkToFit="1"/>
    </xf>
    <xf numFmtId="14" fontId="115" fillId="24" borderId="234" xfId="2" applyNumberFormat="1" applyFont="1" applyFill="1" applyBorder="1" applyAlignment="1">
      <alignment horizontal="center" vertical="center" shrinkToFit="1"/>
    </xf>
    <xf numFmtId="14" fontId="108" fillId="24" borderId="234" xfId="2" applyNumberFormat="1" applyFont="1" applyFill="1" applyBorder="1" applyAlignment="1">
      <alignment horizontal="center" vertical="center" shrinkToFit="1"/>
    </xf>
    <xf numFmtId="14" fontId="115" fillId="24" borderId="233" xfId="2" applyNumberFormat="1" applyFont="1" applyFill="1" applyBorder="1" applyAlignment="1">
      <alignment horizontal="center" vertical="center" shrinkToFit="1"/>
    </xf>
    <xf numFmtId="14" fontId="115" fillId="24" borderId="142" xfId="2" applyNumberFormat="1" applyFont="1" applyFill="1" applyBorder="1" applyAlignment="1">
      <alignment horizontal="center" vertical="center" shrinkToFit="1"/>
    </xf>
    <xf numFmtId="56" fontId="108" fillId="24" borderId="233" xfId="2" applyNumberFormat="1" applyFont="1" applyFill="1" applyBorder="1" applyAlignment="1">
      <alignment horizontal="center" vertical="center" wrapText="1"/>
    </xf>
    <xf numFmtId="56" fontId="108" fillId="24" borderId="142" xfId="2" applyNumberFormat="1" applyFont="1" applyFill="1" applyBorder="1" applyAlignment="1">
      <alignment horizontal="center" vertical="center" wrapText="1"/>
    </xf>
    <xf numFmtId="14" fontId="108" fillId="24" borderId="233" xfId="1" applyNumberFormat="1" applyFont="1" applyFill="1" applyBorder="1" applyAlignment="1" applyProtection="1">
      <alignment horizontal="center" vertical="center" wrapText="1"/>
    </xf>
    <xf numFmtId="14" fontId="108" fillId="24" borderId="142" xfId="1" applyNumberFormat="1" applyFont="1" applyFill="1" applyBorder="1" applyAlignment="1" applyProtection="1">
      <alignment horizontal="center" vertical="center" wrapText="1"/>
    </xf>
    <xf numFmtId="14" fontId="108" fillId="24" borderId="1" xfId="1" applyNumberFormat="1" applyFont="1" applyFill="1" applyBorder="1" applyAlignment="1" applyProtection="1">
      <alignment horizontal="center" vertical="center" wrapText="1"/>
    </xf>
    <xf numFmtId="14" fontId="108" fillId="24" borderId="2" xfId="1" applyNumberFormat="1" applyFont="1" applyFill="1" applyBorder="1" applyAlignment="1" applyProtection="1">
      <alignment horizontal="center" vertical="center" wrapText="1"/>
    </xf>
    <xf numFmtId="14" fontId="115" fillId="24" borderId="2" xfId="2" applyNumberFormat="1" applyFont="1" applyFill="1" applyBorder="1" applyAlignment="1">
      <alignment horizontal="center" vertical="center" shrinkToFit="1"/>
    </xf>
    <xf numFmtId="56" fontId="108" fillId="24" borderId="1" xfId="2" applyNumberFormat="1" applyFont="1" applyFill="1" applyBorder="1" applyAlignment="1">
      <alignment horizontal="center" vertical="center" wrapText="1"/>
    </xf>
    <xf numFmtId="56" fontId="108" fillId="24" borderId="2" xfId="2" applyNumberFormat="1" applyFont="1" applyFill="1" applyBorder="1" applyAlignment="1">
      <alignment horizontal="center" vertical="center" wrapText="1"/>
    </xf>
    <xf numFmtId="14" fontId="108" fillId="24" borderId="185" xfId="1" applyNumberFormat="1" applyFont="1" applyFill="1" applyBorder="1" applyAlignment="1" applyProtection="1">
      <alignment horizontal="center" vertical="center" wrapText="1"/>
    </xf>
    <xf numFmtId="0" fontId="108" fillId="24" borderId="185" xfId="2" applyFont="1" applyFill="1" applyBorder="1" applyAlignment="1">
      <alignment horizontal="center" vertical="center"/>
    </xf>
    <xf numFmtId="0" fontId="108" fillId="24" borderId="190" xfId="2" applyFont="1" applyFill="1" applyBorder="1" applyAlignment="1">
      <alignment horizontal="center" vertical="center"/>
    </xf>
    <xf numFmtId="0" fontId="108" fillId="24" borderId="194" xfId="2" applyFont="1" applyFill="1" applyBorder="1" applyAlignment="1">
      <alignment horizontal="center" vertical="center"/>
    </xf>
    <xf numFmtId="14" fontId="108" fillId="24" borderId="43" xfId="2" applyNumberFormat="1" applyFont="1" applyFill="1" applyBorder="1" applyAlignment="1">
      <alignment horizontal="center" vertical="center" wrapText="1" shrinkToFit="1"/>
    </xf>
    <xf numFmtId="14" fontId="108" fillId="24" borderId="193" xfId="2" applyNumberFormat="1" applyFont="1" applyFill="1" applyBorder="1" applyAlignment="1">
      <alignment horizontal="center" vertical="center" shrinkToFit="1"/>
    </xf>
    <xf numFmtId="14" fontId="108" fillId="24" borderId="169" xfId="1" applyNumberFormat="1" applyFont="1" applyFill="1" applyBorder="1" applyAlignment="1" applyProtection="1">
      <alignment horizontal="center" vertical="center" wrapText="1" shrinkToFit="1"/>
    </xf>
    <xf numFmtId="14" fontId="108" fillId="24" borderId="171" xfId="1" applyNumberFormat="1" applyFont="1" applyFill="1" applyBorder="1" applyAlignment="1" applyProtection="1">
      <alignment horizontal="center" vertical="center" wrapText="1" shrinkToFit="1"/>
    </xf>
    <xf numFmtId="14" fontId="108" fillId="24" borderId="170" xfId="1" applyNumberFormat="1" applyFont="1" applyFill="1" applyBorder="1" applyAlignment="1" applyProtection="1">
      <alignment horizontal="center" vertical="center" wrapText="1" shrinkToFit="1"/>
    </xf>
    <xf numFmtId="56" fontId="108" fillId="24" borderId="43" xfId="2" applyNumberFormat="1" applyFont="1" applyFill="1" applyBorder="1" applyAlignment="1">
      <alignment horizontal="center" vertical="center" wrapText="1"/>
    </xf>
    <xf numFmtId="56" fontId="108" fillId="24" borderId="222" xfId="2" applyNumberFormat="1" applyFont="1" applyFill="1" applyBorder="1" applyAlignment="1">
      <alignment horizontal="center" vertical="center" wrapText="1"/>
    </xf>
    <xf numFmtId="56" fontId="108" fillId="24" borderId="223" xfId="2" applyNumberFormat="1" applyFont="1" applyFill="1" applyBorder="1" applyAlignment="1">
      <alignment horizontal="center" vertical="center" wrapText="1"/>
    </xf>
    <xf numFmtId="56" fontId="108" fillId="24" borderId="224" xfId="2" applyNumberFormat="1" applyFont="1" applyFill="1" applyBorder="1" applyAlignment="1">
      <alignment horizontal="center" vertical="center" wrapText="1"/>
    </xf>
    <xf numFmtId="14" fontId="108" fillId="24" borderId="167" xfId="1" applyNumberFormat="1" applyFont="1" applyFill="1" applyBorder="1" applyAlignment="1" applyProtection="1">
      <alignment horizontal="center" vertical="center" wrapText="1" shrinkToFit="1"/>
    </xf>
    <xf numFmtId="14" fontId="108" fillId="24" borderId="165" xfId="1" applyNumberFormat="1" applyFont="1" applyFill="1" applyBorder="1" applyAlignment="1" applyProtection="1">
      <alignment horizontal="center" vertical="center" wrapText="1" shrinkToFit="1"/>
    </xf>
    <xf numFmtId="14" fontId="108" fillId="24" borderId="168" xfId="1" applyNumberFormat="1" applyFont="1" applyFill="1" applyBorder="1" applyAlignment="1" applyProtection="1">
      <alignment horizontal="center" vertical="center" wrapText="1" shrinkToFit="1"/>
    </xf>
    <xf numFmtId="56" fontId="108" fillId="24" borderId="43" xfId="1" applyNumberFormat="1" applyFont="1" applyFill="1" applyBorder="1" applyAlignment="1" applyProtection="1">
      <alignment horizontal="center" vertical="center" wrapText="1"/>
    </xf>
    <xf numFmtId="56" fontId="108" fillId="24" borderId="1" xfId="1" applyNumberFormat="1" applyFont="1" applyFill="1" applyBorder="1" applyAlignment="1" applyProtection="1">
      <alignment horizontal="center" vertical="center" wrapText="1"/>
    </xf>
    <xf numFmtId="56" fontId="108" fillId="24" borderId="2" xfId="1" applyNumberFormat="1" applyFont="1" applyFill="1" applyBorder="1" applyAlignment="1" applyProtection="1">
      <alignment horizontal="center" vertical="center" wrapText="1"/>
    </xf>
    <xf numFmtId="14" fontId="108" fillId="24" borderId="167" xfId="2" applyNumberFormat="1" applyFont="1" applyFill="1" applyBorder="1" applyAlignment="1">
      <alignment horizontal="center" vertical="center" wrapText="1" shrinkToFit="1"/>
    </xf>
    <xf numFmtId="14" fontId="108" fillId="24" borderId="165" xfId="2" applyNumberFormat="1" applyFont="1" applyFill="1" applyBorder="1" applyAlignment="1">
      <alignment horizontal="center" vertical="center" wrapText="1" shrinkToFit="1"/>
    </xf>
    <xf numFmtId="14" fontId="108" fillId="24" borderId="166" xfId="2" applyNumberFormat="1" applyFont="1" applyFill="1" applyBorder="1" applyAlignment="1">
      <alignment horizontal="center" vertical="center" wrapText="1" shrinkToFit="1"/>
    </xf>
    <xf numFmtId="14" fontId="29" fillId="24" borderId="43" xfId="2" applyNumberFormat="1" applyFont="1" applyFill="1" applyBorder="1" applyAlignment="1">
      <alignment horizontal="center" vertical="center" shrinkToFit="1"/>
    </xf>
    <xf numFmtId="14" fontId="29" fillId="24" borderId="1" xfId="2" applyNumberFormat="1" applyFont="1" applyFill="1" applyBorder="1" applyAlignment="1">
      <alignment horizontal="center" vertical="center" shrinkToFit="1"/>
    </xf>
    <xf numFmtId="14" fontId="29" fillId="24" borderId="193" xfId="2" applyNumberFormat="1" applyFont="1" applyFill="1" applyBorder="1" applyAlignment="1">
      <alignment horizontal="center" vertical="center" shrinkToFit="1"/>
    </xf>
    <xf numFmtId="56" fontId="108" fillId="24" borderId="164" xfId="2" applyNumberFormat="1" applyFont="1" applyFill="1" applyBorder="1" applyAlignment="1">
      <alignment horizontal="center" vertical="center" wrapText="1"/>
    </xf>
    <xf numFmtId="56" fontId="108" fillId="24" borderId="218" xfId="2" applyNumberFormat="1" applyFont="1" applyFill="1" applyBorder="1" applyAlignment="1">
      <alignment horizontal="center" vertical="center"/>
    </xf>
    <xf numFmtId="0" fontId="108" fillId="24" borderId="219" xfId="2" applyFont="1" applyFill="1" applyBorder="1" applyAlignment="1">
      <alignment horizontal="center" vertical="center"/>
    </xf>
    <xf numFmtId="0" fontId="108" fillId="24" borderId="220" xfId="2" applyFont="1" applyFill="1" applyBorder="1" applyAlignment="1">
      <alignment horizontal="center" vertical="center"/>
    </xf>
    <xf numFmtId="14" fontId="115" fillId="24" borderId="43" xfId="2" applyNumberFormat="1" applyFont="1" applyFill="1" applyBorder="1" applyAlignment="1">
      <alignment horizontal="center" vertical="center"/>
    </xf>
    <xf numFmtId="14" fontId="115" fillId="24" borderId="1" xfId="2" applyNumberFormat="1" applyFont="1" applyFill="1" applyBorder="1" applyAlignment="1">
      <alignment horizontal="center" vertical="center"/>
    </xf>
    <xf numFmtId="14" fontId="115" fillId="24" borderId="2" xfId="2" applyNumberFormat="1" applyFont="1" applyFill="1" applyBorder="1" applyAlignment="1">
      <alignment horizontal="center" vertical="center"/>
    </xf>
    <xf numFmtId="0" fontId="10" fillId="0" borderId="60" xfId="2" applyFont="1" applyFill="1" applyBorder="1" applyAlignment="1">
      <alignment vertical="center"/>
    </xf>
    <xf numFmtId="0" fontId="10" fillId="0" borderId="60" xfId="2" applyFont="1" applyBorder="1" applyAlignment="1">
      <alignment vertical="center"/>
    </xf>
    <xf numFmtId="0" fontId="10" fillId="0" borderId="0" xfId="2" applyFont="1" applyFill="1" applyAlignment="1">
      <alignment vertical="center" wrapText="1"/>
    </xf>
    <xf numFmtId="0" fontId="10" fillId="0" borderId="0" xfId="2" applyFont="1" applyAlignment="1">
      <alignment vertical="center"/>
    </xf>
    <xf numFmtId="0" fontId="115" fillId="24" borderId="43" xfId="2" applyFont="1" applyFill="1" applyBorder="1" applyAlignment="1">
      <alignment horizontal="center" vertical="center"/>
    </xf>
    <xf numFmtId="0" fontId="115" fillId="24" borderId="2" xfId="2" applyFont="1" applyFill="1" applyBorder="1" applyAlignment="1">
      <alignment horizontal="center" vertical="center"/>
    </xf>
    <xf numFmtId="0" fontId="1" fillId="17" borderId="70" xfId="2" applyFont="1" applyFill="1" applyBorder="1" applyAlignment="1">
      <alignment vertical="top" wrapText="1"/>
    </xf>
    <xf numFmtId="0" fontId="6" fillId="0" borderId="66" xfId="2" applyBorder="1" applyAlignment="1">
      <alignment vertical="top" wrapText="1"/>
    </xf>
    <xf numFmtId="0" fontId="69" fillId="0" borderId="0" xfId="1" applyFont="1" applyAlignment="1" applyProtection="1">
      <alignment vertical="center"/>
    </xf>
    <xf numFmtId="0" fontId="6" fillId="0" borderId="0" xfId="2">
      <alignment vertical="center"/>
    </xf>
    <xf numFmtId="0" fontId="6" fillId="29" borderId="58" xfId="2" applyFill="1" applyBorder="1" applyAlignment="1">
      <alignment horizontal="left" vertical="top" wrapText="1"/>
    </xf>
    <xf numFmtId="0" fontId="6" fillId="29" borderId="147" xfId="2" applyFill="1" applyBorder="1" applyAlignment="1">
      <alignment horizontal="left" vertical="top" wrapText="1"/>
    </xf>
    <xf numFmtId="0" fontId="6" fillId="29" borderId="173" xfId="2" applyFill="1" applyBorder="1" applyAlignment="1">
      <alignment horizontal="left" vertical="top" wrapText="1"/>
    </xf>
    <xf numFmtId="0" fontId="1" fillId="38" borderId="58" xfId="2" applyFont="1" applyFill="1" applyBorder="1" applyAlignment="1">
      <alignment horizontal="left" vertical="top" wrapText="1"/>
    </xf>
    <xf numFmtId="0" fontId="1" fillId="38" borderId="69" xfId="2" applyFont="1" applyFill="1" applyBorder="1" applyAlignment="1">
      <alignment horizontal="left" vertical="top" wrapText="1"/>
    </xf>
    <xf numFmtId="0" fontId="8" fillId="38" borderId="147" xfId="1" applyFill="1" applyBorder="1" applyAlignment="1" applyProtection="1">
      <alignment horizontal="left" vertical="top"/>
    </xf>
    <xf numFmtId="0" fontId="6" fillId="38" borderId="172" xfId="2" applyFill="1" applyBorder="1" applyAlignment="1">
      <alignment horizontal="left" vertical="top"/>
    </xf>
    <xf numFmtId="0" fontId="6" fillId="2" borderId="75" xfId="2" applyFill="1" applyBorder="1" applyAlignment="1">
      <alignment vertical="top" wrapText="1"/>
    </xf>
    <xf numFmtId="0" fontId="15" fillId="2" borderId="66" xfId="0" applyFont="1" applyFill="1" applyBorder="1" applyAlignment="1">
      <alignment vertical="top" wrapText="1"/>
    </xf>
    <xf numFmtId="0" fontId="1" fillId="2" borderId="75" xfId="2" applyFont="1" applyFill="1" applyBorder="1" applyAlignment="1">
      <alignment horizontal="left" vertical="top" wrapText="1"/>
    </xf>
    <xf numFmtId="0" fontId="1" fillId="2" borderId="66" xfId="2" applyFont="1" applyFill="1" applyBorder="1" applyAlignment="1">
      <alignment horizontal="left" vertical="top" wrapText="1"/>
    </xf>
    <xf numFmtId="0" fontId="14" fillId="6" borderId="18" xfId="2" applyFont="1" applyFill="1" applyBorder="1" applyAlignment="1">
      <alignment horizontal="left" vertical="center"/>
    </xf>
    <xf numFmtId="0" fontId="14" fillId="6" borderId="4" xfId="2" applyFont="1" applyFill="1" applyBorder="1" applyAlignment="1">
      <alignment horizontal="left" vertical="center"/>
    </xf>
    <xf numFmtId="0" fontId="6" fillId="6" borderId="90" xfId="2" applyFill="1" applyBorder="1">
      <alignment vertical="center"/>
    </xf>
    <xf numFmtId="0" fontId="6" fillId="6" borderId="25" xfId="2" applyFill="1" applyBorder="1">
      <alignment vertical="center"/>
    </xf>
    <xf numFmtId="0" fontId="6" fillId="6" borderId="91" xfId="2" applyFill="1" applyBorder="1">
      <alignment vertical="center"/>
    </xf>
    <xf numFmtId="0" fontId="6" fillId="6" borderId="92" xfId="2" applyFill="1" applyBorder="1">
      <alignment vertical="center"/>
    </xf>
    <xf numFmtId="0" fontId="6" fillId="6" borderId="93" xfId="2" applyFill="1" applyBorder="1">
      <alignment vertical="center"/>
    </xf>
    <xf numFmtId="0" fontId="6" fillId="6" borderId="94" xfId="2" applyFill="1" applyBorder="1">
      <alignment vertical="center"/>
    </xf>
    <xf numFmtId="0" fontId="22" fillId="6" borderId="95" xfId="2" applyFont="1" applyFill="1" applyBorder="1" applyAlignment="1">
      <alignment horizontal="center" vertical="top" wrapText="1"/>
    </xf>
    <xf numFmtId="0" fontId="22" fillId="6" borderId="87" xfId="2" applyFont="1" applyFill="1" applyBorder="1" applyAlignment="1">
      <alignment horizontal="center" vertical="top" wrapText="1"/>
    </xf>
    <xf numFmtId="0" fontId="22" fillId="6" borderId="96" xfId="2" applyFont="1" applyFill="1" applyBorder="1" applyAlignment="1">
      <alignment horizontal="center" vertical="top" wrapText="1"/>
    </xf>
    <xf numFmtId="0" fontId="22" fillId="6" borderId="97" xfId="2" applyFont="1" applyFill="1" applyBorder="1" applyAlignment="1">
      <alignment horizontal="center" vertical="top" wrapText="1"/>
    </xf>
    <xf numFmtId="0" fontId="22" fillId="6" borderId="98" xfId="2" applyFont="1" applyFill="1" applyBorder="1" applyAlignment="1">
      <alignment horizontal="center" vertical="top" wrapText="1"/>
    </xf>
    <xf numFmtId="0" fontId="1" fillId="6" borderId="15" xfId="2" applyFont="1" applyFill="1" applyBorder="1" applyAlignment="1">
      <alignment vertical="top" wrapText="1"/>
    </xf>
    <xf numFmtId="0" fontId="6" fillId="6" borderId="0" xfId="2" applyFill="1" applyAlignment="1">
      <alignment vertical="top" wrapText="1"/>
    </xf>
    <xf numFmtId="0" fontId="6" fillId="6" borderId="16" xfId="2" applyFill="1" applyBorder="1" applyAlignment="1">
      <alignment vertical="top" wrapText="1"/>
    </xf>
    <xf numFmtId="0" fontId="26" fillId="0" borderId="0" xfId="19" applyFont="1" applyAlignment="1">
      <alignment vertical="center" wrapText="1"/>
    </xf>
    <xf numFmtId="0" fontId="177" fillId="0" borderId="102" xfId="2" applyFont="1" applyBorder="1" applyAlignment="1">
      <alignment horizontal="center" vertical="center" wrapText="1" shrinkToFit="1"/>
    </xf>
    <xf numFmtId="0" fontId="109" fillId="0" borderId="29" xfId="2" applyFont="1" applyBorder="1" applyAlignment="1">
      <alignment horizontal="center" vertical="center" wrapText="1" shrinkToFit="1"/>
    </xf>
    <xf numFmtId="0" fontId="109" fillId="0" borderId="103" xfId="2" applyFont="1" applyBorder="1" applyAlignment="1">
      <alignment horizontal="center" vertical="center" wrapText="1" shrinkToFit="1"/>
    </xf>
    <xf numFmtId="0" fontId="28" fillId="24" borderId="102" xfId="2" applyFont="1" applyFill="1" applyBorder="1" applyAlignment="1">
      <alignment horizontal="center" vertical="center" shrinkToFit="1"/>
    </xf>
    <xf numFmtId="0" fontId="18" fillId="24" borderId="29" xfId="2" applyFont="1" applyFill="1" applyBorder="1" applyAlignment="1">
      <alignment horizontal="center" vertical="center" shrinkToFit="1"/>
    </xf>
    <xf numFmtId="0" fontId="18" fillId="24" borderId="103" xfId="2" applyFont="1" applyFill="1" applyBorder="1" applyAlignment="1">
      <alignment horizontal="center" vertical="center" shrinkToFit="1"/>
    </xf>
    <xf numFmtId="0" fontId="147" fillId="42" borderId="102" xfId="2" applyFont="1" applyFill="1" applyBorder="1" applyAlignment="1">
      <alignment horizontal="center" vertical="center" wrapText="1" shrinkToFit="1"/>
    </xf>
    <xf numFmtId="0" fontId="32" fillId="42" borderId="29" xfId="2" applyFont="1" applyFill="1" applyBorder="1" applyAlignment="1">
      <alignment horizontal="center" vertical="center" shrinkToFit="1"/>
    </xf>
    <xf numFmtId="0" fontId="32" fillId="42" borderId="103" xfId="2" applyFont="1" applyFill="1" applyBorder="1" applyAlignment="1">
      <alignment horizontal="center" vertical="center" shrinkToFit="1"/>
    </xf>
    <xf numFmtId="0" fontId="21" fillId="42" borderId="99" xfId="1" applyFont="1" applyFill="1" applyBorder="1" applyAlignment="1" applyProtection="1">
      <alignment vertical="top" wrapText="1"/>
    </xf>
    <xf numFmtId="0" fontId="21" fillId="42" borderId="100" xfId="2" applyFont="1" applyFill="1" applyBorder="1" applyAlignment="1">
      <alignment vertical="top" wrapText="1"/>
    </xf>
    <xf numFmtId="0" fontId="21" fillId="42" borderId="101" xfId="2" applyFont="1" applyFill="1" applyBorder="1" applyAlignment="1">
      <alignment vertical="top" wrapText="1"/>
    </xf>
    <xf numFmtId="0" fontId="21" fillId="0" borderId="198" xfId="1" applyFont="1" applyBorder="1" applyAlignment="1" applyProtection="1">
      <alignment horizontal="left" vertical="top" wrapText="1"/>
    </xf>
    <xf numFmtId="0" fontId="21" fillId="0" borderId="199" xfId="1" applyFont="1" applyBorder="1" applyAlignment="1" applyProtection="1">
      <alignment horizontal="left" vertical="top" wrapText="1"/>
    </xf>
    <xf numFmtId="0" fontId="21" fillId="0" borderId="200" xfId="1" applyFont="1" applyBorder="1" applyAlignment="1" applyProtection="1">
      <alignment horizontal="left" vertical="top" wrapText="1"/>
    </xf>
    <xf numFmtId="0" fontId="28" fillId="42" borderId="175" xfId="2" applyFont="1" applyFill="1" applyBorder="1" applyAlignment="1">
      <alignment horizontal="center" vertical="center" wrapText="1" shrinkToFit="1"/>
    </xf>
    <xf numFmtId="0" fontId="28" fillId="42" borderId="176" xfId="2" applyFont="1" applyFill="1" applyBorder="1" applyAlignment="1">
      <alignment horizontal="center" vertical="center" wrapText="1" shrinkToFit="1"/>
    </xf>
    <xf numFmtId="0" fontId="28" fillId="42" borderId="177" xfId="2" applyFont="1" applyFill="1" applyBorder="1" applyAlignment="1">
      <alignment horizontal="center" vertical="center" wrapText="1" shrinkToFit="1"/>
    </xf>
    <xf numFmtId="0" fontId="20" fillId="42" borderId="59" xfId="2" applyFont="1" applyFill="1" applyBorder="1" applyAlignment="1">
      <alignment horizontal="left" vertical="top" wrapText="1" shrinkToFit="1"/>
    </xf>
    <xf numFmtId="0" fontId="20" fillId="42" borderId="60" xfId="2" applyFont="1" applyFill="1" applyBorder="1" applyAlignment="1">
      <alignment horizontal="left" vertical="top" wrapText="1" shrinkToFit="1"/>
    </xf>
    <xf numFmtId="0" fontId="20" fillId="42" borderId="61" xfId="2" applyFont="1" applyFill="1" applyBorder="1" applyAlignment="1">
      <alignment horizontal="left" vertical="top" wrapText="1" shrinkToFit="1"/>
    </xf>
    <xf numFmtId="0" fontId="201" fillId="22" borderId="225" xfId="2" applyFont="1" applyFill="1" applyBorder="1" applyAlignment="1">
      <alignment horizontal="center" vertical="center" wrapText="1" shrinkToFit="1"/>
    </xf>
    <xf numFmtId="0" fontId="201" fillId="22" borderId="226" xfId="2" applyFont="1" applyFill="1" applyBorder="1" applyAlignment="1">
      <alignment horizontal="center" vertical="center" wrapText="1" shrinkToFit="1"/>
    </xf>
    <xf numFmtId="0" fontId="201" fillId="22" borderId="227" xfId="2" applyFont="1" applyFill="1" applyBorder="1" applyAlignment="1">
      <alignment horizontal="center" vertical="center" wrapText="1" shrinkToFit="1"/>
    </xf>
    <xf numFmtId="0" fontId="21" fillId="0" borderId="99" xfId="1" applyFont="1" applyBorder="1" applyAlignment="1" applyProtection="1">
      <alignment vertical="top" wrapText="1"/>
    </xf>
    <xf numFmtId="0" fontId="21" fillId="0" borderId="195" xfId="1" applyFont="1" applyBorder="1" applyAlignment="1" applyProtection="1">
      <alignment vertical="top" wrapText="1"/>
    </xf>
    <xf numFmtId="0" fontId="21" fillId="0" borderId="196" xfId="1" applyFont="1" applyBorder="1" applyAlignment="1" applyProtection="1">
      <alignment vertical="top" wrapText="1"/>
    </xf>
    <xf numFmtId="0" fontId="25" fillId="22" borderId="110" xfId="2" applyFont="1" applyFill="1" applyBorder="1" applyAlignment="1">
      <alignment horizontal="left" vertical="top" wrapText="1"/>
    </xf>
    <xf numFmtId="0" fontId="25" fillId="22" borderId="111" xfId="2" applyFont="1" applyFill="1" applyBorder="1" applyAlignment="1">
      <alignment horizontal="left" vertical="top" wrapText="1"/>
    </xf>
    <xf numFmtId="0" fontId="25" fillId="22" borderId="112" xfId="2" applyFont="1" applyFill="1" applyBorder="1" applyAlignment="1">
      <alignment horizontal="left" vertical="top" wrapText="1"/>
    </xf>
    <xf numFmtId="0" fontId="111" fillId="42" borderId="102" xfId="2" applyFont="1" applyFill="1" applyBorder="1" applyAlignment="1">
      <alignment horizontal="center" vertical="center" wrapText="1" shrinkToFit="1"/>
    </xf>
    <xf numFmtId="0" fontId="28" fillId="20" borderId="60" xfId="2" applyFont="1" applyFill="1" applyBorder="1" applyAlignment="1">
      <alignment horizontal="center" vertical="center" shrinkToFit="1"/>
    </xf>
    <xf numFmtId="0" fontId="28" fillId="20" borderId="61" xfId="2" applyFont="1" applyFill="1" applyBorder="1" applyAlignment="1">
      <alignment horizontal="center" vertical="center" shrinkToFit="1"/>
    </xf>
    <xf numFmtId="0" fontId="7" fillId="8" borderId="175" xfId="2" applyFont="1" applyFill="1" applyBorder="1" applyAlignment="1">
      <alignment horizontal="left" vertical="top" wrapText="1"/>
    </xf>
    <xf numFmtId="0" fontId="7" fillId="8" borderId="176" xfId="2" applyFont="1" applyFill="1" applyBorder="1" applyAlignment="1">
      <alignment horizontal="left" vertical="top" wrapText="1"/>
    </xf>
    <xf numFmtId="0" fontId="7" fillId="8" borderId="177" xfId="2" applyFont="1" applyFill="1" applyBorder="1" applyAlignment="1">
      <alignment horizontal="left" vertical="top" wrapText="1"/>
    </xf>
    <xf numFmtId="0" fontId="21" fillId="22" borderId="102" xfId="1" applyFont="1" applyFill="1" applyBorder="1" applyAlignment="1" applyProtection="1">
      <alignment horizontal="center" vertical="center" wrapText="1"/>
    </xf>
    <xf numFmtId="0" fontId="21" fillId="22" borderId="29" xfId="1" applyFont="1" applyFill="1" applyBorder="1" applyAlignment="1" applyProtection="1">
      <alignment horizontal="center" vertical="center" wrapText="1"/>
    </xf>
    <xf numFmtId="0" fontId="21" fillId="22" borderId="103" xfId="1" applyFont="1" applyFill="1" applyBorder="1" applyAlignment="1" applyProtection="1">
      <alignment horizontal="center" vertical="center" wrapText="1"/>
    </xf>
    <xf numFmtId="0" fontId="21" fillId="22" borderId="99" xfId="1" applyFont="1" applyFill="1" applyBorder="1" applyAlignment="1" applyProtection="1">
      <alignment horizontal="left" vertical="top" wrapText="1"/>
    </xf>
    <xf numFmtId="0" fontId="21" fillId="22" borderId="195" xfId="1" applyFont="1" applyFill="1" applyBorder="1" applyAlignment="1" applyProtection="1">
      <alignment horizontal="left" vertical="top" wrapText="1"/>
    </xf>
    <xf numFmtId="0" fontId="21" fillId="22" borderId="196" xfId="1" applyFont="1" applyFill="1" applyBorder="1" applyAlignment="1" applyProtection="1">
      <alignment horizontal="left" vertical="top" wrapText="1"/>
    </xf>
    <xf numFmtId="178" fontId="27" fillId="3" borderId="1" xfId="2" applyNumberFormat="1" applyFont="1" applyFill="1" applyBorder="1" applyAlignment="1">
      <alignment horizontal="center" vertical="center"/>
    </xf>
    <xf numFmtId="178" fontId="27" fillId="3" borderId="1" xfId="0" applyNumberFormat="1" applyFont="1" applyFill="1" applyBorder="1" applyAlignment="1">
      <alignment horizontal="center" vertical="center"/>
    </xf>
    <xf numFmtId="0" fontId="37" fillId="24" borderId="203" xfId="17" applyFont="1" applyFill="1" applyBorder="1" applyAlignment="1">
      <alignment horizontal="left" vertical="top" wrapText="1"/>
    </xf>
    <xf numFmtId="0" fontId="37" fillId="24" borderId="204" xfId="17" applyFont="1" applyFill="1" applyBorder="1" applyAlignment="1">
      <alignment horizontal="left" vertical="top" wrapText="1"/>
    </xf>
    <xf numFmtId="0" fontId="37" fillId="24" borderId="205" xfId="17" applyFont="1" applyFill="1" applyBorder="1" applyAlignment="1">
      <alignment horizontal="left" vertical="top" wrapText="1"/>
    </xf>
    <xf numFmtId="0" fontId="150" fillId="24" borderId="160" xfId="17" applyFont="1" applyFill="1" applyBorder="1" applyAlignment="1">
      <alignment horizontal="center" vertical="center" wrapText="1"/>
    </xf>
    <xf numFmtId="14" fontId="117" fillId="24" borderId="161" xfId="17" applyNumberFormat="1" applyFont="1" applyFill="1" applyBorder="1" applyAlignment="1">
      <alignment horizontal="center" vertical="center"/>
    </xf>
    <xf numFmtId="0" fontId="219" fillId="24" borderId="191" xfId="1" applyFont="1" applyFill="1" applyBorder="1" applyAlignment="1" applyProtection="1">
      <alignment horizontal="center" vertical="center" wrapText="1"/>
    </xf>
    <xf numFmtId="0" fontId="18" fillId="2" borderId="236" xfId="2" applyFont="1" applyFill="1" applyBorder="1" applyAlignment="1">
      <alignment horizontal="center" vertical="center" wrapText="1"/>
    </xf>
    <xf numFmtId="0" fontId="8" fillId="0" borderId="235" xfId="1" applyFill="1" applyBorder="1" applyAlignment="1" applyProtection="1">
      <alignment vertical="top" wrapText="1"/>
    </xf>
    <xf numFmtId="0" fontId="115" fillId="3" borderId="237" xfId="2" applyFont="1" applyFill="1" applyBorder="1" applyAlignment="1">
      <alignment horizontal="center" vertical="center"/>
    </xf>
    <xf numFmtId="14" fontId="115" fillId="3" borderId="164" xfId="2" applyNumberFormat="1" applyFont="1" applyFill="1" applyBorder="1" applyAlignment="1">
      <alignment horizontal="center" vertical="center"/>
    </xf>
    <xf numFmtId="0" fontId="21" fillId="24" borderId="0" xfId="1" applyFont="1" applyFill="1" applyAlignment="1" applyProtection="1">
      <alignment horizontal="left" vertical="top" wrapText="1"/>
    </xf>
    <xf numFmtId="0" fontId="76" fillId="24" borderId="217" xfId="0" applyFont="1" applyFill="1" applyBorder="1" applyAlignment="1">
      <alignment horizontal="left" vertical="center"/>
    </xf>
    <xf numFmtId="0" fontId="76" fillId="49" borderId="217" xfId="0" applyFont="1" applyFill="1" applyBorder="1" applyAlignment="1">
      <alignment horizontal="left" vertical="center"/>
    </xf>
    <xf numFmtId="0" fontId="76" fillId="38" borderId="217" xfId="0" applyFont="1" applyFill="1" applyBorder="1" applyAlignment="1">
      <alignment horizontal="left" vertical="center"/>
    </xf>
    <xf numFmtId="0" fontId="76" fillId="50" borderId="217" xfId="0" applyFont="1" applyFill="1" applyBorder="1" applyAlignment="1">
      <alignment horizontal="left" vertical="center"/>
    </xf>
    <xf numFmtId="0" fontId="76" fillId="51" borderId="217" xfId="0" applyFont="1" applyFill="1" applyBorder="1" applyAlignment="1">
      <alignment horizontal="left" vertical="center"/>
    </xf>
    <xf numFmtId="0" fontId="76" fillId="52" borderId="217" xfId="0" applyFont="1" applyFill="1" applyBorder="1" applyAlignment="1">
      <alignment horizontal="left" vertical="center"/>
    </xf>
    <xf numFmtId="0" fontId="220" fillId="22" borderId="217" xfId="0" applyFont="1" applyFill="1" applyBorder="1" applyAlignment="1">
      <alignment horizontal="left" vertical="center"/>
    </xf>
    <xf numFmtId="0" fontId="6" fillId="53" borderId="0" xfId="4" applyFill="1"/>
    <xf numFmtId="0" fontId="207" fillId="53" borderId="0" xfId="2" applyFont="1" applyFill="1" applyAlignment="1">
      <alignment horizontal="center" vertical="center"/>
    </xf>
    <xf numFmtId="0" fontId="6" fillId="53" borderId="0" xfId="2" applyFill="1">
      <alignment vertical="center"/>
    </xf>
    <xf numFmtId="0" fontId="6" fillId="0" borderId="0" xfId="4"/>
    <xf numFmtId="0" fontId="6" fillId="22" borderId="0" xfId="4" applyFill="1"/>
    <xf numFmtId="0" fontId="108" fillId="22" borderId="0" xfId="2" applyFont="1" applyFill="1" applyAlignment="1">
      <alignment horizontal="center" vertical="center"/>
    </xf>
    <xf numFmtId="0" fontId="21" fillId="22" borderId="0" xfId="2" applyFont="1" applyFill="1" applyAlignment="1">
      <alignment horizontal="center" vertical="center"/>
    </xf>
    <xf numFmtId="0" fontId="221" fillId="22" borderId="0" xfId="2" applyFont="1" applyFill="1">
      <alignment vertical="center"/>
    </xf>
    <xf numFmtId="0" fontId="222" fillId="22" borderId="0" xfId="2" applyFont="1" applyFill="1">
      <alignment vertical="center"/>
    </xf>
    <xf numFmtId="0" fontId="223" fillId="22" borderId="0" xfId="2" applyFont="1" applyFill="1" applyAlignment="1">
      <alignment horizontal="center" vertical="center"/>
    </xf>
    <xf numFmtId="0" fontId="6" fillId="22" borderId="0" xfId="2" applyFill="1" applyAlignment="1">
      <alignment horizontal="center" vertical="center"/>
    </xf>
    <xf numFmtId="0" fontId="34" fillId="12" borderId="0" xfId="2" applyFont="1" applyFill="1">
      <alignment vertical="center"/>
    </xf>
    <xf numFmtId="0" fontId="7" fillId="3" borderId="0" xfId="4" applyFont="1" applyFill="1" applyAlignment="1">
      <alignment vertical="top"/>
    </xf>
    <xf numFmtId="0" fontId="7" fillId="3" borderId="0" xfId="2" applyFont="1" applyFill="1" applyAlignment="1">
      <alignment vertical="top"/>
    </xf>
    <xf numFmtId="0" fontId="209" fillId="2" borderId="0" xfId="2" applyFont="1" applyFill="1" applyAlignment="1">
      <alignment vertical="top" wrapText="1"/>
    </xf>
    <xf numFmtId="0" fontId="210" fillId="2" borderId="0" xfId="2" applyFont="1" applyFill="1" applyAlignment="1">
      <alignment vertical="top" wrapText="1"/>
    </xf>
    <xf numFmtId="0" fontId="51" fillId="37" borderId="0" xfId="2" applyFont="1" applyFill="1" applyAlignment="1">
      <alignment horizontal="left" vertical="center" wrapText="1" indent="1"/>
    </xf>
    <xf numFmtId="0" fontId="211" fillId="37" borderId="0" xfId="2" applyFont="1" applyFill="1" applyAlignment="1">
      <alignment horizontal="left" vertical="center" wrapText="1" indent="1"/>
    </xf>
    <xf numFmtId="0" fontId="210" fillId="0" borderId="0" xfId="2" applyFont="1" applyAlignment="1">
      <alignment vertical="top" wrapText="1"/>
    </xf>
    <xf numFmtId="0" fontId="6" fillId="0" borderId="0" xfId="2" applyAlignment="1">
      <alignment vertical="top" wrapText="1"/>
    </xf>
    <xf numFmtId="0" fontId="34" fillId="3" borderId="0" xfId="2" applyFont="1" applyFill="1" applyAlignment="1">
      <alignment vertical="top"/>
    </xf>
    <xf numFmtId="0" fontId="225" fillId="3" borderId="0" xfId="2" applyFont="1" applyFill="1" applyAlignment="1">
      <alignment horizontal="center" vertical="center"/>
    </xf>
    <xf numFmtId="0" fontId="226" fillId="3" borderId="0" xfId="1" applyFont="1" applyFill="1" applyAlignment="1" applyProtection="1">
      <alignment horizontal="center" vertical="center"/>
    </xf>
    <xf numFmtId="0" fontId="227" fillId="0" borderId="0" xfId="0" applyFont="1" applyAlignment="1">
      <alignment horizontal="center" vertical="center"/>
    </xf>
    <xf numFmtId="0" fontId="35" fillId="33" borderId="0" xfId="4" applyFont="1" applyFill="1"/>
    <xf numFmtId="0" fontId="6" fillId="33" borderId="0" xfId="4" applyFill="1"/>
    <xf numFmtId="0" fontId="228" fillId="54" borderId="238" xfId="4" applyFont="1" applyFill="1" applyBorder="1" applyAlignment="1">
      <alignment horizontal="left" vertical="center" wrapText="1" indent="1"/>
    </xf>
    <xf numFmtId="0" fontId="13" fillId="54" borderId="239" xfId="4" applyFont="1" applyFill="1" applyBorder="1" applyAlignment="1">
      <alignment horizontal="left" vertical="center" wrapText="1" indent="1"/>
    </xf>
    <xf numFmtId="0" fontId="13" fillId="54" borderId="240" xfId="4" applyFont="1" applyFill="1" applyBorder="1" applyAlignment="1">
      <alignment horizontal="left" vertical="center" wrapText="1" indent="1"/>
    </xf>
    <xf numFmtId="0" fontId="13" fillId="54" borderId="241" xfId="4" applyFont="1" applyFill="1" applyBorder="1" applyAlignment="1">
      <alignment horizontal="left" vertical="center" wrapText="1" indent="1"/>
    </xf>
    <xf numFmtId="0" fontId="13" fillId="54" borderId="0" xfId="4" applyFont="1" applyFill="1" applyAlignment="1">
      <alignment horizontal="left" vertical="center" wrapText="1" indent="1"/>
    </xf>
    <xf numFmtId="0" fontId="13" fillId="54" borderId="242" xfId="4" applyFont="1" applyFill="1" applyBorder="1" applyAlignment="1">
      <alignment horizontal="left" vertical="center" wrapText="1" indent="1"/>
    </xf>
    <xf numFmtId="0" fontId="13" fillId="54" borderId="243" xfId="4" applyFont="1" applyFill="1" applyBorder="1" applyAlignment="1">
      <alignment horizontal="left" vertical="center" wrapText="1" indent="1"/>
    </xf>
    <xf numFmtId="0" fontId="13" fillId="54" borderId="244" xfId="4" applyFont="1" applyFill="1" applyBorder="1" applyAlignment="1">
      <alignment horizontal="left" vertical="center" wrapText="1" indent="1"/>
    </xf>
    <xf numFmtId="0" fontId="13" fillId="54" borderId="245" xfId="4" applyFont="1" applyFill="1" applyBorder="1" applyAlignment="1">
      <alignment horizontal="left" vertical="center" wrapText="1" indent="1"/>
    </xf>
  </cellXfs>
  <cellStyles count="25">
    <cellStyle name="ハイパーリンク" xfId="1" builtinId="8"/>
    <cellStyle name="ハイパーリンク 2" xfId="23" xr:uid="{B5D3DB61-D240-4C3A-8915-4D98031A8B84}"/>
    <cellStyle name="標準" xfId="0" builtinId="0"/>
    <cellStyle name="標準 2" xfId="2" xr:uid="{00000000-0005-0000-0000-000002000000}"/>
    <cellStyle name="標準 2 2" xfId="3" xr:uid="{00000000-0005-0000-0000-000003000000}"/>
    <cellStyle name="標準 2 2 2" xfId="20" xr:uid="{1064B219-AC4F-414B-BDBF-39C21F29F659}"/>
    <cellStyle name="標準 2 2 2 2" xfId="21" xr:uid="{5F25B949-ADEE-42BE-8069-06F40D7FD504}"/>
    <cellStyle name="標準 3" xfId="4" xr:uid="{00000000-0005-0000-0000-000004000000}"/>
    <cellStyle name="標準 3 2" xfId="5" xr:uid="{00000000-0005-0000-0000-000005000000}"/>
    <cellStyle name="標準 3 2 2" xfId="6" xr:uid="{00000000-0005-0000-0000-000006000000}"/>
    <cellStyle name="標準 3 2 2 2" xfId="7" xr:uid="{00000000-0005-0000-0000-000007000000}"/>
    <cellStyle name="標準 4" xfId="8" xr:uid="{00000000-0005-0000-0000-000008000000}"/>
    <cellStyle name="標準 5" xfId="9" xr:uid="{00000000-0005-0000-0000-000009000000}"/>
    <cellStyle name="標準 6" xfId="10" xr:uid="{00000000-0005-0000-0000-00000A000000}"/>
    <cellStyle name="標準 6 2" xfId="11" xr:uid="{00000000-0005-0000-0000-00000B000000}"/>
    <cellStyle name="標準 6 2 2" xfId="12" xr:uid="{00000000-0005-0000-0000-00000C000000}"/>
    <cellStyle name="標準 6 2_2019-15" xfId="13" xr:uid="{00000000-0005-0000-0000-00000D000000}"/>
    <cellStyle name="標準 6_★2019-2" xfId="14" xr:uid="{00000000-0005-0000-0000-00000E000000}"/>
    <cellStyle name="標準 7" xfId="15" xr:uid="{00000000-0005-0000-0000-00000F000000}"/>
    <cellStyle name="標準 8" xfId="22" xr:uid="{E1CB95E9-5BB4-4D51-9DF8-AED85455084B}"/>
    <cellStyle name="標準 9" xfId="24" xr:uid="{4FCECFBE-A751-42FB-BF41-6CB6992F7569}"/>
    <cellStyle name="標準_H23-11 2" xfId="16" xr:uid="{00000000-0005-0000-0000-000010000000}"/>
    <cellStyle name="標準_H23-11_2019-4" xfId="17" xr:uid="{00000000-0005-0000-0000-000011000000}"/>
    <cellStyle name="標準_H23-11_2019-4 2" xfId="18" xr:uid="{00000000-0005-0000-0000-000012000000}"/>
    <cellStyle name="標準_H25-25 2 2" xfId="19" xr:uid="{00000000-0005-0000-0000-000013000000}"/>
  </cellStyles>
  <dxfs count="6">
    <dxf>
      <fill>
        <patternFill>
          <bgColor indexed="13"/>
        </patternFill>
      </fill>
    </dxf>
    <dxf>
      <fill>
        <patternFill>
          <bgColor indexed="51"/>
        </patternFill>
      </fill>
    </dxf>
    <dxf>
      <fill>
        <patternFill>
          <bgColor indexed="53"/>
        </patternFill>
      </fill>
    </dxf>
    <dxf>
      <fill>
        <patternFill>
          <bgColor indexed="13"/>
        </patternFill>
      </fill>
    </dxf>
    <dxf>
      <fill>
        <patternFill>
          <bgColor indexed="51"/>
        </patternFill>
      </fill>
    </dxf>
    <dxf>
      <fill>
        <patternFill>
          <bgColor indexed="53"/>
        </patternFill>
      </fill>
    </dxf>
  </dxfs>
  <tableStyles count="0" defaultTableStyle="TableStyleMedium2" defaultPivotStyle="PivotStyleLight16"/>
  <colors>
    <mruColors>
      <color rgb="FF66CCFF"/>
      <color rgb="FF3399FF"/>
      <color rgb="FFBB1F05"/>
      <color rgb="FFEBA915"/>
      <color rgb="FF6EF729"/>
      <color rgb="FF00CC00"/>
      <color rgb="FFFFE7FF"/>
      <color rgb="FFFF99FF"/>
      <color rgb="FFFF0066"/>
      <color rgb="FFF6B3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腸管出血性大腸菌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4957074711950752E-2"/>
          <c:y val="0.17685185185185184"/>
          <c:w val="0.77210613690956476"/>
          <c:h val="0.60984543598716823"/>
        </c:manualLayout>
      </c:layout>
      <c:lineChart>
        <c:grouping val="standard"/>
        <c:varyColors val="0"/>
        <c:ser>
          <c:idx val="6"/>
          <c:order val="0"/>
          <c:tx>
            <c:strRef>
              <c:f>'18　感染症統計'!$A$7</c:f>
              <c:strCache>
                <c:ptCount val="1"/>
                <c:pt idx="0">
                  <c:v>2022年</c:v>
                </c:pt>
              </c:strCache>
            </c:strRef>
          </c:tx>
          <c:spPr>
            <a:ln w="63500" cap="rnd">
              <a:solidFill>
                <a:srgbClr val="FF0000"/>
              </a:solidFill>
              <a:round/>
            </a:ln>
            <a:effectLst/>
          </c:spPr>
          <c:marker>
            <c:symbol val="none"/>
          </c:marker>
          <c:val>
            <c:numRef>
              <c:f>'18　感染症統計'!$B$7:$M$7</c:f>
              <c:numCache>
                <c:formatCode>#,##0_ </c:formatCode>
                <c:ptCount val="12"/>
                <c:pt idx="0" formatCode="General">
                  <c:v>81</c:v>
                </c:pt>
                <c:pt idx="1">
                  <c:v>39</c:v>
                </c:pt>
                <c:pt idx="2">
                  <c:v>71</c:v>
                </c:pt>
                <c:pt idx="3">
                  <c:v>85</c:v>
                </c:pt>
                <c:pt idx="4">
                  <c:v>9</c:v>
                </c:pt>
              </c:numCache>
            </c:numRef>
          </c:val>
          <c:smooth val="0"/>
          <c:extLst>
            <c:ext xmlns:c16="http://schemas.microsoft.com/office/drawing/2014/chart" uri="{C3380CC4-5D6E-409C-BE32-E72D297353CC}">
              <c16:uniqueId val="{00000000-B26B-4AAB-ADDF-AF634710DDB6}"/>
            </c:ext>
          </c:extLst>
        </c:ser>
        <c:ser>
          <c:idx val="7"/>
          <c:order val="1"/>
          <c:tx>
            <c:strRef>
              <c:f>'18　感染症統計'!$A$8</c:f>
              <c:strCache>
                <c:ptCount val="1"/>
                <c:pt idx="0">
                  <c:v>2021年</c:v>
                </c:pt>
              </c:strCache>
            </c:strRef>
          </c:tx>
          <c:spPr>
            <a:ln w="25400" cap="rnd">
              <a:solidFill>
                <a:schemeClr val="accent6">
                  <a:lumMod val="75000"/>
                </a:schemeClr>
              </a:solidFill>
              <a:round/>
            </a:ln>
            <a:effectLst/>
          </c:spPr>
          <c:marker>
            <c:symbol val="none"/>
          </c:marker>
          <c:val>
            <c:numRef>
              <c:f>'18　感染症統計'!$B$8:$M$8</c:f>
              <c:numCache>
                <c:formatCode>General</c:formatCode>
                <c:ptCount val="12"/>
                <c:pt idx="0">
                  <c:v>81</c:v>
                </c:pt>
                <c:pt idx="1">
                  <c:v>48</c:v>
                </c:pt>
                <c:pt idx="2">
                  <c:v>71</c:v>
                </c:pt>
                <c:pt idx="3">
                  <c:v>128</c:v>
                </c:pt>
                <c:pt idx="4">
                  <c:v>171</c:v>
                </c:pt>
                <c:pt idx="5">
                  <c:v>350</c:v>
                </c:pt>
                <c:pt idx="6">
                  <c:v>569</c:v>
                </c:pt>
                <c:pt idx="7">
                  <c:v>553</c:v>
                </c:pt>
                <c:pt idx="8">
                  <c:v>458</c:v>
                </c:pt>
                <c:pt idx="9">
                  <c:v>306</c:v>
                </c:pt>
                <c:pt idx="10">
                  <c:v>220</c:v>
                </c:pt>
                <c:pt idx="11">
                  <c:v>229</c:v>
                </c:pt>
              </c:numCache>
            </c:numRef>
          </c:val>
          <c:smooth val="0"/>
          <c:extLst>
            <c:ext xmlns:c16="http://schemas.microsoft.com/office/drawing/2014/chart" uri="{C3380CC4-5D6E-409C-BE32-E72D297353CC}">
              <c16:uniqueId val="{00000001-B26B-4AAB-ADDF-AF634710DDB6}"/>
            </c:ext>
          </c:extLst>
        </c:ser>
        <c:ser>
          <c:idx val="0"/>
          <c:order val="2"/>
          <c:tx>
            <c:strRef>
              <c:f>'18　感染症統計'!$A$9</c:f>
              <c:strCache>
                <c:ptCount val="1"/>
                <c:pt idx="0">
                  <c:v>2020年</c:v>
                </c:pt>
              </c:strCache>
            </c:strRef>
          </c:tx>
          <c:spPr>
            <a:ln w="19050" cap="rnd">
              <a:solidFill>
                <a:schemeClr val="accent1"/>
              </a:solidFill>
              <a:round/>
            </a:ln>
            <a:effectLst/>
          </c:spPr>
          <c:marker>
            <c:symbol val="none"/>
          </c:marker>
          <c:val>
            <c:numRef>
              <c:f>'18　感染症統計'!$B$9:$M$9</c:f>
              <c:numCache>
                <c:formatCode>General</c:formatCode>
                <c:ptCount val="12"/>
                <c:pt idx="0">
                  <c:v>112</c:v>
                </c:pt>
                <c:pt idx="1">
                  <c:v>85</c:v>
                </c:pt>
                <c:pt idx="2">
                  <c:v>60</c:v>
                </c:pt>
                <c:pt idx="3">
                  <c:v>97</c:v>
                </c:pt>
                <c:pt idx="4">
                  <c:v>95</c:v>
                </c:pt>
                <c:pt idx="5">
                  <c:v>305</c:v>
                </c:pt>
                <c:pt idx="6">
                  <c:v>544</c:v>
                </c:pt>
                <c:pt idx="7">
                  <c:v>449</c:v>
                </c:pt>
                <c:pt idx="8">
                  <c:v>475</c:v>
                </c:pt>
                <c:pt idx="9">
                  <c:v>505</c:v>
                </c:pt>
                <c:pt idx="10">
                  <c:v>219</c:v>
                </c:pt>
                <c:pt idx="11" formatCode="#,##0_ ">
                  <c:v>98</c:v>
                </c:pt>
              </c:numCache>
            </c:numRef>
          </c:val>
          <c:smooth val="0"/>
          <c:extLst>
            <c:ext xmlns:c16="http://schemas.microsoft.com/office/drawing/2014/chart" uri="{C3380CC4-5D6E-409C-BE32-E72D297353CC}">
              <c16:uniqueId val="{00000002-B26B-4AAB-ADDF-AF634710DDB6}"/>
            </c:ext>
          </c:extLst>
        </c:ser>
        <c:ser>
          <c:idx val="1"/>
          <c:order val="3"/>
          <c:tx>
            <c:strRef>
              <c:f>'18　感染症統計'!$A$10</c:f>
              <c:strCache>
                <c:ptCount val="1"/>
                <c:pt idx="0">
                  <c:v>2019年</c:v>
                </c:pt>
              </c:strCache>
            </c:strRef>
          </c:tx>
          <c:spPr>
            <a:ln w="12700" cap="rnd">
              <a:solidFill>
                <a:srgbClr val="FF0066"/>
              </a:solidFill>
              <a:round/>
            </a:ln>
            <a:effectLst/>
          </c:spPr>
          <c:marker>
            <c:symbol val="none"/>
          </c:marker>
          <c:val>
            <c:numRef>
              <c:f>'18　感染症統計'!$B$10:$M$10</c:f>
              <c:numCache>
                <c:formatCode>#,##0_ </c:formatCode>
                <c:ptCount val="12"/>
                <c:pt idx="0">
                  <c:v>84</c:v>
                </c:pt>
                <c:pt idx="1">
                  <c:v>100</c:v>
                </c:pt>
                <c:pt idx="2">
                  <c:v>77</c:v>
                </c:pt>
                <c:pt idx="3">
                  <c:v>80</c:v>
                </c:pt>
                <c:pt idx="4" formatCode="General">
                  <c:v>236</c:v>
                </c:pt>
                <c:pt idx="5" formatCode="General">
                  <c:v>438</c:v>
                </c:pt>
                <c:pt idx="6" formatCode="General">
                  <c:v>631</c:v>
                </c:pt>
                <c:pt idx="7" formatCode="General">
                  <c:v>752</c:v>
                </c:pt>
                <c:pt idx="8" formatCode="General">
                  <c:v>523</c:v>
                </c:pt>
                <c:pt idx="9" formatCode="General">
                  <c:v>427</c:v>
                </c:pt>
                <c:pt idx="10" formatCode="General">
                  <c:v>253</c:v>
                </c:pt>
                <c:pt idx="11">
                  <c:v>136</c:v>
                </c:pt>
              </c:numCache>
            </c:numRef>
          </c:val>
          <c:smooth val="0"/>
          <c:extLst>
            <c:ext xmlns:c16="http://schemas.microsoft.com/office/drawing/2014/chart" uri="{C3380CC4-5D6E-409C-BE32-E72D297353CC}">
              <c16:uniqueId val="{00000003-B26B-4AAB-ADDF-AF634710DDB6}"/>
            </c:ext>
          </c:extLst>
        </c:ser>
        <c:ser>
          <c:idx val="2"/>
          <c:order val="4"/>
          <c:tx>
            <c:strRef>
              <c:f>'18　感染症統計'!$A$11</c:f>
              <c:strCache>
                <c:ptCount val="1"/>
                <c:pt idx="0">
                  <c:v>2018年</c:v>
                </c:pt>
              </c:strCache>
            </c:strRef>
          </c:tx>
          <c:spPr>
            <a:ln w="12700" cap="rnd">
              <a:solidFill>
                <a:schemeClr val="accent3"/>
              </a:solidFill>
              <a:round/>
            </a:ln>
            <a:effectLst/>
          </c:spPr>
          <c:marker>
            <c:symbol val="none"/>
          </c:marker>
          <c:val>
            <c:numRef>
              <c:f>'18　感染症統計'!$B$11:$M$11</c:f>
              <c:numCache>
                <c:formatCode>#,##0_ </c:formatCode>
                <c:ptCount val="12"/>
                <c:pt idx="0">
                  <c:v>41</c:v>
                </c:pt>
                <c:pt idx="1">
                  <c:v>44</c:v>
                </c:pt>
                <c:pt idx="2">
                  <c:v>67</c:v>
                </c:pt>
                <c:pt idx="3">
                  <c:v>103</c:v>
                </c:pt>
                <c:pt idx="4">
                  <c:v>311</c:v>
                </c:pt>
                <c:pt idx="5">
                  <c:v>415</c:v>
                </c:pt>
                <c:pt idx="6">
                  <c:v>539</c:v>
                </c:pt>
                <c:pt idx="7">
                  <c:v>1165</c:v>
                </c:pt>
                <c:pt idx="8">
                  <c:v>534</c:v>
                </c:pt>
                <c:pt idx="9">
                  <c:v>297</c:v>
                </c:pt>
                <c:pt idx="10">
                  <c:v>205</c:v>
                </c:pt>
                <c:pt idx="11">
                  <c:v>92</c:v>
                </c:pt>
              </c:numCache>
            </c:numRef>
          </c:val>
          <c:smooth val="0"/>
          <c:extLst>
            <c:ext xmlns:c16="http://schemas.microsoft.com/office/drawing/2014/chart" uri="{C3380CC4-5D6E-409C-BE32-E72D297353CC}">
              <c16:uniqueId val="{00000004-B26B-4AAB-ADDF-AF634710DDB6}"/>
            </c:ext>
          </c:extLst>
        </c:ser>
        <c:ser>
          <c:idx val="3"/>
          <c:order val="5"/>
          <c:tx>
            <c:strRef>
              <c:f>'18　感染症統計'!$A$12</c:f>
              <c:strCache>
                <c:ptCount val="1"/>
                <c:pt idx="0">
                  <c:v>2017年</c:v>
                </c:pt>
              </c:strCache>
            </c:strRef>
          </c:tx>
          <c:spPr>
            <a:ln w="12700" cap="rnd">
              <a:solidFill>
                <a:schemeClr val="accent4"/>
              </a:solidFill>
              <a:round/>
            </a:ln>
            <a:effectLst/>
          </c:spPr>
          <c:marker>
            <c:symbol val="none"/>
          </c:marker>
          <c:val>
            <c:numRef>
              <c:f>'18　感染症統計'!$B$12:$M$12</c:f>
              <c:numCache>
                <c:formatCode>#,##0_ </c:formatCode>
                <c:ptCount val="12"/>
                <c:pt idx="0">
                  <c:v>57</c:v>
                </c:pt>
                <c:pt idx="1">
                  <c:v>35</c:v>
                </c:pt>
                <c:pt idx="2">
                  <c:v>95</c:v>
                </c:pt>
                <c:pt idx="3">
                  <c:v>112</c:v>
                </c:pt>
                <c:pt idx="4">
                  <c:v>131</c:v>
                </c:pt>
                <c:pt idx="5" formatCode="General">
                  <c:v>340</c:v>
                </c:pt>
                <c:pt idx="6" formatCode="General">
                  <c:v>483</c:v>
                </c:pt>
                <c:pt idx="7" formatCode="General">
                  <c:v>1339</c:v>
                </c:pt>
                <c:pt idx="8" formatCode="General">
                  <c:v>614</c:v>
                </c:pt>
                <c:pt idx="9" formatCode="General">
                  <c:v>349</c:v>
                </c:pt>
                <c:pt idx="10" formatCode="General">
                  <c:v>236</c:v>
                </c:pt>
                <c:pt idx="11" formatCode="General">
                  <c:v>68</c:v>
                </c:pt>
              </c:numCache>
            </c:numRef>
          </c:val>
          <c:smooth val="0"/>
          <c:extLst>
            <c:ext xmlns:c16="http://schemas.microsoft.com/office/drawing/2014/chart" uri="{C3380CC4-5D6E-409C-BE32-E72D297353CC}">
              <c16:uniqueId val="{00000005-B26B-4AAB-ADDF-AF634710DDB6}"/>
            </c:ext>
          </c:extLst>
        </c:ser>
        <c:ser>
          <c:idx val="4"/>
          <c:order val="6"/>
          <c:tx>
            <c:strRef>
              <c:f>'18　感染症統計'!$A$13</c:f>
              <c:strCache>
                <c:ptCount val="1"/>
                <c:pt idx="0">
                  <c:v>2016年</c:v>
                </c:pt>
              </c:strCache>
            </c:strRef>
          </c:tx>
          <c:spPr>
            <a:ln w="12700" cap="rnd">
              <a:solidFill>
                <a:schemeClr val="accent5"/>
              </a:solidFill>
              <a:round/>
            </a:ln>
            <a:effectLst/>
          </c:spPr>
          <c:marker>
            <c:symbol val="none"/>
          </c:marker>
          <c:val>
            <c:numRef>
              <c:f>'18　感染症統計'!$B$13:$M$13</c:f>
              <c:numCache>
                <c:formatCode>#,##0_ </c:formatCode>
                <c:ptCount val="12"/>
                <c:pt idx="0" formatCode="General">
                  <c:v>68</c:v>
                </c:pt>
                <c:pt idx="1">
                  <c:v>42</c:v>
                </c:pt>
                <c:pt idx="2">
                  <c:v>44</c:v>
                </c:pt>
                <c:pt idx="3">
                  <c:v>75</c:v>
                </c:pt>
                <c:pt idx="4">
                  <c:v>135</c:v>
                </c:pt>
                <c:pt idx="5">
                  <c:v>448</c:v>
                </c:pt>
                <c:pt idx="6">
                  <c:v>507</c:v>
                </c:pt>
                <c:pt idx="7">
                  <c:v>808</c:v>
                </c:pt>
                <c:pt idx="8">
                  <c:v>795</c:v>
                </c:pt>
                <c:pt idx="9">
                  <c:v>313</c:v>
                </c:pt>
                <c:pt idx="10">
                  <c:v>246</c:v>
                </c:pt>
                <c:pt idx="11">
                  <c:v>143</c:v>
                </c:pt>
              </c:numCache>
            </c:numRef>
          </c:val>
          <c:smooth val="0"/>
          <c:extLst>
            <c:ext xmlns:c16="http://schemas.microsoft.com/office/drawing/2014/chart" uri="{C3380CC4-5D6E-409C-BE32-E72D297353CC}">
              <c16:uniqueId val="{00000006-B26B-4AAB-ADDF-AF634710DDB6}"/>
            </c:ext>
          </c:extLst>
        </c:ser>
        <c:ser>
          <c:idx val="5"/>
          <c:order val="7"/>
          <c:tx>
            <c:strRef>
              <c:f>'18　感染症統計'!$A$14</c:f>
              <c:strCache>
                <c:ptCount val="1"/>
                <c:pt idx="0">
                  <c:v>2015年</c:v>
                </c:pt>
              </c:strCache>
            </c:strRef>
          </c:tx>
          <c:spPr>
            <a:ln w="12700" cap="rnd">
              <a:solidFill>
                <a:schemeClr val="accent6"/>
              </a:solidFill>
              <a:round/>
            </a:ln>
            <a:effectLst/>
          </c:spPr>
          <c:marker>
            <c:symbol val="none"/>
          </c:marker>
          <c:val>
            <c:numRef>
              <c:f>'18　感染症統計'!$B$14:$M$14</c:f>
              <c:numCache>
                <c:formatCode>#,##0_ </c:formatCode>
                <c:ptCount val="12"/>
                <c:pt idx="0">
                  <c:v>71</c:v>
                </c:pt>
                <c:pt idx="1">
                  <c:v>97</c:v>
                </c:pt>
                <c:pt idx="2">
                  <c:v>61</c:v>
                </c:pt>
                <c:pt idx="3">
                  <c:v>105</c:v>
                </c:pt>
                <c:pt idx="4">
                  <c:v>198</c:v>
                </c:pt>
                <c:pt idx="5">
                  <c:v>442</c:v>
                </c:pt>
                <c:pt idx="6">
                  <c:v>790</c:v>
                </c:pt>
                <c:pt idx="7" formatCode="General">
                  <c:v>674</c:v>
                </c:pt>
                <c:pt idx="8" formatCode="General">
                  <c:v>594</c:v>
                </c:pt>
                <c:pt idx="9">
                  <c:v>275</c:v>
                </c:pt>
                <c:pt idx="10">
                  <c:v>133</c:v>
                </c:pt>
                <c:pt idx="11">
                  <c:v>108</c:v>
                </c:pt>
              </c:numCache>
            </c:numRef>
          </c:val>
          <c:smooth val="0"/>
          <c:extLst>
            <c:ext xmlns:c16="http://schemas.microsoft.com/office/drawing/2014/chart" uri="{C3380CC4-5D6E-409C-BE32-E72D297353CC}">
              <c16:uniqueId val="{00000007-B26B-4AAB-ADDF-AF634710DDB6}"/>
            </c:ext>
          </c:extLst>
        </c:ser>
        <c:dLbls>
          <c:showLegendKey val="0"/>
          <c:showVal val="0"/>
          <c:showCatName val="0"/>
          <c:showSerName val="0"/>
          <c:showPercent val="0"/>
          <c:showBubbleSize val="0"/>
        </c:dLbls>
        <c:smooth val="0"/>
        <c:axId val="1938067200"/>
        <c:axId val="1938062304"/>
      </c:lineChart>
      <c:catAx>
        <c:axId val="19380672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38062304"/>
        <c:crosses val="autoZero"/>
        <c:auto val="1"/>
        <c:lblAlgn val="ctr"/>
        <c:lblOffset val="100"/>
        <c:noMultiLvlLbl val="0"/>
      </c:catAx>
      <c:valAx>
        <c:axId val="1938062304"/>
        <c:scaling>
          <c:orientation val="minMax"/>
          <c:max val="14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38067200"/>
        <c:crosses val="autoZero"/>
        <c:crossBetween val="between"/>
      </c:valAx>
      <c:spPr>
        <a:noFill/>
        <a:ln>
          <a:noFill/>
        </a:ln>
        <a:effectLst/>
      </c:spPr>
    </c:plotArea>
    <c:legend>
      <c:legendPos val="b"/>
      <c:legendEntry>
        <c:idx val="2"/>
        <c:txPr>
          <a:bodyPr rot="0" spcFirstLastPara="1" vertOverflow="ellipsis" vert="horz" wrap="square" anchor="ctr" anchorCtr="1"/>
          <a:lstStyle/>
          <a:p>
            <a:pPr>
              <a:defRPr sz="900" b="0" i="0" u="none" strike="noStrike" kern="1200" baseline="0">
                <a:ln w="6350">
                  <a:solidFill>
                    <a:schemeClr val="accent1"/>
                  </a:solidFill>
                </a:ln>
                <a:solidFill>
                  <a:schemeClr val="tx1">
                    <a:lumMod val="65000"/>
                    <a:lumOff val="35000"/>
                  </a:schemeClr>
                </a:solidFill>
                <a:latin typeface="+mn-lt"/>
                <a:ea typeface="+mn-ea"/>
                <a:cs typeface="+mn-cs"/>
              </a:defRPr>
            </a:pPr>
            <a:endParaRPr lang="ja-JP"/>
          </a:p>
        </c:txPr>
      </c:legendEntry>
      <c:legendEntry>
        <c:idx val="3"/>
        <c:txPr>
          <a:bodyPr rot="0" spcFirstLastPara="1" vertOverflow="ellipsis" vert="horz" wrap="square" anchor="ctr" anchorCtr="1"/>
          <a:lstStyle/>
          <a:p>
            <a:pPr>
              <a:defRPr sz="900" b="0" i="0" u="none" strike="noStrike" kern="1200" baseline="0">
                <a:ln w="3175">
                  <a:solidFill>
                    <a:schemeClr val="accent1"/>
                  </a:solidFill>
                </a:ln>
                <a:solidFill>
                  <a:schemeClr val="tx1">
                    <a:lumMod val="65000"/>
                    <a:lumOff val="35000"/>
                  </a:schemeClr>
                </a:solidFill>
                <a:latin typeface="+mn-lt"/>
                <a:ea typeface="+mn-ea"/>
                <a:cs typeface="+mn-cs"/>
              </a:defRPr>
            </a:pPr>
            <a:endParaRPr lang="ja-JP"/>
          </a:p>
        </c:txPr>
      </c:legendEntry>
      <c:legendEntry>
        <c:idx val="4"/>
        <c:txPr>
          <a:bodyPr rot="0" spcFirstLastPara="1" vertOverflow="ellipsis" vert="horz" wrap="square" anchor="ctr" anchorCtr="1"/>
          <a:lstStyle/>
          <a:p>
            <a:pPr>
              <a:defRPr sz="900" b="0" i="0" u="none" strike="noStrike" kern="1200" baseline="0">
                <a:ln w="3175">
                  <a:solidFill>
                    <a:schemeClr val="accent1"/>
                  </a:solidFill>
                </a:ln>
                <a:solidFill>
                  <a:schemeClr val="tx1">
                    <a:lumMod val="65000"/>
                    <a:lumOff val="35000"/>
                  </a:schemeClr>
                </a:solidFill>
                <a:latin typeface="+mn-lt"/>
                <a:ea typeface="+mn-ea"/>
                <a:cs typeface="+mn-cs"/>
              </a:defRPr>
            </a:pPr>
            <a:endParaRPr lang="ja-JP"/>
          </a:p>
        </c:txPr>
      </c:legendEntry>
      <c:legendEntry>
        <c:idx val="5"/>
        <c:txPr>
          <a:bodyPr rot="0" spcFirstLastPara="1" vertOverflow="ellipsis" vert="horz" wrap="square" anchor="ctr" anchorCtr="1"/>
          <a:lstStyle/>
          <a:p>
            <a:pPr>
              <a:defRPr sz="900" b="0" i="0" u="none" strike="noStrike" kern="1200" baseline="0">
                <a:ln w="3175">
                  <a:solidFill>
                    <a:schemeClr val="accent1"/>
                  </a:solidFill>
                </a:ln>
                <a:solidFill>
                  <a:schemeClr val="tx1">
                    <a:lumMod val="65000"/>
                    <a:lumOff val="35000"/>
                  </a:schemeClr>
                </a:solidFill>
                <a:latin typeface="+mn-lt"/>
                <a:ea typeface="+mn-ea"/>
                <a:cs typeface="+mn-cs"/>
              </a:defRPr>
            </a:pPr>
            <a:endParaRPr lang="ja-JP"/>
          </a:p>
        </c:txPr>
      </c:legendEntry>
      <c:legendEntry>
        <c:idx val="6"/>
        <c:txPr>
          <a:bodyPr rot="0" spcFirstLastPara="1" vertOverflow="ellipsis" vert="horz" wrap="square" anchor="ctr" anchorCtr="1"/>
          <a:lstStyle/>
          <a:p>
            <a:pPr>
              <a:defRPr sz="900" b="0" i="0" u="none" strike="noStrike" kern="1200" baseline="0">
                <a:ln w="3175">
                  <a:solidFill>
                    <a:schemeClr val="accent1"/>
                  </a:solidFill>
                </a:ln>
                <a:solidFill>
                  <a:schemeClr val="tx1">
                    <a:lumMod val="65000"/>
                    <a:lumOff val="35000"/>
                  </a:schemeClr>
                </a:solidFill>
                <a:latin typeface="+mn-lt"/>
                <a:ea typeface="+mn-ea"/>
                <a:cs typeface="+mn-cs"/>
              </a:defRPr>
            </a:pPr>
            <a:endParaRPr lang="ja-JP"/>
          </a:p>
        </c:txPr>
      </c:legendEntry>
      <c:layout>
        <c:manualLayout>
          <c:xMode val="edge"/>
          <c:yMode val="edge"/>
          <c:x val="0.86971423242222412"/>
          <c:y val="0.15798556430446195"/>
          <c:w val="0.12831174079629443"/>
          <c:h val="0.622349061728384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細菌性赤痢菌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2466814637447241E-2"/>
          <c:y val="0.14181128806596868"/>
          <c:w val="0.71832911183304882"/>
          <c:h val="0.62589415129079018"/>
        </c:manualLayout>
      </c:layout>
      <c:lineChart>
        <c:grouping val="standard"/>
        <c:varyColors val="0"/>
        <c:ser>
          <c:idx val="6"/>
          <c:order val="0"/>
          <c:tx>
            <c:strRef>
              <c:f>'18　感染症統計'!$P$8</c:f>
              <c:strCache>
                <c:ptCount val="1"/>
                <c:pt idx="0">
                  <c:v>2021年</c:v>
                </c:pt>
              </c:strCache>
            </c:strRef>
          </c:tx>
          <c:spPr>
            <a:ln w="63500" cap="rnd">
              <a:solidFill>
                <a:srgbClr val="FF0000"/>
              </a:solidFill>
              <a:round/>
            </a:ln>
            <a:effectLst/>
          </c:spPr>
          <c:marker>
            <c:symbol val="none"/>
          </c:marker>
          <c:cat>
            <c:numRef>
              <c:f>'18　感染症統計'!$Q$7:$AB$7</c:f>
              <c:numCache>
                <c:formatCode>#,##0_ </c:formatCode>
                <c:ptCount val="12"/>
                <c:pt idx="0" formatCode="General">
                  <c:v>0</c:v>
                </c:pt>
                <c:pt idx="1">
                  <c:v>5</c:v>
                </c:pt>
                <c:pt idx="2">
                  <c:v>4</c:v>
                </c:pt>
                <c:pt idx="3">
                  <c:v>1</c:v>
                </c:pt>
                <c:pt idx="4">
                  <c:v>1</c:v>
                </c:pt>
              </c:numCache>
            </c:numRef>
          </c:cat>
          <c:val>
            <c:numRef>
              <c:f>'18　感染症統計'!$Q$8:$AB$8</c:f>
              <c:numCache>
                <c:formatCode>#,##0_ </c:formatCode>
                <c:ptCount val="12"/>
                <c:pt idx="0">
                  <c:v>1</c:v>
                </c:pt>
                <c:pt idx="1">
                  <c:v>2</c:v>
                </c:pt>
                <c:pt idx="2">
                  <c:v>1</c:v>
                </c:pt>
                <c:pt idx="3">
                  <c:v>0</c:v>
                </c:pt>
                <c:pt idx="4">
                  <c:v>0</c:v>
                </c:pt>
                <c:pt idx="5">
                  <c:v>0</c:v>
                </c:pt>
                <c:pt idx="6">
                  <c:v>1</c:v>
                </c:pt>
                <c:pt idx="7">
                  <c:v>1</c:v>
                </c:pt>
                <c:pt idx="8">
                  <c:v>0</c:v>
                </c:pt>
                <c:pt idx="9">
                  <c:v>1</c:v>
                </c:pt>
                <c:pt idx="10">
                  <c:v>0</c:v>
                </c:pt>
                <c:pt idx="11">
                  <c:v>0</c:v>
                </c:pt>
              </c:numCache>
            </c:numRef>
          </c:val>
          <c:smooth val="0"/>
          <c:extLst>
            <c:ext xmlns:c16="http://schemas.microsoft.com/office/drawing/2014/chart" uri="{C3380CC4-5D6E-409C-BE32-E72D297353CC}">
              <c16:uniqueId val="{00000000-2962-4A89-9B35-A3E6A78CA0FE}"/>
            </c:ext>
          </c:extLst>
        </c:ser>
        <c:ser>
          <c:idx val="7"/>
          <c:order val="1"/>
          <c:tx>
            <c:strRef>
              <c:f>'18　感染症統計'!$P$9</c:f>
              <c:strCache>
                <c:ptCount val="1"/>
                <c:pt idx="0">
                  <c:v>2020年</c:v>
                </c:pt>
              </c:strCache>
            </c:strRef>
          </c:tx>
          <c:spPr>
            <a:ln w="25400" cap="rnd">
              <a:solidFill>
                <a:schemeClr val="accent6">
                  <a:lumMod val="75000"/>
                </a:schemeClr>
              </a:solidFill>
              <a:round/>
            </a:ln>
            <a:effectLst/>
          </c:spPr>
          <c:marker>
            <c:symbol val="none"/>
          </c:marker>
          <c:cat>
            <c:numRef>
              <c:f>'18　感染症統計'!$Q$7:$AB$7</c:f>
              <c:numCache>
                <c:formatCode>#,##0_ </c:formatCode>
                <c:ptCount val="12"/>
                <c:pt idx="0" formatCode="General">
                  <c:v>0</c:v>
                </c:pt>
                <c:pt idx="1">
                  <c:v>5</c:v>
                </c:pt>
                <c:pt idx="2">
                  <c:v>4</c:v>
                </c:pt>
                <c:pt idx="3">
                  <c:v>1</c:v>
                </c:pt>
                <c:pt idx="4">
                  <c:v>1</c:v>
                </c:pt>
              </c:numCache>
            </c:numRef>
          </c:cat>
          <c:val>
            <c:numRef>
              <c:f>'18　感染症統計'!$Q$9:$AB$9</c:f>
              <c:numCache>
                <c:formatCode>#,##0_ </c:formatCode>
                <c:ptCount val="12"/>
                <c:pt idx="0">
                  <c:v>16</c:v>
                </c:pt>
                <c:pt idx="1">
                  <c:v>1</c:v>
                </c:pt>
                <c:pt idx="2">
                  <c:v>19</c:v>
                </c:pt>
                <c:pt idx="3">
                  <c:v>3</c:v>
                </c:pt>
                <c:pt idx="4">
                  <c:v>13</c:v>
                </c:pt>
                <c:pt idx="5">
                  <c:v>1</c:v>
                </c:pt>
                <c:pt idx="6">
                  <c:v>2</c:v>
                </c:pt>
                <c:pt idx="7">
                  <c:v>2</c:v>
                </c:pt>
                <c:pt idx="8">
                  <c:v>0</c:v>
                </c:pt>
                <c:pt idx="9">
                  <c:v>24</c:v>
                </c:pt>
                <c:pt idx="10">
                  <c:v>4</c:v>
                </c:pt>
                <c:pt idx="11">
                  <c:v>1</c:v>
                </c:pt>
              </c:numCache>
            </c:numRef>
          </c:val>
          <c:smooth val="0"/>
          <c:extLst>
            <c:ext xmlns:c16="http://schemas.microsoft.com/office/drawing/2014/chart" uri="{C3380CC4-5D6E-409C-BE32-E72D297353CC}">
              <c16:uniqueId val="{00000001-2962-4A89-9B35-A3E6A78CA0FE}"/>
            </c:ext>
          </c:extLst>
        </c:ser>
        <c:ser>
          <c:idx val="0"/>
          <c:order val="2"/>
          <c:tx>
            <c:strRef>
              <c:f>'18　感染症統計'!$P$10</c:f>
              <c:strCache>
                <c:ptCount val="1"/>
                <c:pt idx="0">
                  <c:v>2019年</c:v>
                </c:pt>
              </c:strCache>
            </c:strRef>
          </c:tx>
          <c:spPr>
            <a:ln w="19050" cap="rnd">
              <a:solidFill>
                <a:schemeClr val="accent1"/>
              </a:solidFill>
              <a:round/>
            </a:ln>
            <a:effectLst/>
          </c:spPr>
          <c:marker>
            <c:symbol val="none"/>
          </c:marker>
          <c:cat>
            <c:numRef>
              <c:f>'18　感染症統計'!$Q$7:$AB$7</c:f>
              <c:numCache>
                <c:formatCode>#,##0_ </c:formatCode>
                <c:ptCount val="12"/>
                <c:pt idx="0" formatCode="General">
                  <c:v>0</c:v>
                </c:pt>
                <c:pt idx="1">
                  <c:v>5</c:v>
                </c:pt>
                <c:pt idx="2">
                  <c:v>4</c:v>
                </c:pt>
                <c:pt idx="3">
                  <c:v>1</c:v>
                </c:pt>
                <c:pt idx="4">
                  <c:v>1</c:v>
                </c:pt>
              </c:numCache>
            </c:numRef>
          </c:cat>
          <c:val>
            <c:numRef>
              <c:f>'18　感染症統計'!$Q$10:$AB$10</c:f>
              <c:numCache>
                <c:formatCode>#,##0_ </c:formatCode>
                <c:ptCount val="12"/>
                <c:pt idx="0">
                  <c:v>7</c:v>
                </c:pt>
                <c:pt idx="1">
                  <c:v>7</c:v>
                </c:pt>
                <c:pt idx="2">
                  <c:v>13</c:v>
                </c:pt>
                <c:pt idx="3">
                  <c:v>3</c:v>
                </c:pt>
                <c:pt idx="4">
                  <c:v>8</c:v>
                </c:pt>
                <c:pt idx="5">
                  <c:v>11</c:v>
                </c:pt>
                <c:pt idx="6">
                  <c:v>5</c:v>
                </c:pt>
                <c:pt idx="7">
                  <c:v>11</c:v>
                </c:pt>
                <c:pt idx="8">
                  <c:v>9</c:v>
                </c:pt>
                <c:pt idx="9">
                  <c:v>9</c:v>
                </c:pt>
                <c:pt idx="10">
                  <c:v>20</c:v>
                </c:pt>
                <c:pt idx="11">
                  <c:v>35</c:v>
                </c:pt>
              </c:numCache>
            </c:numRef>
          </c:val>
          <c:smooth val="0"/>
          <c:extLst>
            <c:ext xmlns:c16="http://schemas.microsoft.com/office/drawing/2014/chart" uri="{C3380CC4-5D6E-409C-BE32-E72D297353CC}">
              <c16:uniqueId val="{00000002-2962-4A89-9B35-A3E6A78CA0FE}"/>
            </c:ext>
          </c:extLst>
        </c:ser>
        <c:ser>
          <c:idx val="1"/>
          <c:order val="3"/>
          <c:tx>
            <c:strRef>
              <c:f>'18　感染症統計'!$P$11</c:f>
              <c:strCache>
                <c:ptCount val="1"/>
                <c:pt idx="0">
                  <c:v>2018年</c:v>
                </c:pt>
              </c:strCache>
            </c:strRef>
          </c:tx>
          <c:spPr>
            <a:ln w="12700" cap="rnd">
              <a:solidFill>
                <a:schemeClr val="accent2"/>
              </a:solidFill>
              <a:round/>
            </a:ln>
            <a:effectLst/>
          </c:spPr>
          <c:marker>
            <c:symbol val="none"/>
          </c:marker>
          <c:cat>
            <c:numRef>
              <c:f>'18　感染症統計'!$Q$7:$AB$7</c:f>
              <c:numCache>
                <c:formatCode>#,##0_ </c:formatCode>
                <c:ptCount val="12"/>
                <c:pt idx="0" formatCode="General">
                  <c:v>0</c:v>
                </c:pt>
                <c:pt idx="1">
                  <c:v>5</c:v>
                </c:pt>
                <c:pt idx="2">
                  <c:v>4</c:v>
                </c:pt>
                <c:pt idx="3">
                  <c:v>1</c:v>
                </c:pt>
                <c:pt idx="4">
                  <c:v>1</c:v>
                </c:pt>
              </c:numCache>
            </c:numRef>
          </c:cat>
          <c:val>
            <c:numRef>
              <c:f>'18　感染症統計'!$Q$11:$AB$11</c:f>
              <c:numCache>
                <c:formatCode>#,##0_ </c:formatCode>
                <c:ptCount val="12"/>
                <c:pt idx="0">
                  <c:v>9</c:v>
                </c:pt>
                <c:pt idx="1">
                  <c:v>22</c:v>
                </c:pt>
                <c:pt idx="2">
                  <c:v>18</c:v>
                </c:pt>
                <c:pt idx="3">
                  <c:v>9</c:v>
                </c:pt>
                <c:pt idx="4">
                  <c:v>21</c:v>
                </c:pt>
                <c:pt idx="5">
                  <c:v>14</c:v>
                </c:pt>
                <c:pt idx="6">
                  <c:v>6</c:v>
                </c:pt>
                <c:pt idx="7">
                  <c:v>13</c:v>
                </c:pt>
                <c:pt idx="8">
                  <c:v>7</c:v>
                </c:pt>
                <c:pt idx="9">
                  <c:v>81</c:v>
                </c:pt>
                <c:pt idx="10">
                  <c:v>31</c:v>
                </c:pt>
                <c:pt idx="11">
                  <c:v>37</c:v>
                </c:pt>
              </c:numCache>
            </c:numRef>
          </c:val>
          <c:smooth val="0"/>
          <c:extLst>
            <c:ext xmlns:c16="http://schemas.microsoft.com/office/drawing/2014/chart" uri="{C3380CC4-5D6E-409C-BE32-E72D297353CC}">
              <c16:uniqueId val="{00000003-2962-4A89-9B35-A3E6A78CA0FE}"/>
            </c:ext>
          </c:extLst>
        </c:ser>
        <c:ser>
          <c:idx val="2"/>
          <c:order val="4"/>
          <c:tx>
            <c:strRef>
              <c:f>'18　感染症統計'!$P$12</c:f>
              <c:strCache>
                <c:ptCount val="1"/>
                <c:pt idx="0">
                  <c:v>2017年</c:v>
                </c:pt>
              </c:strCache>
            </c:strRef>
          </c:tx>
          <c:spPr>
            <a:ln w="12700" cap="rnd">
              <a:solidFill>
                <a:schemeClr val="accent3"/>
              </a:solidFill>
              <a:round/>
            </a:ln>
            <a:effectLst/>
          </c:spPr>
          <c:marker>
            <c:symbol val="none"/>
          </c:marker>
          <c:cat>
            <c:numRef>
              <c:f>'18　感染症統計'!$Q$7:$AB$7</c:f>
              <c:numCache>
                <c:formatCode>#,##0_ </c:formatCode>
                <c:ptCount val="12"/>
                <c:pt idx="0" formatCode="General">
                  <c:v>0</c:v>
                </c:pt>
                <c:pt idx="1">
                  <c:v>5</c:v>
                </c:pt>
                <c:pt idx="2">
                  <c:v>4</c:v>
                </c:pt>
                <c:pt idx="3">
                  <c:v>1</c:v>
                </c:pt>
                <c:pt idx="4">
                  <c:v>1</c:v>
                </c:pt>
              </c:numCache>
            </c:numRef>
          </c:cat>
          <c:val>
            <c:numRef>
              <c:f>'18　感染症統計'!$Q$12:$AB$12</c:f>
              <c:numCache>
                <c:formatCode>#,##0_ </c:formatCode>
                <c:ptCount val="12"/>
                <c:pt idx="0">
                  <c:v>19</c:v>
                </c:pt>
                <c:pt idx="1">
                  <c:v>12</c:v>
                </c:pt>
                <c:pt idx="2">
                  <c:v>8</c:v>
                </c:pt>
                <c:pt idx="3">
                  <c:v>12</c:v>
                </c:pt>
                <c:pt idx="4">
                  <c:v>7</c:v>
                </c:pt>
                <c:pt idx="5">
                  <c:v>15</c:v>
                </c:pt>
                <c:pt idx="6" formatCode="General">
                  <c:v>16</c:v>
                </c:pt>
                <c:pt idx="7" formatCode="General">
                  <c:v>12</c:v>
                </c:pt>
                <c:pt idx="8">
                  <c:v>16</c:v>
                </c:pt>
                <c:pt idx="9">
                  <c:v>6</c:v>
                </c:pt>
                <c:pt idx="10">
                  <c:v>12</c:v>
                </c:pt>
                <c:pt idx="11">
                  <c:v>6</c:v>
                </c:pt>
              </c:numCache>
            </c:numRef>
          </c:val>
          <c:smooth val="0"/>
          <c:extLst>
            <c:ext xmlns:c16="http://schemas.microsoft.com/office/drawing/2014/chart" uri="{C3380CC4-5D6E-409C-BE32-E72D297353CC}">
              <c16:uniqueId val="{00000004-2962-4A89-9B35-A3E6A78CA0FE}"/>
            </c:ext>
          </c:extLst>
        </c:ser>
        <c:ser>
          <c:idx val="3"/>
          <c:order val="5"/>
          <c:tx>
            <c:strRef>
              <c:f>'18　感染症統計'!$P$13</c:f>
              <c:strCache>
                <c:ptCount val="1"/>
                <c:pt idx="0">
                  <c:v>2016年</c:v>
                </c:pt>
              </c:strCache>
            </c:strRef>
          </c:tx>
          <c:spPr>
            <a:ln w="12700" cap="rnd">
              <a:solidFill>
                <a:schemeClr val="accent4"/>
              </a:solidFill>
              <a:round/>
            </a:ln>
            <a:effectLst/>
          </c:spPr>
          <c:marker>
            <c:symbol val="none"/>
          </c:marker>
          <c:cat>
            <c:numRef>
              <c:f>'18　感染症統計'!$Q$7:$AB$7</c:f>
              <c:numCache>
                <c:formatCode>#,##0_ </c:formatCode>
                <c:ptCount val="12"/>
                <c:pt idx="0" formatCode="General">
                  <c:v>0</c:v>
                </c:pt>
                <c:pt idx="1">
                  <c:v>5</c:v>
                </c:pt>
                <c:pt idx="2">
                  <c:v>4</c:v>
                </c:pt>
                <c:pt idx="3">
                  <c:v>1</c:v>
                </c:pt>
                <c:pt idx="4">
                  <c:v>1</c:v>
                </c:pt>
              </c:numCache>
            </c:numRef>
          </c:cat>
          <c:val>
            <c:numRef>
              <c:f>'18　感染症統計'!$Q$13:$AB$13</c:f>
              <c:numCache>
                <c:formatCode>#,##0_ </c:formatCode>
                <c:ptCount val="12"/>
                <c:pt idx="0" formatCode="General">
                  <c:v>9</c:v>
                </c:pt>
                <c:pt idx="1">
                  <c:v>16</c:v>
                </c:pt>
                <c:pt idx="2">
                  <c:v>12</c:v>
                </c:pt>
                <c:pt idx="3">
                  <c:v>6</c:v>
                </c:pt>
                <c:pt idx="4">
                  <c:v>7</c:v>
                </c:pt>
                <c:pt idx="5">
                  <c:v>14</c:v>
                </c:pt>
                <c:pt idx="6">
                  <c:v>9</c:v>
                </c:pt>
                <c:pt idx="7">
                  <c:v>14</c:v>
                </c:pt>
                <c:pt idx="8">
                  <c:v>9</c:v>
                </c:pt>
                <c:pt idx="9">
                  <c:v>9</c:v>
                </c:pt>
                <c:pt idx="10">
                  <c:v>8</c:v>
                </c:pt>
                <c:pt idx="11">
                  <c:v>7</c:v>
                </c:pt>
              </c:numCache>
            </c:numRef>
          </c:val>
          <c:smooth val="0"/>
          <c:extLst>
            <c:ext xmlns:c16="http://schemas.microsoft.com/office/drawing/2014/chart" uri="{C3380CC4-5D6E-409C-BE32-E72D297353CC}">
              <c16:uniqueId val="{00000005-2962-4A89-9B35-A3E6A78CA0FE}"/>
            </c:ext>
          </c:extLst>
        </c:ser>
        <c:ser>
          <c:idx val="4"/>
          <c:order val="6"/>
          <c:tx>
            <c:strRef>
              <c:f>'18　感染症統計'!$P$14</c:f>
              <c:strCache>
                <c:ptCount val="1"/>
                <c:pt idx="0">
                  <c:v>2015年</c:v>
                </c:pt>
              </c:strCache>
            </c:strRef>
          </c:tx>
          <c:spPr>
            <a:ln w="12700" cap="rnd">
              <a:solidFill>
                <a:schemeClr val="accent5"/>
              </a:solidFill>
              <a:round/>
            </a:ln>
            <a:effectLst/>
          </c:spPr>
          <c:marker>
            <c:symbol val="none"/>
          </c:marker>
          <c:cat>
            <c:numRef>
              <c:f>'18　感染症統計'!$Q$7:$AB$7</c:f>
              <c:numCache>
                <c:formatCode>#,##0_ </c:formatCode>
                <c:ptCount val="12"/>
                <c:pt idx="0" formatCode="General">
                  <c:v>0</c:v>
                </c:pt>
                <c:pt idx="1">
                  <c:v>5</c:v>
                </c:pt>
                <c:pt idx="2">
                  <c:v>4</c:v>
                </c:pt>
                <c:pt idx="3">
                  <c:v>1</c:v>
                </c:pt>
                <c:pt idx="4">
                  <c:v>1</c:v>
                </c:pt>
              </c:numCache>
            </c:numRef>
          </c:cat>
          <c:val>
            <c:numRef>
              <c:f>'18　感染症統計'!$Q$14:$AB$14</c:f>
              <c:numCache>
                <c:formatCode>#,##0_ </c:formatCode>
                <c:ptCount val="12"/>
                <c:pt idx="0">
                  <c:v>7</c:v>
                </c:pt>
                <c:pt idx="1">
                  <c:v>13</c:v>
                </c:pt>
                <c:pt idx="2">
                  <c:v>11</c:v>
                </c:pt>
                <c:pt idx="3">
                  <c:v>11</c:v>
                </c:pt>
                <c:pt idx="4">
                  <c:v>12</c:v>
                </c:pt>
                <c:pt idx="5">
                  <c:v>15</c:v>
                </c:pt>
                <c:pt idx="6">
                  <c:v>20</c:v>
                </c:pt>
                <c:pt idx="7">
                  <c:v>15</c:v>
                </c:pt>
                <c:pt idx="8">
                  <c:v>15</c:v>
                </c:pt>
                <c:pt idx="9">
                  <c:v>20</c:v>
                </c:pt>
                <c:pt idx="10">
                  <c:v>9</c:v>
                </c:pt>
                <c:pt idx="11">
                  <c:v>7</c:v>
                </c:pt>
              </c:numCache>
            </c:numRef>
          </c:val>
          <c:smooth val="0"/>
          <c:extLst>
            <c:ext xmlns:c16="http://schemas.microsoft.com/office/drawing/2014/chart" uri="{C3380CC4-5D6E-409C-BE32-E72D297353CC}">
              <c16:uniqueId val="{00000006-2962-4A89-9B35-A3E6A78CA0FE}"/>
            </c:ext>
          </c:extLst>
        </c:ser>
        <c:dLbls>
          <c:showLegendKey val="0"/>
          <c:showVal val="0"/>
          <c:showCatName val="0"/>
          <c:showSerName val="0"/>
          <c:showPercent val="0"/>
          <c:showBubbleSize val="0"/>
        </c:dLbls>
        <c:smooth val="0"/>
        <c:axId val="1938063392"/>
        <c:axId val="1938064480"/>
        <c:extLst/>
      </c:lineChart>
      <c:catAx>
        <c:axId val="1938063392"/>
        <c:scaling>
          <c:orientation val="minMax"/>
        </c:scaling>
        <c:delete val="1"/>
        <c:axPos val="b"/>
        <c:numFmt formatCode="General" sourceLinked="1"/>
        <c:majorTickMark val="none"/>
        <c:minorTickMark val="none"/>
        <c:tickLblPos val="nextTo"/>
        <c:crossAx val="1938064480"/>
        <c:crosses val="autoZero"/>
        <c:auto val="0"/>
        <c:lblAlgn val="ctr"/>
        <c:lblOffset val="100"/>
        <c:noMultiLvlLbl val="0"/>
      </c:catAx>
      <c:valAx>
        <c:axId val="1938064480"/>
        <c:scaling>
          <c:orientation val="minMax"/>
          <c:max val="80"/>
        </c:scaling>
        <c:delete val="0"/>
        <c:axPos val="r"/>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38063392"/>
        <c:crosses val="max"/>
        <c:crossBetween val="between"/>
      </c:valAx>
      <c:spPr>
        <a:noFill/>
        <a:ln>
          <a:noFill/>
        </a:ln>
        <a:effectLst/>
      </c:spPr>
    </c:plotArea>
    <c:legend>
      <c:legendPos val="b"/>
      <c:layout>
        <c:manualLayout>
          <c:xMode val="edge"/>
          <c:yMode val="edge"/>
          <c:x val="0.85543391131567292"/>
          <c:y val="8.9866993536922485E-2"/>
          <c:w val="0.11916934337491826"/>
          <c:h val="0.730731781641196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http://www.google.co.jp/imgres?imgurl=http://thumbnail.image.rakuten.co.jp/@0_mall/fujinami/cabinet/shohin02/457126160002600052.jpg?_ex=320x320&amp;s=2&amp;r=1&amp;imgrefurl=http://item.rakuten.co.jp/fujinami/457126160002600/&amp;h=320&amp;w=320&amp;tbnid=rSj_925s_Y7APM:&amp;zoom=1&amp;docid=0WAZ4htdIbjzZM&amp;hl=ja&amp;ei=HM03U-u9CYaVkQW0lYDIAQ&amp;tbm=isch&amp;ved=0CFUQhBwwAQ&amp;iact=rc&amp;dur=616&amp;page=1&amp;start=0&amp;ndsp=15" TargetMode="External"/><Relationship Id="rId1" Type="http://schemas.openxmlformats.org/officeDocument/2006/relationships/hyperlink" Target="http://www.google.co.jp/imgres?imgurl=http://thumbnail.image.rakuten.co.jp/@0_mall/fujinami/cabinet/shohin02/457126160002600052.jpg?_ex=320x320&amp;s=2&amp;r=1&amp;imgrefurl=http://item.rakuten.co.jp/fujinami/457126160002600/&amp;h=320&amp;w=320&amp;tbnid=rSj_925s_Y7APM:&amp;zoom=1&amp;docid=0WAZ4htdIbjzZM&amp;hl=ja&amp;ei=HM03U-u9CYaVkQW0lYDIAQ&amp;tbm=isch&amp;ved=0CFUQhBwwAQ&amp;iact=rc&amp;dur=388&amp;page=1&amp;start=0&amp;ndsp=15" TargetMode="External"/><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sv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sv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76200</xdr:rowOff>
    </xdr:from>
    <xdr:to>
      <xdr:col>6</xdr:col>
      <xdr:colOff>28575</xdr:colOff>
      <xdr:row>28</xdr:row>
      <xdr:rowOff>9525</xdr:rowOff>
    </xdr:to>
    <xdr:sp macro="" textlink="">
      <xdr:nvSpPr>
        <xdr:cNvPr id="2049" name="AutoShape 1">
          <a:extLst>
            <a:ext uri="{FF2B5EF4-FFF2-40B4-BE49-F238E27FC236}">
              <a16:creationId xmlns:a16="http://schemas.microsoft.com/office/drawing/2014/main" id="{00000000-0008-0000-0000-000001080000}"/>
            </a:ext>
          </a:extLst>
        </xdr:cNvPr>
        <xdr:cNvSpPr>
          <a:spLocks noChangeArrowheads="1"/>
        </xdr:cNvSpPr>
      </xdr:nvSpPr>
      <xdr:spPr bwMode="auto">
        <a:xfrm>
          <a:off x="1162050" y="3943350"/>
          <a:ext cx="3209925" cy="962025"/>
        </a:xfrm>
        <a:prstGeom prst="horizontalScroll">
          <a:avLst>
            <a:gd name="adj" fmla="val 12500"/>
          </a:avLst>
        </a:prstGeom>
        <a:solidFill>
          <a:srgbClr val="FFFFFF"/>
        </a:solidFill>
        <a:ln w="9525">
          <a:solidFill>
            <a:srgbClr val="000000"/>
          </a:solidFill>
          <a:round/>
          <a:headEnd/>
          <a:tailEnd/>
        </a:ln>
      </xdr:spPr>
    </xdr:sp>
    <xdr:clientData/>
  </xdr:twoCellAnchor>
  <xdr:twoCellAnchor editAs="oneCell">
    <xdr:from>
      <xdr:col>10</xdr:col>
      <xdr:colOff>0</xdr:colOff>
      <xdr:row>36</xdr:row>
      <xdr:rowOff>0</xdr:rowOff>
    </xdr:from>
    <xdr:to>
      <xdr:col>10</xdr:col>
      <xdr:colOff>47625</xdr:colOff>
      <xdr:row>36</xdr:row>
      <xdr:rowOff>9525</xdr:rowOff>
    </xdr:to>
    <xdr:pic>
      <xdr:nvPicPr>
        <xdr:cNvPr id="2050" name="Picture 2" descr="sp">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1" name="Picture 3" descr="sp">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2" name="Picture 4" descr="sp">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3" name="Picture 5" descr="sp">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4" name="Picture 6" descr="sp">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5" name="Picture 7" descr="sp">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6" name="Picture 8" descr="sp">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7" name="Picture 9" descr="sp">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15240</xdr:colOff>
      <xdr:row>4</xdr:row>
      <xdr:rowOff>0</xdr:rowOff>
    </xdr:from>
    <xdr:to>
      <xdr:col>13</xdr:col>
      <xdr:colOff>137160</xdr:colOff>
      <xdr:row>18</xdr:row>
      <xdr:rowOff>15240</xdr:rowOff>
    </xdr:to>
    <xdr:pic>
      <xdr:nvPicPr>
        <xdr:cNvPr id="18" name="図 17" descr="感染性胃腸炎患者報告数　直近5シーズン">
          <a:extLst>
            <a:ext uri="{FF2B5EF4-FFF2-40B4-BE49-F238E27FC236}">
              <a16:creationId xmlns:a16="http://schemas.microsoft.com/office/drawing/2014/main" id="{B0D907C5-9B8B-69FE-1608-967E507DE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9140" y="990600"/>
          <a:ext cx="7193280" cy="2827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531680</xdr:colOff>
      <xdr:row>9</xdr:row>
      <xdr:rowOff>91419</xdr:rowOff>
    </xdr:from>
    <xdr:to>
      <xdr:col>13</xdr:col>
      <xdr:colOff>350705</xdr:colOff>
      <xdr:row>16</xdr:row>
      <xdr:rowOff>22843</xdr:rowOff>
    </xdr:to>
    <xdr:grpSp>
      <xdr:nvGrpSpPr>
        <xdr:cNvPr id="3" name="グループ化 4">
          <a:extLst>
            <a:ext uri="{FF2B5EF4-FFF2-40B4-BE49-F238E27FC236}">
              <a16:creationId xmlns:a16="http://schemas.microsoft.com/office/drawing/2014/main" id="{61AB0240-66CD-4792-82E4-1225C2B6728B}"/>
            </a:ext>
          </a:extLst>
        </xdr:cNvPr>
        <xdr:cNvGrpSpPr>
          <a:grpSpLocks/>
        </xdr:cNvGrpSpPr>
      </xdr:nvGrpSpPr>
      <xdr:grpSpPr bwMode="auto">
        <a:xfrm>
          <a:off x="5065580" y="1973559"/>
          <a:ext cx="6890385" cy="1104904"/>
          <a:chOff x="15526115" y="3871792"/>
          <a:chExt cx="7163624" cy="987253"/>
        </a:xfrm>
      </xdr:grpSpPr>
      <xdr:cxnSp macro="">
        <xdr:nvCxnSpPr>
          <xdr:cNvPr id="4" name="直線コネクタ 153">
            <a:extLst>
              <a:ext uri="{FF2B5EF4-FFF2-40B4-BE49-F238E27FC236}">
                <a16:creationId xmlns:a16="http://schemas.microsoft.com/office/drawing/2014/main" id="{99F8F55A-487B-4516-8A2D-22633CCBB0BC}"/>
              </a:ext>
            </a:extLst>
          </xdr:cNvPr>
          <xdr:cNvCxnSpPr>
            <a:cxnSpLocks noChangeShapeType="1"/>
          </xdr:cNvCxnSpPr>
        </xdr:nvCxnSpPr>
        <xdr:spPr bwMode="auto">
          <a:xfrm>
            <a:off x="15554714" y="4849350"/>
            <a:ext cx="6930446" cy="9695"/>
          </a:xfrm>
          <a:prstGeom prst="line">
            <a:avLst/>
          </a:prstGeom>
          <a:noFill/>
          <a:ln w="9525" algn="ctr">
            <a:solidFill>
              <a:sysClr val="windowText" lastClr="000000"/>
            </a:solidFill>
            <a:prstDash val="dash"/>
            <a:round/>
            <a:headEnd/>
            <a:tailEnd/>
          </a:ln>
        </xdr:spPr>
      </xdr:cxnSp>
      <xdr:cxnSp macro="">
        <xdr:nvCxnSpPr>
          <xdr:cNvPr id="5" name="直線コネクタ 153">
            <a:extLst>
              <a:ext uri="{FF2B5EF4-FFF2-40B4-BE49-F238E27FC236}">
                <a16:creationId xmlns:a16="http://schemas.microsoft.com/office/drawing/2014/main" id="{5DF74CB2-E763-467C-BBBF-850376D1C7FA}"/>
              </a:ext>
            </a:extLst>
          </xdr:cNvPr>
          <xdr:cNvCxnSpPr>
            <a:cxnSpLocks noChangeShapeType="1"/>
          </xdr:cNvCxnSpPr>
        </xdr:nvCxnSpPr>
        <xdr:spPr bwMode="auto">
          <a:xfrm>
            <a:off x="15526115" y="4651508"/>
            <a:ext cx="6959044" cy="38782"/>
          </a:xfrm>
          <a:prstGeom prst="line">
            <a:avLst/>
          </a:prstGeom>
          <a:noFill/>
          <a:ln w="19050" algn="ctr">
            <a:solidFill>
              <a:srgbClr val="FF0000"/>
            </a:solidFill>
            <a:prstDash val="dash"/>
            <a:round/>
            <a:headEnd/>
            <a:tailEnd/>
          </a:ln>
        </xdr:spPr>
      </xdr:cxnSp>
      <xdr:cxnSp macro="">
        <xdr:nvCxnSpPr>
          <xdr:cNvPr id="6" name="直線コネクタ 153">
            <a:extLst>
              <a:ext uri="{FF2B5EF4-FFF2-40B4-BE49-F238E27FC236}">
                <a16:creationId xmlns:a16="http://schemas.microsoft.com/office/drawing/2014/main" id="{9B26C330-3774-409B-A3CA-A03319A58FFA}"/>
              </a:ext>
            </a:extLst>
          </xdr:cNvPr>
          <xdr:cNvCxnSpPr>
            <a:cxnSpLocks noChangeShapeType="1"/>
          </xdr:cNvCxnSpPr>
        </xdr:nvCxnSpPr>
        <xdr:spPr bwMode="auto">
          <a:xfrm flipV="1">
            <a:off x="15545181" y="3871792"/>
            <a:ext cx="7054374" cy="9695"/>
          </a:xfrm>
          <a:prstGeom prst="line">
            <a:avLst/>
          </a:prstGeom>
          <a:noFill/>
          <a:ln w="6350" algn="ctr">
            <a:solidFill>
              <a:srgbClr val="000000"/>
            </a:solidFill>
            <a:prstDash val="dash"/>
            <a:round/>
            <a:headEnd/>
            <a:tailEnd/>
          </a:ln>
        </xdr:spPr>
      </xdr:cxnSp>
      <xdr:cxnSp macro="">
        <xdr:nvCxnSpPr>
          <xdr:cNvPr id="7" name="直線コネクタ 153">
            <a:extLst>
              <a:ext uri="{FF2B5EF4-FFF2-40B4-BE49-F238E27FC236}">
                <a16:creationId xmlns:a16="http://schemas.microsoft.com/office/drawing/2014/main" id="{781B2B20-05AC-4F23-9459-005DCA279508}"/>
              </a:ext>
            </a:extLst>
          </xdr:cNvPr>
          <xdr:cNvCxnSpPr>
            <a:cxnSpLocks noChangeShapeType="1"/>
          </xdr:cNvCxnSpPr>
        </xdr:nvCxnSpPr>
        <xdr:spPr bwMode="auto">
          <a:xfrm flipV="1">
            <a:off x="15630977" y="4171099"/>
            <a:ext cx="7054374" cy="9695"/>
          </a:xfrm>
          <a:prstGeom prst="line">
            <a:avLst/>
          </a:prstGeom>
          <a:noFill/>
          <a:ln w="6350" algn="ctr">
            <a:solidFill>
              <a:srgbClr val="000000"/>
            </a:solidFill>
            <a:prstDash val="dash"/>
            <a:round/>
            <a:headEnd/>
            <a:tailEnd/>
          </a:ln>
        </xdr:spPr>
      </xdr:cxnSp>
      <xdr:cxnSp macro="">
        <xdr:nvCxnSpPr>
          <xdr:cNvPr id="8" name="直線コネクタ 153">
            <a:extLst>
              <a:ext uri="{FF2B5EF4-FFF2-40B4-BE49-F238E27FC236}">
                <a16:creationId xmlns:a16="http://schemas.microsoft.com/office/drawing/2014/main" id="{6E7EC974-79D1-4204-AE45-F76E9F19174B}"/>
              </a:ext>
            </a:extLst>
          </xdr:cNvPr>
          <xdr:cNvCxnSpPr>
            <a:cxnSpLocks noChangeShapeType="1"/>
          </xdr:cNvCxnSpPr>
        </xdr:nvCxnSpPr>
        <xdr:spPr bwMode="auto">
          <a:xfrm flipV="1">
            <a:off x="15659576" y="4473705"/>
            <a:ext cx="7030163" cy="23932"/>
          </a:xfrm>
          <a:prstGeom prst="line">
            <a:avLst/>
          </a:prstGeom>
          <a:noFill/>
          <a:ln w="12700" algn="ctr">
            <a:solidFill>
              <a:srgbClr val="000000"/>
            </a:solidFill>
            <a:prstDash val="dash"/>
            <a:round/>
            <a:headEnd/>
            <a:tailEnd/>
          </a:ln>
        </xdr:spPr>
      </xdr:cxnSp>
    </xdr:grpSp>
    <xdr:clientData/>
  </xdr:twoCellAnchor>
  <xdr:twoCellAnchor>
    <xdr:from>
      <xdr:col>7</xdr:col>
      <xdr:colOff>981075</xdr:colOff>
      <xdr:row>2</xdr:row>
      <xdr:rowOff>6016</xdr:rowOff>
    </xdr:from>
    <xdr:to>
      <xdr:col>13</xdr:col>
      <xdr:colOff>2139</xdr:colOff>
      <xdr:row>3</xdr:row>
      <xdr:rowOff>214731</xdr:rowOff>
    </xdr:to>
    <xdr:sp macro="" textlink="">
      <xdr:nvSpPr>
        <xdr:cNvPr id="9" name="Text Box 435">
          <a:extLst>
            <a:ext uri="{FF2B5EF4-FFF2-40B4-BE49-F238E27FC236}">
              <a16:creationId xmlns:a16="http://schemas.microsoft.com/office/drawing/2014/main" id="{285A2B2C-5EFD-41E6-9CAF-35C24FDBF8C8}"/>
            </a:ext>
          </a:extLst>
        </xdr:cNvPr>
        <xdr:cNvSpPr txBox="1">
          <a:spLocks noChangeArrowheads="1"/>
        </xdr:cNvSpPr>
      </xdr:nvSpPr>
      <xdr:spPr bwMode="auto">
        <a:xfrm>
          <a:off x="5514975" y="554656"/>
          <a:ext cx="6092424" cy="429695"/>
        </a:xfrm>
        <a:prstGeom prst="rect">
          <a:avLst/>
        </a:prstGeom>
        <a:solidFill>
          <a:srgbClr val="FFFFFF"/>
        </a:solidFill>
        <a:ln w="952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東京都は　　レベル</a:t>
          </a:r>
          <a:r>
            <a:rPr lang="en-US" altLang="ja-JP" sz="1200" b="1" i="0" u="none" strike="noStrike" baseline="0">
              <a:solidFill>
                <a:srgbClr val="FF0000"/>
              </a:solidFill>
              <a:latin typeface="ＭＳ Ｐゴシック"/>
              <a:ea typeface="ＭＳ Ｐゴシック"/>
            </a:rPr>
            <a:t>2  </a:t>
          </a:r>
          <a:r>
            <a:rPr lang="ja-JP" altLang="en-US" sz="1200" b="1" i="0" u="none" strike="noStrike" baseline="0">
              <a:solidFill>
                <a:srgbClr val="FF0000"/>
              </a:solidFill>
              <a:latin typeface="ＭＳ Ｐゴシック"/>
              <a:ea typeface="ＭＳ Ｐゴシック"/>
            </a:rPr>
            <a:t> 全国平均 </a:t>
          </a:r>
          <a:r>
            <a:rPr lang="ja-JP" altLang="en-US" sz="1800" b="1" i="0" u="none" strike="noStrike" baseline="0">
              <a:solidFill>
                <a:srgbClr val="FF0000"/>
              </a:solidFill>
              <a:latin typeface="ＭＳ Ｐゴシック"/>
              <a:ea typeface="ＭＳ Ｐゴシック"/>
            </a:rPr>
            <a:t> </a:t>
          </a: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レベル</a:t>
          </a:r>
          <a:r>
            <a:rPr lang="en-US" altLang="ja-JP" sz="1200" b="1" i="0" u="none" strike="noStrike" baseline="0">
              <a:solidFill>
                <a:srgbClr val="FF0000"/>
              </a:solidFill>
              <a:latin typeface="ＭＳ Ｐゴシック"/>
              <a:ea typeface="ＭＳ Ｐゴシック"/>
            </a:rPr>
            <a:t>2)</a:t>
          </a:r>
          <a:r>
            <a:rPr lang="ja-JP" altLang="en-US" sz="1200" b="1" i="0" u="none" strike="noStrike" baseline="0">
              <a:solidFill>
                <a:srgbClr val="FF0000"/>
              </a:solidFill>
              <a:latin typeface="ＭＳ Ｐゴシック"/>
              <a:ea typeface="ＭＳ Ｐゴシック"/>
            </a:rPr>
            <a:t>　</a:t>
          </a:r>
          <a:r>
            <a:rPr lang="en-US" altLang="ja-JP" sz="2000" b="1" i="0" u="none" strike="noStrike" baseline="0">
              <a:solidFill>
                <a:srgbClr val="FF0000"/>
              </a:solidFill>
              <a:latin typeface="ＭＳ Ｐゴシック"/>
              <a:ea typeface="ＭＳ Ｐゴシック"/>
            </a:rPr>
            <a:t>2.65</a:t>
          </a:r>
        </a:p>
      </xdr:txBody>
    </xdr:sp>
    <xdr:clientData/>
  </xdr:twoCellAnchor>
  <xdr:twoCellAnchor>
    <xdr:from>
      <xdr:col>4</xdr:col>
      <xdr:colOff>66674</xdr:colOff>
      <xdr:row>8</xdr:row>
      <xdr:rowOff>104776</xdr:rowOff>
    </xdr:from>
    <xdr:to>
      <xdr:col>4</xdr:col>
      <xdr:colOff>457199</xdr:colOff>
      <xdr:row>10</xdr:row>
      <xdr:rowOff>9744</xdr:rowOff>
    </xdr:to>
    <xdr:sp macro="" textlink="">
      <xdr:nvSpPr>
        <xdr:cNvPr id="10" name="右矢印 4">
          <a:extLst>
            <a:ext uri="{FF2B5EF4-FFF2-40B4-BE49-F238E27FC236}">
              <a16:creationId xmlns:a16="http://schemas.microsoft.com/office/drawing/2014/main" id="{BB9A530A-E1A8-4D2A-821A-A787279950C2}"/>
            </a:ext>
          </a:extLst>
        </xdr:cNvPr>
        <xdr:cNvSpPr/>
      </xdr:nvSpPr>
      <xdr:spPr>
        <a:xfrm>
          <a:off x="2025014" y="1819276"/>
          <a:ext cx="390525" cy="2402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759922</xdr:colOff>
      <xdr:row>4</xdr:row>
      <xdr:rowOff>38471</xdr:rowOff>
    </xdr:from>
    <xdr:to>
      <xdr:col>12</xdr:col>
      <xdr:colOff>893651</xdr:colOff>
      <xdr:row>7</xdr:row>
      <xdr:rowOff>76383</xdr:rowOff>
    </xdr:to>
    <xdr:sp macro="" textlink="">
      <xdr:nvSpPr>
        <xdr:cNvPr id="11" name="線吹き出し 2 (枠付き) 14">
          <a:extLst>
            <a:ext uri="{FF2B5EF4-FFF2-40B4-BE49-F238E27FC236}">
              <a16:creationId xmlns:a16="http://schemas.microsoft.com/office/drawing/2014/main" id="{76056B01-D9F9-4167-BF91-EEAC187535F7}"/>
            </a:ext>
          </a:extLst>
        </xdr:cNvPr>
        <xdr:cNvSpPr/>
      </xdr:nvSpPr>
      <xdr:spPr bwMode="auto">
        <a:xfrm>
          <a:off x="9119062" y="1029071"/>
          <a:ext cx="2457829" cy="594172"/>
        </a:xfrm>
        <a:prstGeom prst="borderCallout2">
          <a:avLst>
            <a:gd name="adj1" fmla="val 101279"/>
            <a:gd name="adj2" fmla="val 51060"/>
            <a:gd name="adj3" fmla="val 210486"/>
            <a:gd name="adj4" fmla="val 51057"/>
            <a:gd name="adj5" fmla="val 340389"/>
            <a:gd name="adj6" fmla="val 10985"/>
          </a:avLst>
        </a:prstGeom>
        <a:solidFill>
          <a:srgbClr val="FFE7FF"/>
        </a:solidFill>
        <a:ln>
          <a:solidFill>
            <a:schemeClr val="tx1"/>
          </a:solidFill>
          <a:prstDash val="sysDash"/>
          <a:tailEnd type="triangle"/>
        </a:ln>
        <a:effectLst>
          <a:innerShdw blurRad="63500" dist="50800" dir="2700000">
            <a:prstClr val="black">
              <a:alpha val="50000"/>
            </a:prstClr>
          </a:inn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rtl="0">
            <a:defRPr sz="1000"/>
          </a:pPr>
          <a:r>
            <a:rPr lang="ja-JP" altLang="en-US" sz="1400" b="1" i="0" u="none" strike="noStrike" baseline="0">
              <a:solidFill>
                <a:srgbClr val="FF0000"/>
              </a:solidFill>
              <a:latin typeface="ＭＳ Ｐゴシック"/>
              <a:ea typeface="ＭＳ Ｐゴシック"/>
            </a:rPr>
            <a:t>散発事故事例の報告多数</a:t>
          </a: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10</xdr:col>
      <xdr:colOff>800824</xdr:colOff>
      <xdr:row>15</xdr:row>
      <xdr:rowOff>8747</xdr:rowOff>
    </xdr:from>
    <xdr:to>
      <xdr:col>11</xdr:col>
      <xdr:colOff>201622</xdr:colOff>
      <xdr:row>16</xdr:row>
      <xdr:rowOff>140506</xdr:rowOff>
    </xdr:to>
    <xdr:sp macro="" textlink="">
      <xdr:nvSpPr>
        <xdr:cNvPr id="12" name="円/楕円 17">
          <a:extLst>
            <a:ext uri="{FF2B5EF4-FFF2-40B4-BE49-F238E27FC236}">
              <a16:creationId xmlns:a16="http://schemas.microsoft.com/office/drawing/2014/main" id="{26CB123A-9358-4833-A988-B4FD20522346}"/>
            </a:ext>
          </a:extLst>
        </xdr:cNvPr>
        <xdr:cNvSpPr>
          <a:spLocks noChangeArrowheads="1"/>
        </xdr:cNvSpPr>
      </xdr:nvSpPr>
      <xdr:spPr bwMode="auto">
        <a:xfrm>
          <a:off x="9159964" y="2896727"/>
          <a:ext cx="322818" cy="299399"/>
        </a:xfrm>
        <a:prstGeom prst="ellipse">
          <a:avLst/>
        </a:prstGeom>
        <a:noFill/>
        <a:ln w="25400" algn="ctr">
          <a:solidFill>
            <a:srgbClr val="000000"/>
          </a:solidFill>
          <a:round/>
          <a:headEnd/>
          <a:tailEnd/>
        </a:ln>
      </xdr:spPr>
    </xdr:sp>
    <xdr:clientData/>
  </xdr:twoCellAnchor>
  <xdr:twoCellAnchor editAs="oneCell">
    <xdr:from>
      <xdr:col>5</xdr:col>
      <xdr:colOff>60960</xdr:colOff>
      <xdr:row>2</xdr:row>
      <xdr:rowOff>1</xdr:rowOff>
    </xdr:from>
    <xdr:to>
      <xdr:col>6</xdr:col>
      <xdr:colOff>763497</xdr:colOff>
      <xdr:row>16</xdr:row>
      <xdr:rowOff>7621</xdr:rowOff>
    </xdr:to>
    <xdr:pic>
      <xdr:nvPicPr>
        <xdr:cNvPr id="16" name="図 15">
          <a:extLst>
            <a:ext uri="{FF2B5EF4-FFF2-40B4-BE49-F238E27FC236}">
              <a16:creationId xmlns:a16="http://schemas.microsoft.com/office/drawing/2014/main" id="{661BDEDF-2F72-485F-8BAA-F475482FB5B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918460" y="548641"/>
          <a:ext cx="1601697" cy="2514600"/>
        </a:xfrm>
        <a:prstGeom prst="rect">
          <a:avLst/>
        </a:prstGeom>
      </xdr:spPr>
    </xdr:pic>
    <xdr:clientData/>
  </xdr:twoCellAnchor>
  <xdr:twoCellAnchor editAs="oneCell">
    <xdr:from>
      <xdr:col>0</xdr:col>
      <xdr:colOff>1</xdr:colOff>
      <xdr:row>2</xdr:row>
      <xdr:rowOff>0</xdr:rowOff>
    </xdr:from>
    <xdr:to>
      <xdr:col>3</xdr:col>
      <xdr:colOff>96383</xdr:colOff>
      <xdr:row>15</xdr:row>
      <xdr:rowOff>144780</xdr:rowOff>
    </xdr:to>
    <xdr:pic>
      <xdr:nvPicPr>
        <xdr:cNvPr id="19" name="図 18">
          <a:extLst>
            <a:ext uri="{FF2B5EF4-FFF2-40B4-BE49-F238E27FC236}">
              <a16:creationId xmlns:a16="http://schemas.microsoft.com/office/drawing/2014/main" id="{F01920ED-2ACC-4F95-8D0E-9B4C12266AE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 y="548640"/>
          <a:ext cx="1582282" cy="24841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14</xdr:row>
      <xdr:rowOff>0</xdr:rowOff>
    </xdr:from>
    <xdr:to>
      <xdr:col>9</xdr:col>
      <xdr:colOff>304800</xdr:colOff>
      <xdr:row>16</xdr:row>
      <xdr:rowOff>17145</xdr:rowOff>
    </xdr:to>
    <xdr:sp macro="" textlink="">
      <xdr:nvSpPr>
        <xdr:cNvPr id="2" name="AutoShape 73" descr="data:image/jpeg;base64,/9j/4AAQSkZJRgABAQAAAQABAAD/2wCEAAkGBxQQEBQPEBQQDw8UDw8PDxAUEA8PDxAPFBQWFhQUFBQYHCggGBolHBQUITEhJSkrLi4uFx8zODMsNygtLisBCgoKDg0OGhAQFywkHCQsLCwsLCwsLCwsLCwsLCwsLCwsLC0sLCwsLCwsLCwsLCwsLCwsLS8sLiwsLCwsLCwsLP/AABEIAOEA4QMBIgACEQEDEQH/xAAbAAACAwEBAQAAAAAAAAAAAAAAAQIDBAUGB//EADgQAAIBAgMFBQYEBgMAAAAAAAABAgMRBBIhBTFBYXETUYGRsQYiMlJywUKh0eEUIzNigvA0c7L/xAAZAQEBAQEBAQAAAAAAAAAAAAAAAQMCBAX/xAAnEQEBAAIBBAECBwEAAAAAAAAAAQIRAxIhMUEEMlETIkJhcYHBFP/aAAwDAQACEQMRAD8A+pDENHDI0MQ0QSQxIkFAwBBTGAAAwABgAwAAAAGAFAMBgIBiKAAAAGAAAAAAAABzkSRFEkRykhoRJEU0SEiQUrErAABYYhgAxBcCQCuMAGIYUDEMBgAFAAAEIBgUIYgAYCGAAIYHNTJorTJJnLlYiaRCJYiLDQwuLMFSAhnFnAsFcq7QrqVibF7mLtDJCeZ2W9nSpYRc5c+Am74FKmTTL1TS4LyLYRR1pWS4Zi3E0fldnxXAo7Dn+RETzB2hFUFzfiTVJdy9R3CVVdRqT7n6E7DsVUUxjCwCALAVCAAKAAAAAAA5GcaqmSUymrXsZ7c7dFYrVRWrZsjTb4rwVzyP8W4zzXtwOvhNq8JEmU9rHZVHm/JIfYc3+RChi1I0J3O9RVSw65+aH/Drn5lwWGhV2Ee782HYR+VeSLlEeUaVXGNtyS8EWqYso7IoM3IM4WQXQEQsS7REXXQ0HlHlK3iUReLQF+QlkMjxhB4pg23ZEPQ57rsj2j7wm3RzoHWRzswXG122zmnqvEiV0dxMAGIAhgICjy1SZkrzLKkjLUZjWe3P2t/TZp2diu0pqT+LdL6l/tyjaSvTl0MGw6+WeThJafUv2OUl1XpqVVrc7HRw20mt/mciLLIsS6avWUMYmuf5FrxC7zy9Co8y1N2dm0pt15Ytd5B41HMzDuNptveNIvGMx3HcbNtDxLE6r7ym5ICecLkUNASTGJRJKAABJUySpFEBotVIkqYFKRJIuVMmqYVCitCwbjZeZEAGIApgIAjxlRmeRdUZRIxZM+NXuS+lnnqM8rUlvTTXgejxC919GeZgI4r11KaklJbmk10ZdE5exqt6dvlbj4b0dKLI3l7NND4kdBGTCU7yR1Y0TWDOkSUTUqRNUjrQyqBJUzUqRNUho0yqkTVIpq7ShF2SlNrikrebKntST+GnbrL9EWY37G42xpE1SOe8ZVe7LHpG/qQTqy3zl4Wj6I66KnVHXVIjKcY/FKK6ySOS8I38UpPrKTJ08HFcEWcdTrb3jaa/Ffom/QrqbVhHVqpbi8jCMV3EpR0Ovwjqa8JWhVip02pRfFfcvUDzEG8NXVSH9Ko8tWPC73TR6aVaK3uK6tIys1dV3NVNRJKJjntSkvxxfS8vQpe2YcFOX+NvULuOjOOnTUzioYtzV0sq1VnqxkKAACIAAAPEVCqTLJlUjJkrrbn0Z5iB6ie59Dy8SxxXU2HUtNx+aN/Ffs2d2J5jATy1IP8Aut56fc9NFkrTDw62z9UjuQgee2XU3o9Dh5XRrjeztNQJKJXPERj8Uox6ySMtTbNGP41L6by9DpXQUSjHL+W0tL2j4Pec9+0FP8Makv8AFRX5snHaDqe7lUU9d92XGbqWzSuFBLgT7IsRI9LJXkHYncTChCsCGmAkSTFYAiFWipKzMn8AjdcdyWSqywwiRdTw6RamSTJpDp1VBxhZ+9ezSvFNW0b4fszSUU9WvG3LQuMM5qtcfBgIDhTAAA8PIqkWyKpGTEpbjy37nqWeW4vq/Usc1OLtr4nq4Suk+9J+Z5NHpMBO9OD/ALUvLQldYPHYqtKO1K9pSjaFK1pNcF3dWex2HKdVSjKc3bK7Octz07zzO0cBCWKrVrzjUzRhJp3i4qMbXi/sdr2RxCWJcVNyzU5ppwy6qzWt+TNuKYuss3oY7MXJsuhgUjYmPMerpjjamGFSNFKklqiOYFMuhqTGZ1ULFIKncGRuRzBTbGpFNSRhxGMykWTdda4XOfgMY5rXc936f73m5Mzw5Jn4a83DlxXulcVxBY0YGpElIjYkkBOlLVdTSZYo1GHL5aYgYgM3RgIAPEyK5FskVyM2KB5aW9/U/U9SeXqfFL6peoc00dTZuPjGOSbUbN2b3NPU5SE1cEuhi613VqcJTzLooqP2JezGJUcRSbdr1FF/5e79yrGR/lvwOfgJZakH3VIPykjvDsm+765cMxXf1Gj3CdwuJAFSvYcahFCIq9VBuaM6YmHUOtWODtCo9ejOniDm1qN78SVvxedns7FWgrOz8D0GAxSmrXWZb1y77HjcPenLLLc9Y9Dv4OVrTjvX58j5eHJlx59/Ht9b5PHhy4bn9O9YmkFCanFSX7p9xaon05ZZuPh2auqrUSSiSUSSiEJRLERyjRnyeHWJgIZg7MBDKPGyRXKJfYWUzZMjieXrr35fXL1PZ5DjY7ZkZSbV4Se9rVN80S9kuO3EBF9fBThvWaPzR181vRQmVxrSOKXuPwOWtHfu18jqYl+4+qOe1yZ3PBH1ODvr3pPz1LEjJsipmoUpPjShfqlb7G5I9oVhksoWCkJokoDUAqqwpLxNCosx43aFCj/WrUqb4KVSKk+kb3FuvLvGW9ornErVK5yMd7b4OnLJF1K07XShBqLX1SsjnVfbSpO6w9GEJWeR1JSnrwulb1Mc+fjx817OH4nNn4x/x3Mfgc8PdXvxeaPPvj4r7C2bXvFfseT2V7S4rF1IxlNUveanGFOELZfiTbTf5ns8JKx4c7jyZbj6OOGfDhrPV9ujg8W4O/Diu/pzO2qqautU9UcHLc6GAl7tu528HuO+Lkyx/K8PysMcp1xv7ToLOytMkjXqt9vHpO4yCGQSGRGFMBAB5awWJARkizFXWpuaMteJKM5nr4GE9WrS+ZaPx7zTYdjjQ4tXYbk7Z1l6NMvo7Cit8m+iS9TqoaLtNR0NlU8tNQjdqN0ru/G/3NygzlYfFSgmo2V9dyZKWMm98peGnoenHnkxkTpdfsrK70XPT1IOvBfiT6XfocjeSRLz31F06Txq4JvrZFcsXJ7tOhliWJHF5cr7dSPF+2WPqxrSj2lRQywagpyUdY66LmeLxsHmhUtprCUtz1+G/j6n0T2w2fmyV1/1z9Yv1XkcehstVYuD0g1Zvi+h5OTfU+98LLG8Wo89PAZ4Xj/UV5Q72+7xN+y8NUurwlD6k4/uz0mH2XCkrQuubbbfiy+G6zaZjfs9+OWu7lbO2eqeIdVPWcbOKWilxlfnZI9FSq24nJptOej4taeh1qMeXQ047t5Pk/U6WHrd911/VG7B1LTt36ePA50KdtVoXxZ3lenu8epnLHbRNFVKd0n3pMmj0R8yzSYxICiQyIwp3AQAeaGAwyRkUVUaGVVESjI0FibQWOArBYaQ0gBIkkCRNIBpE4oSRZFBTiixIikWRRVQxGGVSEqct0k107n4OzPJ7OThKUGvejJwa4Jre+h7NI897S4fs5KvFe7K0KvKa+GXitPBHGePbb2fD5ujLpvs4YfNrJub8o+QqmAWr005Iy0sboupohi7mFkfUxzyvtOOAhppu1XCzLlo1YhTxH6ItlTvqvM6knpnnl92ujLxf2NGUw4dvja5uhK6Fvplr23YKrple9buaNSOQnbXjwOjh62Zc+P6mnHn+mvJz8WvzTw0IkQRJG7ymMQAMAEB54YAHBMrkixkGiVFEkQsWtEbHIikSSBIkQCRJISRJICUUWRIxRNB0kkWRRBIsRRJCrUozi4TSlGStJPiiSJIqvD7X2VPDvS8qT+Gfdyl3P1OfTxNmfSXFNWaTT0aaumuhwto+y1OfvUn2Uvl1dN/eJllx/Z7OH5Vx7VxsBi8zs9Hw6HWo1uHA4OL2fUw0l2kbJu0ZJqUG+TXozo4ardJmM3O1eu5zLvHRTs0zVGduhghM1Reh0z33a4zLYS4rR8DHCZbGRw78uvQrZuT4r7ovRx4z8HwZuw2JzaPSX5M9HHyb7V4ubg6e+PhrGRQGzzpAIAOAMQyMyZFkiLAraItE5EbHIihoBogaJISJIKkkTRFE0VUkWIgiaAkiSIoZRNEkQRJAKtSjOLhNKUWrNPczxWNwzw1V0ndw+KlJ/ig/utzPbmLbGzliKeTdNe9Tl8sufJ7mcZ47jbi5Om/s85QrG+nUPPxk4ScJLLKLyyT4NHSw9e55tvdO7pplsZGSFQmpF8rLprVQsUrmSMi6MjnTvcrpYfG20nqvm4+JuhNNXTuu84UZFlOq4u8Xb0Zrjy2eXn5PjzLvj2du4HM/j5f2+T/AFA0/GxY/wDNmyAAGrxgTAAISIsAIEhiA5EkSQwAmiSGBVSRNAAVIYAUNE0IAGhgAHifaf8A5cvpp/8AkrwYAeTP6n0eL6Z/DpUy+O4QCO74Tj9y8ALVxSX2JoAOK0MAAiP/2Q==">
          <a:hlinkClick xmlns:r="http://schemas.openxmlformats.org/officeDocument/2006/relationships" r:id="rId1"/>
          <a:extLst>
            <a:ext uri="{FF2B5EF4-FFF2-40B4-BE49-F238E27FC236}">
              <a16:creationId xmlns:a16="http://schemas.microsoft.com/office/drawing/2014/main" id="{EB80733F-00DA-4761-8182-2CEFA4B561F5}"/>
            </a:ext>
          </a:extLst>
        </xdr:cNvPr>
        <xdr:cNvSpPr>
          <a:spLocks noChangeAspect="1" noChangeArrowheads="1"/>
        </xdr:cNvSpPr>
      </xdr:nvSpPr>
      <xdr:spPr bwMode="auto">
        <a:xfrm>
          <a:off x="4892040" y="3939540"/>
          <a:ext cx="304800" cy="299085"/>
        </a:xfrm>
        <a:prstGeom prst="rect">
          <a:avLst/>
        </a:prstGeom>
        <a:noFill/>
        <a:ln w="9525">
          <a:noFill/>
          <a:miter lim="800000"/>
          <a:headEnd/>
          <a:tailEnd/>
        </a:ln>
      </xdr:spPr>
    </xdr:sp>
    <xdr:clientData/>
  </xdr:twoCellAnchor>
  <xdr:twoCellAnchor editAs="oneCell">
    <xdr:from>
      <xdr:col>16</xdr:col>
      <xdr:colOff>0</xdr:colOff>
      <xdr:row>11</xdr:row>
      <xdr:rowOff>0</xdr:rowOff>
    </xdr:from>
    <xdr:to>
      <xdr:col>16</xdr:col>
      <xdr:colOff>304800</xdr:colOff>
      <xdr:row>11</xdr:row>
      <xdr:rowOff>299085</xdr:rowOff>
    </xdr:to>
    <xdr:sp macro="" textlink="">
      <xdr:nvSpPr>
        <xdr:cNvPr id="3" name="AutoShape 74" descr="data:image/jpeg;base64,/9j/4AAQSkZJRgABAQAAAQABAAD/2wCEAAkGBxQQEBQPEBQQDw8UDw8PDxAUEA8PDxAPFBQWFhQUFBQYHCggGBolHBQUITEhJSkrLi4uFx8zODMsNygtLisBCgoKDg0OGhAQFywkHCQsLCwsLCwsLCwsLCwsLCwsLCwsLC0sLCwsLCwsLCwsLCwsLCwsLS8sLiwsLCwsLCwsLP/AABEIAOEA4QMBIgACEQEDEQH/xAAbAAACAwEBAQAAAAAAAAAAAAAAAQIDBAUGB//EADgQAAIBAgMFBQYEBgMAAAAAAAABAgMRBBIhBTFBYXETUYGRsQYiMlJywUKh0eEUIzNigvA0c7L/xAAZAQEBAQEBAQAAAAAAAAAAAAAAAQMCBAX/xAAnEQEBAAIBBAECBwEAAAAAAAAAAQIRAxIhMUEEMlETIkJhcYHBFP/aAAwDAQACEQMRAD8A+pDENHDI0MQ0QSQxIkFAwBBTGAAAwABgAwAAAAGAFAMBgIBiKAAAAGAAAAAAAABzkSRFEkRykhoRJEU0SEiQUrErAABYYhgAxBcCQCuMAGIYUDEMBgAFAAAEIBgUIYgAYCGAAIYHNTJorTJJnLlYiaRCJYiLDQwuLMFSAhnFnAsFcq7QrqVibF7mLtDJCeZ2W9nSpYRc5c+Am74FKmTTL1TS4LyLYRR1pWS4Zi3E0fldnxXAo7Dn+RETzB2hFUFzfiTVJdy9R3CVVdRqT7n6E7DsVUUxjCwCALAVCAAKAAAAAAA5GcaqmSUymrXsZ7c7dFYrVRWrZsjTb4rwVzyP8W4zzXtwOvhNq8JEmU9rHZVHm/JIfYc3+RChi1I0J3O9RVSw65+aH/Drn5lwWGhV2Ee782HYR+VeSLlEeUaVXGNtyS8EWqYso7IoM3IM4WQXQEQsS7REXXQ0HlHlK3iUReLQF+QlkMjxhB4pg23ZEPQ57rsj2j7wm3RzoHWRzswXG122zmnqvEiV0dxMAGIAhgICjy1SZkrzLKkjLUZjWe3P2t/TZp2diu0pqT+LdL6l/tyjaSvTl0MGw6+WeThJafUv2OUl1XpqVVrc7HRw20mt/mciLLIsS6avWUMYmuf5FrxC7zy9Co8y1N2dm0pt15Ytd5B41HMzDuNptveNIvGMx3HcbNtDxLE6r7ym5ICecLkUNASTGJRJKAABJUySpFEBotVIkqYFKRJIuVMmqYVCitCwbjZeZEAGIApgIAjxlRmeRdUZRIxZM+NXuS+lnnqM8rUlvTTXgejxC919GeZgI4r11KaklJbmk10ZdE5exqt6dvlbj4b0dKLI3l7NND4kdBGTCU7yR1Y0TWDOkSUTUqRNUjrQyqBJUzUqRNUho0yqkTVIpq7ShF2SlNrikrebKntST+GnbrL9EWY37G42xpE1SOe8ZVe7LHpG/qQTqy3zl4Wj6I66KnVHXVIjKcY/FKK6ySOS8I38UpPrKTJ08HFcEWcdTrb3jaa/Ffom/QrqbVhHVqpbi8jCMV3EpR0Ovwjqa8JWhVip02pRfFfcvUDzEG8NXVSH9Ko8tWPC73TR6aVaK3uK6tIys1dV3NVNRJKJjntSkvxxfS8vQpe2YcFOX+NvULuOjOOnTUzioYtzV0sq1VnqxkKAACIAAAPEVCqTLJlUjJkrrbn0Z5iB6ie59Dy8SxxXU2HUtNx+aN/Ffs2d2J5jATy1IP8Aut56fc9NFkrTDw62z9UjuQgee2XU3o9Dh5XRrjeztNQJKJXPERj8Uox6ySMtTbNGP41L6by9DpXQUSjHL+W0tL2j4Pec9+0FP8Makv8AFRX5snHaDqe7lUU9d92XGbqWzSuFBLgT7IsRI9LJXkHYncTChCsCGmAkSTFYAiFWipKzMn8AjdcdyWSqywwiRdTw6RamSTJpDp1VBxhZ+9ezSvFNW0b4fszSUU9WvG3LQuMM5qtcfBgIDhTAAA8PIqkWyKpGTEpbjy37nqWeW4vq/Usc1OLtr4nq4Suk+9J+Z5NHpMBO9OD/ALUvLQldYPHYqtKO1K9pSjaFK1pNcF3dWex2HKdVSjKc3bK7Octz07zzO0cBCWKrVrzjUzRhJp3i4qMbXi/sdr2RxCWJcVNyzU5ppwy6qzWt+TNuKYuss3oY7MXJsuhgUjYmPMerpjjamGFSNFKklqiOYFMuhqTGZ1ULFIKncGRuRzBTbGpFNSRhxGMykWTdda4XOfgMY5rXc936f73m5Mzw5Jn4a83DlxXulcVxBY0YGpElIjYkkBOlLVdTSZYo1GHL5aYgYgM3RgIAPEyK5FskVyM2KB5aW9/U/U9SeXqfFL6peoc00dTZuPjGOSbUbN2b3NPU5SE1cEuhi613VqcJTzLooqP2JezGJUcRSbdr1FF/5e79yrGR/lvwOfgJZakH3VIPykjvDsm+765cMxXf1Gj3CdwuJAFSvYcahFCIq9VBuaM6YmHUOtWODtCo9ejOniDm1qN78SVvxedns7FWgrOz8D0GAxSmrXWZb1y77HjcPenLLLc9Y9Dv4OVrTjvX58j5eHJlx59/Ht9b5PHhy4bn9O9YmkFCanFSX7p9xaon05ZZuPh2auqrUSSiSUSSiEJRLERyjRnyeHWJgIZg7MBDKPGyRXKJfYWUzZMjieXrr35fXL1PZ5DjY7ZkZSbV4Se9rVN80S9kuO3EBF9fBThvWaPzR181vRQmVxrSOKXuPwOWtHfu18jqYl+4+qOe1yZ3PBH1ODvr3pPz1LEjJsipmoUpPjShfqlb7G5I9oVhksoWCkJokoDUAqqwpLxNCosx43aFCj/WrUqb4KVSKk+kb3FuvLvGW9ornErVK5yMd7b4OnLJF1K07XShBqLX1SsjnVfbSpO6w9GEJWeR1JSnrwulb1Mc+fjx817OH4nNn4x/x3Mfgc8PdXvxeaPPvj4r7C2bXvFfseT2V7S4rF1IxlNUveanGFOELZfiTbTf5ns8JKx4c7jyZbj6OOGfDhrPV9ujg8W4O/Diu/pzO2qqautU9UcHLc6GAl7tu528HuO+Lkyx/K8PysMcp1xv7ToLOytMkjXqt9vHpO4yCGQSGRGFMBAB5awWJARkizFXWpuaMteJKM5nr4GE9WrS+ZaPx7zTYdjjQ4tXYbk7Z1l6NMvo7Cit8m+iS9TqoaLtNR0NlU8tNQjdqN0ru/G/3NygzlYfFSgmo2V9dyZKWMm98peGnoenHnkxkTpdfsrK70XPT1IOvBfiT6XfocjeSRLz31F06Txq4JvrZFcsXJ7tOhliWJHF5cr7dSPF+2WPqxrSj2lRQywagpyUdY66LmeLxsHmhUtprCUtz1+G/j6n0T2w2fmyV1/1z9Yv1XkcehstVYuD0g1Zvi+h5OTfU+98LLG8Wo89PAZ4Xj/UV5Q72+7xN+y8NUurwlD6k4/uz0mH2XCkrQuubbbfiy+G6zaZjfs9+OWu7lbO2eqeIdVPWcbOKWilxlfnZI9FSq24nJptOej4taeh1qMeXQ047t5Pk/U6WHrd911/VG7B1LTt36ePA50KdtVoXxZ3lenu8epnLHbRNFVKd0n3pMmj0R8yzSYxICiQyIwp3AQAeaGAwyRkUVUaGVVESjI0FibQWOArBYaQ0gBIkkCRNIBpE4oSRZFBTiixIikWRRVQxGGVSEqct0k107n4OzPJ7OThKUGvejJwa4Jre+h7NI897S4fs5KvFe7K0KvKa+GXitPBHGePbb2fD5ujLpvs4YfNrJub8o+QqmAWr005Iy0sboupohi7mFkfUxzyvtOOAhppu1XCzLlo1YhTxH6ItlTvqvM6knpnnl92ujLxf2NGUw4dvja5uhK6Fvplr23YKrple9buaNSOQnbXjwOjh62Zc+P6mnHn+mvJz8WvzTw0IkQRJG7ymMQAMAEB54YAHBMrkixkGiVFEkQsWtEbHIikSSBIkQCRJISRJICUUWRIxRNB0kkWRRBIsRRJCrUozi4TSlGStJPiiSJIqvD7X2VPDvS8qT+Gfdyl3P1OfTxNmfSXFNWaTT0aaumuhwto+y1OfvUn2Uvl1dN/eJllx/Z7OH5Vx7VxsBi8zs9Hw6HWo1uHA4OL2fUw0l2kbJu0ZJqUG+TXozo4ardJmM3O1eu5zLvHRTs0zVGduhghM1Reh0z33a4zLYS4rR8DHCZbGRw78uvQrZuT4r7ovRx4z8HwZuw2JzaPSX5M9HHyb7V4ubg6e+PhrGRQGzzpAIAOAMQyMyZFkiLAraItE5EbHIihoBogaJISJIKkkTRFE0VUkWIgiaAkiSIoZRNEkQRJAKtSjOLhNKUWrNPczxWNwzw1V0ndw+KlJ/ig/utzPbmLbGzliKeTdNe9Tl8sufJ7mcZ47jbi5Om/s85QrG+nUPPxk4ScJLLKLyyT4NHSw9e55tvdO7pplsZGSFQmpF8rLprVQsUrmSMi6MjnTvcrpYfG20nqvm4+JuhNNXTuu84UZFlOq4u8Xb0Zrjy2eXn5PjzLvj2du4HM/j5f2+T/AFA0/GxY/wDNmyAAGrxgTAAISIsAIEhiA5EkSQwAmiSGBVSRNAAVIYAUNE0IAGhgAHifaf8A5cvpp/8AkrwYAeTP6n0eL6Z/DpUy+O4QCO74Tj9y8ALVxSX2JoAOK0MAAiP/2Q==">
          <a:hlinkClick xmlns:r="http://schemas.openxmlformats.org/officeDocument/2006/relationships" r:id="rId1"/>
          <a:extLst>
            <a:ext uri="{FF2B5EF4-FFF2-40B4-BE49-F238E27FC236}">
              <a16:creationId xmlns:a16="http://schemas.microsoft.com/office/drawing/2014/main" id="{1D5F4866-104A-4E57-B664-6043D5CB81C4}"/>
            </a:ext>
          </a:extLst>
        </xdr:cNvPr>
        <xdr:cNvSpPr>
          <a:spLocks noChangeAspect="1" noChangeArrowheads="1"/>
        </xdr:cNvSpPr>
      </xdr:nvSpPr>
      <xdr:spPr bwMode="auto">
        <a:xfrm>
          <a:off x="10279380" y="2804160"/>
          <a:ext cx="304800" cy="299085"/>
        </a:xfrm>
        <a:prstGeom prst="rect">
          <a:avLst/>
        </a:prstGeom>
        <a:noFill/>
        <a:ln w="9525">
          <a:noFill/>
          <a:miter lim="800000"/>
          <a:headEnd/>
          <a:tailEnd/>
        </a:ln>
      </xdr:spPr>
    </xdr:sp>
    <xdr:clientData/>
  </xdr:twoCellAnchor>
  <xdr:twoCellAnchor editAs="oneCell">
    <xdr:from>
      <xdr:col>16</xdr:col>
      <xdr:colOff>0</xdr:colOff>
      <xdr:row>11</xdr:row>
      <xdr:rowOff>0</xdr:rowOff>
    </xdr:from>
    <xdr:to>
      <xdr:col>16</xdr:col>
      <xdr:colOff>304800</xdr:colOff>
      <xdr:row>11</xdr:row>
      <xdr:rowOff>299085</xdr:rowOff>
    </xdr:to>
    <xdr:sp macro="" textlink="">
      <xdr:nvSpPr>
        <xdr:cNvPr id="4" name="AutoShape 76" descr="data:image/jpeg;base64,/9j/4AAQSkZJRgABAQAAAQABAAD/2wCEAAkGBxQQEBQPEBQQDw8UDw8PDxAUEA8PDxAPFBQWFhQUFBQYHCggGBolHBQUITEhJSkrLi4uFx8zODMsNygtLisBCgoKDg0OGhAQFywkHCQsLCwsLCwsLCwsLCwsLCwsLCwsLC0sLCwsLCwsLCwsLCwsLCwsLS8sLiwsLCwsLCwsLP/AABEIAOEA4QMBIgACEQEDEQH/xAAbAAACAwEBAQAAAAAAAAAAAAAAAQIDBAUGB//EADgQAAIBAgMFBQYEBgMAAAAAAAABAgMRBBIhBTFBYXETUYGRsQYiMlJywUKh0eEUIzNigvA0c7L/xAAZAQEBAQEBAQAAAAAAAAAAAAAAAQMCBAX/xAAnEQEBAAIBBAECBwEAAAAAAAAAAQIRAxIhMUEEMlETIkJhcYHBFP/aAAwDAQACEQMRAD8A+pDENHDI0MQ0QSQxIkFAwBBTGAAAwABgAwAAAAGAFAMBgIBiKAAAAGAAAAAAAABzkSRFEkRykhoRJEU0SEiQUrErAABYYhgAxBcCQCuMAGIYUDEMBgAFAAAEIBgUIYgAYCGAAIYHNTJorTJJnLlYiaRCJYiLDQwuLMFSAhnFnAsFcq7QrqVibF7mLtDJCeZ2W9nSpYRc5c+Am74FKmTTL1TS4LyLYRR1pWS4Zi3E0fldnxXAo7Dn+RETzB2hFUFzfiTVJdy9R3CVVdRqT7n6E7DsVUUxjCwCALAVCAAKAAAAAAA5GcaqmSUymrXsZ7c7dFYrVRWrZsjTb4rwVzyP8W4zzXtwOvhNq8JEmU9rHZVHm/JIfYc3+RChi1I0J3O9RVSw65+aH/Drn5lwWGhV2Ee782HYR+VeSLlEeUaVXGNtyS8EWqYso7IoM3IM4WQXQEQsS7REXXQ0HlHlK3iUReLQF+QlkMjxhB4pg23ZEPQ57rsj2j7wm3RzoHWRzswXG122zmnqvEiV0dxMAGIAhgICjy1SZkrzLKkjLUZjWe3P2t/TZp2diu0pqT+LdL6l/tyjaSvTl0MGw6+WeThJafUv2OUl1XpqVVrc7HRw20mt/mciLLIsS6avWUMYmuf5FrxC7zy9Co8y1N2dm0pt15Ytd5B41HMzDuNptveNIvGMx3HcbNtDxLE6r7ym5ICecLkUNASTGJRJKAABJUySpFEBotVIkqYFKRJIuVMmqYVCitCwbjZeZEAGIApgIAjxlRmeRdUZRIxZM+NXuS+lnnqM8rUlvTTXgejxC919GeZgI4r11KaklJbmk10ZdE5exqt6dvlbj4b0dKLI3l7NND4kdBGTCU7yR1Y0TWDOkSUTUqRNUjrQyqBJUzUqRNUho0yqkTVIpq7ShF2SlNrikrebKntST+GnbrL9EWY37G42xpE1SOe8ZVe7LHpG/qQTqy3zl4Wj6I66KnVHXVIjKcY/FKK6ySOS8I38UpPrKTJ08HFcEWcdTrb3jaa/Ffom/QrqbVhHVqpbi8jCMV3EpR0Ovwjqa8JWhVip02pRfFfcvUDzEG8NXVSH9Ko8tWPC73TR6aVaK3uK6tIys1dV3NVNRJKJjntSkvxxfS8vQpe2YcFOX+NvULuOjOOnTUzioYtzV0sq1VnqxkKAACIAAAPEVCqTLJlUjJkrrbn0Z5iB6ie59Dy8SxxXU2HUtNx+aN/Ffs2d2J5jATy1IP8Aut56fc9NFkrTDw62z9UjuQgee2XU3o9Dh5XRrjeztNQJKJXPERj8Uox6ySMtTbNGP41L6by9DpXQUSjHL+W0tL2j4Pec9+0FP8Makv8AFRX5snHaDqe7lUU9d92XGbqWzSuFBLgT7IsRI9LJXkHYncTChCsCGmAkSTFYAiFWipKzMn8AjdcdyWSqywwiRdTw6RamSTJpDp1VBxhZ+9ezSvFNW0b4fszSUU9WvG3LQuMM5qtcfBgIDhTAAA8PIqkWyKpGTEpbjy37nqWeW4vq/Usc1OLtr4nq4Suk+9J+Z5NHpMBO9OD/ALUvLQldYPHYqtKO1K9pSjaFK1pNcF3dWex2HKdVSjKc3bK7Octz07zzO0cBCWKrVrzjUzRhJp3i4qMbXi/sdr2RxCWJcVNyzU5ppwy6qzWt+TNuKYuss3oY7MXJsuhgUjYmPMerpjjamGFSNFKklqiOYFMuhqTGZ1ULFIKncGRuRzBTbGpFNSRhxGMykWTdda4XOfgMY5rXc936f73m5Mzw5Jn4a83DlxXulcVxBY0YGpElIjYkkBOlLVdTSZYo1GHL5aYgYgM3RgIAPEyK5FskVyM2KB5aW9/U/U9SeXqfFL6peoc00dTZuPjGOSbUbN2b3NPU5SE1cEuhi613VqcJTzLooqP2JezGJUcRSbdr1FF/5e79yrGR/lvwOfgJZakH3VIPykjvDsm+765cMxXf1Gj3CdwuJAFSvYcahFCIq9VBuaM6YmHUOtWODtCo9ejOniDm1qN78SVvxedns7FWgrOz8D0GAxSmrXWZb1y77HjcPenLLLc9Y9Dv4OVrTjvX58j5eHJlx59/Ht9b5PHhy4bn9O9YmkFCanFSX7p9xaon05ZZuPh2auqrUSSiSUSSiEJRLERyjRnyeHWJgIZg7MBDKPGyRXKJfYWUzZMjieXrr35fXL1PZ5DjY7ZkZSbV4Se9rVN80S9kuO3EBF9fBThvWaPzR181vRQmVxrSOKXuPwOWtHfu18jqYl+4+qOe1yZ3PBH1ODvr3pPz1LEjJsipmoUpPjShfqlb7G5I9oVhksoWCkJokoDUAqqwpLxNCosx43aFCj/WrUqb4KVSKk+kb3FuvLvGW9ornErVK5yMd7b4OnLJF1K07XShBqLX1SsjnVfbSpO6w9GEJWeR1JSnrwulb1Mc+fjx817OH4nNn4x/x3Mfgc8PdXvxeaPPvj4r7C2bXvFfseT2V7S4rF1IxlNUveanGFOELZfiTbTf5ns8JKx4c7jyZbj6OOGfDhrPV9ujg8W4O/Diu/pzO2qqautU9UcHLc6GAl7tu528HuO+Lkyx/K8PysMcp1xv7ToLOytMkjXqt9vHpO4yCGQSGRGFMBAB5awWJARkizFXWpuaMteJKM5nr4GE9WrS+ZaPx7zTYdjjQ4tXYbk7Z1l6NMvo7Cit8m+iS9TqoaLtNR0NlU8tNQjdqN0ru/G/3NygzlYfFSgmo2V9dyZKWMm98peGnoenHnkxkTpdfsrK70XPT1IOvBfiT6XfocjeSRLz31F06Txq4JvrZFcsXJ7tOhliWJHF5cr7dSPF+2WPqxrSj2lRQywagpyUdY66LmeLxsHmhUtprCUtz1+G/j6n0T2w2fmyV1/1z9Yv1XkcehstVYuD0g1Zvi+h5OTfU+98LLG8Wo89PAZ4Xj/UV5Q72+7xN+y8NUurwlD6k4/uz0mH2XCkrQuubbbfiy+G6zaZjfs9+OWu7lbO2eqeIdVPWcbOKWilxlfnZI9FSq24nJptOej4taeh1qMeXQ047t5Pk/U6WHrd911/VG7B1LTt36ePA50KdtVoXxZ3lenu8epnLHbRNFVKd0n3pMmj0R8yzSYxICiQyIwp3AQAeaGAwyRkUVUaGVVESjI0FibQWOArBYaQ0gBIkkCRNIBpE4oSRZFBTiixIikWRRVQxGGVSEqct0k107n4OzPJ7OThKUGvejJwa4Jre+h7NI897S4fs5KvFe7K0KvKa+GXitPBHGePbb2fD5ujLpvs4YfNrJub8o+QqmAWr005Iy0sboupohi7mFkfUxzyvtOOAhppu1XCzLlo1YhTxH6ItlTvqvM6knpnnl92ujLxf2NGUw4dvja5uhK6Fvplr23YKrple9buaNSOQnbXjwOjh62Zc+P6mnHn+mvJz8WvzTw0IkQRJG7ymMQAMAEB54YAHBMrkixkGiVFEkQsWtEbHIikSSBIkQCRJISRJICUUWRIxRNB0kkWRRBIsRRJCrUozi4TSlGStJPiiSJIqvD7X2VPDvS8qT+Gfdyl3P1OfTxNmfSXFNWaTT0aaumuhwto+y1OfvUn2Uvl1dN/eJllx/Z7OH5Vx7VxsBi8zs9Hw6HWo1uHA4OL2fUw0l2kbJu0ZJqUG+TXozo4ardJmM3O1eu5zLvHRTs0zVGduhghM1Reh0z33a4zLYS4rR8DHCZbGRw78uvQrZuT4r7ovRx4z8HwZuw2JzaPSX5M9HHyb7V4ubg6e+PhrGRQGzzpAIAOAMQyMyZFkiLAraItE5EbHIihoBogaJISJIKkkTRFE0VUkWIgiaAkiSIoZRNEkQRJAKtSjOLhNKUWrNPczxWNwzw1V0ndw+KlJ/ig/utzPbmLbGzliKeTdNe9Tl8sufJ7mcZ47jbi5Om/s85QrG+nUPPxk4ScJLLKLyyT4NHSw9e55tvdO7pplsZGSFQmpF8rLprVQsUrmSMi6MjnTvcrpYfG20nqvm4+JuhNNXTuu84UZFlOq4u8Xb0Zrjy2eXn5PjzLvj2du4HM/j5f2+T/AFA0/GxY/wDNmyAAGrxgTAAISIsAIEhiA5EkSQwAmiSGBVSRNAAVIYAUNE0IAGhgAHifaf8A5cvpp/8AkrwYAeTP6n0eL6Z/DpUy+O4QCO74Tj9y8ALVxSX2JoAOK0MAAiP/2Q==">
          <a:hlinkClick xmlns:r="http://schemas.openxmlformats.org/officeDocument/2006/relationships" r:id="rId2"/>
          <a:extLst>
            <a:ext uri="{FF2B5EF4-FFF2-40B4-BE49-F238E27FC236}">
              <a16:creationId xmlns:a16="http://schemas.microsoft.com/office/drawing/2014/main" id="{AD2F956E-6528-4045-9584-8D29042794F2}"/>
            </a:ext>
          </a:extLst>
        </xdr:cNvPr>
        <xdr:cNvSpPr>
          <a:spLocks noChangeAspect="1" noChangeArrowheads="1"/>
        </xdr:cNvSpPr>
      </xdr:nvSpPr>
      <xdr:spPr bwMode="auto">
        <a:xfrm>
          <a:off x="10279380" y="2804160"/>
          <a:ext cx="304800" cy="299085"/>
        </a:xfrm>
        <a:prstGeom prst="rect">
          <a:avLst/>
        </a:prstGeom>
        <a:noFill/>
        <a:ln w="9525">
          <a:noFill/>
          <a:miter lim="800000"/>
          <a:headEnd/>
          <a:tailEnd/>
        </a:ln>
      </xdr:spPr>
    </xdr:sp>
    <xdr:clientData/>
  </xdr:twoCellAnchor>
  <xdr:twoCellAnchor>
    <xdr:from>
      <xdr:col>6</xdr:col>
      <xdr:colOff>323850</xdr:colOff>
      <xdr:row>8</xdr:row>
      <xdr:rowOff>76200</xdr:rowOff>
    </xdr:from>
    <xdr:to>
      <xdr:col>7</xdr:col>
      <xdr:colOff>552450</xdr:colOff>
      <xdr:row>11</xdr:row>
      <xdr:rowOff>0</xdr:rowOff>
    </xdr:to>
    <xdr:sp macro="" textlink="">
      <xdr:nvSpPr>
        <xdr:cNvPr id="5" name="右矢印 4">
          <a:extLst>
            <a:ext uri="{FF2B5EF4-FFF2-40B4-BE49-F238E27FC236}">
              <a16:creationId xmlns:a16="http://schemas.microsoft.com/office/drawing/2014/main" id="{9A3BC64B-F1FE-4C9C-B86D-D64CA17444F6}"/>
            </a:ext>
          </a:extLst>
        </xdr:cNvPr>
        <xdr:cNvSpPr/>
      </xdr:nvSpPr>
      <xdr:spPr>
        <a:xfrm>
          <a:off x="3364230" y="2011680"/>
          <a:ext cx="845820" cy="792480"/>
        </a:xfrm>
        <a:prstGeom prst="rightArrow">
          <a:avLst/>
        </a:prstGeom>
        <a:solidFill>
          <a:schemeClr val="bg1">
            <a:lumMod val="75000"/>
          </a:schemeClr>
        </a:solidFill>
        <a:ln>
          <a:solidFill>
            <a:schemeClr val="bg2">
              <a:lumMod val="50000"/>
            </a:schemeClr>
          </a:solidFill>
        </a:ln>
        <a:effectLst>
          <a:outerShdw blurRad="50800" dist="50800" dir="5400000" algn="ctr" rotWithShape="0">
            <a:schemeClr val="bg1">
              <a:lumMod val="95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312420</xdr:colOff>
      <xdr:row>5</xdr:row>
      <xdr:rowOff>100966</xdr:rowOff>
    </xdr:from>
    <xdr:to>
      <xdr:col>6</xdr:col>
      <xdr:colOff>175259</xdr:colOff>
      <xdr:row>11</xdr:row>
      <xdr:rowOff>624840</xdr:rowOff>
    </xdr:to>
    <xdr:pic>
      <xdr:nvPicPr>
        <xdr:cNvPr id="6" name="図 5">
          <a:extLst>
            <a:ext uri="{FF2B5EF4-FFF2-40B4-BE49-F238E27FC236}">
              <a16:creationId xmlns:a16="http://schemas.microsoft.com/office/drawing/2014/main" id="{2102F2F4-D54F-4681-B935-189A2EB72313}"/>
            </a:ext>
          </a:extLst>
        </xdr:cNvPr>
        <xdr:cNvPicPr>
          <a:picLocks noChangeAspect="1"/>
        </xdr:cNvPicPr>
      </xdr:nvPicPr>
      <xdr:blipFill>
        <a:blip xmlns:r="http://schemas.openxmlformats.org/officeDocument/2006/relationships" r:embed="rId3" cstate="print"/>
        <a:srcRect l="55936" r="-584"/>
        <a:stretch>
          <a:fillRect/>
        </a:stretch>
      </xdr:blipFill>
      <xdr:spPr bwMode="auto">
        <a:xfrm>
          <a:off x="548640" y="1297306"/>
          <a:ext cx="2666999" cy="2131694"/>
        </a:xfrm>
        <a:prstGeom prst="rect">
          <a:avLst/>
        </a:prstGeom>
        <a:noFill/>
        <a:ln w="9525">
          <a:noFill/>
          <a:miter lim="800000"/>
          <a:headEnd/>
          <a:tailEnd/>
        </a:ln>
      </xdr:spPr>
    </xdr:pic>
    <xdr:clientData/>
  </xdr:twoCellAnchor>
  <xdr:twoCellAnchor editAs="oneCell">
    <xdr:from>
      <xdr:col>1</xdr:col>
      <xdr:colOff>304800</xdr:colOff>
      <xdr:row>12</xdr:row>
      <xdr:rowOff>112395</xdr:rowOff>
    </xdr:from>
    <xdr:to>
      <xdr:col>6</xdr:col>
      <xdr:colOff>464820</xdr:colOff>
      <xdr:row>13</xdr:row>
      <xdr:rowOff>41910</xdr:rowOff>
    </xdr:to>
    <xdr:pic>
      <xdr:nvPicPr>
        <xdr:cNvPr id="7" name="図 6">
          <a:extLst>
            <a:ext uri="{FF2B5EF4-FFF2-40B4-BE49-F238E27FC236}">
              <a16:creationId xmlns:a16="http://schemas.microsoft.com/office/drawing/2014/main" id="{E0DBD333-2949-41C8-B6E6-FC488D82984F}"/>
            </a:ext>
          </a:extLst>
        </xdr:cNvPr>
        <xdr:cNvPicPr>
          <a:picLocks noChangeAspect="1"/>
        </xdr:cNvPicPr>
      </xdr:nvPicPr>
      <xdr:blipFill>
        <a:blip xmlns:r="http://schemas.openxmlformats.org/officeDocument/2006/relationships" r:embed="rId4" cstate="print"/>
        <a:srcRect l="-479" t="-25362" r="2654" b="23938"/>
        <a:stretch>
          <a:fillRect/>
        </a:stretch>
      </xdr:blipFill>
      <xdr:spPr bwMode="auto">
        <a:xfrm>
          <a:off x="541020" y="3549015"/>
          <a:ext cx="2964180" cy="219075"/>
        </a:xfrm>
        <a:prstGeom prst="rect">
          <a:avLst/>
        </a:prstGeom>
        <a:noFill/>
        <a:ln w="9525">
          <a:noFill/>
          <a:miter lim="800000"/>
          <a:headEnd/>
          <a:tailEnd/>
        </a:ln>
      </xdr:spPr>
    </xdr:pic>
    <xdr:clientData/>
  </xdr:twoCellAnchor>
  <xdr:twoCellAnchor>
    <xdr:from>
      <xdr:col>5</xdr:col>
      <xdr:colOff>241935</xdr:colOff>
      <xdr:row>6</xdr:row>
      <xdr:rowOff>22860</xdr:rowOff>
    </xdr:from>
    <xdr:to>
      <xdr:col>5</xdr:col>
      <xdr:colOff>561975</xdr:colOff>
      <xdr:row>7</xdr:row>
      <xdr:rowOff>255270</xdr:rowOff>
    </xdr:to>
    <xdr:sp macro="" textlink="">
      <xdr:nvSpPr>
        <xdr:cNvPr id="8" name="正方形/長方形 7">
          <a:extLst>
            <a:ext uri="{FF2B5EF4-FFF2-40B4-BE49-F238E27FC236}">
              <a16:creationId xmlns:a16="http://schemas.microsoft.com/office/drawing/2014/main" id="{CC806313-EF53-452E-8D6D-D2DACAA1F5C7}"/>
            </a:ext>
          </a:extLst>
        </xdr:cNvPr>
        <xdr:cNvSpPr/>
      </xdr:nvSpPr>
      <xdr:spPr>
        <a:xfrm>
          <a:off x="2665095" y="1379220"/>
          <a:ext cx="320040" cy="52197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802640</xdr:colOff>
      <xdr:row>30</xdr:row>
      <xdr:rowOff>193040</xdr:rowOff>
    </xdr:from>
    <xdr:to>
      <xdr:col>10</xdr:col>
      <xdr:colOff>10160</xdr:colOff>
      <xdr:row>41</xdr:row>
      <xdr:rowOff>182880</xdr:rowOff>
    </xdr:to>
    <xdr:pic>
      <xdr:nvPicPr>
        <xdr:cNvPr id="19" name="図 18">
          <a:extLst>
            <a:ext uri="{FF2B5EF4-FFF2-40B4-BE49-F238E27FC236}">
              <a16:creationId xmlns:a16="http://schemas.microsoft.com/office/drawing/2014/main" id="{558A118A-39E2-492B-BD9D-335155465313}"/>
            </a:ext>
          </a:extLst>
        </xdr:cNvPr>
        <xdr:cNvPicPr>
          <a:picLocks noChangeAspect="1"/>
        </xdr:cNvPicPr>
      </xdr:nvPicPr>
      <xdr:blipFill>
        <a:blip xmlns:r="http://schemas.openxmlformats.org/officeDocument/2006/relationships" r:embed="rId1"/>
        <a:stretch>
          <a:fillRect/>
        </a:stretch>
      </xdr:blipFill>
      <xdr:spPr>
        <a:xfrm>
          <a:off x="802640" y="13949680"/>
          <a:ext cx="10830560" cy="2956560"/>
        </a:xfrm>
        <a:prstGeom prst="rect">
          <a:avLst/>
        </a:prstGeom>
      </xdr:spPr>
    </xdr:pic>
    <xdr:clientData/>
  </xdr:twoCellAnchor>
  <xdr:twoCellAnchor>
    <xdr:from>
      <xdr:col>11</xdr:col>
      <xdr:colOff>750571</xdr:colOff>
      <xdr:row>7</xdr:row>
      <xdr:rowOff>38102</xdr:rowOff>
    </xdr:from>
    <xdr:to>
      <xdr:col>13</xdr:col>
      <xdr:colOff>1960880</xdr:colOff>
      <xdr:row>11</xdr:row>
      <xdr:rowOff>81280</xdr:rowOff>
    </xdr:to>
    <xdr:sp macro="" textlink="">
      <xdr:nvSpPr>
        <xdr:cNvPr id="3" name="四角形吹き出し 7">
          <a:extLst>
            <a:ext uri="{FF2B5EF4-FFF2-40B4-BE49-F238E27FC236}">
              <a16:creationId xmlns:a16="http://schemas.microsoft.com/office/drawing/2014/main" id="{4536BC87-42E0-412F-82F9-981865BD05B8}"/>
            </a:ext>
          </a:extLst>
        </xdr:cNvPr>
        <xdr:cNvSpPr/>
      </xdr:nvSpPr>
      <xdr:spPr>
        <a:xfrm>
          <a:off x="13125451" y="8531862"/>
          <a:ext cx="3211829" cy="1059178"/>
        </a:xfrm>
        <a:prstGeom prst="wedgeRectCallout">
          <a:avLst>
            <a:gd name="adj1" fmla="val -44124"/>
            <a:gd name="adj2" fmla="val 69116"/>
          </a:avLst>
        </a:prstGeom>
        <a:solidFill>
          <a:schemeClr val="tx1"/>
        </a:solidFill>
        <a:ln>
          <a:solidFill>
            <a:schemeClr val="accent6">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rgbClr val="FFFF00"/>
              </a:solidFill>
            </a:rPr>
            <a:t>世界の感染率は</a:t>
          </a:r>
          <a:r>
            <a:rPr kumimoji="1" lang="en-US" altLang="ja-JP" sz="1400" b="1">
              <a:solidFill>
                <a:srgbClr val="FFFF00"/>
              </a:solidFill>
            </a:rPr>
            <a:t>2.3% :</a:t>
          </a:r>
          <a:r>
            <a:rPr kumimoji="1" lang="ja-JP" altLang="en-US" sz="1400" b="1">
              <a:solidFill>
                <a:srgbClr val="FFFF00"/>
              </a:solidFill>
            </a:rPr>
            <a:t>減少</a:t>
          </a:r>
          <a:r>
            <a:rPr kumimoji="1" lang="en-US" altLang="ja-JP" sz="1400" b="1">
              <a:solidFill>
                <a:srgbClr val="FFFF00"/>
              </a:solidFill>
            </a:rPr>
            <a:t> </a:t>
          </a:r>
          <a:endParaRPr kumimoji="1" lang="ja-JP" altLang="en-US" sz="1400" b="1">
            <a:solidFill>
              <a:srgbClr val="FFFF00"/>
            </a:solidFill>
          </a:endParaRPr>
        </a:p>
        <a:p>
          <a:pPr algn="l"/>
          <a:r>
            <a:rPr kumimoji="1" lang="en-US" altLang="ja-JP" sz="1100">
              <a:solidFill>
                <a:schemeClr val="bg1"/>
              </a:solidFill>
            </a:rPr>
            <a:t>65</a:t>
          </a:r>
          <a:r>
            <a:rPr kumimoji="1" lang="ja-JP" altLang="en-US" sz="1100">
              <a:solidFill>
                <a:schemeClr val="bg1"/>
              </a:solidFill>
            </a:rPr>
            <a:t>歳以上の高齢者に肺炎発症による重度化リスクが高い　　</a:t>
          </a:r>
          <a:r>
            <a:rPr kumimoji="1" lang="ja-JP" altLang="en-US" sz="1100" b="1">
              <a:solidFill>
                <a:schemeClr val="bg1"/>
              </a:solidFill>
            </a:rPr>
            <a:t>　    </a:t>
          </a:r>
          <a:endParaRPr kumimoji="1" lang="en-US" altLang="ja-JP" sz="1100" b="1">
            <a:solidFill>
              <a:schemeClr val="bg1"/>
            </a:solidFill>
          </a:endParaRPr>
        </a:p>
        <a:p>
          <a:pPr algn="l"/>
          <a:r>
            <a:rPr kumimoji="1" lang="ja-JP" altLang="en-US" sz="1100" b="1">
              <a:solidFill>
                <a:schemeClr val="bg1"/>
              </a:solidFill>
            </a:rPr>
            <a:t>  </a:t>
          </a:r>
          <a:r>
            <a:rPr kumimoji="1" lang="ja-JP" altLang="en-US" sz="1400" b="1" i="0" u="sng">
              <a:solidFill>
                <a:schemeClr val="accent6">
                  <a:lumMod val="60000"/>
                  <a:lumOff val="40000"/>
                </a:schemeClr>
              </a:solidFill>
            </a:rPr>
            <a:t>致死率</a:t>
          </a:r>
          <a:r>
            <a:rPr kumimoji="1" lang="en-US" altLang="ja-JP" sz="1400" b="1" i="0" u="sng">
              <a:solidFill>
                <a:srgbClr val="FFC000"/>
              </a:solidFill>
            </a:rPr>
            <a:t>1.21%(</a:t>
          </a:r>
          <a:r>
            <a:rPr kumimoji="1" lang="ja-JP" altLang="en-US" sz="1400" b="1" i="0" u="sng">
              <a:solidFill>
                <a:srgbClr val="FFC000"/>
              </a:solidFill>
            </a:rPr>
            <a:t>前週より</a:t>
          </a:r>
          <a:r>
            <a:rPr kumimoji="1" lang="en-US" altLang="ja-JP" sz="1400" b="1" i="0" u="sng">
              <a:solidFill>
                <a:srgbClr val="FFC000"/>
              </a:solidFill>
            </a:rPr>
            <a:t>0.01%</a:t>
          </a:r>
          <a:r>
            <a:rPr kumimoji="1" lang="ja-JP" altLang="en-US" sz="1400" b="1" i="0" u="sng">
              <a:solidFill>
                <a:srgbClr val="FFC000"/>
              </a:solidFill>
            </a:rPr>
            <a:t>減少</a:t>
          </a:r>
        </a:p>
        <a:p>
          <a:pPr algn="l"/>
          <a:r>
            <a:rPr kumimoji="1" lang="en-US" altLang="ja-JP" sz="1400" b="1" i="0" u="sng">
              <a:solidFill>
                <a:srgbClr val="FFC000"/>
              </a:solidFill>
            </a:rPr>
            <a:t>)</a:t>
          </a:r>
          <a:r>
            <a:rPr kumimoji="1" lang="ja-JP" altLang="en-US" sz="1400" b="1" i="0" u="sng">
              <a:solidFill>
                <a:srgbClr val="FFFF00"/>
              </a:solidFill>
            </a:rPr>
            <a:t>　</a:t>
          </a:r>
        </a:p>
        <a:p>
          <a:pPr algn="l"/>
          <a:endParaRPr kumimoji="1" lang="en-US" altLang="ja-JP" sz="1400" b="1" i="0" u="sng">
            <a:solidFill>
              <a:srgbClr val="FFC000"/>
            </a:solidFill>
          </a:endParaRPr>
        </a:p>
        <a:p>
          <a:pPr algn="l"/>
          <a:r>
            <a:rPr kumimoji="1" lang="en-US" altLang="ja-JP" sz="1400" b="1" i="0" u="sng">
              <a:solidFill>
                <a:srgbClr val="FFC000"/>
              </a:solidFill>
            </a:rPr>
            <a:t>)</a:t>
          </a:r>
          <a:endParaRPr kumimoji="1" lang="ja-JP" altLang="en-US" sz="1400" b="1" i="0" u="sng">
            <a:solidFill>
              <a:srgbClr val="FFC000"/>
            </a:solidFill>
          </a:endParaRPr>
        </a:p>
      </xdr:txBody>
    </xdr:sp>
    <xdr:clientData/>
  </xdr:twoCellAnchor>
  <xdr:twoCellAnchor>
    <xdr:from>
      <xdr:col>5</xdr:col>
      <xdr:colOff>558800</xdr:colOff>
      <xdr:row>65</xdr:row>
      <xdr:rowOff>265814</xdr:rowOff>
    </xdr:from>
    <xdr:to>
      <xdr:col>5</xdr:col>
      <xdr:colOff>593651</xdr:colOff>
      <xdr:row>86</xdr:row>
      <xdr:rowOff>101600</xdr:rowOff>
    </xdr:to>
    <xdr:cxnSp macro="">
      <xdr:nvCxnSpPr>
        <xdr:cNvPr id="5" name="直線矢印コネクタ 4">
          <a:extLst>
            <a:ext uri="{FF2B5EF4-FFF2-40B4-BE49-F238E27FC236}">
              <a16:creationId xmlns:a16="http://schemas.microsoft.com/office/drawing/2014/main" id="{38D8CF2F-16BC-4C80-BA5E-A4B32E25EEC4}"/>
            </a:ext>
          </a:extLst>
        </xdr:cNvPr>
        <xdr:cNvCxnSpPr/>
      </xdr:nvCxnSpPr>
      <xdr:spPr>
        <a:xfrm flipH="1">
          <a:off x="6685280" y="26549734"/>
          <a:ext cx="34851" cy="5322186"/>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0</xdr:col>
      <xdr:colOff>828644</xdr:colOff>
      <xdr:row>10</xdr:row>
      <xdr:rowOff>163254</xdr:rowOff>
    </xdr:from>
    <xdr:to>
      <xdr:col>2</xdr:col>
      <xdr:colOff>150627</xdr:colOff>
      <xdr:row>27</xdr:row>
      <xdr:rowOff>265814</xdr:rowOff>
    </xdr:to>
    <xdr:sp macro="" textlink="">
      <xdr:nvSpPr>
        <xdr:cNvPr id="6" name="吹き出し: 四角形 5">
          <a:extLst>
            <a:ext uri="{FF2B5EF4-FFF2-40B4-BE49-F238E27FC236}">
              <a16:creationId xmlns:a16="http://schemas.microsoft.com/office/drawing/2014/main" id="{3CC40751-A841-46FA-96C6-42F7806D92A4}"/>
            </a:ext>
          </a:extLst>
        </xdr:cNvPr>
        <xdr:cNvSpPr/>
      </xdr:nvSpPr>
      <xdr:spPr>
        <a:xfrm>
          <a:off x="828644" y="10780454"/>
          <a:ext cx="1912783" cy="3689040"/>
        </a:xfrm>
        <a:prstGeom prst="wedgeRectCallout">
          <a:avLst>
            <a:gd name="adj1" fmla="val 153383"/>
            <a:gd name="adj2" fmla="val -40876"/>
          </a:avLst>
        </a:prstGeom>
        <a:solidFill>
          <a:schemeClr val="tx1"/>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1">
            <a:solidFill>
              <a:schemeClr val="bg1"/>
            </a:solidFill>
          </a:endParaRPr>
        </a:p>
        <a:p>
          <a:pPr algn="l"/>
          <a:endParaRPr kumimoji="1" lang="ja-JP" altLang="en-US" sz="1100" b="1">
            <a:solidFill>
              <a:schemeClr val="bg1"/>
            </a:solidFill>
          </a:endParaRPr>
        </a:p>
        <a:p>
          <a:pPr algn="l"/>
          <a:endParaRPr kumimoji="1" lang="ja-JP" altLang="en-US" sz="1100" b="1">
            <a:solidFill>
              <a:schemeClr val="bg1"/>
            </a:solidFill>
          </a:endParaRPr>
        </a:p>
        <a:p>
          <a:pPr algn="l"/>
          <a:endParaRPr kumimoji="1" lang="ja-JP" altLang="en-US" sz="1100" b="1">
            <a:solidFill>
              <a:schemeClr val="bg1"/>
            </a:solidFill>
          </a:endParaRPr>
        </a:p>
        <a:p>
          <a:pPr algn="l"/>
          <a:r>
            <a:rPr kumimoji="1" lang="ja-JP" altLang="en-US" sz="1400" b="1">
              <a:solidFill>
                <a:srgbClr val="FFFF00"/>
              </a:solidFill>
            </a:rPr>
            <a:t>世界の増加率が上昇</a:t>
          </a:r>
        </a:p>
        <a:p>
          <a:pPr algn="l"/>
          <a:endParaRPr kumimoji="1" lang="ja-JP" altLang="en-US" sz="1400" b="1">
            <a:solidFill>
              <a:srgbClr val="FFFF00"/>
            </a:solidFill>
          </a:endParaRPr>
        </a:p>
        <a:p>
          <a:pPr algn="l"/>
          <a:r>
            <a:rPr kumimoji="1" lang="en-US" altLang="ja-JP" sz="1400" b="1">
              <a:solidFill>
                <a:srgbClr val="FFFF00"/>
              </a:solidFill>
            </a:rPr>
            <a:t>o</a:t>
          </a:r>
          <a:r>
            <a:rPr kumimoji="1" lang="ja-JP" altLang="en-US" sz="1400" b="1">
              <a:solidFill>
                <a:srgbClr val="FFFF00"/>
              </a:solidFill>
            </a:rPr>
            <a:t>　オミクン株</a:t>
          </a:r>
        </a:p>
        <a:p>
          <a:pPr algn="l"/>
          <a:endParaRPr kumimoji="1" lang="ja-JP" altLang="en-US" sz="1400" b="1">
            <a:solidFill>
              <a:srgbClr val="FFFF00"/>
            </a:solidFill>
          </a:endParaRPr>
        </a:p>
        <a:p>
          <a:pPr algn="l"/>
          <a:endParaRPr kumimoji="1" lang="ja-JP" altLang="en-US" sz="1400" b="1">
            <a:solidFill>
              <a:srgbClr val="FFFF00"/>
            </a:solidFill>
          </a:endParaRPr>
        </a:p>
      </xdr:txBody>
    </xdr:sp>
    <xdr:clientData/>
  </xdr:twoCellAnchor>
  <xdr:twoCellAnchor>
    <xdr:from>
      <xdr:col>1</xdr:col>
      <xdr:colOff>1348740</xdr:colOff>
      <xdr:row>4</xdr:row>
      <xdr:rowOff>1181100</xdr:rowOff>
    </xdr:from>
    <xdr:to>
      <xdr:col>13</xdr:col>
      <xdr:colOff>1402080</xdr:colOff>
      <xdr:row>4</xdr:row>
      <xdr:rowOff>2367280</xdr:rowOff>
    </xdr:to>
    <xdr:sp macro="" textlink="">
      <xdr:nvSpPr>
        <xdr:cNvPr id="10" name="テキスト ボックス 9">
          <a:extLst>
            <a:ext uri="{FF2B5EF4-FFF2-40B4-BE49-F238E27FC236}">
              <a16:creationId xmlns:a16="http://schemas.microsoft.com/office/drawing/2014/main" id="{995E2A9C-FBB0-4719-9C03-1A670623514F}"/>
            </a:ext>
          </a:extLst>
        </xdr:cNvPr>
        <xdr:cNvSpPr txBox="1"/>
      </xdr:nvSpPr>
      <xdr:spPr>
        <a:xfrm>
          <a:off x="2222500" y="5722620"/>
          <a:ext cx="12926060" cy="118618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FFFF00"/>
              </a:solidFill>
            </a:rPr>
            <a:t>*評価に値する政府のコロナ対策</a:t>
          </a:r>
          <a:r>
            <a:rPr kumimoji="1" lang="ja-JP" altLang="en-US" sz="2000" b="1" baseline="0">
              <a:solidFill>
                <a:srgbClr val="FFFF00"/>
              </a:solidFill>
            </a:rPr>
            <a:t>   </a:t>
          </a:r>
          <a:r>
            <a:rPr kumimoji="1" lang="ja-JP" altLang="en-US" sz="2000" b="1" baseline="0">
              <a:solidFill>
                <a:schemeClr val="bg1"/>
              </a:solidFill>
            </a:rPr>
            <a:t>第三回ブースター接種の予定を明確にすべき時期</a:t>
          </a:r>
          <a:r>
            <a:rPr kumimoji="1" lang="en-US" altLang="ja-JP" sz="2000" b="1" baseline="0">
              <a:solidFill>
                <a:schemeClr val="bg1"/>
              </a:solidFill>
            </a:rPr>
            <a:t>!!</a:t>
          </a:r>
          <a:endParaRPr kumimoji="1" lang="en-US" altLang="ja-JP" sz="2000" b="1">
            <a:solidFill>
              <a:schemeClr val="bg1"/>
            </a:solidFill>
          </a:endParaRPr>
        </a:p>
        <a:p>
          <a:pPr algn="l"/>
          <a:r>
            <a:rPr kumimoji="1" lang="ja-JP" altLang="en-US" sz="2000" b="1">
              <a:solidFill>
                <a:srgbClr val="FFFF00"/>
              </a:solidFill>
            </a:rPr>
            <a:t>*世界は感染第</a:t>
          </a:r>
          <a:r>
            <a:rPr kumimoji="1" lang="en-US" altLang="ja-JP" sz="2000" b="1">
              <a:solidFill>
                <a:srgbClr val="FFFF00"/>
              </a:solidFill>
            </a:rPr>
            <a:t>4</a:t>
          </a:r>
          <a:r>
            <a:rPr kumimoji="1" lang="ja-JP" altLang="en-US" sz="2000" b="1">
              <a:solidFill>
                <a:srgbClr val="FFFF00"/>
              </a:solidFill>
            </a:rPr>
            <a:t>波リバウンドもピークアウトしているものの　今週はまだ毎日</a:t>
          </a:r>
          <a:r>
            <a:rPr kumimoji="1" lang="en-US" altLang="ja-JP" sz="2000" b="1">
              <a:solidFill>
                <a:srgbClr val="FFFF00"/>
              </a:solidFill>
            </a:rPr>
            <a:t>57</a:t>
          </a:r>
          <a:r>
            <a:rPr kumimoji="1" lang="ja-JP" altLang="en-US" sz="2000" b="1">
              <a:solidFill>
                <a:srgbClr val="FFFF00"/>
              </a:solidFill>
            </a:rPr>
            <a:t>万人が新規感染状態。　　　　　　　　　　　　　　　　　　　　　　　　　　　　　*</a:t>
          </a:r>
          <a:r>
            <a:rPr kumimoji="1" lang="ja-JP" altLang="en-US" sz="2000" b="1">
              <a:solidFill>
                <a:schemeClr val="bg1"/>
              </a:solidFill>
            </a:rPr>
            <a:t>国産ワクチン製造承認と経済再生プログラムの更なる後押しが急務</a:t>
          </a:r>
          <a:endParaRPr kumimoji="1" lang="en-US" altLang="ja-JP" sz="2000" b="1">
            <a:solidFill>
              <a:schemeClr val="bg1"/>
            </a:solidFill>
          </a:endParaRPr>
        </a:p>
      </xdr:txBody>
    </xdr:sp>
    <xdr:clientData/>
  </xdr:twoCellAnchor>
  <xdr:twoCellAnchor editAs="oneCell">
    <xdr:from>
      <xdr:col>1</xdr:col>
      <xdr:colOff>277511</xdr:colOff>
      <xdr:row>4</xdr:row>
      <xdr:rowOff>964727</xdr:rowOff>
    </xdr:from>
    <xdr:to>
      <xdr:col>1</xdr:col>
      <xdr:colOff>1190021</xdr:colOff>
      <xdr:row>4</xdr:row>
      <xdr:rowOff>1879127</xdr:rowOff>
    </xdr:to>
    <xdr:pic>
      <xdr:nvPicPr>
        <xdr:cNvPr id="8" name="グラフィックス 7" descr="針">
          <a:extLst>
            <a:ext uri="{FF2B5EF4-FFF2-40B4-BE49-F238E27FC236}">
              <a16:creationId xmlns:a16="http://schemas.microsoft.com/office/drawing/2014/main" id="{4F2E414E-B222-4085-A733-CD7BE0A0758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151271" y="5110007"/>
          <a:ext cx="912510" cy="914400"/>
        </a:xfrm>
        <a:prstGeom prst="rect">
          <a:avLst/>
        </a:prstGeom>
      </xdr:spPr>
    </xdr:pic>
    <xdr:clientData/>
  </xdr:twoCellAnchor>
  <xdr:twoCellAnchor editAs="oneCell">
    <xdr:from>
      <xdr:col>2</xdr:col>
      <xdr:colOff>117195</xdr:colOff>
      <xdr:row>32</xdr:row>
      <xdr:rowOff>101600</xdr:rowOff>
    </xdr:from>
    <xdr:to>
      <xdr:col>3</xdr:col>
      <xdr:colOff>399785</xdr:colOff>
      <xdr:row>35</xdr:row>
      <xdr:rowOff>235215</xdr:rowOff>
    </xdr:to>
    <xdr:pic>
      <xdr:nvPicPr>
        <xdr:cNvPr id="11" name="グラフィックス 10" descr="針">
          <a:extLst>
            <a:ext uri="{FF2B5EF4-FFF2-40B4-BE49-F238E27FC236}">
              <a16:creationId xmlns:a16="http://schemas.microsoft.com/office/drawing/2014/main" id="{A728F270-B4D6-417C-AD76-74AD289D8B6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rot="10800000">
          <a:off x="2707995" y="15656560"/>
          <a:ext cx="912510" cy="956575"/>
        </a:xfrm>
        <a:prstGeom prst="rect">
          <a:avLst/>
        </a:prstGeom>
      </xdr:spPr>
    </xdr:pic>
    <xdr:clientData/>
  </xdr:twoCellAnchor>
  <xdr:twoCellAnchor>
    <xdr:from>
      <xdr:col>5</xdr:col>
      <xdr:colOff>711200</xdr:colOff>
      <xdr:row>1</xdr:row>
      <xdr:rowOff>50800</xdr:rowOff>
    </xdr:from>
    <xdr:to>
      <xdr:col>13</xdr:col>
      <xdr:colOff>1351280</xdr:colOff>
      <xdr:row>2</xdr:row>
      <xdr:rowOff>2133600</xdr:rowOff>
    </xdr:to>
    <xdr:sp macro="" textlink="">
      <xdr:nvSpPr>
        <xdr:cNvPr id="24" name="テキスト ボックス 23">
          <a:extLst>
            <a:ext uri="{FF2B5EF4-FFF2-40B4-BE49-F238E27FC236}">
              <a16:creationId xmlns:a16="http://schemas.microsoft.com/office/drawing/2014/main" id="{87A11060-5553-4DE4-913E-BB156696BAD6}"/>
            </a:ext>
          </a:extLst>
        </xdr:cNvPr>
        <xdr:cNvSpPr txBox="1"/>
      </xdr:nvSpPr>
      <xdr:spPr>
        <a:xfrm>
          <a:off x="6837680" y="447040"/>
          <a:ext cx="8890000" cy="2479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000" b="0" i="0">
              <a:solidFill>
                <a:schemeClr val="dk1"/>
              </a:solidFill>
              <a:effectLst/>
              <a:latin typeface="+mn-lt"/>
              <a:ea typeface="+mn-ea"/>
              <a:cs typeface="+mn-cs"/>
            </a:rPr>
            <a:t>アジアの感染者はどのようなペースで増えているのか。横軸は累計感染者が</a:t>
          </a:r>
          <a:r>
            <a:rPr lang="en-US" altLang="ja-JP" sz="2000" b="0" i="0">
              <a:solidFill>
                <a:schemeClr val="dk1"/>
              </a:solidFill>
              <a:effectLst/>
              <a:latin typeface="+mn-lt"/>
              <a:ea typeface="+mn-ea"/>
              <a:cs typeface="+mn-cs"/>
            </a:rPr>
            <a:t>100</a:t>
          </a:r>
          <a:r>
            <a:rPr lang="ja-JP" altLang="en-US" sz="2000" b="0" i="0">
              <a:solidFill>
                <a:schemeClr val="dk1"/>
              </a:solidFill>
              <a:effectLst/>
              <a:latin typeface="+mn-lt"/>
              <a:ea typeface="+mn-ea"/>
              <a:cs typeface="+mn-cs"/>
            </a:rPr>
            <a:t>人を超えてからの日数を、縦軸は累計感染者数を示す。縦軸は</a:t>
          </a:r>
          <a:r>
            <a:rPr lang="en-US" altLang="ja-JP" sz="2000" b="0" i="0">
              <a:solidFill>
                <a:schemeClr val="dk1"/>
              </a:solidFill>
              <a:effectLst/>
              <a:latin typeface="+mn-lt"/>
              <a:ea typeface="+mn-ea"/>
              <a:cs typeface="+mn-cs"/>
            </a:rPr>
            <a:t>10</a:t>
          </a:r>
          <a:r>
            <a:rPr lang="ja-JP" altLang="en-US" sz="2000" b="0" i="0">
              <a:solidFill>
                <a:schemeClr val="dk1"/>
              </a:solidFill>
              <a:effectLst/>
              <a:latin typeface="+mn-lt"/>
              <a:ea typeface="+mn-ea"/>
              <a:cs typeface="+mn-cs"/>
            </a:rPr>
            <a:t>倍ずつ増える対数目盛りにした。傾きが増加のペースを表す。中国は武漢閉鎖前の</a:t>
          </a:r>
          <a:r>
            <a:rPr lang="en-US" altLang="ja-JP" sz="2000" b="0" i="0">
              <a:solidFill>
                <a:schemeClr val="dk1"/>
              </a:solidFill>
              <a:effectLst/>
              <a:latin typeface="+mn-lt"/>
              <a:ea typeface="+mn-ea"/>
              <a:cs typeface="+mn-cs"/>
            </a:rPr>
            <a:t>1</a:t>
          </a:r>
          <a:r>
            <a:rPr lang="ja-JP" altLang="en-US" sz="2000" b="0" i="0">
              <a:solidFill>
                <a:schemeClr val="dk1"/>
              </a:solidFill>
              <a:effectLst/>
              <a:latin typeface="+mn-lt"/>
              <a:ea typeface="+mn-ea"/>
              <a:cs typeface="+mn-cs"/>
            </a:rPr>
            <a:t>月中旬に</a:t>
          </a:r>
          <a:r>
            <a:rPr lang="en-US" altLang="ja-JP" sz="2000" b="0" i="0">
              <a:solidFill>
                <a:schemeClr val="dk1"/>
              </a:solidFill>
              <a:effectLst/>
              <a:latin typeface="+mn-lt"/>
              <a:ea typeface="+mn-ea"/>
              <a:cs typeface="+mn-cs"/>
            </a:rPr>
            <a:t>100</a:t>
          </a:r>
          <a:r>
            <a:rPr lang="ja-JP" altLang="en-US" sz="2000" b="0" i="0">
              <a:solidFill>
                <a:schemeClr val="dk1"/>
              </a:solidFill>
              <a:effectLst/>
              <a:latin typeface="+mn-lt"/>
              <a:ea typeface="+mn-ea"/>
              <a:cs typeface="+mn-cs"/>
            </a:rPr>
            <a:t>人を超えた。インドは</a:t>
          </a:r>
          <a:r>
            <a:rPr lang="en-US" altLang="ja-JP" sz="2000" b="0" i="0">
              <a:solidFill>
                <a:schemeClr val="dk1"/>
              </a:solidFill>
              <a:effectLst/>
              <a:latin typeface="+mn-lt"/>
              <a:ea typeface="+mn-ea"/>
              <a:cs typeface="+mn-cs"/>
            </a:rPr>
            <a:t>31</a:t>
          </a:r>
          <a:r>
            <a:rPr lang="ja-JP" altLang="en-US" sz="2000" b="0" i="0">
              <a:solidFill>
                <a:schemeClr val="dk1"/>
              </a:solidFill>
              <a:effectLst/>
              <a:latin typeface="+mn-lt"/>
              <a:ea typeface="+mn-ea"/>
              <a:cs typeface="+mn-cs"/>
            </a:rPr>
            <a:t>日目で</a:t>
          </a:r>
          <a:r>
            <a:rPr lang="en-US" altLang="ja-JP" sz="2000" b="0" i="0">
              <a:solidFill>
                <a:schemeClr val="dk1"/>
              </a:solidFill>
              <a:effectLst/>
              <a:latin typeface="+mn-lt"/>
              <a:ea typeface="+mn-ea"/>
              <a:cs typeface="+mn-cs"/>
            </a:rPr>
            <a:t>1</a:t>
          </a:r>
          <a:r>
            <a:rPr lang="ja-JP" altLang="en-US" sz="2000" b="0" i="0">
              <a:solidFill>
                <a:schemeClr val="dk1"/>
              </a:solidFill>
              <a:effectLst/>
              <a:latin typeface="+mn-lt"/>
              <a:ea typeface="+mn-ea"/>
              <a:cs typeface="+mn-cs"/>
            </a:rPr>
            <a:t>万人、</a:t>
          </a:r>
          <a:r>
            <a:rPr lang="en-US" altLang="ja-JP" sz="2000" b="0" i="0">
              <a:solidFill>
                <a:schemeClr val="dk1"/>
              </a:solidFill>
              <a:effectLst/>
              <a:latin typeface="+mn-lt"/>
              <a:ea typeface="+mn-ea"/>
              <a:cs typeface="+mn-cs"/>
            </a:rPr>
            <a:t>66</a:t>
          </a:r>
          <a:r>
            <a:rPr lang="ja-JP" altLang="en-US" sz="2000" b="0" i="0">
              <a:solidFill>
                <a:schemeClr val="dk1"/>
              </a:solidFill>
              <a:effectLst/>
              <a:latin typeface="+mn-lt"/>
              <a:ea typeface="+mn-ea"/>
              <a:cs typeface="+mn-cs"/>
            </a:rPr>
            <a:t>日目で</a:t>
          </a:r>
          <a:r>
            <a:rPr lang="en-US" altLang="ja-JP" sz="2000" b="0" i="0">
              <a:solidFill>
                <a:schemeClr val="dk1"/>
              </a:solidFill>
              <a:effectLst/>
              <a:latin typeface="+mn-lt"/>
              <a:ea typeface="+mn-ea"/>
              <a:cs typeface="+mn-cs"/>
            </a:rPr>
            <a:t>10</a:t>
          </a:r>
          <a:r>
            <a:rPr lang="ja-JP" altLang="en-US" sz="2000" b="0" i="0">
              <a:solidFill>
                <a:schemeClr val="dk1"/>
              </a:solidFill>
              <a:effectLst/>
              <a:latin typeface="+mn-lt"/>
              <a:ea typeface="+mn-ea"/>
              <a:cs typeface="+mn-cs"/>
            </a:rPr>
            <a:t>万人、</a:t>
          </a:r>
          <a:r>
            <a:rPr lang="en-US" altLang="ja-JP" sz="2000" b="0" i="0">
              <a:solidFill>
                <a:schemeClr val="dk1"/>
              </a:solidFill>
              <a:effectLst/>
              <a:latin typeface="+mn-lt"/>
              <a:ea typeface="+mn-ea"/>
              <a:cs typeface="+mn-cs"/>
            </a:rPr>
            <a:t>125</a:t>
          </a:r>
          <a:r>
            <a:rPr lang="ja-JP" altLang="en-US" sz="2000" b="0" i="0">
              <a:solidFill>
                <a:schemeClr val="dk1"/>
              </a:solidFill>
              <a:effectLst/>
              <a:latin typeface="+mn-lt"/>
              <a:ea typeface="+mn-ea"/>
              <a:cs typeface="+mn-cs"/>
            </a:rPr>
            <a:t>日目で</a:t>
          </a:r>
          <a:r>
            <a:rPr lang="en-US" altLang="ja-JP" sz="2000" b="0" i="0">
              <a:solidFill>
                <a:schemeClr val="dk1"/>
              </a:solidFill>
              <a:effectLst/>
              <a:latin typeface="+mn-lt"/>
              <a:ea typeface="+mn-ea"/>
              <a:cs typeface="+mn-cs"/>
            </a:rPr>
            <a:t>100</a:t>
          </a:r>
          <a:r>
            <a:rPr lang="ja-JP" altLang="en-US" sz="2000" b="0" i="0">
              <a:solidFill>
                <a:schemeClr val="dk1"/>
              </a:solidFill>
              <a:effectLst/>
              <a:latin typeface="+mn-lt"/>
              <a:ea typeface="+mn-ea"/>
              <a:cs typeface="+mn-cs"/>
            </a:rPr>
            <a:t>万人、</a:t>
          </a:r>
          <a:r>
            <a:rPr lang="en-US" altLang="ja-JP" sz="2000" b="0" i="0">
              <a:solidFill>
                <a:schemeClr val="dk1"/>
              </a:solidFill>
              <a:effectLst/>
              <a:latin typeface="+mn-lt"/>
              <a:ea typeface="+mn-ea"/>
              <a:cs typeface="+mn-cs"/>
            </a:rPr>
            <a:t>280</a:t>
          </a:r>
          <a:r>
            <a:rPr lang="ja-JP" altLang="en-US" sz="2000" b="0" i="0">
              <a:solidFill>
                <a:schemeClr val="dk1"/>
              </a:solidFill>
              <a:effectLst/>
              <a:latin typeface="+mn-lt"/>
              <a:ea typeface="+mn-ea"/>
              <a:cs typeface="+mn-cs"/>
            </a:rPr>
            <a:t>日目に</a:t>
          </a:r>
          <a:r>
            <a:rPr lang="en-US" altLang="ja-JP" sz="2000" b="0" i="0">
              <a:solidFill>
                <a:schemeClr val="dk1"/>
              </a:solidFill>
              <a:effectLst/>
              <a:latin typeface="+mn-lt"/>
              <a:ea typeface="+mn-ea"/>
              <a:cs typeface="+mn-cs"/>
            </a:rPr>
            <a:t>1000</a:t>
          </a:r>
          <a:r>
            <a:rPr lang="ja-JP" altLang="en-US" sz="2000" b="0" i="0">
              <a:solidFill>
                <a:schemeClr val="dk1"/>
              </a:solidFill>
              <a:effectLst/>
              <a:latin typeface="+mn-lt"/>
              <a:ea typeface="+mn-ea"/>
              <a:cs typeface="+mn-cs"/>
            </a:rPr>
            <a:t>万人に到達した。日本は</a:t>
          </a:r>
          <a:r>
            <a:rPr lang="en-US" altLang="ja-JP" sz="2000" b="0" i="0">
              <a:solidFill>
                <a:schemeClr val="dk1"/>
              </a:solidFill>
              <a:effectLst/>
              <a:latin typeface="+mn-lt"/>
              <a:ea typeface="+mn-ea"/>
              <a:cs typeface="+mn-cs"/>
            </a:rPr>
            <a:t>253</a:t>
          </a:r>
          <a:r>
            <a:rPr lang="ja-JP" altLang="en-US" sz="2000" b="0" i="0">
              <a:solidFill>
                <a:schemeClr val="dk1"/>
              </a:solidFill>
              <a:effectLst/>
              <a:latin typeface="+mn-lt"/>
              <a:ea typeface="+mn-ea"/>
              <a:cs typeface="+mn-cs"/>
            </a:rPr>
            <a:t>日目に</a:t>
          </a:r>
          <a:r>
            <a:rPr lang="en-US" altLang="ja-JP" sz="2000" b="0" i="0">
              <a:solidFill>
                <a:schemeClr val="dk1"/>
              </a:solidFill>
              <a:effectLst/>
              <a:latin typeface="+mn-lt"/>
              <a:ea typeface="+mn-ea"/>
              <a:cs typeface="+mn-cs"/>
            </a:rPr>
            <a:t>10</a:t>
          </a:r>
          <a:r>
            <a:rPr lang="ja-JP" altLang="en-US" sz="2000" b="0" i="0">
              <a:solidFill>
                <a:schemeClr val="dk1"/>
              </a:solidFill>
              <a:effectLst/>
              <a:latin typeface="+mn-lt"/>
              <a:ea typeface="+mn-ea"/>
              <a:cs typeface="+mn-cs"/>
            </a:rPr>
            <a:t>万人を超えた。</a:t>
          </a:r>
          <a:endParaRPr lang="ja-JP" altLang="en-US" sz="2000" b="1" i="0">
            <a:solidFill>
              <a:schemeClr val="dk1"/>
            </a:solidFill>
            <a:effectLst/>
            <a:latin typeface="+mn-lt"/>
            <a:ea typeface="+mn-ea"/>
            <a:cs typeface="+mn-cs"/>
          </a:endParaRPr>
        </a:p>
      </xdr:txBody>
    </xdr:sp>
    <xdr:clientData/>
  </xdr:twoCellAnchor>
  <xdr:twoCellAnchor>
    <xdr:from>
      <xdr:col>4</xdr:col>
      <xdr:colOff>1046480</xdr:colOff>
      <xdr:row>15</xdr:row>
      <xdr:rowOff>20320</xdr:rowOff>
    </xdr:from>
    <xdr:to>
      <xdr:col>4</xdr:col>
      <xdr:colOff>1225550</xdr:colOff>
      <xdr:row>16</xdr:row>
      <xdr:rowOff>20319</xdr:rowOff>
    </xdr:to>
    <xdr:sp macro="" textlink="">
      <xdr:nvSpPr>
        <xdr:cNvPr id="16" name="右矢印 11">
          <a:extLst>
            <a:ext uri="{FF2B5EF4-FFF2-40B4-BE49-F238E27FC236}">
              <a16:creationId xmlns:a16="http://schemas.microsoft.com/office/drawing/2014/main" id="{5A2444BA-5CBA-4F78-A6D3-6061C6413329}"/>
            </a:ext>
          </a:extLst>
        </xdr:cNvPr>
        <xdr:cNvSpPr/>
      </xdr:nvSpPr>
      <xdr:spPr>
        <a:xfrm>
          <a:off x="5842000" y="10363200"/>
          <a:ext cx="179070" cy="213359"/>
        </a:xfrm>
        <a:prstGeom prst="rightArrow">
          <a:avLst/>
        </a:prstGeom>
        <a:solidFill>
          <a:srgbClr val="FFFF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975360</xdr:colOff>
      <xdr:row>35</xdr:row>
      <xdr:rowOff>125447</xdr:rowOff>
    </xdr:from>
    <xdr:to>
      <xdr:col>10</xdr:col>
      <xdr:colOff>111759</xdr:colOff>
      <xdr:row>40</xdr:row>
      <xdr:rowOff>264148</xdr:rowOff>
    </xdr:to>
    <xdr:grpSp>
      <xdr:nvGrpSpPr>
        <xdr:cNvPr id="15" name="グループ化 14">
          <a:extLst>
            <a:ext uri="{FF2B5EF4-FFF2-40B4-BE49-F238E27FC236}">
              <a16:creationId xmlns:a16="http://schemas.microsoft.com/office/drawing/2014/main" id="{8F1D3020-CDBB-4672-A302-344DB8CE3EE1}"/>
            </a:ext>
          </a:extLst>
        </xdr:cNvPr>
        <xdr:cNvGrpSpPr/>
      </xdr:nvGrpSpPr>
      <xdr:grpSpPr>
        <a:xfrm>
          <a:off x="4196080" y="15202887"/>
          <a:ext cx="7538719" cy="1510301"/>
          <a:chOff x="5539364" y="22210188"/>
          <a:chExt cx="9393204" cy="1056212"/>
        </a:xfrm>
      </xdr:grpSpPr>
      <xdr:sp macro="" textlink="">
        <xdr:nvSpPr>
          <xdr:cNvPr id="12" name="右大かっこ 11">
            <a:extLst>
              <a:ext uri="{FF2B5EF4-FFF2-40B4-BE49-F238E27FC236}">
                <a16:creationId xmlns:a16="http://schemas.microsoft.com/office/drawing/2014/main" id="{7EC26A29-06D7-4F9D-9756-685D7BAB9327}"/>
              </a:ext>
            </a:extLst>
          </xdr:cNvPr>
          <xdr:cNvSpPr/>
        </xdr:nvSpPr>
        <xdr:spPr>
          <a:xfrm rot="16200000">
            <a:off x="6521775" y="21239513"/>
            <a:ext cx="668317" cy="2633140"/>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sp macro="" textlink="">
        <xdr:nvSpPr>
          <xdr:cNvPr id="20" name="右大かっこ 19">
            <a:extLst>
              <a:ext uri="{FF2B5EF4-FFF2-40B4-BE49-F238E27FC236}">
                <a16:creationId xmlns:a16="http://schemas.microsoft.com/office/drawing/2014/main" id="{E149C133-9A92-4DC0-AF69-33E2207543DC}"/>
              </a:ext>
            </a:extLst>
          </xdr:cNvPr>
          <xdr:cNvSpPr/>
        </xdr:nvSpPr>
        <xdr:spPr>
          <a:xfrm rot="16200000">
            <a:off x="10560783" y="21539345"/>
            <a:ext cx="701040" cy="2067339"/>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sp macro="" textlink="">
        <xdr:nvSpPr>
          <xdr:cNvPr id="21" name="右大かっこ 20">
            <a:extLst>
              <a:ext uri="{FF2B5EF4-FFF2-40B4-BE49-F238E27FC236}">
                <a16:creationId xmlns:a16="http://schemas.microsoft.com/office/drawing/2014/main" id="{CFCF7CC2-DDE6-424C-8939-C0A100D79072}"/>
              </a:ext>
            </a:extLst>
          </xdr:cNvPr>
          <xdr:cNvSpPr/>
        </xdr:nvSpPr>
        <xdr:spPr>
          <a:xfrm rot="16200000">
            <a:off x="8676805" y="21777319"/>
            <a:ext cx="670560" cy="1536298"/>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sp macro="" textlink="">
        <xdr:nvSpPr>
          <xdr:cNvPr id="2" name="テキスト ボックス 1">
            <a:extLst>
              <a:ext uri="{FF2B5EF4-FFF2-40B4-BE49-F238E27FC236}">
                <a16:creationId xmlns:a16="http://schemas.microsoft.com/office/drawing/2014/main" id="{608ABBFC-599C-4C80-A56F-6D52C64F54A5}"/>
              </a:ext>
            </a:extLst>
          </xdr:cNvPr>
          <xdr:cNvSpPr txBox="1"/>
        </xdr:nvSpPr>
        <xdr:spPr>
          <a:xfrm>
            <a:off x="6055358" y="22880320"/>
            <a:ext cx="8877210" cy="386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rPr>
              <a:t>      第一波　　　　　     　　第二波　　　　　第三波              第四～五波</a:t>
            </a:r>
          </a:p>
        </xdr:txBody>
      </xdr:sp>
    </xdr:grpSp>
    <xdr:clientData/>
  </xdr:twoCellAnchor>
  <xdr:twoCellAnchor editAs="oneCell">
    <xdr:from>
      <xdr:col>4</xdr:col>
      <xdr:colOff>1016000</xdr:colOff>
      <xdr:row>27</xdr:row>
      <xdr:rowOff>264160</xdr:rowOff>
    </xdr:from>
    <xdr:to>
      <xdr:col>4</xdr:col>
      <xdr:colOff>1223282</xdr:colOff>
      <xdr:row>28</xdr:row>
      <xdr:rowOff>266217</xdr:rowOff>
    </xdr:to>
    <xdr:pic>
      <xdr:nvPicPr>
        <xdr:cNvPr id="9" name="図 8">
          <a:extLst>
            <a:ext uri="{FF2B5EF4-FFF2-40B4-BE49-F238E27FC236}">
              <a16:creationId xmlns:a16="http://schemas.microsoft.com/office/drawing/2014/main" id="{838DBEEE-DCC2-4ED9-865D-37D7635D5293}"/>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5811520" y="14467840"/>
          <a:ext cx="207282" cy="286537"/>
        </a:xfrm>
        <a:prstGeom prst="rect">
          <a:avLst/>
        </a:prstGeom>
      </xdr:spPr>
    </xdr:pic>
    <xdr:clientData/>
  </xdr:twoCellAnchor>
  <xdr:twoCellAnchor>
    <xdr:from>
      <xdr:col>4</xdr:col>
      <xdr:colOff>1016000</xdr:colOff>
      <xdr:row>27</xdr:row>
      <xdr:rowOff>50800</xdr:rowOff>
    </xdr:from>
    <xdr:to>
      <xdr:col>4</xdr:col>
      <xdr:colOff>1195070</xdr:colOff>
      <xdr:row>27</xdr:row>
      <xdr:rowOff>256539</xdr:rowOff>
    </xdr:to>
    <xdr:sp macro="" textlink="">
      <xdr:nvSpPr>
        <xdr:cNvPr id="26" name="右矢印 11">
          <a:extLst>
            <a:ext uri="{FF2B5EF4-FFF2-40B4-BE49-F238E27FC236}">
              <a16:creationId xmlns:a16="http://schemas.microsoft.com/office/drawing/2014/main" id="{7C259670-DFF8-4379-879F-71FD48FE93BE}"/>
            </a:ext>
          </a:extLst>
        </xdr:cNvPr>
        <xdr:cNvSpPr/>
      </xdr:nvSpPr>
      <xdr:spPr>
        <a:xfrm>
          <a:off x="5811520" y="14254480"/>
          <a:ext cx="179070" cy="205739"/>
        </a:xfrm>
        <a:prstGeom prst="rightArrow">
          <a:avLst/>
        </a:prstGeom>
        <a:solidFill>
          <a:srgbClr val="FFFF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1412240</xdr:colOff>
      <xdr:row>33</xdr:row>
      <xdr:rowOff>203200</xdr:rowOff>
    </xdr:from>
    <xdr:to>
      <xdr:col>9</xdr:col>
      <xdr:colOff>792480</xdr:colOff>
      <xdr:row>39</xdr:row>
      <xdr:rowOff>60960</xdr:rowOff>
    </xdr:to>
    <xdr:sp macro="" textlink="">
      <xdr:nvSpPr>
        <xdr:cNvPr id="29" name="右大かっこ 28">
          <a:extLst>
            <a:ext uri="{FF2B5EF4-FFF2-40B4-BE49-F238E27FC236}">
              <a16:creationId xmlns:a16="http://schemas.microsoft.com/office/drawing/2014/main" id="{CBC0D307-3F7A-4B60-831C-AAAC0594D26F}"/>
            </a:ext>
          </a:extLst>
        </xdr:cNvPr>
        <xdr:cNvSpPr/>
      </xdr:nvSpPr>
      <xdr:spPr>
        <a:xfrm rot="16200000">
          <a:off x="9702800" y="14427200"/>
          <a:ext cx="1503680" cy="2113280"/>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clientData/>
  </xdr:twoCellAnchor>
  <xdr:twoCellAnchor editAs="oneCell">
    <xdr:from>
      <xdr:col>0</xdr:col>
      <xdr:colOff>568960</xdr:colOff>
      <xdr:row>48</xdr:row>
      <xdr:rowOff>71120</xdr:rowOff>
    </xdr:from>
    <xdr:to>
      <xdr:col>4</xdr:col>
      <xdr:colOff>546131</xdr:colOff>
      <xdr:row>52</xdr:row>
      <xdr:rowOff>451816</xdr:rowOff>
    </xdr:to>
    <xdr:pic>
      <xdr:nvPicPr>
        <xdr:cNvPr id="7" name="図 6">
          <a:extLst>
            <a:ext uri="{FF2B5EF4-FFF2-40B4-BE49-F238E27FC236}">
              <a16:creationId xmlns:a16="http://schemas.microsoft.com/office/drawing/2014/main" id="{D6B68FC3-1EE7-454C-BDF9-C5FE1E4DD298}"/>
            </a:ext>
          </a:extLst>
        </xdr:cNvPr>
        <xdr:cNvPicPr>
          <a:picLocks noChangeAspect="1"/>
        </xdr:cNvPicPr>
      </xdr:nvPicPr>
      <xdr:blipFill>
        <a:blip xmlns:r="http://schemas.openxmlformats.org/officeDocument/2006/relationships" r:embed="rId7"/>
        <a:stretch>
          <a:fillRect/>
        </a:stretch>
      </xdr:blipFill>
      <xdr:spPr>
        <a:xfrm>
          <a:off x="568960" y="20015200"/>
          <a:ext cx="4772691" cy="2372056"/>
        </a:xfrm>
        <a:prstGeom prst="rect">
          <a:avLst/>
        </a:prstGeom>
      </xdr:spPr>
    </xdr:pic>
    <xdr:clientData/>
  </xdr:twoCellAnchor>
  <xdr:twoCellAnchor>
    <xdr:from>
      <xdr:col>4</xdr:col>
      <xdr:colOff>172720</xdr:colOff>
      <xdr:row>50</xdr:row>
      <xdr:rowOff>233680</xdr:rowOff>
    </xdr:from>
    <xdr:to>
      <xdr:col>4</xdr:col>
      <xdr:colOff>1259840</xdr:colOff>
      <xdr:row>51</xdr:row>
      <xdr:rowOff>132080</xdr:rowOff>
    </xdr:to>
    <xdr:cxnSp macro="">
      <xdr:nvCxnSpPr>
        <xdr:cNvPr id="25" name="直線矢印コネクタ 24">
          <a:extLst>
            <a:ext uri="{FF2B5EF4-FFF2-40B4-BE49-F238E27FC236}">
              <a16:creationId xmlns:a16="http://schemas.microsoft.com/office/drawing/2014/main" id="{758C7223-2C83-478E-9810-A6583C0599F8}"/>
            </a:ext>
          </a:extLst>
        </xdr:cNvPr>
        <xdr:cNvCxnSpPr/>
      </xdr:nvCxnSpPr>
      <xdr:spPr>
        <a:xfrm flipH="1">
          <a:off x="4968240" y="21173440"/>
          <a:ext cx="1087120" cy="396240"/>
        </a:xfrm>
        <a:prstGeom prst="straightConnector1">
          <a:avLst/>
        </a:prstGeom>
        <a:ln w="38100">
          <a:solidFill>
            <a:srgbClr val="FFFF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editAs="oneCell">
    <xdr:from>
      <xdr:col>0</xdr:col>
      <xdr:colOff>558800</xdr:colOff>
      <xdr:row>53</xdr:row>
      <xdr:rowOff>60960</xdr:rowOff>
    </xdr:from>
    <xdr:to>
      <xdr:col>4</xdr:col>
      <xdr:colOff>414685</xdr:colOff>
      <xdr:row>59</xdr:row>
      <xdr:rowOff>259410</xdr:rowOff>
    </xdr:to>
    <xdr:pic>
      <xdr:nvPicPr>
        <xdr:cNvPr id="27" name="図 26">
          <a:extLst>
            <a:ext uri="{FF2B5EF4-FFF2-40B4-BE49-F238E27FC236}">
              <a16:creationId xmlns:a16="http://schemas.microsoft.com/office/drawing/2014/main" id="{0614841A-BE31-45B8-B982-4054AB0AFF92}"/>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558800" y="22494240"/>
          <a:ext cx="4651405" cy="2362530"/>
        </a:xfrm>
        <a:prstGeom prst="rect">
          <a:avLst/>
        </a:prstGeom>
      </xdr:spPr>
    </xdr:pic>
    <xdr:clientData/>
  </xdr:twoCellAnchor>
  <xdr:twoCellAnchor>
    <xdr:from>
      <xdr:col>4</xdr:col>
      <xdr:colOff>78763</xdr:colOff>
      <xdr:row>53</xdr:row>
      <xdr:rowOff>71121</xdr:rowOff>
    </xdr:from>
    <xdr:to>
      <xdr:col>4</xdr:col>
      <xdr:colOff>416560</xdr:colOff>
      <xdr:row>58</xdr:row>
      <xdr:rowOff>284481</xdr:rowOff>
    </xdr:to>
    <xdr:sp macro="" textlink="">
      <xdr:nvSpPr>
        <xdr:cNvPr id="34" name="フリーフォーム: 図形 33">
          <a:extLst>
            <a:ext uri="{FF2B5EF4-FFF2-40B4-BE49-F238E27FC236}">
              <a16:creationId xmlns:a16="http://schemas.microsoft.com/office/drawing/2014/main" id="{B4FF7152-A57D-4F53-8554-4CC99BA99567}"/>
            </a:ext>
          </a:extLst>
        </xdr:cNvPr>
        <xdr:cNvSpPr/>
      </xdr:nvSpPr>
      <xdr:spPr>
        <a:xfrm>
          <a:off x="4874283" y="22504401"/>
          <a:ext cx="337797" cy="2072640"/>
        </a:xfrm>
        <a:custGeom>
          <a:avLst/>
          <a:gdLst>
            <a:gd name="connsiteX0" fmla="*/ 43157 w 429153"/>
            <a:gd name="connsiteY0" fmla="*/ 1494015 h 1554975"/>
            <a:gd name="connsiteX1" fmla="*/ 93957 w 429153"/>
            <a:gd name="connsiteY1" fmla="*/ 1483855 h 1554975"/>
            <a:gd name="connsiteX2" fmla="*/ 419077 w 429153"/>
            <a:gd name="connsiteY2" fmla="*/ 1473695 h 1554975"/>
            <a:gd name="connsiteX3" fmla="*/ 408917 w 429153"/>
            <a:gd name="connsiteY3" fmla="*/ 1402575 h 1554975"/>
            <a:gd name="connsiteX4" fmla="*/ 337797 w 429153"/>
            <a:gd name="connsiteY4" fmla="*/ 1351775 h 1554975"/>
            <a:gd name="connsiteX5" fmla="*/ 236197 w 429153"/>
            <a:gd name="connsiteY5" fmla="*/ 1260335 h 1554975"/>
            <a:gd name="connsiteX6" fmla="*/ 215877 w 429153"/>
            <a:gd name="connsiteY6" fmla="*/ 894575 h 1554975"/>
            <a:gd name="connsiteX7" fmla="*/ 195557 w 429153"/>
            <a:gd name="connsiteY7" fmla="*/ 701535 h 1554975"/>
            <a:gd name="connsiteX8" fmla="*/ 185397 w 429153"/>
            <a:gd name="connsiteY8" fmla="*/ 589775 h 1554975"/>
            <a:gd name="connsiteX9" fmla="*/ 175237 w 429153"/>
            <a:gd name="connsiteY9" fmla="*/ 173215 h 1554975"/>
            <a:gd name="connsiteX10" fmla="*/ 165077 w 429153"/>
            <a:gd name="connsiteY10" fmla="*/ 495 h 1554975"/>
            <a:gd name="connsiteX11" fmla="*/ 104117 w 429153"/>
            <a:gd name="connsiteY11" fmla="*/ 81775 h 1554975"/>
            <a:gd name="connsiteX12" fmla="*/ 93957 w 429153"/>
            <a:gd name="connsiteY12" fmla="*/ 335775 h 1554975"/>
            <a:gd name="connsiteX13" fmla="*/ 83797 w 429153"/>
            <a:gd name="connsiteY13" fmla="*/ 376415 h 1554975"/>
            <a:gd name="connsiteX14" fmla="*/ 73637 w 429153"/>
            <a:gd name="connsiteY14" fmla="*/ 447535 h 1554975"/>
            <a:gd name="connsiteX15" fmla="*/ 53317 w 429153"/>
            <a:gd name="connsiteY15" fmla="*/ 569455 h 1554975"/>
            <a:gd name="connsiteX16" fmla="*/ 43157 w 429153"/>
            <a:gd name="connsiteY16" fmla="*/ 1504175 h 1554975"/>
            <a:gd name="connsiteX17" fmla="*/ 2517 w 429153"/>
            <a:gd name="connsiteY17" fmla="*/ 1534655 h 1554975"/>
            <a:gd name="connsiteX18" fmla="*/ 114277 w 429153"/>
            <a:gd name="connsiteY18" fmla="*/ 1544815 h 1554975"/>
            <a:gd name="connsiteX19" fmla="*/ 286997 w 429153"/>
            <a:gd name="connsiteY19" fmla="*/ 1554975 h 1554975"/>
            <a:gd name="connsiteX20" fmla="*/ 408917 w 429153"/>
            <a:gd name="connsiteY20" fmla="*/ 1534655 h 1554975"/>
            <a:gd name="connsiteX21" fmla="*/ 408917 w 429153"/>
            <a:gd name="connsiteY21" fmla="*/ 1443215 h 1554975"/>
            <a:gd name="connsiteX22" fmla="*/ 347957 w 429153"/>
            <a:gd name="connsiteY22" fmla="*/ 1382255 h 1554975"/>
            <a:gd name="connsiteX23" fmla="*/ 286997 w 429153"/>
            <a:gd name="connsiteY23" fmla="*/ 1300975 h 1554975"/>
            <a:gd name="connsiteX24" fmla="*/ 266677 w 429153"/>
            <a:gd name="connsiteY24" fmla="*/ 1270495 h 1554975"/>
            <a:gd name="connsiteX25" fmla="*/ 256517 w 429153"/>
            <a:gd name="connsiteY25" fmla="*/ 1229855 h 1554975"/>
            <a:gd name="connsiteX26" fmla="*/ 246357 w 429153"/>
            <a:gd name="connsiteY26" fmla="*/ 1189215 h 15549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29153" h="1554975">
              <a:moveTo>
                <a:pt x="43157" y="1494015"/>
              </a:moveTo>
              <a:cubicBezTo>
                <a:pt x="60090" y="1490628"/>
                <a:pt x="76713" y="1484787"/>
                <a:pt x="93957" y="1483855"/>
              </a:cubicBezTo>
              <a:cubicBezTo>
                <a:pt x="202225" y="1478003"/>
                <a:pt x="314090" y="1500788"/>
                <a:pt x="419077" y="1473695"/>
              </a:cubicBezTo>
              <a:cubicBezTo>
                <a:pt x="442265" y="1467711"/>
                <a:pt x="419627" y="1423994"/>
                <a:pt x="408917" y="1402575"/>
              </a:cubicBezTo>
              <a:cubicBezTo>
                <a:pt x="402680" y="1390102"/>
                <a:pt x="350513" y="1363220"/>
                <a:pt x="337797" y="1351775"/>
              </a:cubicBezTo>
              <a:cubicBezTo>
                <a:pt x="223862" y="1249234"/>
                <a:pt x="307022" y="1307551"/>
                <a:pt x="236197" y="1260335"/>
              </a:cubicBezTo>
              <a:cubicBezTo>
                <a:pt x="204422" y="1101462"/>
                <a:pt x="232764" y="1257646"/>
                <a:pt x="215877" y="894575"/>
              </a:cubicBezTo>
              <a:cubicBezTo>
                <a:pt x="208622" y="738584"/>
                <a:pt x="208611" y="819019"/>
                <a:pt x="195557" y="701535"/>
              </a:cubicBezTo>
              <a:cubicBezTo>
                <a:pt x="191426" y="664357"/>
                <a:pt x="188784" y="627028"/>
                <a:pt x="185397" y="589775"/>
              </a:cubicBezTo>
              <a:cubicBezTo>
                <a:pt x="182010" y="450922"/>
                <a:pt x="180024" y="312027"/>
                <a:pt x="175237" y="173215"/>
              </a:cubicBezTo>
              <a:cubicBezTo>
                <a:pt x="173249" y="115576"/>
                <a:pt x="187259" y="53731"/>
                <a:pt x="165077" y="495"/>
              </a:cubicBezTo>
              <a:cubicBezTo>
                <a:pt x="161983" y="-6931"/>
                <a:pt x="111029" y="71407"/>
                <a:pt x="104117" y="81775"/>
              </a:cubicBezTo>
              <a:cubicBezTo>
                <a:pt x="100730" y="166442"/>
                <a:pt x="99787" y="251241"/>
                <a:pt x="93957" y="335775"/>
              </a:cubicBezTo>
              <a:cubicBezTo>
                <a:pt x="92996" y="349705"/>
                <a:pt x="86295" y="362677"/>
                <a:pt x="83797" y="376415"/>
              </a:cubicBezTo>
              <a:cubicBezTo>
                <a:pt x="79513" y="399976"/>
                <a:pt x="77921" y="423974"/>
                <a:pt x="73637" y="447535"/>
              </a:cubicBezTo>
              <a:cubicBezTo>
                <a:pt x="46785" y="595219"/>
                <a:pt x="84898" y="316804"/>
                <a:pt x="53317" y="569455"/>
              </a:cubicBezTo>
              <a:cubicBezTo>
                <a:pt x="49930" y="881028"/>
                <a:pt x="59534" y="1193014"/>
                <a:pt x="43157" y="1504175"/>
              </a:cubicBezTo>
              <a:cubicBezTo>
                <a:pt x="42267" y="1521085"/>
                <a:pt x="-12185" y="1526254"/>
                <a:pt x="2517" y="1534655"/>
              </a:cubicBezTo>
              <a:cubicBezTo>
                <a:pt x="34995" y="1553214"/>
                <a:pt x="76965" y="1542150"/>
                <a:pt x="114277" y="1544815"/>
              </a:cubicBezTo>
              <a:cubicBezTo>
                <a:pt x="171803" y="1548924"/>
                <a:pt x="229424" y="1551588"/>
                <a:pt x="286997" y="1554975"/>
              </a:cubicBezTo>
              <a:cubicBezTo>
                <a:pt x="327637" y="1548202"/>
                <a:pt x="373828" y="1556248"/>
                <a:pt x="408917" y="1534655"/>
              </a:cubicBezTo>
              <a:cubicBezTo>
                <a:pt x="425679" y="1524340"/>
                <a:pt x="423074" y="1461417"/>
                <a:pt x="408917" y="1443215"/>
              </a:cubicBezTo>
              <a:cubicBezTo>
                <a:pt x="391274" y="1420532"/>
                <a:pt x="363897" y="1406165"/>
                <a:pt x="347957" y="1382255"/>
              </a:cubicBezTo>
              <a:cubicBezTo>
                <a:pt x="302019" y="1313347"/>
                <a:pt x="359399" y="1397511"/>
                <a:pt x="286997" y="1300975"/>
              </a:cubicBezTo>
              <a:cubicBezTo>
                <a:pt x="279671" y="1291206"/>
                <a:pt x="273450" y="1280655"/>
                <a:pt x="266677" y="1270495"/>
              </a:cubicBezTo>
              <a:cubicBezTo>
                <a:pt x="263290" y="1256948"/>
                <a:pt x="260353" y="1243281"/>
                <a:pt x="256517" y="1229855"/>
              </a:cubicBezTo>
              <a:cubicBezTo>
                <a:pt x="245286" y="1190547"/>
                <a:pt x="246357" y="1211860"/>
                <a:pt x="246357" y="1189215"/>
              </a:cubicBezTo>
            </a:path>
          </a:pathLst>
        </a:custGeom>
        <a:pattFill prst="smCheck">
          <a:fgClr>
            <a:srgbClr val="FF0000"/>
          </a:fgClr>
          <a:bgClr>
            <a:schemeClr val="bg1"/>
          </a:bgClr>
        </a:pattFill>
        <a:ln>
          <a:solidFill>
            <a:srgbClr val="C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endParaRPr kumimoji="1" lang="ja-JP" altLang="en-US" sz="1100"/>
        </a:p>
      </xdr:txBody>
    </xdr:sp>
    <xdr:clientData/>
  </xdr:twoCellAnchor>
  <xdr:twoCellAnchor>
    <xdr:from>
      <xdr:col>4</xdr:col>
      <xdr:colOff>101600</xdr:colOff>
      <xdr:row>57</xdr:row>
      <xdr:rowOff>254000</xdr:rowOff>
    </xdr:from>
    <xdr:to>
      <xdr:col>4</xdr:col>
      <xdr:colOff>444954</xdr:colOff>
      <xdr:row>58</xdr:row>
      <xdr:rowOff>267540</xdr:rowOff>
    </xdr:to>
    <xdr:sp macro="" textlink="">
      <xdr:nvSpPr>
        <xdr:cNvPr id="35" name="フリーフォーム: 図形 34">
          <a:extLst>
            <a:ext uri="{FF2B5EF4-FFF2-40B4-BE49-F238E27FC236}">
              <a16:creationId xmlns:a16="http://schemas.microsoft.com/office/drawing/2014/main" id="{46347946-7A03-4A7F-9730-0A80F5E16248}"/>
            </a:ext>
          </a:extLst>
        </xdr:cNvPr>
        <xdr:cNvSpPr/>
      </xdr:nvSpPr>
      <xdr:spPr>
        <a:xfrm>
          <a:off x="4897120" y="24241760"/>
          <a:ext cx="343354" cy="318340"/>
        </a:xfrm>
        <a:custGeom>
          <a:avLst/>
          <a:gdLst>
            <a:gd name="connsiteX0" fmla="*/ 152400 w 343354"/>
            <a:gd name="connsiteY0" fmla="*/ 10160 h 318340"/>
            <a:gd name="connsiteX1" fmla="*/ 203200 w 343354"/>
            <a:gd name="connsiteY1" fmla="*/ 142240 h 318340"/>
            <a:gd name="connsiteX2" fmla="*/ 243840 w 343354"/>
            <a:gd name="connsiteY2" fmla="*/ 172720 h 318340"/>
            <a:gd name="connsiteX3" fmla="*/ 274320 w 343354"/>
            <a:gd name="connsiteY3" fmla="*/ 182880 h 318340"/>
            <a:gd name="connsiteX4" fmla="*/ 335280 w 343354"/>
            <a:gd name="connsiteY4" fmla="*/ 264160 h 318340"/>
            <a:gd name="connsiteX5" fmla="*/ 304800 w 343354"/>
            <a:gd name="connsiteY5" fmla="*/ 274320 h 318340"/>
            <a:gd name="connsiteX6" fmla="*/ 254000 w 343354"/>
            <a:gd name="connsiteY6" fmla="*/ 284480 h 318340"/>
            <a:gd name="connsiteX7" fmla="*/ 335280 w 343354"/>
            <a:gd name="connsiteY7" fmla="*/ 274320 h 318340"/>
            <a:gd name="connsiteX8" fmla="*/ 304800 w 343354"/>
            <a:gd name="connsiteY8" fmla="*/ 193040 h 318340"/>
            <a:gd name="connsiteX9" fmla="*/ 274320 w 343354"/>
            <a:gd name="connsiteY9" fmla="*/ 172720 h 318340"/>
            <a:gd name="connsiteX10" fmla="*/ 213360 w 343354"/>
            <a:gd name="connsiteY10" fmla="*/ 71120 h 318340"/>
            <a:gd name="connsiteX11" fmla="*/ 193040 w 343354"/>
            <a:gd name="connsiteY11" fmla="*/ 40640 h 318340"/>
            <a:gd name="connsiteX12" fmla="*/ 142240 w 343354"/>
            <a:gd name="connsiteY12" fmla="*/ 0 h 318340"/>
            <a:gd name="connsiteX13" fmla="*/ 91440 w 343354"/>
            <a:gd name="connsiteY13" fmla="*/ 101600 h 318340"/>
            <a:gd name="connsiteX14" fmla="*/ 60960 w 343354"/>
            <a:gd name="connsiteY14" fmla="*/ 142240 h 318340"/>
            <a:gd name="connsiteX15" fmla="*/ 10160 w 343354"/>
            <a:gd name="connsiteY15" fmla="*/ 213360 h 318340"/>
            <a:gd name="connsiteX16" fmla="*/ 0 w 343354"/>
            <a:gd name="connsiteY16" fmla="*/ 243840 h 318340"/>
            <a:gd name="connsiteX17" fmla="*/ 314960 w 343354"/>
            <a:gd name="connsiteY17" fmla="*/ 284480 h 3183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343354" h="318340">
              <a:moveTo>
                <a:pt x="152400" y="10160"/>
              </a:moveTo>
              <a:cubicBezTo>
                <a:pt x="170987" y="103096"/>
                <a:pt x="150192" y="96804"/>
                <a:pt x="203200" y="142240"/>
              </a:cubicBezTo>
              <a:cubicBezTo>
                <a:pt x="216057" y="153260"/>
                <a:pt x="229138" y="164319"/>
                <a:pt x="243840" y="172720"/>
              </a:cubicBezTo>
              <a:cubicBezTo>
                <a:pt x="253139" y="178033"/>
                <a:pt x="264160" y="179493"/>
                <a:pt x="274320" y="182880"/>
              </a:cubicBezTo>
              <a:cubicBezTo>
                <a:pt x="294640" y="209973"/>
                <a:pt x="367409" y="253450"/>
                <a:pt x="335280" y="264160"/>
              </a:cubicBezTo>
              <a:cubicBezTo>
                <a:pt x="325120" y="267547"/>
                <a:pt x="315190" y="271723"/>
                <a:pt x="304800" y="274320"/>
              </a:cubicBezTo>
              <a:cubicBezTo>
                <a:pt x="288047" y="278508"/>
                <a:pt x="236731" y="284480"/>
                <a:pt x="254000" y="284480"/>
              </a:cubicBezTo>
              <a:cubicBezTo>
                <a:pt x="281304" y="284480"/>
                <a:pt x="308187" y="277707"/>
                <a:pt x="335280" y="274320"/>
              </a:cubicBezTo>
              <a:cubicBezTo>
                <a:pt x="328011" y="237974"/>
                <a:pt x="330962" y="219202"/>
                <a:pt x="304800" y="193040"/>
              </a:cubicBezTo>
              <a:cubicBezTo>
                <a:pt x="296166" y="184406"/>
                <a:pt x="284480" y="179493"/>
                <a:pt x="274320" y="172720"/>
              </a:cubicBezTo>
              <a:cubicBezTo>
                <a:pt x="243078" y="110237"/>
                <a:pt x="262401" y="144682"/>
                <a:pt x="213360" y="71120"/>
              </a:cubicBezTo>
              <a:cubicBezTo>
                <a:pt x="206587" y="60960"/>
                <a:pt x="202575" y="48268"/>
                <a:pt x="193040" y="40640"/>
              </a:cubicBezTo>
              <a:lnTo>
                <a:pt x="142240" y="0"/>
              </a:lnTo>
              <a:cubicBezTo>
                <a:pt x="68462" y="98371"/>
                <a:pt x="155627" y="-26774"/>
                <a:pt x="91440" y="101600"/>
              </a:cubicBezTo>
              <a:cubicBezTo>
                <a:pt x="83867" y="116746"/>
                <a:pt x="70802" y="128461"/>
                <a:pt x="60960" y="142240"/>
              </a:cubicBezTo>
              <a:cubicBezTo>
                <a:pt x="-13322" y="246235"/>
                <a:pt x="109773" y="80543"/>
                <a:pt x="10160" y="213360"/>
              </a:cubicBezTo>
              <a:cubicBezTo>
                <a:pt x="6773" y="223520"/>
                <a:pt x="0" y="233130"/>
                <a:pt x="0" y="243840"/>
              </a:cubicBezTo>
              <a:cubicBezTo>
                <a:pt x="0" y="383046"/>
                <a:pt x="249415" y="284480"/>
                <a:pt x="314960" y="284480"/>
              </a:cubicBezTo>
            </a:path>
          </a:pathLst>
        </a:custGeom>
        <a:pattFill prst="smCheck">
          <a:fgClr>
            <a:srgbClr val="FF0000"/>
          </a:fgClr>
          <a:bgClr>
            <a:schemeClr val="bg1"/>
          </a:bgClr>
        </a:pattFill>
        <a:ln w="28575">
          <a:solidFill>
            <a:srgbClr val="FF0000"/>
          </a:solidFill>
          <a:prstDash val="sysDot"/>
        </a:ln>
      </xdr:spPr>
      <xdr:style>
        <a:lnRef idx="2">
          <a:schemeClr val="accent6"/>
        </a:lnRef>
        <a:fillRef idx="1">
          <a:schemeClr val="lt1"/>
        </a:fillRef>
        <a:effectRef idx="0">
          <a:schemeClr val="accent6"/>
        </a:effectRef>
        <a:fontRef idx="minor">
          <a:schemeClr val="dk1"/>
        </a:fontRef>
      </xdr:style>
      <xdr:txBody>
        <a:bodyPr rtlCol="0" anchor="ctr"/>
        <a:lstStyle/>
        <a:p>
          <a:pPr algn="l"/>
          <a:endParaRPr kumimoji="1" lang="ja-JP" altLang="en-US" sz="1100"/>
        </a:p>
      </xdr:txBody>
    </xdr:sp>
    <xdr:clientData/>
  </xdr:twoCellAnchor>
  <xdr:twoCellAnchor>
    <xdr:from>
      <xdr:col>8</xdr:col>
      <xdr:colOff>121920</xdr:colOff>
      <xdr:row>33</xdr:row>
      <xdr:rowOff>273543</xdr:rowOff>
    </xdr:from>
    <xdr:to>
      <xdr:col>8</xdr:col>
      <xdr:colOff>1097280</xdr:colOff>
      <xdr:row>38</xdr:row>
      <xdr:rowOff>213360</xdr:rowOff>
    </xdr:to>
    <xdr:sp macro="" textlink="">
      <xdr:nvSpPr>
        <xdr:cNvPr id="22" name="フリーフォーム: 図形 21">
          <a:extLst>
            <a:ext uri="{FF2B5EF4-FFF2-40B4-BE49-F238E27FC236}">
              <a16:creationId xmlns:a16="http://schemas.microsoft.com/office/drawing/2014/main" id="{9EA197D1-C9CE-4D07-96DC-A279B6E82526}"/>
            </a:ext>
          </a:extLst>
        </xdr:cNvPr>
        <xdr:cNvSpPr/>
      </xdr:nvSpPr>
      <xdr:spPr>
        <a:xfrm>
          <a:off x="9540240" y="14802343"/>
          <a:ext cx="975360" cy="1311417"/>
        </a:xfrm>
        <a:custGeom>
          <a:avLst/>
          <a:gdLst>
            <a:gd name="connsiteX0" fmla="*/ 0 w 772160"/>
            <a:gd name="connsiteY0" fmla="*/ 651017 h 651017"/>
            <a:gd name="connsiteX1" fmla="*/ 325120 w 772160"/>
            <a:gd name="connsiteY1" fmla="*/ 478297 h 651017"/>
            <a:gd name="connsiteX2" fmla="*/ 416560 w 772160"/>
            <a:gd name="connsiteY2" fmla="*/ 143017 h 651017"/>
            <a:gd name="connsiteX3" fmla="*/ 579120 w 772160"/>
            <a:gd name="connsiteY3" fmla="*/ 777 h 651017"/>
            <a:gd name="connsiteX4" fmla="*/ 640080 w 772160"/>
            <a:gd name="connsiteY4" fmla="*/ 92217 h 651017"/>
            <a:gd name="connsiteX5" fmla="*/ 772160 w 772160"/>
            <a:gd name="connsiteY5" fmla="*/ 224297 h 651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72160" h="651017">
              <a:moveTo>
                <a:pt x="0" y="651017"/>
              </a:moveTo>
              <a:cubicBezTo>
                <a:pt x="127846" y="606990"/>
                <a:pt x="255693" y="562964"/>
                <a:pt x="325120" y="478297"/>
              </a:cubicBezTo>
              <a:cubicBezTo>
                <a:pt x="394547" y="393630"/>
                <a:pt x="374227" y="222604"/>
                <a:pt x="416560" y="143017"/>
              </a:cubicBezTo>
              <a:cubicBezTo>
                <a:pt x="458893" y="63430"/>
                <a:pt x="541867" y="9244"/>
                <a:pt x="579120" y="777"/>
              </a:cubicBezTo>
              <a:cubicBezTo>
                <a:pt x="616373" y="-7690"/>
                <a:pt x="607907" y="54964"/>
                <a:pt x="640080" y="92217"/>
              </a:cubicBezTo>
              <a:cubicBezTo>
                <a:pt x="672253" y="129470"/>
                <a:pt x="722206" y="176883"/>
                <a:pt x="772160" y="224297"/>
              </a:cubicBezTo>
            </a:path>
          </a:pathLst>
        </a:custGeom>
        <a:ln w="38100">
          <a:solidFill>
            <a:srgbClr val="FFFF00"/>
          </a:solidFill>
          <a:prstDash val="sysDash"/>
          <a:headEnd type="none"/>
          <a:tailEnd type="stealth"/>
        </a:ln>
      </xdr:spPr>
      <xdr:style>
        <a:lnRef idx="1">
          <a:schemeClr val="accent6"/>
        </a:lnRef>
        <a:fillRef idx="0">
          <a:schemeClr val="accent6"/>
        </a:fillRef>
        <a:effectRef idx="0">
          <a:schemeClr val="accent6"/>
        </a:effectRef>
        <a:fontRef idx="minor">
          <a:schemeClr val="tx1"/>
        </a:fontRef>
      </xdr:style>
      <xdr:txBody>
        <a:bodyPr rtlCol="0" anchor="ctr"/>
        <a:lstStyle/>
        <a:p>
          <a:pPr algn="l"/>
          <a:endParaRPr kumimoji="1" lang="ja-JP" altLang="en-US" sz="1100"/>
        </a:p>
      </xdr:txBody>
    </xdr:sp>
    <xdr:clientData/>
  </xdr:twoCellAnchor>
  <xdr:twoCellAnchor>
    <xdr:from>
      <xdr:col>8</xdr:col>
      <xdr:colOff>30480</xdr:colOff>
      <xdr:row>31</xdr:row>
      <xdr:rowOff>121920</xdr:rowOff>
    </xdr:from>
    <xdr:to>
      <xdr:col>9</xdr:col>
      <xdr:colOff>802640</xdr:colOff>
      <xdr:row>33</xdr:row>
      <xdr:rowOff>30480</xdr:rowOff>
    </xdr:to>
    <xdr:sp macro="" textlink="">
      <xdr:nvSpPr>
        <xdr:cNvPr id="18" name="テキスト ボックス 17">
          <a:extLst>
            <a:ext uri="{FF2B5EF4-FFF2-40B4-BE49-F238E27FC236}">
              <a16:creationId xmlns:a16="http://schemas.microsoft.com/office/drawing/2014/main" id="{CF185106-E988-47D3-B811-81F36DA744F4}"/>
            </a:ext>
          </a:extLst>
        </xdr:cNvPr>
        <xdr:cNvSpPr txBox="1"/>
      </xdr:nvSpPr>
      <xdr:spPr>
        <a:xfrm>
          <a:off x="9448800" y="14102080"/>
          <a:ext cx="2072640" cy="4572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FF00"/>
              </a:solidFill>
            </a:rPr>
            <a:t>世界の第</a:t>
          </a:r>
          <a:r>
            <a:rPr kumimoji="1" lang="en-US" altLang="ja-JP" sz="1800">
              <a:solidFill>
                <a:srgbClr val="FFFF00"/>
              </a:solidFill>
            </a:rPr>
            <a:t>5</a:t>
          </a:r>
          <a:r>
            <a:rPr kumimoji="1" lang="ja-JP" altLang="en-US" sz="1800">
              <a:solidFill>
                <a:srgbClr val="FFFF00"/>
              </a:solidFill>
            </a:rPr>
            <a:t>波終息</a:t>
          </a:r>
        </a:p>
      </xdr:txBody>
    </xdr:sp>
    <xdr:clientData/>
  </xdr:twoCellAnchor>
  <xdr:twoCellAnchor>
    <xdr:from>
      <xdr:col>8</xdr:col>
      <xdr:colOff>1107440</xdr:colOff>
      <xdr:row>35</xdr:row>
      <xdr:rowOff>142240</xdr:rowOff>
    </xdr:from>
    <xdr:to>
      <xdr:col>9</xdr:col>
      <xdr:colOff>284480</xdr:colOff>
      <xdr:row>37</xdr:row>
      <xdr:rowOff>0</xdr:rowOff>
    </xdr:to>
    <xdr:sp macro="" textlink="">
      <xdr:nvSpPr>
        <xdr:cNvPr id="23" name="フリーフォーム: 図形 22">
          <a:extLst>
            <a:ext uri="{FF2B5EF4-FFF2-40B4-BE49-F238E27FC236}">
              <a16:creationId xmlns:a16="http://schemas.microsoft.com/office/drawing/2014/main" id="{FDE543DA-808D-4971-A65C-BFAB876BCF7C}"/>
            </a:ext>
          </a:extLst>
        </xdr:cNvPr>
        <xdr:cNvSpPr/>
      </xdr:nvSpPr>
      <xdr:spPr>
        <a:xfrm>
          <a:off x="10525760" y="16520160"/>
          <a:ext cx="477520" cy="406400"/>
        </a:xfrm>
        <a:custGeom>
          <a:avLst/>
          <a:gdLst>
            <a:gd name="connsiteX0" fmla="*/ 0 w 477520"/>
            <a:gd name="connsiteY0" fmla="*/ 0 h 406400"/>
            <a:gd name="connsiteX1" fmla="*/ 10160 w 477520"/>
            <a:gd name="connsiteY1" fmla="*/ 20320 h 406400"/>
            <a:gd name="connsiteX2" fmla="*/ 30480 w 477520"/>
            <a:gd name="connsiteY2" fmla="*/ 111760 h 406400"/>
            <a:gd name="connsiteX3" fmla="*/ 101600 w 477520"/>
            <a:gd name="connsiteY3" fmla="*/ 243840 h 406400"/>
            <a:gd name="connsiteX4" fmla="*/ 111760 w 477520"/>
            <a:gd name="connsiteY4" fmla="*/ 284480 h 406400"/>
            <a:gd name="connsiteX5" fmla="*/ 193040 w 477520"/>
            <a:gd name="connsiteY5" fmla="*/ 335280 h 406400"/>
            <a:gd name="connsiteX6" fmla="*/ 243840 w 477520"/>
            <a:gd name="connsiteY6" fmla="*/ 406400 h 406400"/>
            <a:gd name="connsiteX7" fmla="*/ 345440 w 477520"/>
            <a:gd name="connsiteY7" fmla="*/ 325120 h 406400"/>
            <a:gd name="connsiteX8" fmla="*/ 477520 w 477520"/>
            <a:gd name="connsiteY8" fmla="*/ 203200 h 406400"/>
            <a:gd name="connsiteX9" fmla="*/ 477520 w 477520"/>
            <a:gd name="connsiteY9" fmla="*/ 193040 h 406400"/>
            <a:gd name="connsiteX10" fmla="*/ 477520 w 477520"/>
            <a:gd name="connsiteY10" fmla="*/ 193040 h 4064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477520" h="406400">
              <a:moveTo>
                <a:pt x="0" y="0"/>
              </a:moveTo>
              <a:lnTo>
                <a:pt x="10160" y="20320"/>
              </a:lnTo>
              <a:cubicBezTo>
                <a:pt x="16933" y="50800"/>
                <a:pt x="19686" y="82462"/>
                <a:pt x="30480" y="111760"/>
              </a:cubicBezTo>
              <a:cubicBezTo>
                <a:pt x="53646" y="174640"/>
                <a:pt x="70949" y="197864"/>
                <a:pt x="101600" y="243840"/>
              </a:cubicBezTo>
              <a:cubicBezTo>
                <a:pt x="104987" y="257387"/>
                <a:pt x="103382" y="273309"/>
                <a:pt x="111760" y="284480"/>
              </a:cubicBezTo>
              <a:cubicBezTo>
                <a:pt x="139369" y="321292"/>
                <a:pt x="157571" y="323457"/>
                <a:pt x="193040" y="335280"/>
              </a:cubicBezTo>
              <a:cubicBezTo>
                <a:pt x="217895" y="397417"/>
                <a:pt x="198185" y="375964"/>
                <a:pt x="243840" y="406400"/>
              </a:cubicBezTo>
              <a:lnTo>
                <a:pt x="345440" y="325120"/>
              </a:lnTo>
              <a:cubicBezTo>
                <a:pt x="365760" y="311573"/>
                <a:pt x="477520" y="254000"/>
                <a:pt x="477520" y="203200"/>
              </a:cubicBezTo>
              <a:lnTo>
                <a:pt x="477520" y="193040"/>
              </a:lnTo>
              <a:lnTo>
                <a:pt x="477520" y="193040"/>
              </a:lnTo>
            </a:path>
          </a:pathLst>
        </a:custGeom>
        <a:noFill/>
        <a:ln>
          <a:solidFill>
            <a:srgbClr val="C00000"/>
          </a:solidFill>
          <a:headEnd type="none" w="med" len="med"/>
          <a:tailEnd type="triangle" w="med" len="med"/>
        </a:ln>
      </xdr:spPr>
      <xdr:style>
        <a:lnRef idx="2">
          <a:schemeClr val="accent6"/>
        </a:lnRef>
        <a:fillRef idx="1">
          <a:schemeClr val="lt1"/>
        </a:fillRef>
        <a:effectRef idx="0">
          <a:schemeClr val="accent6"/>
        </a:effectRef>
        <a:fontRef idx="minor">
          <a:schemeClr val="dk1"/>
        </a:fontRef>
      </xdr:style>
      <xdr:txBody>
        <a:bodyPr rtlCol="0" anchor="ctr"/>
        <a:lstStyle/>
        <a:p>
          <a:pPr algn="l"/>
          <a:endParaRPr kumimoji="1" lang="ja-JP" altLang="en-US" sz="1100"/>
        </a:p>
      </xdr:txBody>
    </xdr:sp>
    <xdr:clientData/>
  </xdr:twoCellAnchor>
  <xdr:twoCellAnchor editAs="oneCell">
    <xdr:from>
      <xdr:col>4</xdr:col>
      <xdr:colOff>1016000</xdr:colOff>
      <xdr:row>28</xdr:row>
      <xdr:rowOff>233680</xdr:rowOff>
    </xdr:from>
    <xdr:to>
      <xdr:col>4</xdr:col>
      <xdr:colOff>1223282</xdr:colOff>
      <xdr:row>29</xdr:row>
      <xdr:rowOff>235737</xdr:rowOff>
    </xdr:to>
    <xdr:pic>
      <xdr:nvPicPr>
        <xdr:cNvPr id="33" name="図 32">
          <a:extLst>
            <a:ext uri="{FF2B5EF4-FFF2-40B4-BE49-F238E27FC236}">
              <a16:creationId xmlns:a16="http://schemas.microsoft.com/office/drawing/2014/main" id="{EEE67535-6C3A-48BB-8C55-438C7C17FC1F}"/>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5811520" y="14721840"/>
          <a:ext cx="207282" cy="286537"/>
        </a:xfrm>
        <a:prstGeom prst="rect">
          <a:avLst/>
        </a:prstGeom>
      </xdr:spPr>
    </xdr:pic>
    <xdr:clientData/>
  </xdr:twoCellAnchor>
  <xdr:twoCellAnchor>
    <xdr:from>
      <xdr:col>11</xdr:col>
      <xdr:colOff>833120</xdr:colOff>
      <xdr:row>26</xdr:row>
      <xdr:rowOff>193040</xdr:rowOff>
    </xdr:from>
    <xdr:to>
      <xdr:col>12</xdr:col>
      <xdr:colOff>325120</xdr:colOff>
      <xdr:row>29</xdr:row>
      <xdr:rowOff>254000</xdr:rowOff>
    </xdr:to>
    <xdr:sp macro="" textlink="">
      <xdr:nvSpPr>
        <xdr:cNvPr id="4" name="右中かっこ 3">
          <a:extLst>
            <a:ext uri="{FF2B5EF4-FFF2-40B4-BE49-F238E27FC236}">
              <a16:creationId xmlns:a16="http://schemas.microsoft.com/office/drawing/2014/main" id="{D9D78729-664B-4491-94A4-979319837F81}"/>
            </a:ext>
          </a:extLst>
        </xdr:cNvPr>
        <xdr:cNvSpPr/>
      </xdr:nvSpPr>
      <xdr:spPr>
        <a:xfrm>
          <a:off x="13208000" y="12882880"/>
          <a:ext cx="386080" cy="843280"/>
        </a:xfrm>
        <a:prstGeom prst="rightBrace">
          <a:avLst/>
        </a:prstGeom>
        <a:ln w="28575"/>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clientData/>
  </xdr:twoCellAnchor>
  <xdr:twoCellAnchor>
    <xdr:from>
      <xdr:col>8</xdr:col>
      <xdr:colOff>975360</xdr:colOff>
      <xdr:row>34</xdr:row>
      <xdr:rowOff>203200</xdr:rowOff>
    </xdr:from>
    <xdr:to>
      <xdr:col>9</xdr:col>
      <xdr:colOff>640080</xdr:colOff>
      <xdr:row>38</xdr:row>
      <xdr:rowOff>152400</xdr:rowOff>
    </xdr:to>
    <xdr:sp macro="" textlink="">
      <xdr:nvSpPr>
        <xdr:cNvPr id="31" name="フリーフォーム: 図形 30">
          <a:extLst>
            <a:ext uri="{FF2B5EF4-FFF2-40B4-BE49-F238E27FC236}">
              <a16:creationId xmlns:a16="http://schemas.microsoft.com/office/drawing/2014/main" id="{0E5E10A1-54B7-4AC5-9357-3A1A79B6B6E9}"/>
            </a:ext>
          </a:extLst>
        </xdr:cNvPr>
        <xdr:cNvSpPr/>
      </xdr:nvSpPr>
      <xdr:spPr>
        <a:xfrm>
          <a:off x="10393680" y="15006320"/>
          <a:ext cx="965200" cy="1046480"/>
        </a:xfrm>
        <a:custGeom>
          <a:avLst/>
          <a:gdLst>
            <a:gd name="connsiteX0" fmla="*/ 0 w 711200"/>
            <a:gd name="connsiteY0" fmla="*/ 0 h 660400"/>
            <a:gd name="connsiteX1" fmla="*/ 182880 w 711200"/>
            <a:gd name="connsiteY1" fmla="*/ 386080 h 660400"/>
            <a:gd name="connsiteX2" fmla="*/ 416560 w 711200"/>
            <a:gd name="connsiteY2" fmla="*/ 274320 h 660400"/>
            <a:gd name="connsiteX3" fmla="*/ 538480 w 711200"/>
            <a:gd name="connsiteY3" fmla="*/ 254000 h 660400"/>
            <a:gd name="connsiteX4" fmla="*/ 609600 w 711200"/>
            <a:gd name="connsiteY4" fmla="*/ 294640 h 660400"/>
            <a:gd name="connsiteX5" fmla="*/ 711200 w 711200"/>
            <a:gd name="connsiteY5" fmla="*/ 660400 h 6604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11200" h="660400">
              <a:moveTo>
                <a:pt x="0" y="0"/>
              </a:moveTo>
              <a:cubicBezTo>
                <a:pt x="56726" y="170180"/>
                <a:pt x="113453" y="340360"/>
                <a:pt x="182880" y="386080"/>
              </a:cubicBezTo>
              <a:cubicBezTo>
                <a:pt x="252307" y="431800"/>
                <a:pt x="357293" y="296333"/>
                <a:pt x="416560" y="274320"/>
              </a:cubicBezTo>
              <a:cubicBezTo>
                <a:pt x="475827" y="252307"/>
                <a:pt x="506307" y="250613"/>
                <a:pt x="538480" y="254000"/>
              </a:cubicBezTo>
              <a:cubicBezTo>
                <a:pt x="570653" y="257387"/>
                <a:pt x="580813" y="226907"/>
                <a:pt x="609600" y="294640"/>
              </a:cubicBezTo>
              <a:cubicBezTo>
                <a:pt x="638387" y="362373"/>
                <a:pt x="674793" y="511386"/>
                <a:pt x="711200" y="660400"/>
              </a:cubicBezTo>
            </a:path>
          </a:pathLst>
        </a:custGeom>
        <a:ln w="38100" cap="flat" cmpd="sng" algn="ctr">
          <a:solidFill>
            <a:srgbClr val="FFFF00"/>
          </a:solidFill>
          <a:prstDash val="sysDash"/>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rtlCol="0" anchor="ctr"/>
        <a:lstStyle/>
        <a:p>
          <a:pPr algn="l"/>
          <a:endParaRPr kumimoji="1" lang="ja-JP" altLang="en-US" sz="1100"/>
        </a:p>
      </xdr:txBody>
    </xdr:sp>
    <xdr:clientData/>
  </xdr:twoCellAnchor>
  <xdr:twoCellAnchor editAs="oneCell">
    <xdr:from>
      <xdr:col>8</xdr:col>
      <xdr:colOff>471369</xdr:colOff>
      <xdr:row>48</xdr:row>
      <xdr:rowOff>111760</xdr:rowOff>
    </xdr:from>
    <xdr:to>
      <xdr:col>12</xdr:col>
      <xdr:colOff>1041225</xdr:colOff>
      <xdr:row>54</xdr:row>
      <xdr:rowOff>182880</xdr:rowOff>
    </xdr:to>
    <xdr:pic>
      <xdr:nvPicPr>
        <xdr:cNvPr id="30" name="図 29">
          <a:extLst>
            <a:ext uri="{FF2B5EF4-FFF2-40B4-BE49-F238E27FC236}">
              <a16:creationId xmlns:a16="http://schemas.microsoft.com/office/drawing/2014/main" id="{DD5AB1A1-A6BC-4266-BB09-1639E5064F16}"/>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9889689" y="18755360"/>
          <a:ext cx="4420496" cy="3058160"/>
        </a:xfrm>
        <a:prstGeom prst="rect">
          <a:avLst/>
        </a:prstGeom>
      </xdr:spPr>
    </xdr:pic>
    <xdr:clientData/>
  </xdr:twoCellAnchor>
  <xdr:twoCellAnchor editAs="oneCell">
    <xdr:from>
      <xdr:col>1</xdr:col>
      <xdr:colOff>1483360</xdr:colOff>
      <xdr:row>1</xdr:row>
      <xdr:rowOff>0</xdr:rowOff>
    </xdr:from>
    <xdr:to>
      <xdr:col>5</xdr:col>
      <xdr:colOff>386080</xdr:colOff>
      <xdr:row>2</xdr:row>
      <xdr:rowOff>3185615</xdr:rowOff>
    </xdr:to>
    <xdr:pic>
      <xdr:nvPicPr>
        <xdr:cNvPr id="17" name="図 16">
          <a:extLst>
            <a:ext uri="{FF2B5EF4-FFF2-40B4-BE49-F238E27FC236}">
              <a16:creationId xmlns:a16="http://schemas.microsoft.com/office/drawing/2014/main" id="{428ABCD5-13F3-477A-85EA-3BC731DED3A3}"/>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2357120" y="396240"/>
          <a:ext cx="4155440" cy="35818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13335</xdr:rowOff>
    </xdr:from>
    <xdr:to>
      <xdr:col>2</xdr:col>
      <xdr:colOff>470535</xdr:colOff>
      <xdr:row>0</xdr:row>
      <xdr:rowOff>230505</xdr:rowOff>
    </xdr:to>
    <xdr:pic>
      <xdr:nvPicPr>
        <xdr:cNvPr id="2" name="図 1" descr="感染症・食中毒情報">
          <a:extLst>
            <a:ext uri="{FF2B5EF4-FFF2-40B4-BE49-F238E27FC236}">
              <a16:creationId xmlns:a16="http://schemas.microsoft.com/office/drawing/2014/main" id="{E085B89B-5E14-41DB-8A4F-5FB14AD3B791}"/>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6200" y="13335"/>
          <a:ext cx="2306955" cy="21717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34</xdr:row>
      <xdr:rowOff>0</xdr:rowOff>
    </xdr:from>
    <xdr:ext cx="47625" cy="9525"/>
    <xdr:pic>
      <xdr:nvPicPr>
        <xdr:cNvPr id="2" name="図 4" descr="http://www1.pref.shimane.lg.jp/contents/kansen/dis/zensu/sp.gif">
          <a:extLst>
            <a:ext uri="{FF2B5EF4-FFF2-40B4-BE49-F238E27FC236}">
              <a16:creationId xmlns:a16="http://schemas.microsoft.com/office/drawing/2014/main" id="{983735D9-D01C-4784-9FC6-2FDFCCD6D66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699760"/>
          <a:ext cx="47625" cy="9525"/>
        </a:xfrm>
        <a:prstGeom prst="rect">
          <a:avLst/>
        </a:prstGeom>
        <a:noFill/>
        <a:ln w="9525">
          <a:noFill/>
          <a:miter lim="800000"/>
          <a:headEnd/>
          <a:tailEnd/>
        </a:ln>
      </xdr:spPr>
    </xdr:pic>
    <xdr:clientData/>
  </xdr:oneCellAnchor>
  <xdr:twoCellAnchor>
    <xdr:from>
      <xdr:col>6</xdr:col>
      <xdr:colOff>457199</xdr:colOff>
      <xdr:row>22</xdr:row>
      <xdr:rowOff>66675</xdr:rowOff>
    </xdr:from>
    <xdr:to>
      <xdr:col>9</xdr:col>
      <xdr:colOff>447674</xdr:colOff>
      <xdr:row>24</xdr:row>
      <xdr:rowOff>811</xdr:rowOff>
    </xdr:to>
    <xdr:sp macro="" textlink="">
      <xdr:nvSpPr>
        <xdr:cNvPr id="3" name="テキスト ボックス 2">
          <a:extLst>
            <a:ext uri="{FF2B5EF4-FFF2-40B4-BE49-F238E27FC236}">
              <a16:creationId xmlns:a16="http://schemas.microsoft.com/office/drawing/2014/main" id="{AD1C65E8-7A90-4452-B4A2-B25C11F82174}"/>
            </a:ext>
          </a:extLst>
        </xdr:cNvPr>
        <xdr:cNvSpPr txBox="1"/>
      </xdr:nvSpPr>
      <xdr:spPr>
        <a:xfrm>
          <a:off x="4160519" y="3754755"/>
          <a:ext cx="1842135" cy="269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Ｈ２９／８月は非常に多かった</a:t>
          </a:r>
        </a:p>
      </xdr:txBody>
    </xdr:sp>
    <xdr:clientData/>
  </xdr:twoCellAnchor>
  <xdr:twoCellAnchor>
    <xdr:from>
      <xdr:col>21</xdr:col>
      <xdr:colOff>95250</xdr:colOff>
      <xdr:row>14</xdr:row>
      <xdr:rowOff>0</xdr:rowOff>
    </xdr:from>
    <xdr:to>
      <xdr:col>24</xdr:col>
      <xdr:colOff>851</xdr:colOff>
      <xdr:row>20</xdr:row>
      <xdr:rowOff>90488</xdr:rowOff>
    </xdr:to>
    <xdr:cxnSp macro="">
      <xdr:nvCxnSpPr>
        <xdr:cNvPr id="4" name="直線矢印コネクタ 3">
          <a:extLst>
            <a:ext uri="{FF2B5EF4-FFF2-40B4-BE49-F238E27FC236}">
              <a16:creationId xmlns:a16="http://schemas.microsoft.com/office/drawing/2014/main" id="{11827319-2040-4CEC-A1FE-B4FC11AC2EE6}"/>
            </a:ext>
          </a:extLst>
        </xdr:cNvPr>
        <xdr:cNvCxnSpPr>
          <a:stCxn id="5" idx="1"/>
        </xdr:cNvCxnSpPr>
      </xdr:nvCxnSpPr>
      <xdr:spPr>
        <a:xfrm flipV="1">
          <a:off x="13056870" y="2346960"/>
          <a:ext cx="1757261" cy="1096328"/>
        </a:xfrm>
        <a:prstGeom prst="straightConnector1">
          <a:avLst/>
        </a:prstGeom>
        <a:ln>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21</xdr:col>
      <xdr:colOff>95250</xdr:colOff>
      <xdr:row>18</xdr:row>
      <xdr:rowOff>95250</xdr:rowOff>
    </xdr:from>
    <xdr:to>
      <xdr:col>27</xdr:col>
      <xdr:colOff>171450</xdr:colOff>
      <xdr:row>22</xdr:row>
      <xdr:rowOff>28575</xdr:rowOff>
    </xdr:to>
    <xdr:sp macro="" textlink="">
      <xdr:nvSpPr>
        <xdr:cNvPr id="5" name="テキスト ボックス 4">
          <a:extLst>
            <a:ext uri="{FF2B5EF4-FFF2-40B4-BE49-F238E27FC236}">
              <a16:creationId xmlns:a16="http://schemas.microsoft.com/office/drawing/2014/main" id="{AFC911BB-E012-42D7-A04A-CBF8F2411314}"/>
            </a:ext>
          </a:extLst>
        </xdr:cNvPr>
        <xdr:cNvSpPr txBox="1"/>
      </xdr:nvSpPr>
      <xdr:spPr>
        <a:xfrm>
          <a:off x="13056870" y="3112770"/>
          <a:ext cx="3779520" cy="6038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effectLst/>
            </a:rPr>
            <a:t>2011</a:t>
          </a:r>
          <a:r>
            <a:rPr lang="ja-JP" altLang="en-US" sz="800">
              <a:effectLst/>
            </a:rPr>
            <a:t>年</a:t>
          </a:r>
          <a:r>
            <a:rPr lang="en-US" altLang="ja-JP" sz="800">
              <a:effectLst/>
            </a:rPr>
            <a:t>8</a:t>
          </a:r>
          <a:r>
            <a:rPr lang="ja-JP" altLang="en-US" sz="800">
              <a:effectLst/>
            </a:rPr>
            <a:t>月に外食チェーン店が原因とされた赤痢菌</a:t>
          </a:r>
          <a:r>
            <a:rPr lang="en-US" altLang="ja-JP" sz="800" i="1">
              <a:effectLst/>
            </a:rPr>
            <a:t>Shigella sonnei</a:t>
          </a:r>
          <a:r>
            <a:rPr lang="ja-JP" altLang="en-US" sz="800">
              <a:effectLst/>
            </a:rPr>
            <a:t>の広域集団感染事例が青森県、宮城県、山形県、福島県において発生した。本事例は、それとほぼ同時期に発生しておりその関連性が強く疑われた事例である。</a:t>
          </a:r>
          <a:endParaRPr kumimoji="1" lang="ja-JP" altLang="en-US" sz="800"/>
        </a:p>
      </xdr:txBody>
    </xdr:sp>
    <xdr:clientData/>
  </xdr:twoCellAnchor>
  <xdr:twoCellAnchor>
    <xdr:from>
      <xdr:col>25</xdr:col>
      <xdr:colOff>219075</xdr:colOff>
      <xdr:row>10</xdr:row>
      <xdr:rowOff>9525</xdr:rowOff>
    </xdr:from>
    <xdr:to>
      <xdr:col>31</xdr:col>
      <xdr:colOff>613410</xdr:colOff>
      <xdr:row>14</xdr:row>
      <xdr:rowOff>0</xdr:rowOff>
    </xdr:to>
    <xdr:grpSp>
      <xdr:nvGrpSpPr>
        <xdr:cNvPr id="6" name="グループ化 8580">
          <a:extLst>
            <a:ext uri="{FF2B5EF4-FFF2-40B4-BE49-F238E27FC236}">
              <a16:creationId xmlns:a16="http://schemas.microsoft.com/office/drawing/2014/main" id="{304C5CC6-7E4D-4A1F-A280-88CA6FFD93A4}"/>
            </a:ext>
          </a:extLst>
        </xdr:cNvPr>
        <xdr:cNvGrpSpPr>
          <a:grpSpLocks/>
        </xdr:cNvGrpSpPr>
      </xdr:nvGrpSpPr>
      <xdr:grpSpPr bwMode="auto">
        <a:xfrm>
          <a:off x="11851735" y="2125291"/>
          <a:ext cx="3474760" cy="898390"/>
          <a:chOff x="13125451" y="1438276"/>
          <a:chExt cx="3733799" cy="628650"/>
        </a:xfrm>
      </xdr:grpSpPr>
      <xdr:sp macro="" textlink="">
        <xdr:nvSpPr>
          <xdr:cNvPr id="7" name="テキスト ボックス 6">
            <a:extLst>
              <a:ext uri="{FF2B5EF4-FFF2-40B4-BE49-F238E27FC236}">
                <a16:creationId xmlns:a16="http://schemas.microsoft.com/office/drawing/2014/main" id="{6E493F21-878D-4129-9B26-0400B414624E}"/>
              </a:ext>
            </a:extLst>
          </xdr:cNvPr>
          <xdr:cNvSpPr txBox="1"/>
        </xdr:nvSpPr>
        <xdr:spPr>
          <a:xfrm>
            <a:off x="14969416" y="1438276"/>
            <a:ext cx="1889834"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1">
                <a:solidFill>
                  <a:schemeClr val="dk1"/>
                </a:solidFill>
                <a:effectLst/>
                <a:latin typeface="+mn-lt"/>
                <a:ea typeface="+mn-ea"/>
                <a:cs typeface="+mn-cs"/>
              </a:rPr>
              <a:t>2018</a:t>
            </a:r>
            <a:r>
              <a:rPr lang="ja-JP" altLang="en-US" sz="800" b="1">
                <a:solidFill>
                  <a:schemeClr val="dk1"/>
                </a:solidFill>
                <a:effectLst/>
                <a:latin typeface="+mn-lt"/>
                <a:ea typeface="+mn-ea"/>
                <a:cs typeface="+mn-cs"/>
              </a:rPr>
              <a:t>年</a:t>
            </a:r>
            <a:r>
              <a:rPr lang="en-US" altLang="ja-JP" sz="800" b="1">
                <a:solidFill>
                  <a:schemeClr val="dk1"/>
                </a:solidFill>
                <a:effectLst/>
                <a:latin typeface="+mn-lt"/>
                <a:ea typeface="+mn-ea"/>
                <a:cs typeface="+mn-cs"/>
              </a:rPr>
              <a:t>10</a:t>
            </a:r>
            <a:r>
              <a:rPr lang="ja-JP" altLang="en-US" sz="800" b="1">
                <a:solidFill>
                  <a:schemeClr val="dk1"/>
                </a:solidFill>
                <a:effectLst/>
                <a:latin typeface="+mn-lt"/>
                <a:ea typeface="+mn-ea"/>
                <a:cs typeface="+mn-cs"/>
              </a:rPr>
              <a:t>月</a:t>
            </a:r>
            <a:r>
              <a:rPr lang="en-US" altLang="ja-JP" sz="800">
                <a:solidFill>
                  <a:schemeClr val="dk1"/>
                </a:solidFill>
                <a:effectLst/>
                <a:latin typeface="+mn-lt"/>
                <a:ea typeface="+mn-ea"/>
                <a:cs typeface="+mn-cs"/>
              </a:rPr>
              <a:t>3</a:t>
            </a:r>
            <a:r>
              <a:rPr lang="ja-JP" altLang="en-US" sz="800">
                <a:solidFill>
                  <a:schemeClr val="dk1"/>
                </a:solidFill>
                <a:effectLst/>
                <a:latin typeface="+mn-lt"/>
                <a:ea typeface="+mn-ea"/>
                <a:cs typeface="+mn-cs"/>
              </a:rPr>
              <a:t>日、山梨県内の宿坊を利用した</a:t>
            </a:r>
            <a:r>
              <a:rPr lang="en-US" altLang="ja-JP" sz="800">
                <a:solidFill>
                  <a:schemeClr val="dk1"/>
                </a:solidFill>
                <a:effectLst/>
                <a:latin typeface="+mn-lt"/>
                <a:ea typeface="+mn-ea"/>
                <a:cs typeface="+mn-cs"/>
              </a:rPr>
              <a:t>2</a:t>
            </a:r>
            <a:r>
              <a:rPr lang="ja-JP" altLang="en-US" sz="800">
                <a:solidFill>
                  <a:schemeClr val="dk1"/>
                </a:solidFill>
                <a:effectLst/>
                <a:latin typeface="+mn-lt"/>
                <a:ea typeface="+mn-ea"/>
                <a:cs typeface="+mn-cs"/>
              </a:rPr>
              <a:t>グループ</a:t>
            </a:r>
            <a:r>
              <a:rPr lang="en-US" altLang="ja-JP" sz="800">
                <a:solidFill>
                  <a:schemeClr val="dk1"/>
                </a:solidFill>
                <a:effectLst/>
                <a:latin typeface="+mn-lt"/>
                <a:ea typeface="+mn-ea"/>
                <a:cs typeface="+mn-cs"/>
              </a:rPr>
              <a:t>42</a:t>
            </a:r>
            <a:r>
              <a:rPr lang="ja-JP" altLang="en-US" sz="800">
                <a:solidFill>
                  <a:schemeClr val="dk1"/>
                </a:solidFill>
                <a:effectLst/>
                <a:latin typeface="+mn-lt"/>
                <a:ea typeface="+mn-ea"/>
                <a:cs typeface="+mn-cs"/>
              </a:rPr>
              <a:t>名が</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にかかりました。使用水や従事者からは</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菌が検出されておらず現在のところ感染源は不明です。 </a:t>
            </a:r>
            <a:endParaRPr kumimoji="1" lang="ja-JP" altLang="en-US" sz="800"/>
          </a:p>
        </xdr:txBody>
      </xdr:sp>
      <xdr:cxnSp macro="">
        <xdr:nvCxnSpPr>
          <xdr:cNvPr id="8" name="直線矢印コネクタ 7">
            <a:extLst>
              <a:ext uri="{FF2B5EF4-FFF2-40B4-BE49-F238E27FC236}">
                <a16:creationId xmlns:a16="http://schemas.microsoft.com/office/drawing/2014/main" id="{C9725314-141E-4210-BCD3-EAA8F3C6C931}"/>
              </a:ext>
            </a:extLst>
          </xdr:cNvPr>
          <xdr:cNvCxnSpPr/>
        </xdr:nvCxnSpPr>
        <xdr:spPr>
          <a:xfrm flipH="1">
            <a:off x="13125451" y="1560740"/>
            <a:ext cx="1853139" cy="24493"/>
          </a:xfrm>
          <a:prstGeom prst="straightConnector1">
            <a:avLst/>
          </a:prstGeom>
          <a:ln>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388620</xdr:colOff>
      <xdr:row>11</xdr:row>
      <xdr:rowOff>129541</xdr:rowOff>
    </xdr:from>
    <xdr:to>
      <xdr:col>13</xdr:col>
      <xdr:colOff>447675</xdr:colOff>
      <xdr:row>21</xdr:row>
      <xdr:rowOff>190501</xdr:rowOff>
    </xdr:to>
    <xdr:grpSp>
      <xdr:nvGrpSpPr>
        <xdr:cNvPr id="9" name="グループ化 8584">
          <a:extLst>
            <a:ext uri="{FF2B5EF4-FFF2-40B4-BE49-F238E27FC236}">
              <a16:creationId xmlns:a16="http://schemas.microsoft.com/office/drawing/2014/main" id="{B68A6A49-4AA4-4910-ACB2-781E4894FDA3}"/>
            </a:ext>
          </a:extLst>
        </xdr:cNvPr>
        <xdr:cNvGrpSpPr>
          <a:grpSpLocks/>
        </xdr:cNvGrpSpPr>
      </xdr:nvGrpSpPr>
      <xdr:grpSpPr bwMode="auto">
        <a:xfrm>
          <a:off x="4125663" y="2472286"/>
          <a:ext cx="2369374" cy="1260704"/>
          <a:chOff x="4514850" y="1800225"/>
          <a:chExt cx="2619375" cy="1809750"/>
        </a:xfrm>
      </xdr:grpSpPr>
      <xdr:sp macro="" textlink="">
        <xdr:nvSpPr>
          <xdr:cNvPr id="10" name="テキスト ボックス 9">
            <a:extLst>
              <a:ext uri="{FF2B5EF4-FFF2-40B4-BE49-F238E27FC236}">
                <a16:creationId xmlns:a16="http://schemas.microsoft.com/office/drawing/2014/main" id="{66C9EE18-919E-4B7F-88EB-99B9E14B7D20}"/>
              </a:ext>
            </a:extLst>
          </xdr:cNvPr>
          <xdr:cNvSpPr txBox="1"/>
        </xdr:nvSpPr>
        <xdr:spPr>
          <a:xfrm>
            <a:off x="4714875" y="2981325"/>
            <a:ext cx="2419350" cy="628650"/>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rPr>
              <a:t>埼玉県と群馬県の総菜店で販売されたポテトサラダを食べた人が腸管出血性大腸菌</a:t>
            </a:r>
            <a:r>
              <a:rPr lang="en-US" altLang="ja-JP" sz="800">
                <a:effectLst/>
              </a:rPr>
              <a:t>O157</a:t>
            </a:r>
            <a:r>
              <a:rPr lang="ja-JP" altLang="en-US" sz="800">
                <a:effectLst/>
              </a:rPr>
              <a:t>に感染した、という集団食中毒に関するニュースが</a:t>
            </a:r>
            <a:r>
              <a:rPr lang="en-US" altLang="ja-JP" sz="800">
                <a:effectLst/>
              </a:rPr>
              <a:t>2017</a:t>
            </a:r>
            <a:r>
              <a:rPr lang="ja-JP" altLang="en-US" sz="800">
                <a:effectLst/>
              </a:rPr>
              <a:t>年</a:t>
            </a:r>
            <a:r>
              <a:rPr lang="en-US" altLang="ja-JP" sz="800">
                <a:effectLst/>
              </a:rPr>
              <a:t>8</a:t>
            </a:r>
            <a:r>
              <a:rPr lang="ja-JP" altLang="en-US" sz="800">
                <a:effectLst/>
              </a:rPr>
              <a:t>月</a:t>
            </a:r>
            <a:r>
              <a:rPr lang="en-US" altLang="ja-JP" sz="800">
                <a:effectLst/>
              </a:rPr>
              <a:t>21</a:t>
            </a:r>
            <a:r>
              <a:rPr lang="ja-JP" altLang="en-US" sz="800">
                <a:effectLst/>
              </a:rPr>
              <a:t>日以降、新聞やテレビで取り上げられました。</a:t>
            </a:r>
            <a:endParaRPr kumimoji="1" lang="ja-JP" altLang="en-US" sz="800"/>
          </a:p>
        </xdr:txBody>
      </xdr:sp>
      <xdr:cxnSp macro="">
        <xdr:nvCxnSpPr>
          <xdr:cNvPr id="11" name="直線矢印コネクタ 10">
            <a:extLst>
              <a:ext uri="{FF2B5EF4-FFF2-40B4-BE49-F238E27FC236}">
                <a16:creationId xmlns:a16="http://schemas.microsoft.com/office/drawing/2014/main" id="{8DC5A893-C479-43A5-90A5-9D97E7F68062}"/>
              </a:ext>
            </a:extLst>
          </xdr:cNvPr>
          <xdr:cNvCxnSpPr/>
        </xdr:nvCxnSpPr>
        <xdr:spPr>
          <a:xfrm flipH="1" flipV="1">
            <a:off x="4514850" y="1800225"/>
            <a:ext cx="114300" cy="1190625"/>
          </a:xfrm>
          <a:prstGeom prst="straightConnector1">
            <a:avLst/>
          </a:prstGeom>
          <a:ln>
            <a:solidFill>
              <a:schemeClr val="accent2">
                <a:lumMod val="75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152400</xdr:colOff>
      <xdr:row>14</xdr:row>
      <xdr:rowOff>0</xdr:rowOff>
    </xdr:from>
    <xdr:to>
      <xdr:col>9</xdr:col>
      <xdr:colOff>68580</xdr:colOff>
      <xdr:row>21</xdr:row>
      <xdr:rowOff>190500</xdr:rowOff>
    </xdr:to>
    <xdr:grpSp>
      <xdr:nvGrpSpPr>
        <xdr:cNvPr id="12" name="グループ化 8588">
          <a:extLst>
            <a:ext uri="{FF2B5EF4-FFF2-40B4-BE49-F238E27FC236}">
              <a16:creationId xmlns:a16="http://schemas.microsoft.com/office/drawing/2014/main" id="{4DEBAEA0-A2A2-4B65-9003-317797C520FF}"/>
            </a:ext>
          </a:extLst>
        </xdr:cNvPr>
        <xdr:cNvGrpSpPr>
          <a:grpSpLocks/>
        </xdr:cNvGrpSpPr>
      </xdr:nvGrpSpPr>
      <xdr:grpSpPr bwMode="auto">
        <a:xfrm>
          <a:off x="2503251" y="3023681"/>
          <a:ext cx="1764435" cy="709308"/>
          <a:chOff x="2697628" y="2705100"/>
          <a:chExt cx="1969622" cy="904876"/>
        </a:xfrm>
      </xdr:grpSpPr>
      <xdr:sp macro="" textlink="">
        <xdr:nvSpPr>
          <xdr:cNvPr id="13" name="テキスト ボックス 12">
            <a:extLst>
              <a:ext uri="{FF2B5EF4-FFF2-40B4-BE49-F238E27FC236}">
                <a16:creationId xmlns:a16="http://schemas.microsoft.com/office/drawing/2014/main" id="{BAB727EC-4F72-40D7-997B-3E705FFAD85F}"/>
              </a:ext>
            </a:extLst>
          </xdr:cNvPr>
          <xdr:cNvSpPr txBox="1"/>
        </xdr:nvSpPr>
        <xdr:spPr>
          <a:xfrm>
            <a:off x="2697628" y="2962275"/>
            <a:ext cx="1969622" cy="647701"/>
          </a:xfrm>
          <a:prstGeom prst="rect">
            <a:avLst/>
          </a:prstGeom>
          <a:solidFill>
            <a:schemeClr val="lt1"/>
          </a:solidFill>
          <a:ln w="9525"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u="none"/>
              <a:t>岩井食品：</a:t>
            </a:r>
            <a:r>
              <a:rPr lang="ja-JP" altLang="ja-JP" sz="800" b="0" u="none">
                <a:solidFill>
                  <a:sysClr val="windowText" lastClr="000000"/>
                </a:solidFill>
              </a:rPr>
              <a:t>白菜の浅漬け製品「白菜きりづけ」による</a:t>
            </a:r>
            <a:r>
              <a:rPr lang="ja-JP" altLang="ja-JP" sz="800" b="0" u="none">
                <a:solidFill>
                  <a:sysClr val="windowText" lastClr="000000"/>
                </a:solidFill>
                <a:hlinkClick xmlns:r="http://schemas.openxmlformats.org/officeDocument/2006/relationships" r:id=""/>
              </a:rPr>
              <a:t>病原性大腸菌</a:t>
            </a:r>
            <a:r>
              <a:rPr lang="ja-JP" altLang="ja-JP" sz="800" b="0" u="none">
                <a:solidFill>
                  <a:sysClr val="windowText" lastClr="000000"/>
                </a:solidFill>
              </a:rPr>
              <a:t>の集団</a:t>
            </a:r>
            <a:r>
              <a:rPr lang="ja-JP" altLang="ja-JP" sz="800" b="0" u="none">
                <a:solidFill>
                  <a:sysClr val="windowText" lastClr="000000"/>
                </a:solidFill>
                <a:hlinkClick xmlns:r="http://schemas.openxmlformats.org/officeDocument/2006/relationships" r:id=""/>
              </a:rPr>
              <a:t>食中毒</a:t>
            </a:r>
            <a:r>
              <a:rPr lang="ja-JP" altLang="ja-JP" sz="800" b="0" u="none">
                <a:solidFill>
                  <a:sysClr val="windowText" lastClr="000000"/>
                </a:solidFill>
              </a:rPr>
              <a:t>事件が発生し、最終的に169人が発症</a:t>
            </a:r>
            <a:r>
              <a:rPr lang="ja-JP" altLang="ja-JP" sz="800" b="0" u="none" baseline="30000">
                <a:solidFill>
                  <a:sysClr val="windowText" lastClr="000000"/>
                </a:solidFill>
                <a:hlinkClick xmlns:r="http://schemas.openxmlformats.org/officeDocument/2006/relationships" r:id=""/>
              </a:rPr>
              <a:t>[8]</a:t>
            </a:r>
            <a:r>
              <a:rPr lang="ja-JP" altLang="ja-JP" sz="800" b="0" u="none">
                <a:solidFill>
                  <a:sysClr val="windowText" lastClr="000000"/>
                </a:solidFill>
              </a:rPr>
              <a:t>、8人が死亡する事態</a:t>
            </a:r>
            <a:endParaRPr kumimoji="1" lang="ja-JP" altLang="en-US" sz="800" b="0" u="none">
              <a:solidFill>
                <a:sysClr val="windowText" lastClr="000000"/>
              </a:solidFill>
            </a:endParaRPr>
          </a:p>
        </xdr:txBody>
      </xdr:sp>
      <xdr:cxnSp macro="">
        <xdr:nvCxnSpPr>
          <xdr:cNvPr id="14" name="直線矢印コネクタ 13">
            <a:extLst>
              <a:ext uri="{FF2B5EF4-FFF2-40B4-BE49-F238E27FC236}">
                <a16:creationId xmlns:a16="http://schemas.microsoft.com/office/drawing/2014/main" id="{56975EFF-B2FD-4E23-BF8F-8BF5AD6E8F59}"/>
              </a:ext>
            </a:extLst>
          </xdr:cNvPr>
          <xdr:cNvCxnSpPr/>
        </xdr:nvCxnSpPr>
        <xdr:spPr>
          <a:xfrm flipV="1">
            <a:off x="4191000" y="2705100"/>
            <a:ext cx="190500" cy="228600"/>
          </a:xfrm>
          <a:prstGeom prst="straightConnector1">
            <a:avLst/>
          </a:prstGeom>
          <a:ln>
            <a:solidFill>
              <a:schemeClr val="accent3">
                <a:lumMod val="50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76200</xdr:colOff>
      <xdr:row>24</xdr:row>
      <xdr:rowOff>53340</xdr:rowOff>
    </xdr:from>
    <xdr:to>
      <xdr:col>13</xdr:col>
      <xdr:colOff>502920</xdr:colOff>
      <xdr:row>51</xdr:row>
      <xdr:rowOff>99060</xdr:rowOff>
    </xdr:to>
    <xdr:graphicFrame macro="">
      <xdr:nvGraphicFramePr>
        <xdr:cNvPr id="15" name="グラフ 14">
          <a:extLst>
            <a:ext uri="{FF2B5EF4-FFF2-40B4-BE49-F238E27FC236}">
              <a16:creationId xmlns:a16="http://schemas.microsoft.com/office/drawing/2014/main" id="{0C280FF2-956E-490F-A79A-75C65130F2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24</xdr:row>
      <xdr:rowOff>45720</xdr:rowOff>
    </xdr:from>
    <xdr:to>
      <xdr:col>29</xdr:col>
      <xdr:colOff>7620</xdr:colOff>
      <xdr:row>51</xdr:row>
      <xdr:rowOff>114300</xdr:rowOff>
    </xdr:to>
    <xdr:graphicFrame macro="">
      <xdr:nvGraphicFramePr>
        <xdr:cNvPr id="16" name="グラフ 15">
          <a:extLst>
            <a:ext uri="{FF2B5EF4-FFF2-40B4-BE49-F238E27FC236}">
              <a16:creationId xmlns:a16="http://schemas.microsoft.com/office/drawing/2014/main" id="{6BC686FF-76A7-40CF-B3AC-E5254A525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15</xdr:col>
      <xdr:colOff>373380</xdr:colOff>
      <xdr:row>47</xdr:row>
      <xdr:rowOff>22861</xdr:rowOff>
    </xdr:from>
    <xdr:ext cx="4553463" cy="261674"/>
    <xdr:pic>
      <xdr:nvPicPr>
        <xdr:cNvPr id="17" name="図 16">
          <a:extLst>
            <a:ext uri="{FF2B5EF4-FFF2-40B4-BE49-F238E27FC236}">
              <a16:creationId xmlns:a16="http://schemas.microsoft.com/office/drawing/2014/main" id="{BFAC2631-46AE-4BB2-8B79-2501E103279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9631680" y="7901941"/>
          <a:ext cx="4553463" cy="261674"/>
        </a:xfrm>
        <a:prstGeom prst="rect">
          <a:avLst/>
        </a:prstGeom>
      </xdr:spPr>
    </xdr:pic>
    <xdr:clientData/>
  </xdr:oneCellAnchor>
  <xdr:twoCellAnchor>
    <xdr:from>
      <xdr:col>18</xdr:col>
      <xdr:colOff>2675</xdr:colOff>
      <xdr:row>22</xdr:row>
      <xdr:rowOff>0</xdr:rowOff>
    </xdr:from>
    <xdr:to>
      <xdr:col>19</xdr:col>
      <xdr:colOff>56744</xdr:colOff>
      <xdr:row>44</xdr:row>
      <xdr:rowOff>145915</xdr:rowOff>
    </xdr:to>
    <xdr:cxnSp macro="">
      <xdr:nvCxnSpPr>
        <xdr:cNvPr id="18" name="直線矢印コネクタ 17">
          <a:extLst>
            <a:ext uri="{FF2B5EF4-FFF2-40B4-BE49-F238E27FC236}">
              <a16:creationId xmlns:a16="http://schemas.microsoft.com/office/drawing/2014/main" id="{4B533FD0-965A-432F-A4AD-1153F2431FD6}"/>
            </a:ext>
          </a:extLst>
        </xdr:cNvPr>
        <xdr:cNvCxnSpPr/>
      </xdr:nvCxnSpPr>
      <xdr:spPr>
        <a:xfrm>
          <a:off x="8400888" y="3753255"/>
          <a:ext cx="516133" cy="3866745"/>
        </a:xfrm>
        <a:prstGeom prst="straightConnector1">
          <a:avLst/>
        </a:prstGeom>
        <a:ln>
          <a:solidFill>
            <a:schemeClr val="tx1"/>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70930</xdr:colOff>
      <xdr:row>22</xdr:row>
      <xdr:rowOff>141862</xdr:rowOff>
    </xdr:from>
    <xdr:to>
      <xdr:col>5</xdr:col>
      <xdr:colOff>48638</xdr:colOff>
      <xdr:row>45</xdr:row>
      <xdr:rowOff>81064</xdr:rowOff>
    </xdr:to>
    <xdr:cxnSp macro="">
      <xdr:nvCxnSpPr>
        <xdr:cNvPr id="19" name="直線矢印コネクタ 18">
          <a:extLst>
            <a:ext uri="{FF2B5EF4-FFF2-40B4-BE49-F238E27FC236}">
              <a16:creationId xmlns:a16="http://schemas.microsoft.com/office/drawing/2014/main" id="{B374DCA4-779F-4C72-B409-811F2193402B}"/>
            </a:ext>
          </a:extLst>
        </xdr:cNvPr>
        <xdr:cNvCxnSpPr/>
      </xdr:nvCxnSpPr>
      <xdr:spPr>
        <a:xfrm>
          <a:off x="1959717" y="3895117"/>
          <a:ext cx="439772" cy="3830266"/>
        </a:xfrm>
        <a:prstGeom prst="straightConnector1">
          <a:avLst/>
        </a:prstGeom>
        <a:ln>
          <a:solidFill>
            <a:sysClr val="windowText" lastClr="000000"/>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C00000"/>
          </a:solidFill>
        </a:ln>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lnDef>
      <a:spPr/>
      <a:bodyPr/>
      <a:lstStyle/>
      <a:style>
        <a:lnRef idx="2">
          <a:schemeClr val="accent2"/>
        </a:lnRef>
        <a:fillRef idx="0">
          <a:schemeClr val="accent2"/>
        </a:fillRef>
        <a:effectRef idx="1">
          <a:schemeClr val="accent2"/>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harma-sc.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recall-plus.jp/info/43162" TargetMode="External"/><Relationship Id="rId1" Type="http://schemas.openxmlformats.org/officeDocument/2006/relationships/hyperlink" Target="https://www.recall-plus.jp/info/4318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y_food-safety@kxf.biglobe.ne.jp?subject=&#27880;&#25991;&#12539;&#21839;&#12356;&#21512;&#12431;&#1237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idsc.tokyo-eiken.go.jp/diseases/gastro/gastr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aimservices.co.jp/recruit/senmon/about/manga.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gisanddata.maps.arcgis.com/apps/opsdashboard/index.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47news.jp/localnews/prefectures/hokkaido/7760793.html" TargetMode="External"/><Relationship Id="rId3" Type="http://schemas.openxmlformats.org/officeDocument/2006/relationships/hyperlink" Target="https://www.saga-s.co.jp/articles/-/853809" TargetMode="External"/><Relationship Id="rId7" Type="http://schemas.openxmlformats.org/officeDocument/2006/relationships/hyperlink" Target="https://www3.nhk.or.jp/sapporo-news/20220511/7000046349.html" TargetMode="External"/><Relationship Id="rId2" Type="http://schemas.openxmlformats.org/officeDocument/2006/relationships/hyperlink" Target="https://news.yahoo.co.jp/articles/badabdd5ba2a3a0e7aadeda7136300f86b856534" TargetMode="External"/><Relationship Id="rId1" Type="http://schemas.openxmlformats.org/officeDocument/2006/relationships/hyperlink" Target="https://www3.nhk.or.jp/lnews/morioka/20220509/6040014219.html" TargetMode="External"/><Relationship Id="rId6" Type="http://schemas.openxmlformats.org/officeDocument/2006/relationships/hyperlink" Target="https://www.gunma-u.ac.jp/wp-content/uploads/2022/05/90da0c748f69f06c80cac75005933eca.pdf" TargetMode="External"/><Relationship Id="rId5" Type="http://schemas.openxmlformats.org/officeDocument/2006/relationships/hyperlink" Target="https://news.yahoo.co.jp/articles/e4b7501dd1a6ec0ab59a4bb3fc135613c0f453f2" TargetMode="External"/><Relationship Id="rId4" Type="http://schemas.openxmlformats.org/officeDocument/2006/relationships/hyperlink" Target="https://newsdig.tbs.co.jp/articles/bss/45234?display=1"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news.yahoo.co.jp/articles/dd9c4422f0c8f5be7587279c35d665ce2829a9bb" TargetMode="External"/><Relationship Id="rId3" Type="http://schemas.openxmlformats.org/officeDocument/2006/relationships/hyperlink" Target="https://news.yahoo.co.jp/articles/6bb5a0801ab33aa26a678cb49d3be2ed1f2c7d85" TargetMode="External"/><Relationship Id="rId7" Type="http://schemas.openxmlformats.org/officeDocument/2006/relationships/hyperlink" Target="https://www.sankei.com/article/20220512-2OIBWRNPQFK2BEFAEWC6PU72WQ/" TargetMode="External"/><Relationship Id="rId12" Type="http://schemas.openxmlformats.org/officeDocument/2006/relationships/printerSettings" Target="../printerSettings/printerSettings7.bin"/><Relationship Id="rId2" Type="http://schemas.openxmlformats.org/officeDocument/2006/relationships/hyperlink" Target="https://www.jetro.go.jp/biznews/2022/05/e1d1cb07523fb9df.html" TargetMode="External"/><Relationship Id="rId1" Type="http://schemas.openxmlformats.org/officeDocument/2006/relationships/hyperlink" Target="https://www.tjnet.co.jp/2022/05/09/%E3%82%A6%E3%83%BC%E3%83%90%E3%83%BC%E3%80%81%E6%97%85%E8%A1%8C%E6%89%8B%E9%85%8D%E3%81%B8%E6%9C%AC%E8%85%B0%E3%80%80%E3%83%95%E3%83%A9%E3%82%A4%E3%83%88%E3%82%84%E3%83%9B%E3%83%86%E3%83%AB%E3%81%AE/" TargetMode="External"/><Relationship Id="rId6" Type="http://schemas.openxmlformats.org/officeDocument/2006/relationships/hyperlink" Target="https://jp.taiwantoday.tw/news.php?unit=148,149,150,151,152&amp;post=218805" TargetMode="External"/><Relationship Id="rId11" Type="http://schemas.openxmlformats.org/officeDocument/2006/relationships/hyperlink" Target="https://news.nissyoku.co.jp/news/kwsk20220425110542557" TargetMode="External"/><Relationship Id="rId5" Type="http://schemas.openxmlformats.org/officeDocument/2006/relationships/hyperlink" Target="https://www.jetro.go.jp/biznews/2022/05/dd1e1c456a9ea7a3.html" TargetMode="External"/><Relationship Id="rId10" Type="http://schemas.openxmlformats.org/officeDocument/2006/relationships/hyperlink" Target="https://news.yahoo.co.jp/articles/30c662aa3c86eb13ae049c8f0ced8aeea974f91b" TargetMode="External"/><Relationship Id="rId4" Type="http://schemas.openxmlformats.org/officeDocument/2006/relationships/hyperlink" Target="https://jp.sputniknews.com/20220509/11210950.html" TargetMode="External"/><Relationship Id="rId9" Type="http://schemas.openxmlformats.org/officeDocument/2006/relationships/hyperlink" Target="https://news.yahoo.co.jp/articles/1dbe1fb1bc067b4809f91d8852892b77c8a3f382"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mhlw.go.jp/stf/covid-19/kokunainohasseijoukyou.htm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0"/>
  <sheetViews>
    <sheetView zoomScaleNormal="100" workbookViewId="0">
      <selection activeCell="C19" sqref="A9:H19"/>
    </sheetView>
  </sheetViews>
  <sheetFormatPr defaultRowHeight="13.2"/>
  <cols>
    <col min="1" max="1" width="15.21875" customWidth="1"/>
    <col min="2" max="2" width="8.21875" customWidth="1"/>
    <col min="3" max="3" width="8.6640625" customWidth="1"/>
    <col min="4" max="4" width="6.6640625" customWidth="1"/>
    <col min="5" max="5" width="8.33203125" customWidth="1"/>
    <col min="6" max="6" width="7" customWidth="1"/>
    <col min="7" max="7" width="12.21875" customWidth="1"/>
    <col min="8" max="8" width="58.44140625" customWidth="1"/>
    <col min="9" max="9" width="4.21875" customWidth="1"/>
  </cols>
  <sheetData>
    <row r="1" spans="1:10" ht="13.8" thickTop="1">
      <c r="A1" s="248" t="s">
        <v>476</v>
      </c>
      <c r="B1" s="249"/>
      <c r="C1" s="249"/>
      <c r="D1" s="249"/>
      <c r="E1" s="249"/>
      <c r="F1" s="249"/>
      <c r="G1" s="249"/>
      <c r="H1" s="249"/>
      <c r="I1" s="133"/>
    </row>
    <row r="2" spans="1:10">
      <c r="A2" s="250" t="s">
        <v>122</v>
      </c>
      <c r="B2" s="251"/>
      <c r="C2" s="251"/>
      <c r="D2" s="251"/>
      <c r="E2" s="251"/>
      <c r="F2" s="251"/>
      <c r="G2" s="251"/>
      <c r="H2" s="251"/>
      <c r="I2" s="133"/>
    </row>
    <row r="3" spans="1:10" ht="15.75" customHeight="1">
      <c r="A3" s="618" t="s">
        <v>29</v>
      </c>
      <c r="B3" s="619"/>
      <c r="C3" s="619"/>
      <c r="D3" s="619"/>
      <c r="E3" s="619"/>
      <c r="F3" s="619"/>
      <c r="G3" s="619"/>
      <c r="H3" s="620"/>
      <c r="I3" s="133"/>
    </row>
    <row r="4" spans="1:10">
      <c r="A4" s="250" t="s">
        <v>195</v>
      </c>
      <c r="B4" s="251"/>
      <c r="C4" s="251"/>
      <c r="D4" s="251"/>
      <c r="E4" s="251"/>
      <c r="F4" s="251"/>
      <c r="G4" s="251"/>
      <c r="H4" s="251"/>
      <c r="I4" s="133"/>
    </row>
    <row r="5" spans="1:10">
      <c r="A5" s="250" t="s">
        <v>123</v>
      </c>
      <c r="B5" s="251"/>
      <c r="C5" s="251"/>
      <c r="D5" s="251"/>
      <c r="E5" s="251"/>
      <c r="F5" s="251"/>
      <c r="G5" s="251"/>
      <c r="H5" s="251"/>
      <c r="I5" s="133"/>
    </row>
    <row r="6" spans="1:10">
      <c r="A6" s="252" t="s">
        <v>122</v>
      </c>
      <c r="B6" s="253"/>
      <c r="C6" s="253"/>
      <c r="D6" s="253"/>
      <c r="E6" s="253"/>
      <c r="F6" s="253"/>
      <c r="G6" s="253"/>
      <c r="H6" s="253"/>
      <c r="I6" s="133"/>
    </row>
    <row r="7" spans="1:10">
      <c r="A7" s="252" t="s">
        <v>124</v>
      </c>
      <c r="B7" s="253"/>
      <c r="C7" s="253"/>
      <c r="D7" s="253"/>
      <c r="E7" s="253"/>
      <c r="F7" s="253"/>
      <c r="G7" s="253"/>
      <c r="H7" s="253"/>
      <c r="I7" s="133"/>
    </row>
    <row r="8" spans="1:10">
      <c r="A8" s="254" t="s">
        <v>125</v>
      </c>
      <c r="B8" s="255"/>
      <c r="C8" s="255"/>
      <c r="D8" s="255"/>
      <c r="E8" s="255"/>
      <c r="F8" s="255"/>
      <c r="G8" s="255"/>
      <c r="H8" s="255"/>
      <c r="I8" s="133"/>
    </row>
    <row r="9" spans="1:10" ht="15" customHeight="1">
      <c r="A9" s="337" t="s">
        <v>126</v>
      </c>
      <c r="B9" s="338" t="str">
        <f>+'18　食中毒記事等 '!A2</f>
        <v>２つの保育所で「サポウイルス」による感染性胃腸炎の集団発生</v>
      </c>
      <c r="C9" s="339"/>
      <c r="D9" s="339"/>
      <c r="E9" s="339"/>
      <c r="F9" s="339"/>
      <c r="G9" s="339"/>
      <c r="H9" s="339"/>
      <c r="I9" s="133"/>
    </row>
    <row r="10" spans="1:10" ht="15" customHeight="1">
      <c r="A10" s="337" t="s">
        <v>127</v>
      </c>
      <c r="B10" s="433" t="str">
        <f>+'18　ノロウイルス関連情報 '!H72</f>
        <v>管理レベル「2」　</v>
      </c>
      <c r="C10" s="433" t="s">
        <v>233</v>
      </c>
      <c r="D10" s="340">
        <f>+'18　ノロウイルス関連情報 '!G73</f>
        <v>2.65</v>
      </c>
      <c r="E10" s="433" t="s">
        <v>234</v>
      </c>
      <c r="F10" s="341">
        <f>+'18　ノロウイルス関連情報 '!I73</f>
        <v>-1.0900000000000003</v>
      </c>
      <c r="G10" s="339" t="s">
        <v>138</v>
      </c>
      <c r="H10" s="339"/>
      <c r="I10" s="133"/>
    </row>
    <row r="11" spans="1:10" s="156" customFormat="1" ht="15" customHeight="1">
      <c r="A11" s="342" t="s">
        <v>128</v>
      </c>
      <c r="B11" s="624" t="str">
        <f>+'18　 残留農薬　等 '!A2</f>
        <v>YOUKI 「四川マーボーソース辛口(花椒粉付) 一部基準超過の農薬検出」</v>
      </c>
      <c r="C11" s="624"/>
      <c r="D11" s="624"/>
      <c r="E11" s="624"/>
      <c r="F11" s="624"/>
      <c r="G11" s="624"/>
      <c r="H11" s="343"/>
      <c r="I11" s="155"/>
      <c r="J11" s="156" t="s">
        <v>129</v>
      </c>
    </row>
    <row r="12" spans="1:10" ht="15" customHeight="1">
      <c r="A12" s="337" t="s">
        <v>130</v>
      </c>
      <c r="B12" s="338" t="str">
        <f>+'18　食品表示'!A2</f>
        <v>中国産タマネギを産地偽装か　大阪の自営業者を書類送検</v>
      </c>
      <c r="C12" s="339"/>
      <c r="D12" s="339"/>
      <c r="E12" s="339"/>
      <c r="F12" s="339"/>
      <c r="G12" s="339"/>
      <c r="H12" s="339"/>
      <c r="I12" s="133"/>
    </row>
    <row r="13" spans="1:10" ht="15" customHeight="1">
      <c r="A13" s="337" t="s">
        <v>131</v>
      </c>
      <c r="B13" s="344" t="str">
        <f>+'18　海外情報'!B3</f>
        <v>米国</v>
      </c>
      <c r="C13" s="339" t="str">
        <f>+'18　海外情報'!A2</f>
        <v xml:space="preserve">全米で粉ミルク不足が深刻化、購入数制限も（CNN.co.jp） </v>
      </c>
      <c r="D13" s="339"/>
      <c r="E13" s="339"/>
      <c r="F13" s="339"/>
      <c r="G13" s="339"/>
      <c r="H13" s="339"/>
      <c r="I13" s="133"/>
    </row>
    <row r="14" spans="1:10" ht="15" customHeight="1">
      <c r="A14" s="344" t="s">
        <v>132</v>
      </c>
      <c r="B14" s="345" t="str">
        <f>+'18　海外情報'!B5</f>
        <v>ベトナム</v>
      </c>
      <c r="C14" s="621" t="str">
        <f>+'18　海外情報'!A5</f>
        <v xml:space="preserve">ベトナムのリゾートホテル １０歳男児がプールの排水口に背中を吸い込まれ溺死 遺族原因究明求める </v>
      </c>
      <c r="D14" s="621"/>
      <c r="E14" s="621"/>
      <c r="F14" s="621"/>
      <c r="G14" s="621"/>
      <c r="H14" s="622"/>
      <c r="I14" s="133"/>
    </row>
    <row r="15" spans="1:10" ht="15" customHeight="1">
      <c r="A15" s="337" t="s">
        <v>133</v>
      </c>
      <c r="B15" s="338" t="str">
        <f>+'18　感染症統計'!A20</f>
        <v>※2022年 第18週（5/2～5/8） 現在</v>
      </c>
      <c r="C15" s="339"/>
      <c r="D15" s="338" t="s">
        <v>175</v>
      </c>
      <c r="E15" s="339"/>
      <c r="F15" s="339"/>
      <c r="G15" s="339"/>
      <c r="H15" s="339"/>
      <c r="I15" s="133"/>
    </row>
    <row r="16" spans="1:10" ht="15" customHeight="1">
      <c r="A16" s="337" t="s">
        <v>134</v>
      </c>
      <c r="B16" s="623" t="str">
        <f>+'16　感染症情報'!B2</f>
        <v>2022年 第16週（4月18日〜 4月24日）</v>
      </c>
      <c r="C16" s="623"/>
      <c r="D16" s="623"/>
      <c r="E16" s="623"/>
      <c r="F16" s="623"/>
      <c r="G16" s="623"/>
      <c r="H16" s="339"/>
      <c r="I16" s="133"/>
    </row>
    <row r="17" spans="1:14" ht="15" customHeight="1">
      <c r="A17" s="337" t="s">
        <v>239</v>
      </c>
      <c r="B17" s="594" t="str">
        <f>+'18  衛生訓話'!B2</f>
        <v>今週のお題(食品原材料の置場には決まりがある)</v>
      </c>
      <c r="C17" s="339"/>
      <c r="D17" s="339"/>
      <c r="E17" s="339"/>
      <c r="F17" s="346"/>
      <c r="G17" s="339"/>
      <c r="H17" s="339"/>
      <c r="I17" s="133"/>
    </row>
    <row r="18" spans="1:14" ht="15" customHeight="1">
      <c r="A18" s="337" t="s">
        <v>139</v>
      </c>
      <c r="B18" s="339" t="str">
        <f>+'18　新型コロナウイルス情報'!C4</f>
        <v>今週の新型コロナ 新規感染者数　世界で401万人(対前週の増加に対して更に39万人)増加</v>
      </c>
      <c r="C18" s="339"/>
      <c r="D18" s="339"/>
      <c r="E18" s="339"/>
      <c r="F18" s="339" t="s">
        <v>21</v>
      </c>
      <c r="G18" s="339"/>
      <c r="H18" s="339"/>
      <c r="I18" s="133"/>
    </row>
    <row r="19" spans="1:14" s="194" customFormat="1" ht="15" customHeight="1">
      <c r="A19" s="337" t="s">
        <v>198</v>
      </c>
      <c r="B19" s="339" t="s">
        <v>475</v>
      </c>
      <c r="C19" s="339"/>
      <c r="D19" s="339"/>
      <c r="E19" s="339"/>
      <c r="F19" s="339"/>
      <c r="G19" s="339"/>
      <c r="H19" s="339"/>
      <c r="I19" s="133"/>
    </row>
    <row r="20" spans="1:14">
      <c r="A20" s="254" t="s">
        <v>125</v>
      </c>
      <c r="B20" s="255"/>
      <c r="C20" s="255"/>
      <c r="D20" s="255"/>
      <c r="E20" s="255"/>
      <c r="F20" s="255"/>
      <c r="G20" s="255"/>
      <c r="H20" s="255"/>
      <c r="I20" s="133"/>
    </row>
    <row r="21" spans="1:14">
      <c r="A21" s="252" t="s">
        <v>21</v>
      </c>
      <c r="B21" s="253"/>
      <c r="C21" s="253"/>
      <c r="D21" s="253"/>
      <c r="E21" s="253"/>
      <c r="F21" s="253"/>
      <c r="G21" s="253"/>
      <c r="H21" s="253"/>
      <c r="I21" s="133"/>
    </row>
    <row r="22" spans="1:14">
      <c r="A22" s="134" t="s">
        <v>135</v>
      </c>
      <c r="I22" s="133"/>
    </row>
    <row r="23" spans="1:14">
      <c r="A23" s="133"/>
      <c r="I23" s="133"/>
    </row>
    <row r="24" spans="1:14">
      <c r="A24" s="133"/>
      <c r="I24" s="133"/>
    </row>
    <row r="25" spans="1:14">
      <c r="A25" s="133"/>
      <c r="I25" s="133"/>
      <c r="N25" t="s">
        <v>175</v>
      </c>
    </row>
    <row r="26" spans="1:14">
      <c r="A26" s="133"/>
      <c r="I26" s="133"/>
    </row>
    <row r="27" spans="1:14">
      <c r="A27" s="133"/>
      <c r="I27" s="133"/>
    </row>
    <row r="28" spans="1:14">
      <c r="A28" s="133"/>
      <c r="I28" s="133"/>
    </row>
    <row r="29" spans="1:14">
      <c r="A29" s="133"/>
      <c r="I29" s="133"/>
    </row>
    <row r="30" spans="1:14">
      <c r="A30" s="133"/>
      <c r="I30" s="133"/>
    </row>
    <row r="31" spans="1:14">
      <c r="A31" s="133"/>
      <c r="I31" s="133"/>
    </row>
    <row r="32" spans="1:14">
      <c r="A32" s="133"/>
      <c r="I32" s="133"/>
    </row>
    <row r="33" spans="1:9" ht="13.8" thickBot="1">
      <c r="A33" s="135"/>
      <c r="B33" s="136"/>
      <c r="C33" s="136"/>
      <c r="D33" s="136"/>
      <c r="E33" s="136"/>
      <c r="F33" s="136"/>
      <c r="G33" s="136"/>
      <c r="H33" s="136"/>
      <c r="I33" s="133"/>
    </row>
    <row r="34" spans="1:9" ht="13.8" thickTop="1"/>
    <row r="37" spans="1:9" ht="24.6">
      <c r="A37" s="170" t="s">
        <v>160</v>
      </c>
    </row>
    <row r="38" spans="1:9" ht="40.5" customHeight="1">
      <c r="A38" s="625" t="s">
        <v>161</v>
      </c>
      <c r="B38" s="625"/>
      <c r="C38" s="625"/>
      <c r="D38" s="625"/>
      <c r="E38" s="625"/>
      <c r="F38" s="625"/>
      <c r="G38" s="625"/>
    </row>
    <row r="39" spans="1:9" ht="30.75" customHeight="1">
      <c r="A39" s="617" t="s">
        <v>162</v>
      </c>
      <c r="B39" s="617"/>
      <c r="C39" s="617"/>
      <c r="D39" s="617"/>
      <c r="E39" s="617"/>
      <c r="F39" s="617"/>
      <c r="G39" s="617"/>
    </row>
    <row r="40" spans="1:9" ht="15">
      <c r="A40" s="171"/>
    </row>
    <row r="41" spans="1:9" ht="69.75" customHeight="1">
      <c r="A41" s="612" t="s">
        <v>170</v>
      </c>
      <c r="B41" s="612"/>
      <c r="C41" s="612"/>
      <c r="D41" s="612"/>
      <c r="E41" s="612"/>
      <c r="F41" s="612"/>
      <c r="G41" s="612"/>
    </row>
    <row r="42" spans="1:9" ht="35.25" customHeight="1">
      <c r="A42" s="617" t="s">
        <v>163</v>
      </c>
      <c r="B42" s="617"/>
      <c r="C42" s="617"/>
      <c r="D42" s="617"/>
      <c r="E42" s="617"/>
      <c r="F42" s="617"/>
      <c r="G42" s="617"/>
    </row>
    <row r="43" spans="1:9" ht="59.25" customHeight="1">
      <c r="A43" s="612" t="s">
        <v>164</v>
      </c>
      <c r="B43" s="612"/>
      <c r="C43" s="612"/>
      <c r="D43" s="612"/>
      <c r="E43" s="612"/>
      <c r="F43" s="612"/>
      <c r="G43" s="612"/>
    </row>
    <row r="44" spans="1:9" ht="15">
      <c r="A44" s="172"/>
    </row>
    <row r="45" spans="1:9" ht="27.75" customHeight="1">
      <c r="A45" s="614" t="s">
        <v>165</v>
      </c>
      <c r="B45" s="614"/>
      <c r="C45" s="614"/>
      <c r="D45" s="614"/>
      <c r="E45" s="614"/>
      <c r="F45" s="614"/>
      <c r="G45" s="614"/>
    </row>
    <row r="46" spans="1:9" ht="53.25" customHeight="1">
      <c r="A46" s="613" t="s">
        <v>171</v>
      </c>
      <c r="B46" s="612"/>
      <c r="C46" s="612"/>
      <c r="D46" s="612"/>
      <c r="E46" s="612"/>
      <c r="F46" s="612"/>
      <c r="G46" s="612"/>
    </row>
    <row r="47" spans="1:9" ht="15">
      <c r="A47" s="172"/>
    </row>
    <row r="48" spans="1:9" ht="32.25" customHeight="1">
      <c r="A48" s="614" t="s">
        <v>166</v>
      </c>
      <c r="B48" s="614"/>
      <c r="C48" s="614"/>
      <c r="D48" s="614"/>
      <c r="E48" s="614"/>
      <c r="F48" s="614"/>
      <c r="G48" s="614"/>
    </row>
    <row r="49" spans="1:7" ht="15">
      <c r="A49" s="171"/>
    </row>
    <row r="50" spans="1:7" ht="87" customHeight="1">
      <c r="A50" s="613" t="s">
        <v>172</v>
      </c>
      <c r="B50" s="612"/>
      <c r="C50" s="612"/>
      <c r="D50" s="612"/>
      <c r="E50" s="612"/>
      <c r="F50" s="612"/>
      <c r="G50" s="612"/>
    </row>
    <row r="51" spans="1:7" ht="15">
      <c r="A51" s="172"/>
    </row>
    <row r="52" spans="1:7" ht="32.25" customHeight="1">
      <c r="A52" s="614" t="s">
        <v>167</v>
      </c>
      <c r="B52" s="614"/>
      <c r="C52" s="614"/>
      <c r="D52" s="614"/>
      <c r="E52" s="614"/>
      <c r="F52" s="614"/>
      <c r="G52" s="614"/>
    </row>
    <row r="53" spans="1:7" ht="29.25" customHeight="1">
      <c r="A53" s="612" t="s">
        <v>168</v>
      </c>
      <c r="B53" s="612"/>
      <c r="C53" s="612"/>
      <c r="D53" s="612"/>
      <c r="E53" s="612"/>
      <c r="F53" s="612"/>
      <c r="G53" s="612"/>
    </row>
    <row r="54" spans="1:7" ht="15">
      <c r="A54" s="172"/>
    </row>
    <row r="55" spans="1:7" s="156" customFormat="1" ht="110.25" customHeight="1">
      <c r="A55" s="615" t="s">
        <v>173</v>
      </c>
      <c r="B55" s="616"/>
      <c r="C55" s="616"/>
      <c r="D55" s="616"/>
      <c r="E55" s="616"/>
      <c r="F55" s="616"/>
      <c r="G55" s="616"/>
    </row>
    <row r="56" spans="1:7" ht="34.5" customHeight="1">
      <c r="A56" s="617" t="s">
        <v>169</v>
      </c>
      <c r="B56" s="617"/>
      <c r="C56" s="617"/>
      <c r="D56" s="617"/>
      <c r="E56" s="617"/>
      <c r="F56" s="617"/>
      <c r="G56" s="617"/>
    </row>
    <row r="57" spans="1:7" ht="114" customHeight="1">
      <c r="A57" s="613" t="s">
        <v>174</v>
      </c>
      <c r="B57" s="612"/>
      <c r="C57" s="612"/>
      <c r="D57" s="612"/>
      <c r="E57" s="612"/>
      <c r="F57" s="612"/>
      <c r="G57" s="612"/>
    </row>
    <row r="58" spans="1:7" ht="109.5" customHeight="1">
      <c r="A58" s="612"/>
      <c r="B58" s="612"/>
      <c r="C58" s="612"/>
      <c r="D58" s="612"/>
      <c r="E58" s="612"/>
      <c r="F58" s="612"/>
      <c r="G58" s="612"/>
    </row>
    <row r="59" spans="1:7" ht="15">
      <c r="A59" s="172"/>
    </row>
    <row r="60" spans="1:7" s="169" customFormat="1" ht="57.75" customHeight="1">
      <c r="A60" s="612"/>
      <c r="B60" s="612"/>
      <c r="C60" s="612"/>
      <c r="D60" s="612"/>
      <c r="E60" s="612"/>
      <c r="F60" s="612"/>
      <c r="G60" s="612"/>
    </row>
  </sheetData>
  <mergeCells count="20">
    <mergeCell ref="A3:H3"/>
    <mergeCell ref="C14:H14"/>
    <mergeCell ref="B16:G16"/>
    <mergeCell ref="B11:G11"/>
    <mergeCell ref="A38:G38"/>
    <mergeCell ref="A46:G46"/>
    <mergeCell ref="A45:G45"/>
    <mergeCell ref="A52:G52"/>
    <mergeCell ref="A39:G39"/>
    <mergeCell ref="A41:G41"/>
    <mergeCell ref="A43:G43"/>
    <mergeCell ref="A42:G42"/>
    <mergeCell ref="A58:G58"/>
    <mergeCell ref="A57:G57"/>
    <mergeCell ref="A60:G60"/>
    <mergeCell ref="A50:G50"/>
    <mergeCell ref="A48:G48"/>
    <mergeCell ref="A55:G55"/>
    <mergeCell ref="A53:G53"/>
    <mergeCell ref="A56:G56"/>
  </mergeCells>
  <phoneticPr fontId="33"/>
  <hyperlinks>
    <hyperlink ref="A38" r:id="rId1" display="https://pharma-sc.com/" xr:uid="{00000000-0004-0000-0000-000000000000}"/>
  </hyperlinks>
  <pageMargins left="0.75" right="0.75" top="1" bottom="1" header="0.51200000000000001" footer="0.51200000000000001"/>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K38"/>
  <sheetViews>
    <sheetView view="pageBreakPreview" topLeftCell="A7" zoomScaleNormal="100" zoomScaleSheetLayoutView="100" workbookViewId="0">
      <selection activeCell="G10" sqref="G10"/>
    </sheetView>
  </sheetViews>
  <sheetFormatPr defaultColWidth="9" defaultRowHeight="13.2"/>
  <cols>
    <col min="1" max="1" width="21.33203125" style="50" customWidth="1"/>
    <col min="2" max="2" width="19.77734375" style="50" customWidth="1"/>
    <col min="3" max="3" width="80.21875" style="475" customWidth="1"/>
    <col min="4" max="4" width="14.44140625" style="51" customWidth="1"/>
    <col min="5" max="5" width="13.6640625" style="51" customWidth="1"/>
    <col min="6" max="6" width="13.88671875" style="45" customWidth="1"/>
    <col min="7" max="7" width="58.6640625" style="45" customWidth="1"/>
    <col min="8" max="10" width="9" style="45"/>
    <col min="11" max="11" width="14.109375" style="45" customWidth="1"/>
    <col min="12" max="16384" width="9" style="45"/>
  </cols>
  <sheetData>
    <row r="1" spans="1:5" ht="44.25" customHeight="1">
      <c r="A1" s="502" t="s">
        <v>281</v>
      </c>
      <c r="B1" s="503" t="s">
        <v>227</v>
      </c>
      <c r="C1" s="504" t="s">
        <v>263</v>
      </c>
      <c r="D1" s="505" t="s">
        <v>25</v>
      </c>
      <c r="E1" s="506" t="s">
        <v>26</v>
      </c>
    </row>
    <row r="2" spans="1:5" s="190" customFormat="1" ht="22.95" customHeight="1">
      <c r="A2" s="507" t="s">
        <v>394</v>
      </c>
      <c r="B2" s="507" t="s">
        <v>395</v>
      </c>
      <c r="C2" s="900" t="s">
        <v>446</v>
      </c>
      <c r="D2" s="508">
        <v>44694</v>
      </c>
      <c r="E2" s="508">
        <v>44694</v>
      </c>
    </row>
    <row r="3" spans="1:5" s="190" customFormat="1" ht="22.95" customHeight="1">
      <c r="A3" s="507" t="s">
        <v>396</v>
      </c>
      <c r="B3" s="507" t="s">
        <v>397</v>
      </c>
      <c r="C3" s="900" t="s">
        <v>447</v>
      </c>
      <c r="D3" s="508">
        <v>44694</v>
      </c>
      <c r="E3" s="508">
        <v>44694</v>
      </c>
    </row>
    <row r="4" spans="1:5" s="190" customFormat="1" ht="22.95" customHeight="1">
      <c r="A4" s="507" t="s">
        <v>398</v>
      </c>
      <c r="B4" s="507" t="s">
        <v>399</v>
      </c>
      <c r="C4" s="899" t="s">
        <v>448</v>
      </c>
      <c r="D4" s="508">
        <v>44694</v>
      </c>
      <c r="E4" s="508">
        <v>44694</v>
      </c>
    </row>
    <row r="5" spans="1:5" s="190" customFormat="1" ht="22.95" customHeight="1">
      <c r="A5" s="507" t="s">
        <v>396</v>
      </c>
      <c r="B5" s="507" t="s">
        <v>400</v>
      </c>
      <c r="C5" s="898" t="s">
        <v>449</v>
      </c>
      <c r="D5" s="508">
        <v>44694</v>
      </c>
      <c r="E5" s="508">
        <v>44694</v>
      </c>
    </row>
    <row r="6" spans="1:5" s="190" customFormat="1" ht="22.95" customHeight="1">
      <c r="A6" s="507" t="s">
        <v>396</v>
      </c>
      <c r="B6" s="507" t="s">
        <v>401</v>
      </c>
      <c r="C6" s="899" t="s">
        <v>450</v>
      </c>
      <c r="D6" s="508">
        <v>44694</v>
      </c>
      <c r="E6" s="508">
        <v>44694</v>
      </c>
    </row>
    <row r="7" spans="1:5" s="190" customFormat="1" ht="22.95" customHeight="1">
      <c r="A7" s="507" t="s">
        <v>402</v>
      </c>
      <c r="B7" s="904" t="s">
        <v>462</v>
      </c>
      <c r="C7" s="898" t="s">
        <v>451</v>
      </c>
      <c r="D7" s="508">
        <v>44693</v>
      </c>
      <c r="E7" s="508">
        <v>44694</v>
      </c>
    </row>
    <row r="8" spans="1:5" s="190" customFormat="1" ht="22.95" customHeight="1">
      <c r="A8" s="507" t="s">
        <v>403</v>
      </c>
      <c r="B8" s="904" t="s">
        <v>404</v>
      </c>
      <c r="C8" s="901" t="s">
        <v>452</v>
      </c>
      <c r="D8" s="508">
        <v>44691</v>
      </c>
      <c r="E8" s="508">
        <v>44694</v>
      </c>
    </row>
    <row r="9" spans="1:5" s="190" customFormat="1" ht="22.95" customHeight="1">
      <c r="A9" s="507" t="s">
        <v>396</v>
      </c>
      <c r="B9" s="904" t="s">
        <v>405</v>
      </c>
      <c r="C9" s="898" t="s">
        <v>453</v>
      </c>
      <c r="D9" s="508">
        <v>44693</v>
      </c>
      <c r="E9" s="508">
        <v>44694</v>
      </c>
    </row>
    <row r="10" spans="1:5" s="190" customFormat="1" ht="22.95" customHeight="1">
      <c r="A10" s="507" t="s">
        <v>394</v>
      </c>
      <c r="B10" s="904" t="s">
        <v>406</v>
      </c>
      <c r="C10" s="901" t="s">
        <v>407</v>
      </c>
      <c r="D10" s="508">
        <v>44693</v>
      </c>
      <c r="E10" s="508">
        <v>44693</v>
      </c>
    </row>
    <row r="11" spans="1:5" s="190" customFormat="1" ht="22.95" customHeight="1">
      <c r="A11" s="507" t="s">
        <v>396</v>
      </c>
      <c r="B11" s="904" t="s">
        <v>408</v>
      </c>
      <c r="C11" s="898" t="s">
        <v>409</v>
      </c>
      <c r="D11" s="508">
        <v>44693</v>
      </c>
      <c r="E11" s="508">
        <v>44693</v>
      </c>
    </row>
    <row r="12" spans="1:5" s="190" customFormat="1" ht="22.95" customHeight="1">
      <c r="A12" s="507" t="s">
        <v>396</v>
      </c>
      <c r="B12" s="904" t="s">
        <v>410</v>
      </c>
      <c r="C12" s="507" t="s">
        <v>411</v>
      </c>
      <c r="D12" s="508">
        <v>44692</v>
      </c>
      <c r="E12" s="508">
        <v>44693</v>
      </c>
    </row>
    <row r="13" spans="1:5" s="190" customFormat="1" ht="22.95" customHeight="1">
      <c r="A13" s="507" t="s">
        <v>396</v>
      </c>
      <c r="B13" s="904" t="s">
        <v>412</v>
      </c>
      <c r="C13" s="902" t="s">
        <v>413</v>
      </c>
      <c r="D13" s="508">
        <v>44692</v>
      </c>
      <c r="E13" s="508">
        <v>44693</v>
      </c>
    </row>
    <row r="14" spans="1:5" s="190" customFormat="1" ht="22.95" customHeight="1">
      <c r="A14" s="507" t="s">
        <v>402</v>
      </c>
      <c r="B14" s="904" t="s">
        <v>414</v>
      </c>
      <c r="C14" s="901" t="s">
        <v>415</v>
      </c>
      <c r="D14" s="508">
        <v>44692</v>
      </c>
      <c r="E14" s="508">
        <v>44693</v>
      </c>
    </row>
    <row r="15" spans="1:5" s="190" customFormat="1" ht="22.95" customHeight="1">
      <c r="A15" s="507" t="s">
        <v>402</v>
      </c>
      <c r="B15" s="904" t="s">
        <v>416</v>
      </c>
      <c r="C15" s="898" t="s">
        <v>417</v>
      </c>
      <c r="D15" s="508">
        <v>44692</v>
      </c>
      <c r="E15" s="508">
        <v>44693</v>
      </c>
    </row>
    <row r="16" spans="1:5" s="190" customFormat="1" ht="22.95" customHeight="1">
      <c r="A16" s="507" t="s">
        <v>394</v>
      </c>
      <c r="B16" s="904" t="s">
        <v>418</v>
      </c>
      <c r="C16" s="900" t="s">
        <v>419</v>
      </c>
      <c r="D16" s="508">
        <v>44692</v>
      </c>
      <c r="E16" s="508">
        <v>44693</v>
      </c>
    </row>
    <row r="17" spans="1:5" s="190" customFormat="1" ht="22.95" customHeight="1">
      <c r="A17" s="507" t="s">
        <v>396</v>
      </c>
      <c r="B17" s="904" t="s">
        <v>400</v>
      </c>
      <c r="C17" s="898" t="s">
        <v>420</v>
      </c>
      <c r="D17" s="508">
        <v>44692</v>
      </c>
      <c r="E17" s="508">
        <v>44692</v>
      </c>
    </row>
    <row r="18" spans="1:5" s="190" customFormat="1" ht="22.95" customHeight="1">
      <c r="A18" s="507" t="s">
        <v>394</v>
      </c>
      <c r="B18" s="904" t="s">
        <v>421</v>
      </c>
      <c r="C18" s="900" t="s">
        <v>422</v>
      </c>
      <c r="D18" s="508">
        <v>44691</v>
      </c>
      <c r="E18" s="508">
        <v>44692</v>
      </c>
    </row>
    <row r="19" spans="1:5" s="190" customFormat="1" ht="22.95" customHeight="1">
      <c r="A19" s="507" t="s">
        <v>402</v>
      </c>
      <c r="B19" s="904" t="s">
        <v>406</v>
      </c>
      <c r="C19" s="901" t="s">
        <v>423</v>
      </c>
      <c r="D19" s="508">
        <v>44691</v>
      </c>
      <c r="E19" s="508">
        <v>44692</v>
      </c>
    </row>
    <row r="20" spans="1:5" s="190" customFormat="1" ht="22.95" customHeight="1">
      <c r="A20" s="507" t="s">
        <v>396</v>
      </c>
      <c r="B20" s="507" t="s">
        <v>424</v>
      </c>
      <c r="C20" s="898" t="s">
        <v>425</v>
      </c>
      <c r="D20" s="508">
        <v>44691</v>
      </c>
      <c r="E20" s="508">
        <v>44692</v>
      </c>
    </row>
    <row r="21" spans="1:5" s="190" customFormat="1" ht="22.95" customHeight="1">
      <c r="A21" s="507" t="s">
        <v>396</v>
      </c>
      <c r="B21" s="507" t="s">
        <v>426</v>
      </c>
      <c r="C21" s="902" t="s">
        <v>427</v>
      </c>
      <c r="D21" s="508">
        <v>44691</v>
      </c>
      <c r="E21" s="508">
        <v>44691</v>
      </c>
    </row>
    <row r="22" spans="1:5" s="190" customFormat="1" ht="22.95" customHeight="1">
      <c r="A22" s="507" t="s">
        <v>396</v>
      </c>
      <c r="B22" s="507" t="s">
        <v>428</v>
      </c>
      <c r="C22" s="898" t="s">
        <v>429</v>
      </c>
      <c r="D22" s="508">
        <v>44691</v>
      </c>
      <c r="E22" s="508">
        <v>44691</v>
      </c>
    </row>
    <row r="23" spans="1:5" s="190" customFormat="1" ht="22.95" customHeight="1">
      <c r="A23" s="507" t="s">
        <v>396</v>
      </c>
      <c r="B23" s="507" t="s">
        <v>430</v>
      </c>
      <c r="C23" s="900" t="s">
        <v>431</v>
      </c>
      <c r="D23" s="508">
        <v>44691</v>
      </c>
      <c r="E23" s="508">
        <v>44691</v>
      </c>
    </row>
    <row r="24" spans="1:5" s="190" customFormat="1" ht="22.95" customHeight="1">
      <c r="A24" s="507" t="s">
        <v>396</v>
      </c>
      <c r="B24" s="507" t="s">
        <v>432</v>
      </c>
      <c r="C24" s="901" t="s">
        <v>433</v>
      </c>
      <c r="D24" s="508">
        <v>44690</v>
      </c>
      <c r="E24" s="508">
        <v>44691</v>
      </c>
    </row>
    <row r="25" spans="1:5" s="190" customFormat="1" ht="22.95" customHeight="1">
      <c r="A25" s="507" t="s">
        <v>402</v>
      </c>
      <c r="B25" s="507" t="s">
        <v>434</v>
      </c>
      <c r="C25" s="898" t="s">
        <v>435</v>
      </c>
      <c r="D25" s="508">
        <v>44690</v>
      </c>
      <c r="E25" s="508">
        <v>44691</v>
      </c>
    </row>
    <row r="26" spans="1:5" s="190" customFormat="1" ht="22.95" customHeight="1">
      <c r="A26" s="507" t="s">
        <v>396</v>
      </c>
      <c r="B26" s="507" t="s">
        <v>436</v>
      </c>
      <c r="C26" s="899" t="s">
        <v>437</v>
      </c>
      <c r="D26" s="508">
        <v>44690</v>
      </c>
      <c r="E26" s="508">
        <v>44691</v>
      </c>
    </row>
    <row r="27" spans="1:5" s="190" customFormat="1" ht="22.95" customHeight="1">
      <c r="A27" s="507" t="s">
        <v>396</v>
      </c>
      <c r="B27" s="507" t="s">
        <v>438</v>
      </c>
      <c r="C27" s="900" t="s">
        <v>439</v>
      </c>
      <c r="D27" s="508">
        <v>44690</v>
      </c>
      <c r="E27" s="508">
        <v>44691</v>
      </c>
    </row>
    <row r="28" spans="1:5" s="190" customFormat="1" ht="22.95" customHeight="1">
      <c r="A28" s="507" t="s">
        <v>402</v>
      </c>
      <c r="B28" s="507" t="s">
        <v>440</v>
      </c>
      <c r="C28" s="903" t="s">
        <v>441</v>
      </c>
      <c r="D28" s="508">
        <v>44690</v>
      </c>
      <c r="E28" s="508">
        <v>44691</v>
      </c>
    </row>
    <row r="29" spans="1:5" s="190" customFormat="1" ht="22.95" customHeight="1">
      <c r="A29" s="507" t="s">
        <v>396</v>
      </c>
      <c r="B29" s="507" t="s">
        <v>442</v>
      </c>
      <c r="C29" s="898" t="s">
        <v>443</v>
      </c>
      <c r="D29" s="508">
        <v>44690</v>
      </c>
      <c r="E29" s="508">
        <v>44691</v>
      </c>
    </row>
    <row r="30" spans="1:5" s="190" customFormat="1" ht="22.95" customHeight="1">
      <c r="A30" s="507" t="s">
        <v>396</v>
      </c>
      <c r="B30" s="507" t="s">
        <v>444</v>
      </c>
      <c r="C30" s="898" t="s">
        <v>445</v>
      </c>
      <c r="D30" s="508">
        <v>44690</v>
      </c>
      <c r="E30" s="508">
        <v>44691</v>
      </c>
    </row>
    <row r="31" spans="1:5" s="190" customFormat="1" ht="22.95" customHeight="1">
      <c r="A31" s="507"/>
      <c r="B31" s="507"/>
      <c r="C31" s="507"/>
      <c r="D31" s="508"/>
      <c r="E31" s="508"/>
    </row>
    <row r="32" spans="1:5" s="190" customFormat="1" ht="22.2" customHeight="1" thickBot="1">
      <c r="A32" s="295"/>
      <c r="B32" s="296"/>
      <c r="C32" s="296"/>
      <c r="D32" s="290"/>
      <c r="E32" s="291"/>
    </row>
    <row r="33" spans="1:11" s="190" customFormat="1" ht="22.2" customHeight="1">
      <c r="A33" s="292"/>
      <c r="B33" s="293"/>
      <c r="C33" s="294"/>
      <c r="D33" s="293"/>
      <c r="E33" s="293"/>
    </row>
    <row r="34" spans="1:11" s="190" customFormat="1" ht="18" customHeight="1">
      <c r="A34" s="286"/>
      <c r="B34" s="287"/>
      <c r="C34" s="472" t="s">
        <v>226</v>
      </c>
      <c r="D34" s="288"/>
      <c r="E34" s="288"/>
    </row>
    <row r="35" spans="1:11" ht="18.75" customHeight="1">
      <c r="A35" s="45"/>
      <c r="B35" s="45"/>
      <c r="C35" s="190"/>
      <c r="D35" s="45"/>
      <c r="E35" s="45"/>
    </row>
    <row r="36" spans="1:11" ht="9" customHeight="1">
      <c r="A36" s="46"/>
      <c r="B36" s="47"/>
      <c r="C36" s="473"/>
      <c r="D36" s="48"/>
      <c r="E36" s="48"/>
    </row>
    <row r="37" spans="1:11" s="49" customFormat="1" ht="20.25" customHeight="1">
      <c r="A37" s="192" t="s">
        <v>176</v>
      </c>
      <c r="B37" s="192"/>
      <c r="C37" s="474"/>
      <c r="D37" s="62"/>
      <c r="E37" s="62"/>
    </row>
    <row r="38" spans="1:11" s="49" customFormat="1" ht="20.25" customHeight="1">
      <c r="A38" s="842" t="s">
        <v>27</v>
      </c>
      <c r="B38" s="842"/>
      <c r="C38" s="842"/>
      <c r="D38" s="63"/>
      <c r="E38" s="63"/>
      <c r="J38" s="191"/>
      <c r="K38" s="191"/>
    </row>
  </sheetData>
  <mergeCells count="1">
    <mergeCell ref="A38:C38"/>
  </mergeCells>
  <phoneticPr fontId="30"/>
  <printOptions horizontalCentered="1" verticalCentered="1"/>
  <pageMargins left="0.64" right="0.39" top="0.98425196850393704" bottom="0.7" header="0.51181102362204722" footer="0.51181102362204722"/>
  <pageSetup paperSize="9" scale="34" orientation="landscape" horizontalDpi="300" verticalDpi="300" r:id="rId1"/>
  <headerFooter alignWithMargins="0"/>
  <colBreaks count="1" manualBreakCount="1">
    <brk id="5" max="2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1027"/>
  <sheetViews>
    <sheetView topLeftCell="A3" zoomScale="91" zoomScaleNormal="91" zoomScaleSheetLayoutView="100" workbookViewId="0">
      <selection activeCell="N19" sqref="N19"/>
    </sheetView>
  </sheetViews>
  <sheetFormatPr defaultColWidth="9" defaultRowHeight="16.8" customHeight="1"/>
  <cols>
    <col min="1" max="13" width="9" style="1"/>
    <col min="14" max="14" width="108.6640625" style="1" customWidth="1"/>
    <col min="15" max="15" width="26.88671875" style="14" customWidth="1"/>
    <col min="16" max="16384" width="9" style="1"/>
  </cols>
  <sheetData>
    <row r="1" spans="1:16" ht="43.8" customHeight="1" thickBot="1">
      <c r="A1" s="846" t="s">
        <v>282</v>
      </c>
      <c r="B1" s="847"/>
      <c r="C1" s="847"/>
      <c r="D1" s="847"/>
      <c r="E1" s="847"/>
      <c r="F1" s="847"/>
      <c r="G1" s="847"/>
      <c r="H1" s="847"/>
      <c r="I1" s="847"/>
      <c r="J1" s="847"/>
      <c r="K1" s="847"/>
      <c r="L1" s="847"/>
      <c r="M1" s="847"/>
      <c r="N1" s="848"/>
    </row>
    <row r="2" spans="1:16" s="325" customFormat="1" ht="47.4" customHeight="1" thickBot="1">
      <c r="A2" s="858" t="s">
        <v>454</v>
      </c>
      <c r="B2" s="859"/>
      <c r="C2" s="859"/>
      <c r="D2" s="859"/>
      <c r="E2" s="859"/>
      <c r="F2" s="859"/>
      <c r="G2" s="859"/>
      <c r="H2" s="859"/>
      <c r="I2" s="859"/>
      <c r="J2" s="859"/>
      <c r="K2" s="859"/>
      <c r="L2" s="859"/>
      <c r="M2" s="859"/>
      <c r="N2" s="860"/>
      <c r="O2" s="14"/>
    </row>
    <row r="3" spans="1:16" s="325" customFormat="1" ht="97.2" customHeight="1">
      <c r="A3" s="861" t="s">
        <v>455</v>
      </c>
      <c r="B3" s="862"/>
      <c r="C3" s="862"/>
      <c r="D3" s="862"/>
      <c r="E3" s="862"/>
      <c r="F3" s="862"/>
      <c r="G3" s="862"/>
      <c r="H3" s="862"/>
      <c r="I3" s="862"/>
      <c r="J3" s="862"/>
      <c r="K3" s="862"/>
      <c r="L3" s="862"/>
      <c r="M3" s="862"/>
      <c r="N3" s="863"/>
      <c r="O3" s="14"/>
    </row>
    <row r="4" spans="1:16" s="514" customFormat="1" ht="45" customHeight="1">
      <c r="A4" s="864" t="s">
        <v>456</v>
      </c>
      <c r="B4" s="865"/>
      <c r="C4" s="865"/>
      <c r="D4" s="865"/>
      <c r="E4" s="865"/>
      <c r="F4" s="865"/>
      <c r="G4" s="865"/>
      <c r="H4" s="865"/>
      <c r="I4" s="865"/>
      <c r="J4" s="865"/>
      <c r="K4" s="865"/>
      <c r="L4" s="865"/>
      <c r="M4" s="865"/>
      <c r="N4" s="866"/>
      <c r="O4" s="14"/>
    </row>
    <row r="5" spans="1:16" ht="192" customHeight="1" thickBot="1">
      <c r="A5" s="855" t="s">
        <v>457</v>
      </c>
      <c r="B5" s="856"/>
      <c r="C5" s="856"/>
      <c r="D5" s="856"/>
      <c r="E5" s="856"/>
      <c r="F5" s="856"/>
      <c r="G5" s="856"/>
      <c r="H5" s="856"/>
      <c r="I5" s="856"/>
      <c r="J5" s="856"/>
      <c r="K5" s="856"/>
      <c r="L5" s="856"/>
      <c r="M5" s="856"/>
      <c r="N5" s="857"/>
      <c r="O5" s="58"/>
    </row>
    <row r="6" spans="1:16" ht="48" customHeight="1">
      <c r="A6" s="849" t="s">
        <v>458</v>
      </c>
      <c r="B6" s="850"/>
      <c r="C6" s="850"/>
      <c r="D6" s="850"/>
      <c r="E6" s="850"/>
      <c r="F6" s="850"/>
      <c r="G6" s="850"/>
      <c r="H6" s="850"/>
      <c r="I6" s="850"/>
      <c r="J6" s="850"/>
      <c r="K6" s="850"/>
      <c r="L6" s="850"/>
      <c r="M6" s="850"/>
      <c r="N6" s="851"/>
    </row>
    <row r="7" spans="1:16" ht="304.2" customHeight="1" thickBot="1">
      <c r="A7" s="852" t="s">
        <v>459</v>
      </c>
      <c r="B7" s="853"/>
      <c r="C7" s="853"/>
      <c r="D7" s="853"/>
      <c r="E7" s="853"/>
      <c r="F7" s="853"/>
      <c r="G7" s="853"/>
      <c r="H7" s="853"/>
      <c r="I7" s="853"/>
      <c r="J7" s="853"/>
      <c r="K7" s="853"/>
      <c r="L7" s="853"/>
      <c r="M7" s="853"/>
      <c r="N7" s="854"/>
      <c r="O7" s="52"/>
    </row>
    <row r="8" spans="1:16" ht="49.2" customHeight="1">
      <c r="A8" s="843" t="s">
        <v>460</v>
      </c>
      <c r="B8" s="844"/>
      <c r="C8" s="844"/>
      <c r="D8" s="844"/>
      <c r="E8" s="844"/>
      <c r="F8" s="844"/>
      <c r="G8" s="844"/>
      <c r="H8" s="844"/>
      <c r="I8" s="844"/>
      <c r="J8" s="844"/>
      <c r="K8" s="844"/>
      <c r="L8" s="844"/>
      <c r="M8" s="844"/>
      <c r="N8" s="845"/>
    </row>
    <row r="9" spans="1:16" ht="277.8" customHeight="1" thickBot="1">
      <c r="A9" s="867" t="s">
        <v>461</v>
      </c>
      <c r="B9" s="868"/>
      <c r="C9" s="868"/>
      <c r="D9" s="868"/>
      <c r="E9" s="868"/>
      <c r="F9" s="868"/>
      <c r="G9" s="868"/>
      <c r="H9" s="868"/>
      <c r="I9" s="868"/>
      <c r="J9" s="868"/>
      <c r="K9" s="868"/>
      <c r="L9" s="868"/>
      <c r="M9" s="868"/>
      <c r="N9" s="869"/>
      <c r="O9" s="58"/>
    </row>
    <row r="10" spans="1:16" s="193" customFormat="1" ht="42" hidden="1" customHeight="1">
      <c r="A10" s="873"/>
      <c r="B10" s="850"/>
      <c r="C10" s="850"/>
      <c r="D10" s="850"/>
      <c r="E10" s="850"/>
      <c r="F10" s="850"/>
      <c r="G10" s="850"/>
      <c r="H10" s="850"/>
      <c r="I10" s="850"/>
      <c r="J10" s="850"/>
      <c r="K10" s="850"/>
      <c r="L10" s="850"/>
      <c r="M10" s="850"/>
      <c r="N10" s="851"/>
      <c r="O10" s="58"/>
    </row>
    <row r="11" spans="1:16" s="193" customFormat="1" ht="157.80000000000001" hidden="1" customHeight="1" thickBot="1">
      <c r="A11" s="852"/>
      <c r="B11" s="853"/>
      <c r="C11" s="853"/>
      <c r="D11" s="853"/>
      <c r="E11" s="853"/>
      <c r="F11" s="853"/>
      <c r="G11" s="853"/>
      <c r="H11" s="853"/>
      <c r="I11" s="853"/>
      <c r="J11" s="853"/>
      <c r="K11" s="853"/>
      <c r="L11" s="853"/>
      <c r="M11" s="853"/>
      <c r="N11" s="854"/>
      <c r="O11" s="58"/>
    </row>
    <row r="12" spans="1:16" s="145" customFormat="1" ht="45.6" hidden="1" customHeight="1">
      <c r="A12" s="879"/>
      <c r="B12" s="880"/>
      <c r="C12" s="880"/>
      <c r="D12" s="880"/>
      <c r="E12" s="880"/>
      <c r="F12" s="880"/>
      <c r="G12" s="880"/>
      <c r="H12" s="880"/>
      <c r="I12" s="880"/>
      <c r="J12" s="880"/>
      <c r="K12" s="880"/>
      <c r="L12" s="880"/>
      <c r="M12" s="880"/>
      <c r="N12" s="881"/>
      <c r="O12" s="532"/>
    </row>
    <row r="13" spans="1:16" s="145" customFormat="1" ht="76.2" hidden="1" customHeight="1" thickBot="1">
      <c r="A13" s="882"/>
      <c r="B13" s="883"/>
      <c r="C13" s="883"/>
      <c r="D13" s="883"/>
      <c r="E13" s="883"/>
      <c r="F13" s="883"/>
      <c r="G13" s="883"/>
      <c r="H13" s="883"/>
      <c r="I13" s="883"/>
      <c r="J13" s="883"/>
      <c r="K13" s="883"/>
      <c r="L13" s="883"/>
      <c r="M13" s="883"/>
      <c r="N13" s="884"/>
      <c r="O13" s="532"/>
    </row>
    <row r="14" spans="1:16" s="145" customFormat="1" ht="27" customHeight="1">
      <c r="A14" s="141"/>
      <c r="B14" s="142"/>
      <c r="C14" s="142"/>
      <c r="D14" s="142"/>
      <c r="E14" s="142"/>
      <c r="F14" s="142"/>
      <c r="G14" s="142"/>
      <c r="H14" s="142"/>
      <c r="I14" s="142"/>
      <c r="J14" s="142"/>
      <c r="K14" s="142"/>
      <c r="L14" s="142"/>
      <c r="M14" s="142"/>
      <c r="N14" s="143"/>
      <c r="O14" s="144"/>
    </row>
    <row r="15" spans="1:16" s="145" customFormat="1" ht="27" customHeight="1" thickBot="1">
      <c r="A15" s="141"/>
      <c r="B15" s="142"/>
      <c r="C15" s="142"/>
      <c r="D15" s="142"/>
      <c r="E15" s="142"/>
      <c r="F15" s="142"/>
      <c r="G15" s="142"/>
      <c r="H15" s="142"/>
      <c r="I15" s="142"/>
      <c r="J15" s="142"/>
      <c r="K15" s="142"/>
      <c r="L15" s="142"/>
      <c r="M15" s="142"/>
      <c r="N15" s="143"/>
      <c r="O15" s="144"/>
    </row>
    <row r="16" spans="1:16" ht="49.2" customHeight="1">
      <c r="A16" s="874" t="s">
        <v>283</v>
      </c>
      <c r="B16" s="874"/>
      <c r="C16" s="874"/>
      <c r="D16" s="874"/>
      <c r="E16" s="874"/>
      <c r="F16" s="874"/>
      <c r="G16" s="874"/>
      <c r="H16" s="874"/>
      <c r="I16" s="874"/>
      <c r="J16" s="874"/>
      <c r="K16" s="874"/>
      <c r="L16" s="874"/>
      <c r="M16" s="874"/>
      <c r="N16" s="875"/>
      <c r="P16" s="53"/>
    </row>
    <row r="17" spans="1:16" ht="21.6" customHeight="1" thickBot="1">
      <c r="A17" s="870" t="s">
        <v>256</v>
      </c>
      <c r="B17" s="871"/>
      <c r="C17" s="871"/>
      <c r="D17" s="871"/>
      <c r="E17" s="871"/>
      <c r="F17" s="871"/>
      <c r="G17" s="871"/>
      <c r="H17" s="871"/>
      <c r="I17" s="871"/>
      <c r="J17" s="871"/>
      <c r="K17" s="871"/>
      <c r="L17" s="871"/>
      <c r="M17" s="871"/>
      <c r="N17" s="872"/>
      <c r="O17" s="65" t="s">
        <v>216</v>
      </c>
      <c r="P17" s="53"/>
    </row>
    <row r="18" spans="1:16" s="285" customFormat="1" ht="66" customHeight="1" thickBot="1">
      <c r="A18" s="876" t="s">
        <v>271</v>
      </c>
      <c r="B18" s="877"/>
      <c r="C18" s="877"/>
      <c r="D18" s="877"/>
      <c r="E18" s="877"/>
      <c r="F18" s="877"/>
      <c r="G18" s="877"/>
      <c r="H18" s="877"/>
      <c r="I18" s="877"/>
      <c r="J18" s="877"/>
      <c r="K18" s="877"/>
      <c r="L18" s="877"/>
      <c r="M18" s="877"/>
      <c r="N18" s="878"/>
      <c r="O18" s="14" t="s">
        <v>216</v>
      </c>
      <c r="P18" s="53"/>
    </row>
    <row r="19" spans="1:16" ht="50.4" customHeight="1" thickBot="1">
      <c r="A19" s="59"/>
      <c r="B19" s="60"/>
      <c r="C19" s="60"/>
      <c r="D19" s="60"/>
      <c r="E19" s="60"/>
      <c r="F19" s="60"/>
      <c r="G19" s="60"/>
      <c r="H19" s="60"/>
      <c r="I19" s="60"/>
      <c r="J19" s="60"/>
      <c r="K19" s="60"/>
      <c r="L19" s="60"/>
      <c r="M19" s="60"/>
      <c r="N19" s="61"/>
      <c r="P19" s="53"/>
    </row>
    <row r="20" spans="1:16" ht="45.6" customHeight="1">
      <c r="A20" s="805" t="s">
        <v>29</v>
      </c>
      <c r="B20" s="806"/>
      <c r="C20" s="806"/>
      <c r="D20" s="806"/>
      <c r="E20" s="806"/>
      <c r="F20" s="806"/>
      <c r="G20" s="806"/>
      <c r="H20" s="806"/>
      <c r="I20" s="806"/>
      <c r="J20" s="806"/>
      <c r="K20" s="806"/>
      <c r="L20" s="806"/>
      <c r="M20" s="806"/>
      <c r="N20" s="806"/>
      <c r="O20" s="54"/>
      <c r="P20" s="49"/>
    </row>
    <row r="21" spans="1:16" ht="40.200000000000003" customHeight="1">
      <c r="A21" s="807" t="s">
        <v>27</v>
      </c>
      <c r="B21" s="808"/>
      <c r="C21" s="808"/>
      <c r="D21" s="808"/>
      <c r="E21" s="808"/>
      <c r="F21" s="808"/>
      <c r="G21" s="808"/>
      <c r="H21" s="808"/>
      <c r="I21" s="808"/>
      <c r="J21" s="808"/>
      <c r="K21" s="808"/>
      <c r="L21" s="808"/>
      <c r="M21" s="808"/>
      <c r="N21" s="808"/>
      <c r="O21" s="54"/>
      <c r="P21" s="49"/>
    </row>
    <row r="22" spans="1:16" ht="18.600000000000001" customHeight="1"/>
    <row r="23" spans="1:16" ht="18.600000000000001" customHeight="1"/>
    <row r="24" spans="1:16" ht="18.600000000000001" customHeight="1"/>
    <row r="25" spans="1:16" ht="18.600000000000001" customHeight="1"/>
    <row r="26" spans="1:16" ht="18.600000000000001" customHeight="1"/>
    <row r="27" spans="1:16" ht="18.600000000000001" customHeight="1"/>
    <row r="28" spans="1:16" ht="18.600000000000001" customHeight="1"/>
    <row r="29" spans="1:16" ht="18.600000000000001" customHeight="1"/>
    <row r="30" spans="1:16" ht="18.600000000000001" customHeight="1"/>
    <row r="31" spans="1:16" ht="18.600000000000001" customHeight="1"/>
    <row r="32" spans="1:16" ht="18.600000000000001" customHeight="1"/>
    <row r="33" ht="18.600000000000001" customHeight="1"/>
    <row r="34" ht="18.600000000000001" customHeight="1"/>
    <row r="35" ht="18.600000000000001" customHeight="1"/>
    <row r="36" ht="18.600000000000001" customHeight="1"/>
    <row r="37" ht="18.600000000000001" customHeight="1"/>
    <row r="38" ht="18.600000000000001" customHeight="1"/>
    <row r="39" ht="18.600000000000001" customHeight="1"/>
    <row r="40" ht="18.600000000000001" customHeight="1"/>
    <row r="41" ht="18.600000000000001" customHeight="1"/>
    <row r="42" ht="18.600000000000001" customHeight="1"/>
    <row r="43" ht="18.600000000000001" customHeight="1"/>
    <row r="44" ht="18.600000000000001" customHeight="1"/>
    <row r="45" ht="18.600000000000001" customHeight="1"/>
    <row r="46" ht="18.600000000000001" customHeight="1"/>
    <row r="47" ht="18.600000000000001" customHeight="1"/>
    <row r="48" ht="18.600000000000001" customHeight="1"/>
    <row r="49" ht="18.600000000000001" customHeight="1"/>
    <row r="50" ht="18.600000000000001" customHeight="1"/>
    <row r="51" ht="18.600000000000001" customHeight="1"/>
    <row r="52" ht="18.600000000000001" customHeight="1"/>
    <row r="53" ht="18.600000000000001" customHeight="1"/>
    <row r="54" ht="18.600000000000001" customHeight="1"/>
    <row r="55" ht="18.600000000000001" customHeight="1"/>
    <row r="56" ht="18.600000000000001" customHeight="1"/>
    <row r="57" ht="18.600000000000001" customHeight="1"/>
    <row r="58" ht="18.600000000000001" customHeight="1"/>
    <row r="59" ht="18.600000000000001" customHeight="1"/>
    <row r="60" ht="18.600000000000001" customHeight="1"/>
    <row r="61" ht="18.600000000000001" customHeight="1"/>
    <row r="62" ht="18.600000000000001" customHeight="1"/>
    <row r="63" ht="18.600000000000001" customHeight="1"/>
    <row r="64" ht="18.600000000000001" customHeight="1"/>
    <row r="65" ht="18.600000000000001" customHeight="1"/>
    <row r="66" ht="18.600000000000001" customHeight="1"/>
    <row r="67" ht="18.600000000000001" customHeight="1"/>
    <row r="68" ht="18.600000000000001" customHeight="1"/>
    <row r="69" ht="18.600000000000001" customHeight="1"/>
    <row r="70" ht="18.600000000000001" customHeight="1"/>
    <row r="71" ht="18.600000000000001" customHeight="1"/>
    <row r="72" ht="18.600000000000001" customHeight="1"/>
    <row r="73" ht="18.600000000000001" customHeight="1"/>
    <row r="74" ht="18.600000000000001" customHeight="1"/>
    <row r="75" ht="18.600000000000001" customHeight="1"/>
    <row r="76" ht="18.600000000000001" customHeight="1"/>
    <row r="77" ht="18.600000000000001" customHeight="1"/>
    <row r="78" ht="18.600000000000001" customHeight="1"/>
    <row r="79" ht="18.600000000000001" customHeight="1"/>
    <row r="80" ht="18.600000000000001" customHeight="1"/>
    <row r="81" ht="18.600000000000001" customHeight="1"/>
    <row r="82" ht="18.600000000000001" customHeight="1"/>
    <row r="83" ht="18.600000000000001" customHeight="1"/>
    <row r="84" ht="18.600000000000001" customHeight="1"/>
    <row r="85" ht="18.600000000000001" customHeight="1"/>
    <row r="86" ht="18.600000000000001" customHeight="1"/>
    <row r="87" ht="18.600000000000001" customHeight="1"/>
    <row r="88" ht="18.600000000000001" customHeight="1"/>
    <row r="89" ht="18.600000000000001" customHeight="1"/>
    <row r="90" ht="18.600000000000001" customHeight="1"/>
    <row r="91" ht="18.600000000000001" customHeight="1"/>
    <row r="92" ht="18.600000000000001" customHeight="1"/>
    <row r="93" ht="18.600000000000001" customHeight="1"/>
    <row r="94" ht="18.600000000000001" customHeight="1"/>
    <row r="95" ht="18.600000000000001" customHeight="1"/>
    <row r="96" ht="18.600000000000001" customHeight="1"/>
    <row r="97" ht="18.600000000000001" customHeight="1"/>
    <row r="98" ht="18.600000000000001" customHeight="1"/>
    <row r="99" ht="18.600000000000001" customHeight="1"/>
    <row r="100" ht="18.600000000000001" customHeight="1"/>
    <row r="101" ht="18.600000000000001" customHeight="1"/>
    <row r="102" ht="18.600000000000001" customHeight="1"/>
    <row r="103" ht="18.600000000000001" customHeight="1"/>
    <row r="104" ht="18.600000000000001" customHeight="1"/>
    <row r="105" ht="18.600000000000001" customHeight="1"/>
    <row r="106" ht="18.600000000000001" customHeight="1"/>
    <row r="107" ht="18.600000000000001" customHeight="1"/>
    <row r="108" ht="18.600000000000001" customHeight="1"/>
    <row r="109" ht="18.600000000000001" customHeight="1"/>
    <row r="110" ht="18.600000000000001" customHeight="1"/>
    <row r="111" ht="18.600000000000001" customHeight="1"/>
    <row r="112" ht="18.600000000000001" customHeight="1"/>
    <row r="113" ht="18.600000000000001" customHeight="1"/>
    <row r="114" ht="18.600000000000001" customHeight="1"/>
    <row r="115" ht="18.600000000000001" customHeight="1"/>
    <row r="116" ht="18.600000000000001" customHeight="1"/>
    <row r="117" ht="18.600000000000001" customHeight="1"/>
    <row r="118" ht="18.600000000000001" customHeight="1"/>
    <row r="119" ht="18.600000000000001" customHeight="1"/>
    <row r="120" ht="18.600000000000001" customHeight="1"/>
    <row r="121" ht="18.600000000000001" customHeight="1"/>
    <row r="122" ht="18.600000000000001" customHeight="1"/>
    <row r="123" ht="18.600000000000001" customHeight="1"/>
    <row r="124" ht="18.600000000000001" customHeight="1"/>
    <row r="125" ht="18.600000000000001" customHeight="1"/>
    <row r="126" ht="18.600000000000001" customHeight="1"/>
    <row r="127" ht="18.600000000000001" customHeight="1"/>
    <row r="128" ht="18.600000000000001" customHeight="1"/>
    <row r="129" ht="18.600000000000001" customHeight="1"/>
    <row r="130" ht="18.600000000000001" customHeight="1"/>
    <row r="131" ht="18.600000000000001" customHeight="1"/>
    <row r="132" ht="18.600000000000001" customHeight="1"/>
    <row r="133" ht="18.600000000000001" customHeight="1"/>
    <row r="134" ht="18.600000000000001" customHeight="1"/>
    <row r="135" ht="18.600000000000001" customHeight="1"/>
    <row r="136" ht="18.600000000000001" customHeight="1"/>
    <row r="137" ht="18.600000000000001" customHeight="1"/>
    <row r="138" ht="18.600000000000001" customHeight="1"/>
    <row r="139" ht="18.600000000000001" customHeight="1"/>
    <row r="140" ht="18.600000000000001" customHeight="1"/>
    <row r="141" ht="18.600000000000001" customHeight="1"/>
    <row r="142" ht="18.600000000000001" customHeight="1"/>
    <row r="143" ht="18.600000000000001" customHeight="1"/>
    <row r="144" ht="18.600000000000001" customHeight="1"/>
    <row r="145" ht="18.600000000000001" customHeight="1"/>
    <row r="146" ht="18.600000000000001" customHeight="1"/>
    <row r="147" ht="18.600000000000001" customHeight="1"/>
    <row r="148" ht="18.600000000000001" customHeight="1"/>
    <row r="149" ht="18.600000000000001" customHeight="1"/>
    <row r="150" ht="18.600000000000001" customHeight="1"/>
    <row r="151" ht="18.600000000000001" customHeight="1"/>
    <row r="152" ht="18.600000000000001" customHeight="1"/>
    <row r="153" ht="18.600000000000001" customHeight="1"/>
    <row r="154" ht="18.600000000000001" customHeight="1"/>
    <row r="155" ht="18.600000000000001" customHeight="1"/>
    <row r="156" ht="18.600000000000001" customHeight="1"/>
    <row r="157" ht="18.600000000000001" customHeight="1"/>
    <row r="158" ht="18.600000000000001" customHeight="1"/>
    <row r="159" ht="18.600000000000001" customHeight="1"/>
    <row r="160" ht="18.600000000000001" customHeight="1"/>
    <row r="161" ht="18.600000000000001" customHeight="1"/>
    <row r="162" ht="18.600000000000001" customHeight="1"/>
    <row r="163" ht="18.600000000000001" customHeight="1"/>
    <row r="164" ht="18.600000000000001" customHeight="1"/>
    <row r="165" ht="18.600000000000001" customHeight="1"/>
    <row r="166" ht="18.600000000000001" customHeight="1"/>
    <row r="167" ht="18.600000000000001" customHeight="1"/>
    <row r="168" ht="18.600000000000001" customHeight="1"/>
    <row r="169" ht="18.600000000000001" customHeight="1"/>
    <row r="170" ht="18.600000000000001" customHeight="1"/>
    <row r="171" ht="18.600000000000001" customHeight="1"/>
    <row r="172" ht="18.600000000000001" customHeight="1"/>
    <row r="173" ht="18.600000000000001" customHeight="1"/>
    <row r="174" ht="18.600000000000001" customHeight="1"/>
    <row r="175" ht="18.600000000000001" customHeight="1"/>
    <row r="176" ht="18.600000000000001" customHeight="1"/>
    <row r="177" ht="18.600000000000001" customHeight="1"/>
    <row r="178" ht="18.600000000000001" customHeight="1"/>
    <row r="179" ht="18.600000000000001" customHeight="1"/>
    <row r="180" ht="18.600000000000001" customHeight="1"/>
    <row r="181" ht="18.600000000000001" customHeight="1"/>
    <row r="182" ht="18.600000000000001" customHeight="1"/>
    <row r="183" ht="18.600000000000001" customHeight="1"/>
    <row r="184" ht="18.600000000000001" customHeight="1"/>
    <row r="185" ht="18.600000000000001" customHeight="1"/>
    <row r="186" ht="18.600000000000001" customHeight="1"/>
    <row r="187" ht="18.600000000000001" customHeight="1"/>
    <row r="188" ht="18.600000000000001" customHeight="1"/>
    <row r="189" ht="18.600000000000001" customHeight="1"/>
    <row r="190" ht="18.600000000000001" customHeight="1"/>
    <row r="191" ht="18.600000000000001" customHeight="1"/>
    <row r="192" ht="18.600000000000001" customHeight="1"/>
    <row r="193" ht="18.600000000000001" customHeight="1"/>
    <row r="194" ht="18.600000000000001" customHeight="1"/>
    <row r="195" ht="18.600000000000001" customHeight="1"/>
    <row r="196" ht="18.600000000000001" customHeight="1"/>
    <row r="197" ht="18.600000000000001" customHeight="1"/>
    <row r="198" ht="18.600000000000001" customHeight="1"/>
    <row r="199" ht="18.600000000000001" customHeight="1"/>
    <row r="200" ht="18.600000000000001" customHeight="1"/>
    <row r="201" ht="18.600000000000001" customHeight="1"/>
    <row r="202" ht="18.600000000000001" customHeight="1"/>
    <row r="203" ht="18.600000000000001" customHeight="1"/>
    <row r="204" ht="18.600000000000001" customHeight="1"/>
    <row r="205" ht="18.600000000000001" customHeight="1"/>
    <row r="206" ht="18.600000000000001" customHeight="1"/>
    <row r="207" ht="18.600000000000001" customHeight="1"/>
    <row r="208" ht="18.600000000000001" customHeight="1"/>
    <row r="209" ht="18.600000000000001" customHeight="1"/>
    <row r="210" ht="18.600000000000001" customHeight="1"/>
    <row r="211" ht="18.600000000000001" customHeight="1"/>
    <row r="212" ht="18.600000000000001" customHeight="1"/>
    <row r="213" ht="18.600000000000001" customHeight="1"/>
    <row r="214" ht="18.600000000000001" customHeight="1"/>
    <row r="215" ht="18.600000000000001" customHeight="1"/>
    <row r="216" ht="18.600000000000001" customHeight="1"/>
    <row r="217" ht="18.600000000000001" customHeight="1"/>
    <row r="218" ht="18.600000000000001" customHeight="1"/>
    <row r="219" ht="18.600000000000001" customHeight="1"/>
    <row r="220" ht="18.600000000000001" customHeight="1"/>
    <row r="221" ht="18.600000000000001" customHeight="1"/>
    <row r="222" ht="18.600000000000001" customHeight="1"/>
    <row r="223" ht="18.600000000000001" customHeight="1"/>
    <row r="224" ht="18.600000000000001" customHeight="1"/>
    <row r="225" ht="18.600000000000001" customHeight="1"/>
    <row r="226" ht="18.600000000000001" customHeight="1"/>
    <row r="227" ht="18.600000000000001" customHeight="1"/>
    <row r="228" ht="18.600000000000001" customHeight="1"/>
    <row r="229" ht="18.600000000000001" customHeight="1"/>
    <row r="230" ht="18.600000000000001" customHeight="1"/>
    <row r="231" ht="18.600000000000001" customHeight="1"/>
    <row r="232" ht="18.600000000000001" customHeight="1"/>
    <row r="233" ht="18.600000000000001" customHeight="1"/>
    <row r="234" ht="18.600000000000001" customHeight="1"/>
    <row r="235" ht="18.600000000000001" customHeight="1"/>
    <row r="236" ht="18.600000000000001" customHeight="1"/>
    <row r="237" ht="18.600000000000001" customHeight="1"/>
    <row r="238" ht="18.600000000000001" customHeight="1"/>
    <row r="239" ht="18.600000000000001" customHeight="1"/>
    <row r="240" ht="18.600000000000001" customHeight="1"/>
    <row r="241" ht="18.600000000000001" customHeight="1"/>
    <row r="242" ht="18.600000000000001" customHeight="1"/>
    <row r="243" ht="18.600000000000001" customHeight="1"/>
    <row r="244" ht="18.600000000000001" customHeight="1"/>
    <row r="245" ht="18.600000000000001" customHeight="1"/>
    <row r="246" ht="18.600000000000001" customHeight="1"/>
    <row r="247" ht="18.600000000000001" customHeight="1"/>
    <row r="248" ht="18.600000000000001" customHeight="1"/>
    <row r="249" ht="18.600000000000001" customHeight="1"/>
    <row r="250" ht="18.600000000000001" customHeight="1"/>
    <row r="251" ht="18.600000000000001" customHeight="1"/>
    <row r="252" ht="18.600000000000001" customHeight="1"/>
    <row r="253" ht="18.600000000000001" customHeight="1"/>
    <row r="254" ht="18.600000000000001" customHeight="1"/>
    <row r="255" ht="18.600000000000001" customHeight="1"/>
    <row r="256" ht="18.600000000000001" customHeight="1"/>
    <row r="257" ht="18.600000000000001" customHeight="1"/>
    <row r="258" ht="18.600000000000001" customHeight="1"/>
    <row r="259" ht="18.600000000000001" customHeight="1"/>
    <row r="260" ht="18.600000000000001" customHeight="1"/>
    <row r="261" ht="18.600000000000001" customHeight="1"/>
    <row r="262" ht="18.600000000000001" customHeight="1"/>
    <row r="263" ht="18.600000000000001" customHeight="1"/>
    <row r="264" ht="18.600000000000001" customHeight="1"/>
    <row r="265" ht="18.600000000000001" customHeight="1"/>
    <row r="266" ht="18.600000000000001" customHeight="1"/>
    <row r="267" ht="18.600000000000001" customHeight="1"/>
    <row r="268" ht="18.600000000000001" customHeight="1"/>
    <row r="269" ht="18.600000000000001" customHeight="1"/>
    <row r="270" ht="18.600000000000001" customHeight="1"/>
    <row r="271" ht="18.600000000000001" customHeight="1"/>
    <row r="272" ht="18.600000000000001" customHeight="1"/>
    <row r="273" ht="18.600000000000001" customHeight="1"/>
    <row r="274" ht="18.600000000000001" customHeight="1"/>
    <row r="275" ht="18.600000000000001" customHeight="1"/>
    <row r="276" ht="18.600000000000001" customHeight="1"/>
    <row r="277" ht="18.600000000000001" customHeight="1"/>
    <row r="278" ht="18.600000000000001" customHeight="1"/>
    <row r="279" ht="18.600000000000001" customHeight="1"/>
    <row r="280" ht="18.600000000000001" customHeight="1"/>
    <row r="281" ht="18.600000000000001" customHeight="1"/>
    <row r="282" ht="18.600000000000001" customHeight="1"/>
    <row r="283" ht="18.600000000000001" customHeight="1"/>
    <row r="284" ht="18.600000000000001" customHeight="1"/>
    <row r="285" ht="18.600000000000001" customHeight="1"/>
    <row r="286" ht="18.600000000000001" customHeight="1"/>
    <row r="287" ht="18.600000000000001" customHeight="1"/>
    <row r="288" ht="18.600000000000001" customHeight="1"/>
    <row r="289" ht="18.600000000000001" customHeight="1"/>
    <row r="290" ht="18.600000000000001" customHeight="1"/>
    <row r="291" ht="18.600000000000001" customHeight="1"/>
    <row r="292" ht="18.600000000000001" customHeight="1"/>
    <row r="293" ht="18.600000000000001" customHeight="1"/>
    <row r="294" ht="18.600000000000001" customHeight="1"/>
    <row r="295" ht="18.600000000000001" customHeight="1"/>
    <row r="296" ht="18.600000000000001" customHeight="1"/>
    <row r="297" ht="18.600000000000001" customHeight="1"/>
    <row r="298" ht="18.600000000000001" customHeight="1"/>
    <row r="299" ht="18.600000000000001" customHeight="1"/>
    <row r="300" ht="18.600000000000001" customHeight="1"/>
    <row r="301" ht="18.600000000000001" customHeight="1"/>
    <row r="302" ht="18.600000000000001" customHeight="1"/>
    <row r="303" ht="18.600000000000001" customHeight="1"/>
    <row r="304" ht="18.600000000000001" customHeight="1"/>
    <row r="305" ht="18.600000000000001" customHeight="1"/>
    <row r="306" ht="18.600000000000001" customHeight="1"/>
    <row r="307" ht="18.600000000000001" customHeight="1"/>
    <row r="308" ht="18.600000000000001" customHeight="1"/>
    <row r="309" ht="18.600000000000001" customHeight="1"/>
    <row r="310" ht="18.600000000000001" customHeight="1"/>
    <row r="311" ht="18.600000000000001" customHeight="1"/>
    <row r="312" ht="18.600000000000001" customHeight="1"/>
    <row r="313" ht="18.600000000000001" customHeight="1"/>
    <row r="314" ht="18.600000000000001" customHeight="1"/>
    <row r="315" ht="18.600000000000001" customHeight="1"/>
    <row r="316" ht="18.600000000000001" customHeight="1"/>
    <row r="317" ht="18.600000000000001" customHeight="1"/>
    <row r="318" ht="18.600000000000001" customHeight="1"/>
    <row r="319" ht="18.600000000000001" customHeight="1"/>
    <row r="320" ht="18.600000000000001" customHeight="1"/>
    <row r="321" ht="18.600000000000001" customHeight="1"/>
    <row r="322" ht="18.600000000000001" customHeight="1"/>
    <row r="323" ht="18.600000000000001" customHeight="1"/>
    <row r="324" ht="18.600000000000001" customHeight="1"/>
    <row r="325" ht="18.600000000000001" customHeight="1"/>
    <row r="326" ht="18.600000000000001" customHeight="1"/>
    <row r="327" ht="18.600000000000001" customHeight="1"/>
    <row r="328" ht="18.600000000000001" customHeight="1"/>
    <row r="329" ht="18.600000000000001" customHeight="1"/>
    <row r="330" ht="18.600000000000001" customHeight="1"/>
    <row r="331" ht="18.600000000000001" customHeight="1"/>
    <row r="332" ht="18.600000000000001" customHeight="1"/>
    <row r="333" ht="18.600000000000001" customHeight="1"/>
    <row r="334" ht="18.600000000000001" customHeight="1"/>
    <row r="335" ht="18.600000000000001" customHeight="1"/>
    <row r="336" ht="18.600000000000001" customHeight="1"/>
    <row r="337" ht="18.600000000000001" customHeight="1"/>
    <row r="338" ht="18.600000000000001" customHeight="1"/>
    <row r="339" ht="18.600000000000001" customHeight="1"/>
    <row r="340" ht="18.600000000000001" customHeight="1"/>
    <row r="341" ht="18.600000000000001" customHeight="1"/>
    <row r="342" ht="18.600000000000001" customHeight="1"/>
    <row r="343" ht="18.600000000000001" customHeight="1"/>
    <row r="344" ht="18.600000000000001" customHeight="1"/>
    <row r="345" ht="18.600000000000001" customHeight="1"/>
    <row r="346" ht="18.600000000000001" customHeight="1"/>
    <row r="347" ht="18.600000000000001" customHeight="1"/>
    <row r="348" ht="18.600000000000001" customHeight="1"/>
    <row r="349" ht="18.600000000000001" customHeight="1"/>
    <row r="350" ht="18.600000000000001" customHeight="1"/>
    <row r="351" ht="18.600000000000001" customHeight="1"/>
    <row r="352" ht="18.600000000000001" customHeight="1"/>
    <row r="353" ht="18.600000000000001" customHeight="1"/>
    <row r="354" ht="18.600000000000001" customHeight="1"/>
    <row r="355" ht="18.600000000000001" customHeight="1"/>
    <row r="356" ht="18.600000000000001" customHeight="1"/>
    <row r="357" ht="18.600000000000001" customHeight="1"/>
    <row r="358" ht="18.600000000000001" customHeight="1"/>
    <row r="359" ht="18.600000000000001" customHeight="1"/>
    <row r="360" ht="18.600000000000001" customHeight="1"/>
    <row r="361" ht="18.600000000000001" customHeight="1"/>
    <row r="362" ht="18.600000000000001" customHeight="1"/>
    <row r="363" ht="18.600000000000001" customHeight="1"/>
    <row r="364" ht="18.600000000000001" customHeight="1"/>
    <row r="365" ht="18.600000000000001" customHeight="1"/>
    <row r="366" ht="18.600000000000001" customHeight="1"/>
    <row r="367" ht="18.600000000000001" customHeight="1"/>
    <row r="368" ht="18.600000000000001" customHeight="1"/>
    <row r="369" ht="18.600000000000001" customHeight="1"/>
    <row r="370" ht="18.600000000000001" customHeight="1"/>
    <row r="371" ht="18.600000000000001" customHeight="1"/>
    <row r="372" ht="18.600000000000001" customHeight="1"/>
    <row r="373" ht="18.600000000000001" customHeight="1"/>
    <row r="374" ht="18.600000000000001" customHeight="1"/>
    <row r="375" ht="18.600000000000001" customHeight="1"/>
    <row r="376" ht="18.600000000000001" customHeight="1"/>
    <row r="377" ht="18.600000000000001" customHeight="1"/>
    <row r="378" ht="18.600000000000001" customHeight="1"/>
    <row r="379" ht="18.600000000000001" customHeight="1"/>
    <row r="380" ht="18.600000000000001" customHeight="1"/>
    <row r="381" ht="18.600000000000001" customHeight="1"/>
    <row r="382" ht="18.600000000000001" customHeight="1"/>
    <row r="383" ht="18.600000000000001" customHeight="1"/>
    <row r="384" ht="18.600000000000001" customHeight="1"/>
    <row r="385" ht="18.600000000000001" customHeight="1"/>
    <row r="386" ht="18.600000000000001" customHeight="1"/>
    <row r="387" ht="18.600000000000001" customHeight="1"/>
    <row r="388" ht="18.600000000000001" customHeight="1"/>
    <row r="389" ht="18.600000000000001" customHeight="1"/>
    <row r="390" ht="18.600000000000001" customHeight="1"/>
    <row r="391" ht="18.600000000000001" customHeight="1"/>
    <row r="392" ht="18.600000000000001" customHeight="1"/>
    <row r="393" ht="18.600000000000001" customHeight="1"/>
    <row r="394" ht="18.600000000000001" customHeight="1"/>
    <row r="395" ht="18.600000000000001" customHeight="1"/>
    <row r="396" ht="18.600000000000001" customHeight="1"/>
    <row r="397" ht="18.600000000000001" customHeight="1"/>
    <row r="398" ht="18.600000000000001" customHeight="1"/>
    <row r="399" ht="18.600000000000001" customHeight="1"/>
    <row r="400" ht="18.600000000000001" customHeight="1"/>
    <row r="401" ht="18.600000000000001" customHeight="1"/>
    <row r="402" ht="18.600000000000001" customHeight="1"/>
    <row r="403" ht="18.600000000000001" customHeight="1"/>
    <row r="404" ht="18.600000000000001" customHeight="1"/>
    <row r="405" ht="18.600000000000001" customHeight="1"/>
    <row r="406" ht="18.600000000000001" customHeight="1"/>
    <row r="407" ht="18.600000000000001" customHeight="1"/>
    <row r="408" ht="18.600000000000001" customHeight="1"/>
    <row r="409" ht="18.600000000000001" customHeight="1"/>
    <row r="410" ht="18.600000000000001" customHeight="1"/>
    <row r="411" ht="18.600000000000001" customHeight="1"/>
    <row r="412" ht="18.600000000000001" customHeight="1"/>
    <row r="413" ht="18.600000000000001" customHeight="1"/>
    <row r="414" ht="18.600000000000001" customHeight="1"/>
    <row r="415" ht="18.600000000000001" customHeight="1"/>
    <row r="416" ht="18.600000000000001" customHeight="1"/>
    <row r="417" ht="18.600000000000001" customHeight="1"/>
    <row r="418" ht="18.600000000000001" customHeight="1"/>
    <row r="419" ht="18.600000000000001" customHeight="1"/>
    <row r="420" ht="18.600000000000001" customHeight="1"/>
    <row r="421" ht="18.600000000000001" customHeight="1"/>
    <row r="422" ht="18.600000000000001" customHeight="1"/>
    <row r="423" ht="18.600000000000001" customHeight="1"/>
    <row r="424" ht="18.600000000000001" customHeight="1"/>
    <row r="425" ht="18.600000000000001" customHeight="1"/>
    <row r="426" ht="18.600000000000001" customHeight="1"/>
    <row r="427" ht="18.600000000000001" customHeight="1"/>
    <row r="428" ht="18.600000000000001" customHeight="1"/>
    <row r="429" ht="18.600000000000001" customHeight="1"/>
    <row r="430" ht="18.600000000000001" customHeight="1"/>
    <row r="431" ht="18.600000000000001" customHeight="1"/>
    <row r="432" ht="18.600000000000001" customHeight="1"/>
    <row r="433" ht="18.600000000000001" customHeight="1"/>
    <row r="434" ht="18.600000000000001" customHeight="1"/>
    <row r="435" ht="18.600000000000001" customHeight="1"/>
    <row r="436" ht="18.600000000000001" customHeight="1"/>
    <row r="437" ht="18.600000000000001" customHeight="1"/>
    <row r="438" ht="18.600000000000001" customHeight="1"/>
    <row r="439" ht="18.600000000000001" customHeight="1"/>
    <row r="440" ht="18.600000000000001" customHeight="1"/>
    <row r="441" ht="18.600000000000001" customHeight="1"/>
    <row r="442" ht="18.600000000000001" customHeight="1"/>
    <row r="443" ht="18.600000000000001" customHeight="1"/>
    <row r="444" ht="18.600000000000001" customHeight="1"/>
    <row r="445" ht="18.600000000000001" customHeight="1"/>
    <row r="446" ht="18.600000000000001" customHeight="1"/>
    <row r="447" ht="18.600000000000001" customHeight="1"/>
    <row r="448" ht="18.600000000000001" customHeight="1"/>
    <row r="449" ht="18.600000000000001" customHeight="1"/>
    <row r="450" ht="18.600000000000001" customHeight="1"/>
    <row r="451" ht="18.600000000000001" customHeight="1"/>
    <row r="452" ht="18.600000000000001" customHeight="1"/>
    <row r="453" ht="18.600000000000001" customHeight="1"/>
    <row r="454" ht="18.600000000000001" customHeight="1"/>
    <row r="455" ht="18.600000000000001" customHeight="1"/>
    <row r="456" ht="18.600000000000001" customHeight="1"/>
    <row r="457" ht="18.600000000000001" customHeight="1"/>
    <row r="458" ht="18.600000000000001" customHeight="1"/>
    <row r="459" ht="18.600000000000001" customHeight="1"/>
    <row r="460" ht="18.600000000000001" customHeight="1"/>
    <row r="461" ht="18.600000000000001" customHeight="1"/>
    <row r="462" ht="18.600000000000001" customHeight="1"/>
    <row r="463" ht="18.600000000000001" customHeight="1"/>
    <row r="464" ht="18.600000000000001" customHeight="1"/>
    <row r="465" ht="18.600000000000001" customHeight="1"/>
    <row r="466" ht="18.600000000000001" customHeight="1"/>
    <row r="467" ht="18.600000000000001" customHeight="1"/>
    <row r="468" ht="18.600000000000001" customHeight="1"/>
    <row r="469" ht="18.600000000000001" customHeight="1"/>
    <row r="470" ht="18.600000000000001" customHeight="1"/>
    <row r="471" ht="18.600000000000001" customHeight="1"/>
    <row r="472" ht="18.600000000000001" customHeight="1"/>
    <row r="473" ht="18.600000000000001" customHeight="1"/>
    <row r="474" ht="18.600000000000001" customHeight="1"/>
    <row r="475" ht="18.600000000000001" customHeight="1"/>
    <row r="476" ht="18.600000000000001" customHeight="1"/>
    <row r="477" ht="18.600000000000001" customHeight="1"/>
    <row r="478" ht="18.600000000000001" customHeight="1"/>
    <row r="479" ht="18.600000000000001" customHeight="1"/>
    <row r="480" ht="18.600000000000001" customHeight="1"/>
    <row r="481" ht="18.600000000000001" customHeight="1"/>
    <row r="482" ht="18.600000000000001" customHeight="1"/>
    <row r="483" ht="18.600000000000001" customHeight="1"/>
    <row r="484" ht="18.600000000000001" customHeight="1"/>
    <row r="485" ht="18.600000000000001" customHeight="1"/>
    <row r="486" ht="18.600000000000001" customHeight="1"/>
    <row r="487" ht="18.600000000000001" customHeight="1"/>
    <row r="488" ht="18.600000000000001" customHeight="1"/>
    <row r="489" ht="18.600000000000001" customHeight="1"/>
    <row r="490" ht="18.600000000000001" customHeight="1"/>
    <row r="491" ht="18.600000000000001" customHeight="1"/>
    <row r="492" ht="18.600000000000001" customHeight="1"/>
    <row r="493" ht="18.600000000000001" customHeight="1"/>
    <row r="494" ht="18.600000000000001" customHeight="1"/>
    <row r="495" ht="18.600000000000001" customHeight="1"/>
    <row r="496" ht="18.600000000000001" customHeight="1"/>
    <row r="497" ht="18.600000000000001" customHeight="1"/>
    <row r="498" ht="18.600000000000001" customHeight="1"/>
    <row r="499" ht="18.600000000000001" customHeight="1"/>
    <row r="500" ht="18.600000000000001" customHeight="1"/>
    <row r="501" ht="18.600000000000001" customHeight="1"/>
    <row r="502" ht="18.600000000000001" customHeight="1"/>
    <row r="503" ht="18.600000000000001" customHeight="1"/>
    <row r="504" ht="18.600000000000001" customHeight="1"/>
    <row r="505" ht="18.600000000000001" customHeight="1"/>
    <row r="506" ht="18.600000000000001" customHeight="1"/>
    <row r="507" ht="18.600000000000001" customHeight="1"/>
    <row r="508" ht="18.600000000000001" customHeight="1"/>
    <row r="509" ht="18.600000000000001" customHeight="1"/>
    <row r="510" ht="18.600000000000001" customHeight="1"/>
    <row r="511" ht="18.600000000000001" customHeight="1"/>
    <row r="512" ht="18.600000000000001" customHeight="1"/>
    <row r="513" ht="18.600000000000001" customHeight="1"/>
    <row r="514" ht="18.600000000000001" customHeight="1"/>
    <row r="515" ht="18.600000000000001" customHeight="1"/>
    <row r="516" ht="18.600000000000001" customHeight="1"/>
    <row r="517" ht="18.600000000000001" customHeight="1"/>
    <row r="518" ht="18.600000000000001" customHeight="1"/>
    <row r="519" ht="18.600000000000001" customHeight="1"/>
    <row r="520" ht="18.600000000000001" customHeight="1"/>
    <row r="521" ht="18.600000000000001" customHeight="1"/>
    <row r="522" ht="18.600000000000001" customHeight="1"/>
    <row r="523" ht="18.600000000000001" customHeight="1"/>
    <row r="524" ht="18.600000000000001" customHeight="1"/>
    <row r="525" ht="18.600000000000001" customHeight="1"/>
    <row r="526" ht="18.600000000000001" customHeight="1"/>
    <row r="527" ht="18.600000000000001" customHeight="1"/>
    <row r="528" ht="18.600000000000001" customHeight="1"/>
    <row r="529" ht="18.600000000000001" customHeight="1"/>
    <row r="530" ht="18.600000000000001" customHeight="1"/>
    <row r="531" ht="18.600000000000001" customHeight="1"/>
    <row r="532" ht="18.600000000000001" customHeight="1"/>
    <row r="533" ht="18.600000000000001" customHeight="1"/>
    <row r="534" ht="18.600000000000001" customHeight="1"/>
    <row r="535" ht="18.600000000000001" customHeight="1"/>
    <row r="536" ht="18.600000000000001" customHeight="1"/>
    <row r="537" ht="18.600000000000001" customHeight="1"/>
    <row r="538" ht="18.600000000000001" customHeight="1"/>
    <row r="539" ht="18.600000000000001" customHeight="1"/>
    <row r="540" ht="18.600000000000001" customHeight="1"/>
    <row r="541" ht="18.600000000000001" customHeight="1"/>
    <row r="542" ht="18.600000000000001" customHeight="1"/>
    <row r="543" ht="18.600000000000001" customHeight="1"/>
    <row r="544" ht="18.600000000000001" customHeight="1"/>
    <row r="545" ht="18.600000000000001" customHeight="1"/>
    <row r="546" ht="18.600000000000001" customHeight="1"/>
    <row r="547" ht="18.600000000000001" customHeight="1"/>
    <row r="548" ht="18.600000000000001" customHeight="1"/>
    <row r="549" ht="18.600000000000001" customHeight="1"/>
    <row r="550" ht="18.600000000000001" customHeight="1"/>
    <row r="551" ht="18.600000000000001" customHeight="1"/>
    <row r="552" ht="18.600000000000001" customHeight="1"/>
    <row r="553" ht="18.600000000000001" customHeight="1"/>
    <row r="554" ht="18.600000000000001" customHeight="1"/>
    <row r="555" ht="18.600000000000001" customHeight="1"/>
    <row r="556" ht="18.600000000000001" customHeight="1"/>
    <row r="557" ht="18.600000000000001" customHeight="1"/>
    <row r="558" ht="18.600000000000001" customHeight="1"/>
    <row r="559" ht="18.600000000000001" customHeight="1"/>
    <row r="560" ht="18.600000000000001" customHeight="1"/>
    <row r="561" ht="18.600000000000001" customHeight="1"/>
    <row r="562" ht="18.600000000000001" customHeight="1"/>
    <row r="563" ht="18.600000000000001" customHeight="1"/>
    <row r="564" ht="18.600000000000001" customHeight="1"/>
    <row r="565" ht="18.600000000000001" customHeight="1"/>
    <row r="566" ht="18.600000000000001" customHeight="1"/>
    <row r="567" ht="18.600000000000001" customHeight="1"/>
    <row r="568" ht="18.600000000000001" customHeight="1"/>
    <row r="569" ht="18.600000000000001" customHeight="1"/>
    <row r="570" ht="18.600000000000001" customHeight="1"/>
    <row r="571" ht="18.600000000000001" customHeight="1"/>
    <row r="572" ht="18.600000000000001" customHeight="1"/>
    <row r="573" ht="18.600000000000001" customHeight="1"/>
    <row r="574" ht="18.600000000000001" customHeight="1"/>
    <row r="575" ht="18.600000000000001" customHeight="1"/>
    <row r="576" ht="18.600000000000001" customHeight="1"/>
    <row r="577" ht="18.600000000000001" customHeight="1"/>
    <row r="578" ht="18.600000000000001" customHeight="1"/>
    <row r="579" ht="18.600000000000001" customHeight="1"/>
    <row r="580" ht="18.600000000000001" customHeight="1"/>
    <row r="581" ht="18.600000000000001" customHeight="1"/>
    <row r="582" ht="18.600000000000001" customHeight="1"/>
    <row r="583" ht="18.600000000000001" customHeight="1"/>
    <row r="584" ht="18.600000000000001" customHeight="1"/>
    <row r="585" ht="18.600000000000001" customHeight="1"/>
    <row r="586" ht="18.600000000000001" customHeight="1"/>
    <row r="587" ht="18.600000000000001" customHeight="1"/>
    <row r="588" ht="18.600000000000001" customHeight="1"/>
    <row r="589" ht="18.600000000000001" customHeight="1"/>
    <row r="590" ht="18.600000000000001" customHeight="1"/>
    <row r="591" ht="18.600000000000001" customHeight="1"/>
    <row r="592" ht="18.600000000000001" customHeight="1"/>
    <row r="593" ht="18.600000000000001" customHeight="1"/>
    <row r="594" ht="18.600000000000001" customHeight="1"/>
    <row r="595" ht="18.600000000000001" customHeight="1"/>
    <row r="596" ht="18.600000000000001" customHeight="1"/>
    <row r="597" ht="18.600000000000001" customHeight="1"/>
    <row r="598" ht="18.600000000000001" customHeight="1"/>
    <row r="599" ht="18.600000000000001" customHeight="1"/>
    <row r="600" ht="18.600000000000001" customHeight="1"/>
    <row r="601" ht="18.600000000000001" customHeight="1"/>
    <row r="602" ht="18.600000000000001" customHeight="1"/>
    <row r="603" ht="18.600000000000001" customHeight="1"/>
    <row r="604" ht="18.600000000000001" customHeight="1"/>
    <row r="605" ht="18.600000000000001" customHeight="1"/>
    <row r="606" ht="18.600000000000001" customHeight="1"/>
    <row r="607" ht="18.600000000000001" customHeight="1"/>
    <row r="608" ht="18.600000000000001" customHeight="1"/>
    <row r="609" ht="18.600000000000001" customHeight="1"/>
    <row r="610" ht="18.600000000000001" customHeight="1"/>
    <row r="611" ht="18.600000000000001" customHeight="1"/>
    <row r="612" ht="18.600000000000001" customHeight="1"/>
    <row r="613" ht="18.600000000000001" customHeight="1"/>
    <row r="614" ht="18.600000000000001" customHeight="1"/>
    <row r="615" ht="18.600000000000001" customHeight="1"/>
    <row r="616" ht="18.600000000000001" customHeight="1"/>
    <row r="617" ht="18.600000000000001" customHeight="1"/>
    <row r="618" ht="18.600000000000001" customHeight="1"/>
    <row r="619" ht="18.600000000000001" customHeight="1"/>
    <row r="620" ht="18.600000000000001" customHeight="1"/>
    <row r="621" ht="18.600000000000001" customHeight="1"/>
    <row r="622" ht="18.600000000000001" customHeight="1"/>
    <row r="623" ht="18.600000000000001" customHeight="1"/>
    <row r="624" ht="18.600000000000001" customHeight="1"/>
    <row r="625" ht="18.600000000000001" customHeight="1"/>
    <row r="626" ht="18.600000000000001" customHeight="1"/>
    <row r="627" ht="18.600000000000001" customHeight="1"/>
    <row r="628" ht="18.600000000000001" customHeight="1"/>
    <row r="629" ht="18.600000000000001" customHeight="1"/>
    <row r="630" ht="18.600000000000001" customHeight="1"/>
    <row r="631" ht="18.600000000000001" customHeight="1"/>
    <row r="632" ht="18.600000000000001" customHeight="1"/>
    <row r="633" ht="18.600000000000001" customHeight="1"/>
    <row r="634" ht="18.600000000000001" customHeight="1"/>
    <row r="635" ht="18.600000000000001" customHeight="1"/>
    <row r="636" ht="18.600000000000001" customHeight="1"/>
    <row r="637" ht="18.600000000000001" customHeight="1"/>
    <row r="638" ht="18.600000000000001" customHeight="1"/>
    <row r="639" ht="18.600000000000001" customHeight="1"/>
    <row r="640" ht="18.600000000000001" customHeight="1"/>
    <row r="641" ht="18.600000000000001" customHeight="1"/>
    <row r="642" ht="18.600000000000001" customHeight="1"/>
    <row r="643" ht="18.600000000000001" customHeight="1"/>
    <row r="644" ht="18.600000000000001" customHeight="1"/>
    <row r="645" ht="18.600000000000001" customHeight="1"/>
    <row r="646" ht="18.600000000000001" customHeight="1"/>
    <row r="647" ht="18.600000000000001" customHeight="1"/>
    <row r="648" ht="18.600000000000001" customHeight="1"/>
    <row r="649" ht="18.600000000000001" customHeight="1"/>
    <row r="650" ht="18.600000000000001" customHeight="1"/>
    <row r="651" ht="18.600000000000001" customHeight="1"/>
    <row r="652" ht="18.600000000000001" customHeight="1"/>
    <row r="653" ht="18.600000000000001" customHeight="1"/>
    <row r="654" ht="18.600000000000001" customHeight="1"/>
    <row r="655" ht="18.600000000000001" customHeight="1"/>
    <row r="656" ht="18.600000000000001" customHeight="1"/>
    <row r="657" ht="18.600000000000001" customHeight="1"/>
    <row r="658" ht="18.600000000000001" customHeight="1"/>
    <row r="659" ht="18.600000000000001" customHeight="1"/>
    <row r="660" ht="18.600000000000001" customHeight="1"/>
    <row r="661" ht="18.600000000000001" customHeight="1"/>
    <row r="662" ht="18.600000000000001" customHeight="1"/>
    <row r="663" ht="18.600000000000001" customHeight="1"/>
    <row r="664" ht="18.600000000000001" customHeight="1"/>
    <row r="665" ht="18.600000000000001" customHeight="1"/>
    <row r="666" ht="18.600000000000001" customHeight="1"/>
    <row r="667" ht="18.600000000000001" customHeight="1"/>
    <row r="668" ht="18.600000000000001" customHeight="1"/>
    <row r="669" ht="18.600000000000001" customHeight="1"/>
    <row r="670" ht="18.600000000000001" customHeight="1"/>
    <row r="671" ht="18.600000000000001" customHeight="1"/>
    <row r="672" ht="18.600000000000001" customHeight="1"/>
    <row r="673" ht="18.600000000000001" customHeight="1"/>
    <row r="674" ht="18.600000000000001" customHeight="1"/>
    <row r="675" ht="18.600000000000001" customHeight="1"/>
    <row r="676" ht="18.600000000000001" customHeight="1"/>
    <row r="677" ht="18.600000000000001" customHeight="1"/>
    <row r="678" ht="18.600000000000001" customHeight="1"/>
    <row r="679" ht="18.600000000000001" customHeight="1"/>
    <row r="680" ht="18.600000000000001" customHeight="1"/>
    <row r="681" ht="18.600000000000001" customHeight="1"/>
    <row r="682" ht="18.600000000000001" customHeight="1"/>
    <row r="683" ht="18.600000000000001" customHeight="1"/>
    <row r="684" ht="18.600000000000001" customHeight="1"/>
    <row r="685" ht="18.600000000000001" customHeight="1"/>
    <row r="686" ht="18.600000000000001" customHeight="1"/>
    <row r="687" ht="18.600000000000001" customHeight="1"/>
    <row r="688" ht="18.600000000000001" customHeight="1"/>
    <row r="689" ht="18.600000000000001" customHeight="1"/>
    <row r="690" ht="18.600000000000001" customHeight="1"/>
    <row r="691" ht="18.600000000000001" customHeight="1"/>
    <row r="692" ht="18.600000000000001" customHeight="1"/>
    <row r="693" ht="18.600000000000001" customHeight="1"/>
    <row r="694" ht="18.600000000000001" customHeight="1"/>
    <row r="695" ht="18.600000000000001" customHeight="1"/>
    <row r="696" ht="18.600000000000001" customHeight="1"/>
    <row r="697" ht="18.600000000000001" customHeight="1"/>
    <row r="698" ht="18.600000000000001" customHeight="1"/>
    <row r="699" ht="18.600000000000001" customHeight="1"/>
    <row r="700" ht="18.600000000000001" customHeight="1"/>
    <row r="701" ht="18.600000000000001" customHeight="1"/>
    <row r="702" ht="18.600000000000001" customHeight="1"/>
    <row r="703" ht="18.600000000000001" customHeight="1"/>
    <row r="704" ht="18.600000000000001" customHeight="1"/>
    <row r="705" ht="18.600000000000001" customHeight="1"/>
    <row r="706" ht="18.600000000000001" customHeight="1"/>
    <row r="707" ht="18.600000000000001" customHeight="1"/>
    <row r="708" ht="18.600000000000001" customHeight="1"/>
    <row r="709" ht="18.600000000000001" customHeight="1"/>
    <row r="710" ht="18.600000000000001" customHeight="1"/>
    <row r="711" ht="18.600000000000001" customHeight="1"/>
    <row r="712" ht="18.600000000000001" customHeight="1"/>
    <row r="713" ht="18.600000000000001" customHeight="1"/>
    <row r="714" ht="18.600000000000001" customHeight="1"/>
    <row r="715" ht="18.600000000000001" customHeight="1"/>
    <row r="716" ht="18.600000000000001" customHeight="1"/>
    <row r="717" ht="18.600000000000001" customHeight="1"/>
    <row r="718" ht="18.600000000000001" customHeight="1"/>
    <row r="719" ht="18.600000000000001" customHeight="1"/>
    <row r="720" ht="18.600000000000001" customHeight="1"/>
    <row r="721" ht="18.600000000000001" customHeight="1"/>
    <row r="722" ht="18.600000000000001" customHeight="1"/>
    <row r="723" ht="18.600000000000001" customHeight="1"/>
    <row r="724" ht="18.600000000000001" customHeight="1"/>
    <row r="725" ht="18.600000000000001" customHeight="1"/>
    <row r="726" ht="18.600000000000001" customHeight="1"/>
    <row r="727" ht="18.600000000000001" customHeight="1"/>
    <row r="728" ht="18.600000000000001" customHeight="1"/>
    <row r="729" ht="18.600000000000001" customHeight="1"/>
    <row r="730" ht="18.600000000000001" customHeight="1"/>
    <row r="731" ht="18.600000000000001" customHeight="1"/>
    <row r="732" ht="18.600000000000001" customHeight="1"/>
    <row r="733" ht="18.600000000000001" customHeight="1"/>
    <row r="734" ht="18.600000000000001" customHeight="1"/>
    <row r="735" ht="18.600000000000001" customHeight="1"/>
    <row r="736" ht="18.600000000000001" customHeight="1"/>
    <row r="737" ht="18.600000000000001" customHeight="1"/>
    <row r="738" ht="18.600000000000001" customHeight="1"/>
    <row r="739" ht="18.600000000000001" customHeight="1"/>
    <row r="740" ht="18.600000000000001" customHeight="1"/>
    <row r="741" ht="18.600000000000001" customHeight="1"/>
    <row r="742" ht="18.600000000000001" customHeight="1"/>
    <row r="743" ht="18.600000000000001" customHeight="1"/>
    <row r="744" ht="18.600000000000001" customHeight="1"/>
    <row r="745" ht="18.600000000000001" customHeight="1"/>
    <row r="746" ht="18.600000000000001" customHeight="1"/>
    <row r="747" ht="18.600000000000001" customHeight="1"/>
    <row r="748" ht="18.600000000000001" customHeight="1"/>
    <row r="749" ht="18.600000000000001" customHeight="1"/>
    <row r="750" ht="18.600000000000001" customHeight="1"/>
    <row r="751" ht="18.600000000000001" customHeight="1"/>
    <row r="752" ht="18.600000000000001" customHeight="1"/>
    <row r="753" ht="18.600000000000001" customHeight="1"/>
    <row r="754" ht="18.600000000000001" customHeight="1"/>
    <row r="755" ht="18.600000000000001" customHeight="1"/>
    <row r="756" ht="18.600000000000001" customHeight="1"/>
    <row r="757" ht="18.600000000000001" customHeight="1"/>
    <row r="758" ht="18.600000000000001" customHeight="1"/>
    <row r="759" ht="18.600000000000001" customHeight="1"/>
    <row r="760" ht="18.600000000000001" customHeight="1"/>
    <row r="761" ht="18.600000000000001" customHeight="1"/>
    <row r="762" ht="18.600000000000001" customHeight="1"/>
    <row r="763" ht="18.600000000000001" customHeight="1"/>
    <row r="764" ht="18.600000000000001" customHeight="1"/>
    <row r="765" ht="18.600000000000001" customHeight="1"/>
    <row r="766" ht="18.600000000000001" customHeight="1"/>
    <row r="767" ht="18.600000000000001" customHeight="1"/>
    <row r="768" ht="18.600000000000001" customHeight="1"/>
    <row r="769" ht="18.600000000000001" customHeight="1"/>
    <row r="770" ht="18.600000000000001" customHeight="1"/>
    <row r="771" ht="18.600000000000001" customHeight="1"/>
    <row r="772" ht="18.600000000000001" customHeight="1"/>
    <row r="773" ht="18.600000000000001" customHeight="1"/>
    <row r="774" ht="18.600000000000001" customHeight="1"/>
    <row r="775" ht="18.600000000000001" customHeight="1"/>
    <row r="776" ht="18.600000000000001" customHeight="1"/>
    <row r="777" ht="18.600000000000001" customHeight="1"/>
    <row r="778" ht="18.600000000000001" customHeight="1"/>
    <row r="779" ht="18.600000000000001" customHeight="1"/>
    <row r="780" ht="18.600000000000001" customHeight="1"/>
    <row r="781" ht="18.600000000000001" customHeight="1"/>
    <row r="782" ht="18.600000000000001" customHeight="1"/>
    <row r="783" ht="18.600000000000001" customHeight="1"/>
    <row r="784" ht="18.600000000000001" customHeight="1"/>
    <row r="785" ht="18.600000000000001" customHeight="1"/>
    <row r="786" ht="18.600000000000001" customHeight="1"/>
    <row r="787" ht="18.600000000000001" customHeight="1"/>
    <row r="788" ht="18.600000000000001" customHeight="1"/>
    <row r="789" ht="18.600000000000001" customHeight="1"/>
    <row r="790" ht="18.600000000000001" customHeight="1"/>
    <row r="791" ht="18.600000000000001" customHeight="1"/>
    <row r="792" ht="18.600000000000001" customHeight="1"/>
    <row r="793" ht="18.600000000000001" customHeight="1"/>
    <row r="794" ht="18.600000000000001" customHeight="1"/>
    <row r="795" ht="18.600000000000001" customHeight="1"/>
    <row r="796" ht="18.600000000000001" customHeight="1"/>
    <row r="797" ht="18.600000000000001" customHeight="1"/>
    <row r="798" ht="18.600000000000001" customHeight="1"/>
    <row r="799" ht="18.600000000000001" customHeight="1"/>
    <row r="800" ht="18.600000000000001" customHeight="1"/>
    <row r="801" ht="18.600000000000001" customHeight="1"/>
    <row r="802" ht="18.600000000000001" customHeight="1"/>
    <row r="803" ht="18.600000000000001" customHeight="1"/>
    <row r="804" ht="18.600000000000001" customHeight="1"/>
    <row r="805" ht="18.600000000000001" customHeight="1"/>
    <row r="806" ht="18.600000000000001" customHeight="1"/>
    <row r="807" ht="18.600000000000001" customHeight="1"/>
    <row r="808" ht="18.600000000000001" customHeight="1"/>
    <row r="809" ht="18.600000000000001" customHeight="1"/>
    <row r="810" ht="18.600000000000001" customHeight="1"/>
    <row r="811" ht="18.600000000000001" customHeight="1"/>
    <row r="812" ht="18.600000000000001" customHeight="1"/>
    <row r="813" ht="18.600000000000001" customHeight="1"/>
    <row r="814" ht="18.600000000000001" customHeight="1"/>
    <row r="815" ht="18.600000000000001" customHeight="1"/>
    <row r="816" ht="18.600000000000001" customHeight="1"/>
    <row r="817" ht="18.600000000000001" customHeight="1"/>
    <row r="818" ht="18.600000000000001" customHeight="1"/>
    <row r="819" ht="18.600000000000001" customHeight="1"/>
    <row r="820" ht="18.600000000000001" customHeight="1"/>
    <row r="821" ht="18.600000000000001" customHeight="1"/>
    <row r="822" ht="18.600000000000001" customHeight="1"/>
    <row r="823" ht="18.600000000000001" customHeight="1"/>
    <row r="824" ht="18.600000000000001" customHeight="1"/>
    <row r="825" ht="18.600000000000001" customHeight="1"/>
    <row r="826" ht="18.600000000000001" customHeight="1"/>
    <row r="827" ht="18.600000000000001" customHeight="1"/>
    <row r="828" ht="18.600000000000001" customHeight="1"/>
    <row r="829" ht="18.600000000000001" customHeight="1"/>
    <row r="830" ht="18.600000000000001" customHeight="1"/>
    <row r="831" ht="18.600000000000001" customHeight="1"/>
    <row r="832" ht="18.600000000000001" customHeight="1"/>
    <row r="833" ht="18.600000000000001" customHeight="1"/>
    <row r="834" ht="18.600000000000001" customHeight="1"/>
    <row r="835" ht="18.600000000000001" customHeight="1"/>
    <row r="836" ht="18.600000000000001" customHeight="1"/>
    <row r="837" ht="18.600000000000001" customHeight="1"/>
    <row r="838" ht="18.600000000000001" customHeight="1"/>
    <row r="839" ht="18.600000000000001" customHeight="1"/>
    <row r="840" ht="18.600000000000001" customHeight="1"/>
    <row r="841" ht="18.600000000000001" customHeight="1"/>
    <row r="842" ht="18.600000000000001" customHeight="1"/>
    <row r="843" ht="18.600000000000001" customHeight="1"/>
    <row r="844" ht="18.600000000000001" customHeight="1"/>
    <row r="845" ht="18.600000000000001" customHeight="1"/>
    <row r="846" ht="18.600000000000001" customHeight="1"/>
    <row r="847" ht="18.600000000000001" customHeight="1"/>
    <row r="848" ht="18.600000000000001" customHeight="1"/>
    <row r="849" ht="18.600000000000001" customHeight="1"/>
    <row r="850" ht="18.600000000000001" customHeight="1"/>
    <row r="851" ht="18.600000000000001" customHeight="1"/>
    <row r="852" ht="18.600000000000001" customHeight="1"/>
    <row r="853" ht="18.600000000000001" customHeight="1"/>
    <row r="854" ht="18.600000000000001" customHeight="1"/>
    <row r="855" ht="18.600000000000001" customHeight="1"/>
    <row r="856" ht="18.600000000000001" customHeight="1"/>
    <row r="857" ht="18.600000000000001" customHeight="1"/>
    <row r="858" ht="18.600000000000001" customHeight="1"/>
    <row r="859" ht="18.600000000000001" customHeight="1"/>
    <row r="860" ht="18.600000000000001" customHeight="1"/>
    <row r="861" ht="18.600000000000001" customHeight="1"/>
    <row r="862" ht="18.600000000000001" customHeight="1"/>
    <row r="863" ht="18.600000000000001" customHeight="1"/>
    <row r="864" ht="18.600000000000001" customHeight="1"/>
    <row r="865" ht="18.600000000000001" customHeight="1"/>
    <row r="866" ht="18.600000000000001" customHeight="1"/>
    <row r="867" ht="18.600000000000001" customHeight="1"/>
    <row r="868" ht="18.600000000000001" customHeight="1"/>
    <row r="869" ht="18.600000000000001" customHeight="1"/>
    <row r="870" ht="18.600000000000001" customHeight="1"/>
    <row r="871" ht="18.600000000000001" customHeight="1"/>
    <row r="872" ht="18.600000000000001" customHeight="1"/>
    <row r="873" ht="18.600000000000001" customHeight="1"/>
    <row r="874" ht="18.600000000000001" customHeight="1"/>
    <row r="875" ht="18.600000000000001" customHeight="1"/>
    <row r="876" ht="18.600000000000001" customHeight="1"/>
    <row r="877" ht="18.600000000000001" customHeight="1"/>
    <row r="878" ht="18.600000000000001" customHeight="1"/>
    <row r="879" ht="18.600000000000001" customHeight="1"/>
    <row r="880" ht="18.600000000000001" customHeight="1"/>
    <row r="881" ht="18.600000000000001" customHeight="1"/>
    <row r="882" ht="18.600000000000001" customHeight="1"/>
    <row r="883" ht="18.600000000000001" customHeight="1"/>
    <row r="884" ht="18.600000000000001" customHeight="1"/>
    <row r="885" ht="18.600000000000001" customHeight="1"/>
    <row r="886" ht="18.600000000000001" customHeight="1"/>
    <row r="887" ht="18.600000000000001" customHeight="1"/>
    <row r="888" ht="18.600000000000001" customHeight="1"/>
    <row r="889" ht="18.600000000000001" customHeight="1"/>
    <row r="890" ht="18.600000000000001" customHeight="1"/>
    <row r="891" ht="18.600000000000001" customHeight="1"/>
    <row r="892" ht="18.600000000000001" customHeight="1"/>
    <row r="893" ht="18.600000000000001" customHeight="1"/>
    <row r="894" ht="18.600000000000001" customHeight="1"/>
    <row r="895" ht="18.600000000000001" customHeight="1"/>
    <row r="896" ht="18.600000000000001" customHeight="1"/>
    <row r="897" ht="18.600000000000001" customHeight="1"/>
    <row r="898" ht="18.600000000000001" customHeight="1"/>
    <row r="899" ht="18.600000000000001" customHeight="1"/>
    <row r="900" ht="18.600000000000001" customHeight="1"/>
    <row r="901" ht="18.600000000000001" customHeight="1"/>
    <row r="902" ht="18.600000000000001" customHeight="1"/>
    <row r="903" ht="18.600000000000001" customHeight="1"/>
    <row r="904" ht="18.600000000000001" customHeight="1"/>
    <row r="905" ht="18.600000000000001" customHeight="1"/>
    <row r="906" ht="18.600000000000001" customHeight="1"/>
    <row r="907" ht="18.600000000000001" customHeight="1"/>
    <row r="908" ht="18.600000000000001" customHeight="1"/>
    <row r="909" ht="18.600000000000001" customHeight="1"/>
    <row r="910" ht="18.600000000000001" customHeight="1"/>
    <row r="911" ht="18.600000000000001" customHeight="1"/>
    <row r="912" ht="18.600000000000001" customHeight="1"/>
    <row r="913" ht="18.600000000000001" customHeight="1"/>
    <row r="914" ht="18.600000000000001" customHeight="1"/>
    <row r="915" ht="18.600000000000001" customHeight="1"/>
    <row r="916" ht="18.600000000000001" customHeight="1"/>
    <row r="917" ht="18.600000000000001" customHeight="1"/>
    <row r="918" ht="18.600000000000001" customHeight="1"/>
    <row r="919" ht="18.600000000000001" customHeight="1"/>
    <row r="920" ht="18.600000000000001" customHeight="1"/>
    <row r="921" ht="18.600000000000001" customHeight="1"/>
    <row r="922" ht="18.600000000000001" customHeight="1"/>
    <row r="923" ht="18.600000000000001" customHeight="1"/>
    <row r="924" ht="18.600000000000001" customHeight="1"/>
    <row r="925" ht="18.600000000000001" customHeight="1"/>
    <row r="926" ht="18.600000000000001" customHeight="1"/>
    <row r="927" ht="18.600000000000001" customHeight="1"/>
    <row r="928" ht="18.600000000000001" customHeight="1"/>
    <row r="929" ht="18.600000000000001" customHeight="1"/>
    <row r="930" ht="18.600000000000001" customHeight="1"/>
    <row r="931" ht="18.600000000000001" customHeight="1"/>
    <row r="932" ht="18.600000000000001" customHeight="1"/>
    <row r="933" ht="18.600000000000001" customHeight="1"/>
    <row r="934" ht="18.600000000000001" customHeight="1"/>
    <row r="935" ht="18.600000000000001" customHeight="1"/>
    <row r="936" ht="18.600000000000001" customHeight="1"/>
    <row r="937" ht="18.600000000000001" customHeight="1"/>
    <row r="938" ht="18.600000000000001" customHeight="1"/>
    <row r="939" ht="18.600000000000001" customHeight="1"/>
    <row r="940" ht="18.600000000000001" customHeight="1"/>
    <row r="941" ht="18.600000000000001" customHeight="1"/>
    <row r="942" ht="18.600000000000001" customHeight="1"/>
    <row r="943" ht="18.600000000000001" customHeight="1"/>
    <row r="944" ht="18.600000000000001" customHeight="1"/>
    <row r="945" ht="18.600000000000001" customHeight="1"/>
    <row r="946" ht="18.600000000000001" customHeight="1"/>
    <row r="947" ht="18.600000000000001" customHeight="1"/>
    <row r="948" ht="18.600000000000001" customHeight="1"/>
    <row r="949" ht="18.600000000000001" customHeight="1"/>
    <row r="950" ht="18.600000000000001" customHeight="1"/>
    <row r="951" ht="18.600000000000001" customHeight="1"/>
    <row r="952" ht="18.600000000000001" customHeight="1"/>
    <row r="953" ht="18.600000000000001" customHeight="1"/>
    <row r="954" ht="18.600000000000001" customHeight="1"/>
    <row r="955" ht="18.600000000000001" customHeight="1"/>
    <row r="956" ht="18.600000000000001" customHeight="1"/>
    <row r="957" ht="18.600000000000001" customHeight="1"/>
    <row r="958" ht="18.600000000000001" customHeight="1"/>
    <row r="959" ht="18.600000000000001" customHeight="1"/>
    <row r="960" ht="18.600000000000001" customHeight="1"/>
    <row r="961" ht="18.600000000000001" customHeight="1"/>
    <row r="962" ht="18.600000000000001" customHeight="1"/>
    <row r="963" ht="18.600000000000001" customHeight="1"/>
    <row r="964" ht="18.600000000000001" customHeight="1"/>
    <row r="965" ht="18.600000000000001" customHeight="1"/>
    <row r="966" ht="18.600000000000001" customHeight="1"/>
    <row r="967" ht="18.600000000000001" customHeight="1"/>
    <row r="968" ht="18.600000000000001" customHeight="1"/>
    <row r="969" ht="18.600000000000001" customHeight="1"/>
    <row r="970" ht="18.600000000000001" customHeight="1"/>
    <row r="971" ht="18.600000000000001" customHeight="1"/>
    <row r="972" ht="18.600000000000001" customHeight="1"/>
    <row r="973" ht="18.600000000000001" customHeight="1"/>
    <row r="974" ht="18.600000000000001" customHeight="1"/>
    <row r="975" ht="18.600000000000001" customHeight="1"/>
    <row r="976" ht="18.600000000000001" customHeight="1"/>
    <row r="977" ht="18.600000000000001" customHeight="1"/>
    <row r="978" ht="18.600000000000001" customHeight="1"/>
    <row r="979" ht="18.600000000000001" customHeight="1"/>
    <row r="980" ht="18.600000000000001" customHeight="1"/>
    <row r="981" ht="18.600000000000001" customHeight="1"/>
    <row r="982" ht="18.600000000000001" customHeight="1"/>
    <row r="983" ht="18.600000000000001" customHeight="1"/>
    <row r="984" ht="18.600000000000001" customHeight="1"/>
    <row r="985" ht="18.600000000000001" customHeight="1"/>
    <row r="986" ht="18.600000000000001" customHeight="1"/>
    <row r="987" ht="18.600000000000001" customHeight="1"/>
    <row r="988" ht="18.600000000000001" customHeight="1"/>
    <row r="989" ht="18.600000000000001" customHeight="1"/>
    <row r="990" ht="18.600000000000001" customHeight="1"/>
    <row r="991" ht="18.600000000000001" customHeight="1"/>
    <row r="992" ht="18.600000000000001" customHeight="1"/>
    <row r="993" ht="18.600000000000001" customHeight="1"/>
    <row r="994" ht="18.600000000000001" customHeight="1"/>
    <row r="995" ht="18.600000000000001" customHeight="1"/>
    <row r="996" ht="18.600000000000001" customHeight="1"/>
    <row r="997" ht="18.600000000000001" customHeight="1"/>
    <row r="998" ht="18.600000000000001" customHeight="1"/>
    <row r="999" ht="18.600000000000001" customHeight="1"/>
    <row r="1000" ht="18.600000000000001" customHeight="1"/>
    <row r="1001" ht="18.600000000000001" customHeight="1"/>
    <row r="1002" ht="18.600000000000001" customHeight="1"/>
    <row r="1003" ht="18.600000000000001" customHeight="1"/>
    <row r="1004" ht="18.600000000000001" customHeight="1"/>
    <row r="1005" ht="18.600000000000001" customHeight="1"/>
    <row r="1006" ht="18.600000000000001" customHeight="1"/>
    <row r="1007" ht="18.600000000000001" customHeight="1"/>
    <row r="1008" ht="18.600000000000001" customHeight="1"/>
    <row r="1009" ht="18.600000000000001" customHeight="1"/>
    <row r="1010" ht="18.600000000000001" customHeight="1"/>
    <row r="1011" ht="18.600000000000001" customHeight="1"/>
    <row r="1012" ht="18.600000000000001" customHeight="1"/>
    <row r="1013" ht="18.600000000000001" customHeight="1"/>
    <row r="1014" ht="18.600000000000001" customHeight="1"/>
    <row r="1015" ht="18.600000000000001" customHeight="1"/>
    <row r="1016" ht="18.600000000000001" customHeight="1"/>
    <row r="1017" ht="18.600000000000001" customHeight="1"/>
    <row r="1018" ht="18.600000000000001" customHeight="1"/>
    <row r="1019" ht="18.600000000000001" customHeight="1"/>
    <row r="1020" ht="18.600000000000001" customHeight="1"/>
    <row r="1021" ht="18.600000000000001" customHeight="1"/>
    <row r="1022" ht="18.600000000000001" customHeight="1"/>
    <row r="1023" ht="18.600000000000001" customHeight="1"/>
    <row r="1024" ht="18.600000000000001" customHeight="1"/>
    <row r="1025" ht="18.600000000000001" customHeight="1"/>
    <row r="1026" ht="18.600000000000001" customHeight="1"/>
    <row r="1027" ht="18.600000000000001" customHeight="1"/>
  </sheetData>
  <mergeCells count="18">
    <mergeCell ref="A9:N9"/>
    <mergeCell ref="A21:N21"/>
    <mergeCell ref="A20:N20"/>
    <mergeCell ref="A17:N17"/>
    <mergeCell ref="A10:N10"/>
    <mergeCell ref="A11:N11"/>
    <mergeCell ref="A16:N16"/>
    <mergeCell ref="A18:N18"/>
    <mergeCell ref="A12:N12"/>
    <mergeCell ref="A13:N13"/>
    <mergeCell ref="A8:N8"/>
    <mergeCell ref="A1:N1"/>
    <mergeCell ref="A6:N6"/>
    <mergeCell ref="A7:N7"/>
    <mergeCell ref="A5:N5"/>
    <mergeCell ref="A2:N2"/>
    <mergeCell ref="A3:N3"/>
    <mergeCell ref="A4:N4"/>
  </mergeCells>
  <phoneticPr fontId="16"/>
  <pageMargins left="0.7" right="0.7" top="0.75" bottom="0.75" header="0.3" footer="0.3"/>
  <pageSetup paperSize="9" scale="59" orientation="portrait" horizontalDpi="300" verticalDpi="300" r:id="rId1"/>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N37"/>
  <sheetViews>
    <sheetView view="pageBreakPreview" zoomScale="95" zoomScaleNormal="75" zoomScaleSheetLayoutView="95" workbookViewId="0">
      <selection activeCell="A14" sqref="A14"/>
    </sheetView>
  </sheetViews>
  <sheetFormatPr defaultColWidth="9" defaultRowHeight="14.4"/>
  <cols>
    <col min="1" max="1" width="212.109375" style="6" customWidth="1"/>
    <col min="2" max="2" width="33.109375" style="4" hidden="1" customWidth="1"/>
    <col min="3" max="3" width="23.109375" style="5" hidden="1" customWidth="1"/>
    <col min="4" max="16384" width="9" style="7"/>
  </cols>
  <sheetData>
    <row r="1" spans="1:14" s="57" customFormat="1" ht="46.2" customHeight="1" thickBot="1">
      <c r="A1" s="212" t="s">
        <v>284</v>
      </c>
      <c r="B1" s="55" t="s">
        <v>0</v>
      </c>
      <c r="C1" s="56" t="s">
        <v>2</v>
      </c>
    </row>
    <row r="2" spans="1:14" s="53" customFormat="1" ht="53.25" customHeight="1">
      <c r="A2" s="530" t="s">
        <v>464</v>
      </c>
      <c r="B2" s="3"/>
      <c r="C2" s="885"/>
    </row>
    <row r="3" spans="1:14" s="53" customFormat="1" ht="46.8" customHeight="1">
      <c r="A3" s="499" t="s">
        <v>467</v>
      </c>
      <c r="B3" s="66"/>
      <c r="C3" s="886"/>
    </row>
    <row r="4" spans="1:14" s="53" customFormat="1" ht="27.6" customHeight="1" thickBot="1">
      <c r="A4" s="181" t="s">
        <v>463</v>
      </c>
    </row>
    <row r="5" spans="1:14" s="53" customFormat="1" ht="53.25" customHeight="1">
      <c r="A5" s="516" t="s">
        <v>465</v>
      </c>
      <c r="B5" s="3"/>
      <c r="C5" s="885"/>
    </row>
    <row r="6" spans="1:14" s="53" customFormat="1" ht="79.2" customHeight="1">
      <c r="A6" s="500" t="s">
        <v>466</v>
      </c>
      <c r="B6" s="66"/>
      <c r="C6" s="886"/>
      <c r="D6" t="s">
        <v>216</v>
      </c>
    </row>
    <row r="7" spans="1:14" s="53" customFormat="1" ht="31.2" customHeight="1" thickBot="1">
      <c r="A7" s="181" t="s">
        <v>468</v>
      </c>
    </row>
    <row r="8" spans="1:14" s="53" customFormat="1" ht="60.6" hidden="1" customHeight="1">
      <c r="A8" s="517"/>
      <c r="B8" s="266"/>
      <c r="C8" s="885"/>
    </row>
    <row r="9" spans="1:14" s="53" customFormat="1" ht="162.6" hidden="1" customHeight="1">
      <c r="A9" s="498"/>
      <c r="B9" s="267"/>
      <c r="C9" s="886"/>
    </row>
    <row r="10" spans="1:14" s="53" customFormat="1" ht="42.6" hidden="1" customHeight="1" thickBot="1">
      <c r="A10" s="268"/>
    </row>
    <row r="11" spans="1:14" s="53" customFormat="1" ht="53.25" hidden="1" customHeight="1">
      <c r="A11" s="309"/>
      <c r="B11" s="307"/>
      <c r="C11" s="307"/>
      <c r="D11" s="307"/>
      <c r="E11" s="307"/>
      <c r="F11" s="307"/>
      <c r="G11" s="307"/>
      <c r="H11" s="307"/>
      <c r="I11" s="307"/>
      <c r="J11" s="307"/>
      <c r="K11" s="307"/>
      <c r="L11" s="307"/>
      <c r="M11" s="307"/>
      <c r="N11" s="308"/>
    </row>
    <row r="12" spans="1:14" s="53" customFormat="1" ht="249.6" hidden="1" customHeight="1" thickBot="1">
      <c r="A12" s="316"/>
      <c r="B12" s="317"/>
      <c r="C12" s="317"/>
      <c r="D12" s="317"/>
      <c r="E12" s="317"/>
      <c r="F12" s="317"/>
      <c r="G12" s="317"/>
      <c r="H12" s="317"/>
      <c r="I12" s="317"/>
      <c r="J12" s="317"/>
      <c r="K12" s="317"/>
      <c r="L12" s="317"/>
      <c r="M12" s="317"/>
      <c r="N12" s="318"/>
    </row>
    <row r="13" spans="1:14" s="53" customFormat="1" ht="42.6" hidden="1" customHeight="1" thickBot="1">
      <c r="A13" s="181"/>
    </row>
    <row r="14" spans="1:14" s="53" customFormat="1" ht="42.6" customHeight="1">
      <c r="A14" s="289"/>
    </row>
    <row r="15" spans="1:14" s="53" customFormat="1" ht="39" customHeight="1">
      <c r="A15" s="53" t="s">
        <v>223</v>
      </c>
    </row>
    <row r="16" spans="1:14" s="53" customFormat="1" ht="32.25" customHeight="1">
      <c r="A16" s="53" t="s">
        <v>224</v>
      </c>
    </row>
    <row r="17" spans="1:3" s="53" customFormat="1" ht="36.75" customHeight="1">
      <c r="A17" s="6"/>
      <c r="B17" s="4"/>
      <c r="C17" s="5"/>
    </row>
    <row r="18" spans="1:3" s="53" customFormat="1" ht="33" customHeight="1">
      <c r="A18" s="6"/>
      <c r="B18" s="4"/>
      <c r="C18" s="5"/>
    </row>
    <row r="19" spans="1:3" s="53" customFormat="1" ht="36.75" customHeight="1">
      <c r="A19" s="6"/>
      <c r="B19" s="4"/>
      <c r="C19" s="5"/>
    </row>
    <row r="20" spans="1:3" s="53" customFormat="1" ht="36.75" customHeight="1">
      <c r="A20" s="6"/>
      <c r="B20" s="4"/>
      <c r="C20" s="5"/>
    </row>
    <row r="21" spans="1:3" s="53" customFormat="1" ht="25.5" customHeight="1">
      <c r="A21" s="6"/>
      <c r="B21" s="4"/>
      <c r="C21" s="5"/>
    </row>
    <row r="22" spans="1:3" s="53" customFormat="1" ht="32.25" customHeight="1">
      <c r="A22" s="6"/>
      <c r="B22" s="4"/>
      <c r="C22" s="5"/>
    </row>
    <row r="23" spans="1:3" s="53" customFormat="1" ht="30.75" customHeight="1">
      <c r="A23" s="6"/>
      <c r="B23" s="4"/>
      <c r="C23" s="5"/>
    </row>
    <row r="24" spans="1:3" s="53" customFormat="1" ht="42.75" customHeight="1">
      <c r="A24" s="6"/>
      <c r="B24" s="4"/>
      <c r="C24" s="5"/>
    </row>
    <row r="25" spans="1:3" s="53" customFormat="1" ht="43.5" customHeight="1">
      <c r="A25" s="6"/>
      <c r="B25" s="4"/>
      <c r="C25" s="5"/>
    </row>
    <row r="26" spans="1:3" s="53" customFormat="1" ht="27.75" customHeight="1">
      <c r="A26" s="6"/>
      <c r="B26" s="4"/>
      <c r="C26" s="5"/>
    </row>
    <row r="27" spans="1:3" s="53" customFormat="1" ht="30.75" customHeight="1">
      <c r="A27" s="6"/>
      <c r="B27" s="4"/>
      <c r="C27" s="5"/>
    </row>
    <row r="28" spans="1:3" s="8" customFormat="1" ht="29.25" customHeight="1">
      <c r="A28" s="6"/>
      <c r="B28" s="4"/>
      <c r="C28" s="5"/>
    </row>
    <row r="29" spans="1:3" ht="27" customHeight="1"/>
    <row r="30" spans="1:3" ht="27" customHeight="1"/>
    <row r="31" spans="1:3" s="53" customFormat="1" ht="27" customHeight="1">
      <c r="A31" s="6"/>
      <c r="B31" s="4"/>
      <c r="C31" s="5"/>
    </row>
    <row r="32" spans="1:3" s="53" customFormat="1" ht="27" customHeight="1">
      <c r="A32" s="6"/>
      <c r="B32" s="4"/>
      <c r="C32" s="5"/>
    </row>
    <row r="33" spans="1:3" s="53" customFormat="1" ht="27" customHeight="1">
      <c r="A33" s="6"/>
      <c r="B33" s="4"/>
      <c r="C33" s="5"/>
    </row>
    <row r="34" spans="1:3" s="53" customFormat="1" ht="27" customHeight="1">
      <c r="A34" s="6"/>
      <c r="B34" s="4"/>
      <c r="C34" s="5"/>
    </row>
    <row r="35" spans="1:3" s="53" customFormat="1" ht="27" customHeight="1">
      <c r="A35" s="6"/>
      <c r="B35" s="4"/>
      <c r="C35" s="5"/>
    </row>
    <row r="36" spans="1:3" s="53" customFormat="1" ht="27" customHeight="1">
      <c r="A36" s="6"/>
      <c r="B36" s="4"/>
      <c r="C36" s="5"/>
    </row>
    <row r="37" spans="1:3" s="53" customFormat="1" ht="27" customHeight="1">
      <c r="A37" s="6"/>
      <c r="B37" s="4"/>
      <c r="C37" s="5"/>
    </row>
  </sheetData>
  <mergeCells count="3">
    <mergeCell ref="C2:C3"/>
    <mergeCell ref="C5:C6"/>
    <mergeCell ref="C8:C9"/>
  </mergeCells>
  <phoneticPr fontId="16"/>
  <hyperlinks>
    <hyperlink ref="A4" r:id="rId1" xr:uid="{979F404E-B7D9-42EF-8BEE-0DF9D7925BC5}"/>
    <hyperlink ref="A7" r:id="rId2" xr:uid="{E87BB4E6-774A-4D7A-A776-23BA345431FD}"/>
  </hyperlinks>
  <pageMargins left="0" right="0" top="0.19685039370078741" bottom="0.39370078740157483" header="0" footer="0.19685039370078741"/>
  <pageSetup paperSize="8" scale="55" orientation="portrait" horizontalDpi="300" verticalDpi="30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D61E0-C409-4505-9502-76758B85CCC6}">
  <dimension ref="A1:Y100"/>
  <sheetViews>
    <sheetView view="pageBreakPreview" zoomScaleNormal="94" zoomScaleSheetLayoutView="100" workbookViewId="0">
      <selection activeCell="R12" sqref="R12"/>
    </sheetView>
  </sheetViews>
  <sheetFormatPr defaultColWidth="8.88671875" defaultRowHeight="13.2"/>
  <cols>
    <col min="1" max="1" width="1.6640625" style="194" customWidth="1"/>
    <col min="2" max="2" width="2.6640625" style="194" hidden="1" customWidth="1"/>
    <col min="3" max="4" width="14.77734375" style="194" customWidth="1"/>
    <col min="5" max="5" width="14.77734375" style="336" customWidth="1"/>
    <col min="6" max="6" width="8.88671875" style="336"/>
    <col min="7" max="7" width="5.21875" style="336" customWidth="1"/>
    <col min="8" max="8" width="12.5546875" style="194" customWidth="1"/>
    <col min="9" max="9" width="8.88671875" style="194"/>
    <col min="10" max="10" width="6.33203125" style="194" customWidth="1"/>
    <col min="11" max="13" width="8.88671875" style="194"/>
    <col min="14" max="14" width="4.33203125" style="194" customWidth="1"/>
    <col min="15" max="15" width="6.44140625" style="194" customWidth="1"/>
    <col min="16" max="19" width="8.88671875" style="194"/>
    <col min="20" max="20" width="2.21875" style="194" customWidth="1"/>
    <col min="21" max="24" width="8.88671875" style="194"/>
    <col min="25" max="25" width="5.44140625" style="194" customWidth="1"/>
    <col min="26" max="16384" width="8.88671875" style="194"/>
  </cols>
  <sheetData>
    <row r="1" spans="1:25" ht="6" customHeight="1"/>
    <row r="2" spans="1:25" ht="39.6" customHeight="1">
      <c r="A2" s="328"/>
      <c r="B2" s="328"/>
      <c r="C2" s="328"/>
      <c r="D2" s="629"/>
      <c r="E2" s="629"/>
      <c r="F2" s="629"/>
      <c r="G2" s="629"/>
      <c r="H2" s="629"/>
      <c r="I2" s="629"/>
      <c r="J2" s="630"/>
      <c r="K2" s="630"/>
      <c r="L2" s="630"/>
      <c r="M2" s="630"/>
      <c r="N2" s="630"/>
      <c r="O2" s="630"/>
      <c r="P2" s="630"/>
      <c r="Q2" s="328"/>
      <c r="R2" s="328"/>
      <c r="S2" s="328"/>
      <c r="T2" s="328"/>
      <c r="U2" s="329"/>
      <c r="V2" s="329"/>
      <c r="W2" s="329"/>
      <c r="X2" s="329"/>
      <c r="Y2" s="329"/>
    </row>
    <row r="3" spans="1:25" ht="37.200000000000003" customHeight="1">
      <c r="A3" s="328"/>
      <c r="B3" s="328"/>
      <c r="C3" s="454" t="s">
        <v>208</v>
      </c>
      <c r="D3" s="454"/>
      <c r="E3" s="454"/>
      <c r="F3" s="454"/>
      <c r="G3" s="454"/>
      <c r="H3" s="454"/>
      <c r="I3" s="454"/>
      <c r="J3" s="454"/>
      <c r="K3" s="454"/>
      <c r="L3" s="454"/>
      <c r="M3" s="454"/>
      <c r="N3" s="454"/>
      <c r="O3" s="454"/>
      <c r="P3" s="454"/>
      <c r="Q3" s="454"/>
      <c r="R3" s="454"/>
      <c r="S3" s="454"/>
      <c r="T3" s="454"/>
      <c r="U3" s="329"/>
      <c r="V3" s="329"/>
      <c r="W3" s="329"/>
      <c r="X3" s="329"/>
      <c r="Y3" s="329"/>
    </row>
    <row r="4" spans="1:25" ht="32.4" customHeight="1">
      <c r="A4" s="328"/>
      <c r="B4" s="328"/>
      <c r="C4" s="328"/>
      <c r="D4" s="328"/>
      <c r="E4" s="328"/>
      <c r="F4" s="328"/>
      <c r="G4" s="328"/>
      <c r="H4" s="328"/>
      <c r="I4" s="328"/>
      <c r="J4" s="328"/>
      <c r="K4" s="328"/>
      <c r="L4" s="328"/>
      <c r="M4" s="454"/>
      <c r="N4" s="454"/>
      <c r="O4" s="454"/>
      <c r="P4" s="454"/>
      <c r="Q4" s="454"/>
      <c r="R4" s="454"/>
      <c r="S4" s="454"/>
      <c r="T4" s="454"/>
      <c r="U4" s="329"/>
      <c r="V4" s="329"/>
      <c r="W4" s="329"/>
      <c r="X4" s="329"/>
      <c r="Y4" s="329"/>
    </row>
    <row r="5" spans="1:25" ht="11.4" customHeight="1">
      <c r="A5" s="328"/>
      <c r="B5" s="328"/>
      <c r="C5" s="328"/>
      <c r="D5" s="328"/>
      <c r="E5" s="328"/>
      <c r="F5" s="328"/>
      <c r="G5" s="328"/>
      <c r="H5" s="328"/>
      <c r="I5" s="328"/>
      <c r="J5" s="328"/>
      <c r="K5" s="328"/>
      <c r="L5" s="328"/>
      <c r="M5" s="328"/>
      <c r="N5" s="549"/>
      <c r="O5" s="549"/>
      <c r="P5" s="549"/>
      <c r="Q5" s="549"/>
      <c r="R5" s="549"/>
      <c r="S5" s="549"/>
      <c r="T5" s="549"/>
      <c r="U5" s="329"/>
      <c r="V5" s="329"/>
      <c r="W5" s="329"/>
      <c r="X5" s="329"/>
      <c r="Y5" s="329"/>
    </row>
    <row r="6" spans="1:25" ht="23.4" customHeight="1">
      <c r="A6" s="328"/>
      <c r="B6" s="328"/>
      <c r="C6" s="328"/>
      <c r="D6" s="328"/>
      <c r="E6" s="328"/>
      <c r="F6" s="328"/>
      <c r="G6" s="328"/>
      <c r="H6" s="328"/>
      <c r="I6" s="328"/>
      <c r="J6" s="328"/>
      <c r="K6" s="328"/>
      <c r="L6" s="328"/>
      <c r="M6" s="328"/>
      <c r="N6" s="549"/>
      <c r="O6" s="549"/>
      <c r="P6" s="549"/>
      <c r="Q6" s="549"/>
      <c r="R6" s="549"/>
      <c r="S6" s="549"/>
      <c r="T6" s="549"/>
      <c r="U6" s="329"/>
      <c r="V6" s="329"/>
      <c r="W6" s="329"/>
      <c r="X6" s="329"/>
      <c r="Y6" s="329"/>
    </row>
    <row r="7" spans="1:25" ht="16.2">
      <c r="A7" s="328"/>
      <c r="B7" s="328"/>
      <c r="C7" s="328"/>
      <c r="D7" s="328"/>
      <c r="E7" s="328"/>
      <c r="F7" s="328"/>
      <c r="G7" s="328"/>
      <c r="H7" s="328"/>
      <c r="I7" s="328"/>
      <c r="J7" s="328"/>
      <c r="K7" s="328"/>
      <c r="L7" s="328"/>
      <c r="M7" s="328"/>
      <c r="N7" s="549"/>
      <c r="O7" s="549"/>
      <c r="P7" s="549"/>
      <c r="Q7" s="549"/>
      <c r="R7" s="549"/>
      <c r="S7" s="549"/>
      <c r="T7" s="549"/>
      <c r="U7" s="329"/>
      <c r="V7" s="329"/>
      <c r="W7" s="329"/>
      <c r="X7" s="329"/>
      <c r="Y7" s="329"/>
    </row>
    <row r="8" spans="1:25" ht="11.4" customHeight="1">
      <c r="A8" s="328"/>
      <c r="B8" s="328"/>
      <c r="C8" s="328"/>
      <c r="D8" s="328"/>
      <c r="E8" s="328"/>
      <c r="F8" s="328"/>
      <c r="G8" s="328"/>
      <c r="H8" s="328"/>
      <c r="I8" s="328"/>
      <c r="J8" s="328"/>
      <c r="K8" s="328"/>
      <c r="L8" s="328"/>
      <c r="M8" s="328"/>
      <c r="N8" s="549"/>
      <c r="O8" s="549"/>
      <c r="P8" s="549"/>
      <c r="Q8" s="549"/>
      <c r="R8" s="549"/>
      <c r="S8" s="631"/>
      <c r="T8" s="631"/>
      <c r="U8" s="329"/>
      <c r="V8" s="329"/>
      <c r="W8" s="329"/>
      <c r="X8" s="329"/>
      <c r="Y8" s="329"/>
    </row>
    <row r="9" spans="1:25" ht="16.2" customHeight="1">
      <c r="A9" s="328"/>
      <c r="B9" s="328"/>
      <c r="C9" s="328"/>
      <c r="D9" s="328"/>
      <c r="E9" s="328"/>
      <c r="F9" s="328"/>
      <c r="G9" s="328"/>
      <c r="H9" s="328"/>
      <c r="I9" s="328"/>
      <c r="J9" s="328"/>
      <c r="K9" s="328"/>
      <c r="L9" s="328"/>
      <c r="M9" s="328"/>
      <c r="N9" s="549"/>
      <c r="O9" s="549"/>
      <c r="P9" s="549"/>
      <c r="Q9" s="549"/>
      <c r="R9" s="549"/>
      <c r="S9" s="631"/>
      <c r="T9" s="631"/>
      <c r="U9" s="329"/>
      <c r="V9" s="329"/>
      <c r="W9" s="329"/>
      <c r="X9" s="329"/>
      <c r="Y9" s="329"/>
    </row>
    <row r="10" spans="1:25" ht="16.2" customHeight="1">
      <c r="A10" s="328"/>
      <c r="B10" s="328"/>
      <c r="C10" s="328"/>
      <c r="D10" s="328"/>
      <c r="E10" s="328"/>
      <c r="F10" s="328"/>
      <c r="G10" s="328"/>
      <c r="H10" s="328"/>
      <c r="I10" s="328"/>
      <c r="J10" s="328"/>
      <c r="K10" s="328"/>
      <c r="L10" s="328"/>
      <c r="M10" s="328"/>
      <c r="N10" s="549"/>
      <c r="O10" s="549"/>
      <c r="P10" s="549"/>
      <c r="Q10" s="549"/>
      <c r="R10" s="549"/>
      <c r="S10" s="631"/>
      <c r="T10" s="631"/>
      <c r="U10" s="329"/>
      <c r="V10" s="329"/>
      <c r="W10" s="329"/>
      <c r="X10" s="329"/>
      <c r="Y10" s="329"/>
    </row>
    <row r="11" spans="1:25" ht="11.4" customHeight="1">
      <c r="A11" s="328"/>
      <c r="B11" s="328"/>
      <c r="C11" s="328"/>
      <c r="D11" s="328"/>
      <c r="E11" s="328"/>
      <c r="F11" s="328"/>
      <c r="G11" s="328"/>
      <c r="H11" s="328"/>
      <c r="I11" s="328"/>
      <c r="J11" s="328"/>
      <c r="K11" s="328"/>
      <c r="L11" s="328"/>
      <c r="M11" s="328"/>
      <c r="N11" s="549"/>
      <c r="O11" s="549"/>
      <c r="P11" s="549"/>
      <c r="Q11" s="549"/>
      <c r="R11" s="549"/>
      <c r="S11" s="631"/>
      <c r="T11" s="631"/>
      <c r="U11" s="329"/>
      <c r="V11" s="329"/>
      <c r="W11" s="329"/>
      <c r="X11" s="329"/>
      <c r="Y11" s="329"/>
    </row>
    <row r="12" spans="1:25" ht="107.4" customHeight="1">
      <c r="A12" s="328"/>
      <c r="B12" s="328"/>
      <c r="C12" s="328"/>
      <c r="D12" s="328"/>
      <c r="E12" s="328"/>
      <c r="F12" s="328"/>
      <c r="G12" s="328"/>
      <c r="H12" s="328"/>
      <c r="I12" s="328"/>
      <c r="J12" s="328"/>
      <c r="K12" s="328"/>
      <c r="L12" s="328"/>
      <c r="M12" s="328"/>
      <c r="N12" s="549"/>
      <c r="O12" s="549"/>
      <c r="P12" s="549"/>
      <c r="Q12" s="549"/>
      <c r="R12" s="549"/>
      <c r="S12" s="631"/>
      <c r="T12" s="631"/>
      <c r="U12" s="329"/>
      <c r="V12" s="329"/>
      <c r="W12" s="329"/>
      <c r="X12" s="329"/>
      <c r="Y12" s="329"/>
    </row>
    <row r="13" spans="1:25" ht="16.2">
      <c r="A13" s="328"/>
      <c r="B13" s="328"/>
      <c r="C13" s="328"/>
      <c r="D13" s="328"/>
      <c r="E13" s="328"/>
      <c r="F13" s="328"/>
      <c r="G13" s="328"/>
      <c r="H13" s="328"/>
      <c r="I13" s="328"/>
      <c r="J13" s="328"/>
      <c r="K13" s="328"/>
      <c r="L13" s="328"/>
      <c r="M13" s="328"/>
      <c r="N13" s="549"/>
      <c r="O13" s="549"/>
      <c r="P13" s="549"/>
      <c r="Q13" s="549"/>
      <c r="R13" s="549"/>
      <c r="S13" s="549"/>
      <c r="T13" s="549"/>
      <c r="U13" s="329"/>
      <c r="V13" s="329"/>
      <c r="W13" s="329"/>
      <c r="X13" s="329"/>
      <c r="Y13" s="329"/>
    </row>
    <row r="14" spans="1:25" ht="11.4" customHeight="1">
      <c r="A14" s="328"/>
      <c r="B14" s="328"/>
      <c r="C14" s="328"/>
      <c r="D14" s="328"/>
      <c r="E14" s="328"/>
      <c r="F14" s="328"/>
      <c r="G14" s="328"/>
      <c r="H14" s="328"/>
      <c r="I14" s="328"/>
      <c r="J14" s="328"/>
      <c r="K14" s="328"/>
      <c r="L14" s="328"/>
      <c r="M14" s="328"/>
      <c r="N14" s="549"/>
      <c r="O14" s="549"/>
      <c r="P14" s="549"/>
      <c r="Q14" s="549"/>
      <c r="R14" s="549"/>
      <c r="S14" s="549"/>
      <c r="T14" s="549"/>
      <c r="U14" s="329"/>
      <c r="V14" s="329"/>
      <c r="W14" s="329"/>
      <c r="X14" s="329"/>
      <c r="Y14" s="329"/>
    </row>
    <row r="15" spans="1:25" ht="24" customHeight="1">
      <c r="A15" s="328"/>
      <c r="B15" s="328"/>
      <c r="C15" s="328"/>
      <c r="D15" s="328"/>
      <c r="E15" s="328"/>
      <c r="F15" s="328"/>
      <c r="G15" s="328"/>
      <c r="H15" s="328"/>
      <c r="I15" s="328"/>
      <c r="J15" s="328"/>
      <c r="K15" s="328"/>
      <c r="L15" s="328"/>
      <c r="M15" s="328"/>
      <c r="N15" s="549"/>
      <c r="O15" s="549"/>
      <c r="P15" s="549"/>
      <c r="Q15" s="549"/>
      <c r="R15" s="549"/>
      <c r="S15" s="549"/>
      <c r="T15" s="549"/>
      <c r="U15" s="329"/>
      <c r="V15" s="329"/>
      <c r="W15" s="329"/>
      <c r="X15" s="329"/>
      <c r="Y15" s="329"/>
    </row>
    <row r="16" spans="1:25" ht="16.2">
      <c r="A16" s="328"/>
      <c r="B16" s="328"/>
      <c r="C16" s="328"/>
      <c r="D16" s="328"/>
      <c r="E16" s="328"/>
      <c r="F16" s="328"/>
      <c r="G16" s="328"/>
      <c r="H16" s="328"/>
      <c r="I16" s="328"/>
      <c r="J16" s="328"/>
      <c r="K16" s="328"/>
      <c r="L16" s="328"/>
      <c r="M16" s="328"/>
      <c r="N16" s="549"/>
      <c r="O16" s="549"/>
      <c r="P16" s="549"/>
      <c r="Q16" s="549"/>
      <c r="R16" s="549"/>
      <c r="S16" s="549"/>
      <c r="T16" s="549"/>
      <c r="U16" s="329"/>
      <c r="V16" s="329"/>
      <c r="W16" s="329"/>
      <c r="X16" s="329"/>
      <c r="Y16" s="329"/>
    </row>
    <row r="17" spans="1:25" ht="16.2" customHeight="1">
      <c r="A17" s="328"/>
      <c r="B17" s="328"/>
      <c r="C17" s="628" t="s">
        <v>267</v>
      </c>
      <c r="D17" s="628"/>
      <c r="E17" s="628"/>
      <c r="F17" s="628"/>
      <c r="G17" s="628"/>
      <c r="H17" s="628"/>
      <c r="I17" s="628"/>
      <c r="J17" s="628"/>
      <c r="K17" s="628"/>
      <c r="L17" s="628"/>
      <c r="M17" s="628"/>
      <c r="N17" s="628"/>
      <c r="O17" s="628"/>
      <c r="P17" s="628"/>
      <c r="Q17" s="628"/>
      <c r="R17" s="628"/>
      <c r="S17" s="628"/>
      <c r="T17" s="628"/>
      <c r="U17" s="628"/>
      <c r="V17" s="628"/>
      <c r="W17" s="628"/>
      <c r="X17" s="628"/>
      <c r="Y17" s="628"/>
    </row>
    <row r="18" spans="1:25" ht="48.6" customHeight="1">
      <c r="A18" s="328"/>
      <c r="B18" s="328"/>
      <c r="C18" s="628"/>
      <c r="D18" s="628"/>
      <c r="E18" s="628"/>
      <c r="F18" s="628"/>
      <c r="G18" s="628"/>
      <c r="H18" s="628"/>
      <c r="I18" s="628"/>
      <c r="J18" s="628"/>
      <c r="K18" s="628"/>
      <c r="L18" s="628"/>
      <c r="M18" s="628"/>
      <c r="N18" s="628"/>
      <c r="O18" s="628"/>
      <c r="P18" s="628"/>
      <c r="Q18" s="628"/>
      <c r="R18" s="628"/>
      <c r="S18" s="628"/>
      <c r="T18" s="628"/>
      <c r="U18" s="628"/>
      <c r="V18" s="628"/>
      <c r="W18" s="628"/>
      <c r="X18" s="628"/>
      <c r="Y18" s="628"/>
    </row>
    <row r="19" spans="1:25" ht="48.6" customHeight="1">
      <c r="A19" s="328"/>
      <c r="B19" s="328"/>
      <c r="C19" s="632" t="s">
        <v>248</v>
      </c>
      <c r="D19" s="632"/>
      <c r="E19" s="632"/>
      <c r="F19" s="627" t="s">
        <v>247</v>
      </c>
      <c r="G19" s="627"/>
      <c r="H19" s="627"/>
      <c r="I19" s="627"/>
      <c r="J19" s="627"/>
      <c r="K19" s="627"/>
      <c r="L19" s="627"/>
      <c r="M19" s="627"/>
      <c r="N19" s="627"/>
      <c r="O19" s="627"/>
      <c r="P19" s="632" t="s">
        <v>249</v>
      </c>
      <c r="Q19" s="632"/>
      <c r="R19" s="632"/>
      <c r="S19" s="632"/>
      <c r="T19" s="456"/>
      <c r="U19" s="329"/>
      <c r="V19" s="329"/>
      <c r="W19" s="329"/>
      <c r="X19" s="329"/>
      <c r="Y19" s="329"/>
    </row>
    <row r="20" spans="1:25" ht="16.2" customHeight="1">
      <c r="A20" s="328"/>
      <c r="B20" s="328"/>
      <c r="C20" s="328"/>
      <c r="D20" s="328"/>
      <c r="E20" s="328"/>
      <c r="F20" s="455"/>
      <c r="G20" s="455"/>
      <c r="H20" s="455"/>
      <c r="I20" s="455"/>
      <c r="J20" s="457"/>
      <c r="K20" s="457"/>
      <c r="L20" s="457"/>
      <c r="M20" s="457"/>
      <c r="N20" s="457"/>
      <c r="O20" s="457"/>
      <c r="P20" s="457"/>
      <c r="Q20" s="457"/>
      <c r="R20" s="457"/>
      <c r="S20" s="457"/>
      <c r="T20" s="457"/>
      <c r="U20" s="329"/>
      <c r="V20" s="329"/>
      <c r="W20" s="329"/>
      <c r="X20" s="329"/>
      <c r="Y20" s="329"/>
    </row>
    <row r="21" spans="1:25" ht="16.2" customHeight="1">
      <c r="A21" s="328"/>
      <c r="B21" s="328"/>
      <c r="C21" s="328"/>
      <c r="D21" s="328"/>
      <c r="E21" s="328"/>
      <c r="F21" s="455"/>
      <c r="G21" s="455"/>
      <c r="H21" s="455"/>
      <c r="I21" s="455"/>
      <c r="J21" s="626"/>
      <c r="K21" s="626"/>
      <c r="L21" s="626"/>
      <c r="M21" s="626"/>
      <c r="N21" s="626"/>
      <c r="O21" s="626"/>
      <c r="P21" s="626"/>
      <c r="Q21" s="626"/>
      <c r="R21" s="626"/>
      <c r="S21" s="626"/>
      <c r="T21" s="626"/>
      <c r="U21" s="329"/>
      <c r="V21" s="329"/>
      <c r="W21" s="329"/>
      <c r="X21" s="329"/>
      <c r="Y21" s="329"/>
    </row>
    <row r="22" spans="1:25" ht="13.2" customHeight="1">
      <c r="A22" s="331"/>
      <c r="B22" s="331"/>
      <c r="C22" s="331"/>
      <c r="D22" s="331"/>
      <c r="E22" s="332"/>
      <c r="F22" s="458"/>
      <c r="G22" s="458"/>
      <c r="H22" s="458"/>
      <c r="I22" s="458"/>
      <c r="J22" s="626"/>
      <c r="K22" s="626"/>
      <c r="L22" s="626"/>
      <c r="M22" s="626"/>
      <c r="N22" s="626"/>
      <c r="O22" s="626"/>
      <c r="P22" s="626"/>
      <c r="Q22" s="626"/>
      <c r="R22" s="626"/>
      <c r="S22" s="626"/>
      <c r="T22" s="626"/>
      <c r="U22" s="329"/>
      <c r="V22" s="329"/>
      <c r="W22" s="329"/>
      <c r="X22" s="329"/>
      <c r="Y22" s="329"/>
    </row>
    <row r="23" spans="1:25" ht="13.2" customHeight="1">
      <c r="A23" s="331"/>
      <c r="B23" s="331"/>
      <c r="C23" s="331"/>
      <c r="D23" s="331"/>
      <c r="E23" s="332"/>
      <c r="F23" s="458"/>
      <c r="G23" s="458"/>
      <c r="H23" s="458"/>
      <c r="I23" s="458"/>
      <c r="J23" s="626"/>
      <c r="K23" s="626"/>
      <c r="L23" s="626"/>
      <c r="M23" s="626"/>
      <c r="N23" s="626"/>
      <c r="O23" s="626"/>
      <c r="P23" s="626"/>
      <c r="Q23" s="626"/>
      <c r="R23" s="626"/>
      <c r="S23" s="626"/>
      <c r="T23" s="626"/>
      <c r="U23" s="329"/>
      <c r="V23" s="329"/>
      <c r="W23" s="329"/>
      <c r="X23" s="329"/>
      <c r="Y23" s="329"/>
    </row>
    <row r="24" spans="1:25" ht="13.2" customHeight="1">
      <c r="A24" s="331"/>
      <c r="B24" s="331"/>
      <c r="C24" s="331"/>
      <c r="D24" s="331"/>
      <c r="E24" s="332"/>
      <c r="F24" s="332"/>
      <c r="G24" s="332"/>
      <c r="H24" s="332"/>
      <c r="I24" s="332"/>
      <c r="J24" s="330"/>
      <c r="K24" s="330"/>
      <c r="L24" s="330"/>
      <c r="M24" s="330"/>
      <c r="N24" s="330"/>
      <c r="O24" s="330"/>
      <c r="P24" s="330"/>
      <c r="Q24" s="330"/>
      <c r="R24" s="330"/>
      <c r="S24" s="330"/>
      <c r="T24" s="330"/>
      <c r="U24" s="329"/>
      <c r="V24" s="329"/>
      <c r="W24" s="329"/>
      <c r="X24" s="329"/>
      <c r="Y24" s="329"/>
    </row>
    <row r="25" spans="1:25" ht="13.2" customHeight="1">
      <c r="A25" s="331"/>
      <c r="B25" s="331"/>
      <c r="C25" s="331"/>
      <c r="D25" s="331"/>
      <c r="E25" s="332"/>
      <c r="F25" s="332"/>
      <c r="G25" s="332"/>
      <c r="H25" s="332"/>
      <c r="I25" s="332"/>
      <c r="J25" s="330"/>
      <c r="K25" s="330"/>
      <c r="L25" s="330"/>
      <c r="M25" s="330"/>
      <c r="N25" s="330"/>
      <c r="O25" s="330"/>
      <c r="P25" s="330"/>
      <c r="Q25" s="330"/>
      <c r="R25" s="330"/>
      <c r="S25" s="330"/>
      <c r="T25" s="330"/>
      <c r="U25" s="329"/>
      <c r="V25" s="329"/>
      <c r="W25" s="329"/>
      <c r="X25" s="329"/>
      <c r="Y25" s="329"/>
    </row>
    <row r="26" spans="1:25">
      <c r="A26" s="331"/>
      <c r="B26" s="331"/>
      <c r="C26" s="331"/>
      <c r="D26" s="331"/>
      <c r="E26" s="332"/>
      <c r="F26" s="332"/>
      <c r="G26" s="332"/>
      <c r="H26" s="332"/>
      <c r="I26" s="332"/>
      <c r="J26" s="332"/>
      <c r="K26" s="332"/>
      <c r="L26" s="332"/>
      <c r="M26" s="332"/>
      <c r="N26" s="332"/>
      <c r="O26" s="329"/>
      <c r="P26" s="329"/>
      <c r="Q26" s="329"/>
      <c r="R26" s="329"/>
      <c r="S26" s="329"/>
      <c r="T26" s="329"/>
      <c r="U26" s="329"/>
      <c r="V26" s="329"/>
      <c r="W26" s="329"/>
      <c r="X26" s="329"/>
      <c r="Y26" s="329"/>
    </row>
    <row r="27" spans="1:25">
      <c r="A27" s="331"/>
      <c r="B27" s="331"/>
      <c r="C27" s="331"/>
      <c r="D27" s="331"/>
      <c r="E27" s="332"/>
      <c r="F27" s="332"/>
      <c r="G27" s="332"/>
      <c r="H27" s="329"/>
      <c r="I27" s="329"/>
      <c r="J27" s="329"/>
      <c r="K27" s="329"/>
      <c r="L27" s="329"/>
      <c r="M27" s="329"/>
      <c r="N27" s="329"/>
      <c r="O27" s="329"/>
      <c r="P27" s="329"/>
      <c r="Q27" s="329"/>
      <c r="R27" s="329"/>
      <c r="S27" s="329"/>
      <c r="T27" s="329"/>
      <c r="U27" s="329"/>
      <c r="V27" s="329"/>
      <c r="W27" s="329"/>
      <c r="X27" s="329"/>
      <c r="Y27" s="329"/>
    </row>
    <row r="28" spans="1:25">
      <c r="A28" s="329"/>
      <c r="B28" s="329"/>
      <c r="C28" s="329"/>
      <c r="D28" s="329"/>
      <c r="E28" s="332"/>
      <c r="F28" s="332"/>
      <c r="G28" s="332"/>
      <c r="H28" s="329"/>
      <c r="I28" s="329"/>
      <c r="J28" s="329"/>
      <c r="K28" s="329"/>
      <c r="L28" s="329"/>
      <c r="M28" s="329"/>
      <c r="N28" s="329"/>
      <c r="O28" s="329"/>
      <c r="P28" s="329"/>
      <c r="Q28" s="329"/>
      <c r="R28" s="329"/>
      <c r="S28" s="329"/>
      <c r="T28" s="329"/>
      <c r="U28" s="329"/>
      <c r="V28" s="329"/>
      <c r="W28" s="329"/>
      <c r="X28" s="329"/>
      <c r="Y28" s="329"/>
    </row>
    <row r="29" spans="1:25" ht="156.6" customHeight="1">
      <c r="A29" s="329"/>
      <c r="B29" s="329"/>
      <c r="C29" s="329"/>
      <c r="D29" s="329"/>
      <c r="E29" s="333"/>
      <c r="F29" s="334"/>
      <c r="G29" s="334"/>
      <c r="H29" s="334"/>
      <c r="I29" s="334"/>
      <c r="J29" s="334"/>
      <c r="K29" s="334"/>
      <c r="L29" s="334"/>
      <c r="M29" s="334"/>
      <c r="N29" s="334"/>
      <c r="O29" s="329"/>
      <c r="P29" s="329"/>
      <c r="Q29" s="329"/>
      <c r="R29" s="329"/>
      <c r="S29" s="329"/>
      <c r="T29" s="329"/>
      <c r="U29" s="329"/>
      <c r="V29" s="329"/>
      <c r="W29" s="329"/>
      <c r="X29" s="329"/>
      <c r="Y29" s="329"/>
    </row>
    <row r="30" spans="1:25">
      <c r="A30" s="329"/>
      <c r="B30" s="329"/>
      <c r="C30" s="329"/>
      <c r="D30" s="329"/>
      <c r="E30" s="329"/>
      <c r="F30" s="332"/>
      <c r="G30" s="332"/>
      <c r="H30" s="329"/>
      <c r="I30" s="329"/>
      <c r="J30" s="329"/>
      <c r="K30" s="329"/>
      <c r="L30" s="329"/>
      <c r="M30" s="329"/>
      <c r="N30" s="329"/>
      <c r="O30" s="329"/>
      <c r="P30" s="329"/>
      <c r="Q30" s="329"/>
      <c r="R30" s="329"/>
      <c r="S30" s="329"/>
      <c r="T30" s="329"/>
      <c r="U30" s="329"/>
      <c r="V30" s="329"/>
      <c r="W30" s="329"/>
      <c r="X30" s="329"/>
      <c r="Y30" s="329"/>
    </row>
    <row r="31" spans="1:25">
      <c r="A31" s="329"/>
      <c r="B31" s="329"/>
      <c r="C31" s="329"/>
      <c r="D31" s="329"/>
      <c r="E31" s="329"/>
      <c r="F31" s="332"/>
      <c r="G31" s="332"/>
      <c r="H31" s="329"/>
      <c r="I31" s="329"/>
      <c r="J31" s="329"/>
      <c r="K31" s="329"/>
      <c r="L31" s="329"/>
      <c r="M31" s="329"/>
      <c r="N31" s="329"/>
      <c r="O31" s="329"/>
      <c r="P31" s="329"/>
      <c r="Q31" s="329"/>
      <c r="R31" s="329"/>
      <c r="S31" s="329"/>
      <c r="T31" s="329"/>
      <c r="U31" s="329"/>
      <c r="V31" s="329"/>
      <c r="W31" s="329"/>
      <c r="X31" s="329"/>
      <c r="Y31" s="329"/>
    </row>
    <row r="32" spans="1:25">
      <c r="A32" s="329"/>
      <c r="B32" s="329"/>
      <c r="C32" s="329"/>
      <c r="D32" s="329"/>
      <c r="E32" s="329"/>
      <c r="F32" s="332"/>
      <c r="G32" s="332"/>
      <c r="H32" s="329"/>
      <c r="I32" s="329"/>
      <c r="J32" s="329"/>
      <c r="K32" s="329"/>
      <c r="L32" s="329"/>
      <c r="M32" s="329"/>
      <c r="N32" s="329"/>
      <c r="O32" s="329"/>
      <c r="P32" s="329"/>
      <c r="Q32" s="329"/>
      <c r="R32" s="329"/>
      <c r="S32" s="329"/>
      <c r="T32" s="329"/>
      <c r="U32" s="329"/>
      <c r="V32" s="329"/>
      <c r="W32" s="329"/>
      <c r="X32" s="329"/>
      <c r="Y32" s="329"/>
    </row>
    <row r="33" spans="1:25">
      <c r="A33" s="329"/>
      <c r="B33" s="329"/>
      <c r="C33" s="329"/>
      <c r="D33" s="329"/>
      <c r="E33" s="329"/>
      <c r="F33" s="332"/>
      <c r="G33" s="332"/>
      <c r="H33" s="329"/>
      <c r="I33" s="329"/>
      <c r="J33" s="329"/>
      <c r="K33" s="329"/>
      <c r="L33" s="329"/>
      <c r="M33" s="329"/>
      <c r="N33" s="329"/>
      <c r="O33" s="329"/>
      <c r="P33" s="329"/>
      <c r="Q33" s="329"/>
      <c r="R33" s="329"/>
      <c r="S33" s="329"/>
      <c r="T33" s="329"/>
      <c r="U33" s="329"/>
      <c r="V33" s="329"/>
      <c r="W33" s="329"/>
      <c r="X33" s="329"/>
      <c r="Y33" s="329"/>
    </row>
    <row r="34" spans="1:25">
      <c r="A34" s="329"/>
      <c r="B34" s="329"/>
      <c r="C34" s="329"/>
      <c r="D34" s="329"/>
      <c r="E34" s="329"/>
      <c r="F34" s="332"/>
      <c r="G34" s="332"/>
      <c r="H34" s="329"/>
      <c r="I34" s="329"/>
      <c r="J34" s="329"/>
      <c r="K34" s="329"/>
      <c r="L34" s="329"/>
      <c r="M34" s="329"/>
      <c r="N34" s="329"/>
      <c r="O34" s="329"/>
      <c r="P34" s="329"/>
      <c r="Q34" s="329"/>
      <c r="R34" s="329"/>
      <c r="S34" s="329"/>
      <c r="T34" s="329"/>
      <c r="U34" s="329"/>
      <c r="V34" s="329"/>
      <c r="W34" s="329"/>
      <c r="X34" s="329"/>
      <c r="Y34" s="329"/>
    </row>
    <row r="35" spans="1:25">
      <c r="A35" s="329"/>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row>
    <row r="36" spans="1:25">
      <c r="A36" s="329"/>
      <c r="B36" s="329"/>
      <c r="C36" s="329"/>
      <c r="D36" s="329"/>
      <c r="E36" s="329"/>
      <c r="F36" s="329"/>
      <c r="G36" s="329"/>
      <c r="H36" s="329"/>
      <c r="I36" s="329"/>
      <c r="J36" s="329"/>
      <c r="K36" s="329"/>
      <c r="L36" s="329"/>
      <c r="M36" s="329"/>
      <c r="N36" s="329"/>
      <c r="O36" s="329"/>
      <c r="P36" s="329"/>
      <c r="Q36" s="329"/>
      <c r="R36" s="329"/>
      <c r="S36" s="329"/>
      <c r="T36" s="329"/>
      <c r="U36" s="329"/>
      <c r="V36" s="329"/>
      <c r="W36" s="329"/>
      <c r="X36" s="329"/>
      <c r="Y36" s="329"/>
    </row>
    <row r="37" spans="1:25">
      <c r="A37" s="329"/>
      <c r="B37" s="329"/>
      <c r="C37" s="329"/>
      <c r="D37" s="329"/>
      <c r="E37" s="329"/>
      <c r="F37" s="329"/>
      <c r="G37" s="329"/>
      <c r="H37" s="329"/>
      <c r="I37" s="329"/>
      <c r="J37" s="329"/>
      <c r="K37" s="329"/>
      <c r="L37" s="329"/>
      <c r="M37" s="329"/>
      <c r="N37" s="329"/>
      <c r="O37" s="329"/>
      <c r="P37" s="329"/>
      <c r="Q37" s="329"/>
      <c r="R37" s="329"/>
      <c r="S37" s="329"/>
      <c r="T37" s="329"/>
      <c r="U37" s="329"/>
      <c r="V37" s="329"/>
      <c r="W37" s="329"/>
      <c r="X37" s="329"/>
      <c r="Y37" s="329"/>
    </row>
    <row r="38" spans="1:25">
      <c r="A38" s="329"/>
      <c r="B38" s="329"/>
      <c r="C38" s="329"/>
      <c r="D38" s="329"/>
      <c r="E38" s="329"/>
      <c r="F38" s="329"/>
      <c r="G38" s="329"/>
      <c r="H38" s="329"/>
      <c r="I38" s="329"/>
      <c r="J38" s="329"/>
      <c r="K38" s="329"/>
      <c r="L38" s="329"/>
      <c r="M38" s="329"/>
      <c r="N38" s="329"/>
      <c r="O38" s="329"/>
      <c r="P38" s="329"/>
      <c r="Q38" s="329"/>
      <c r="R38" s="329"/>
      <c r="S38" s="329"/>
      <c r="T38" s="329"/>
      <c r="U38" s="329"/>
      <c r="V38" s="329"/>
      <c r="W38" s="329"/>
      <c r="X38" s="329"/>
      <c r="Y38" s="329"/>
    </row>
    <row r="39" spans="1:25">
      <c r="A39" s="329"/>
      <c r="B39" s="329"/>
      <c r="C39" s="329"/>
      <c r="D39" s="329"/>
      <c r="E39" s="329"/>
      <c r="F39" s="329"/>
      <c r="G39" s="329"/>
      <c r="H39" s="329"/>
      <c r="I39" s="329"/>
      <c r="J39" s="329"/>
      <c r="K39" s="329"/>
      <c r="L39" s="329"/>
      <c r="M39" s="329"/>
      <c r="N39" s="329"/>
      <c r="O39" s="329"/>
      <c r="P39" s="329"/>
      <c r="Q39" s="329"/>
      <c r="R39" s="329"/>
      <c r="S39" s="329"/>
      <c r="T39" s="329"/>
      <c r="U39" s="329"/>
      <c r="V39" s="329"/>
      <c r="W39" s="329"/>
      <c r="X39" s="329"/>
      <c r="Y39" s="329"/>
    </row>
    <row r="40" spans="1:25">
      <c r="A40" s="329"/>
      <c r="B40" s="329"/>
      <c r="C40" s="329"/>
      <c r="D40" s="329"/>
      <c r="E40" s="335"/>
      <c r="F40" s="332"/>
      <c r="G40" s="332"/>
      <c r="H40" s="329"/>
      <c r="I40" s="329"/>
      <c r="J40" s="329"/>
      <c r="K40" s="329"/>
      <c r="L40" s="329"/>
      <c r="M40" s="329"/>
      <c r="N40" s="329"/>
      <c r="O40" s="329"/>
      <c r="P40" s="329"/>
      <c r="Q40" s="329"/>
      <c r="R40" s="329"/>
      <c r="S40" s="329"/>
      <c r="T40" s="329"/>
      <c r="U40" s="329"/>
      <c r="V40" s="329"/>
      <c r="W40" s="329"/>
      <c r="X40" s="329"/>
      <c r="Y40" s="329"/>
    </row>
    <row r="41" spans="1:25">
      <c r="A41" s="329"/>
      <c r="B41" s="329"/>
      <c r="C41" s="329"/>
      <c r="D41" s="329"/>
      <c r="E41" s="332"/>
      <c r="F41" s="332"/>
      <c r="G41" s="332"/>
      <c r="H41" s="329"/>
      <c r="I41" s="329"/>
      <c r="J41" s="329"/>
      <c r="K41" s="329"/>
      <c r="L41" s="329"/>
      <c r="M41" s="329"/>
      <c r="N41" s="329"/>
      <c r="O41" s="329"/>
      <c r="P41" s="329"/>
      <c r="Q41" s="329"/>
      <c r="R41" s="329"/>
      <c r="S41" s="329"/>
      <c r="T41" s="329"/>
      <c r="U41" s="329"/>
      <c r="V41" s="329"/>
      <c r="W41" s="329"/>
      <c r="X41" s="329"/>
      <c r="Y41" s="329"/>
    </row>
    <row r="42" spans="1:25">
      <c r="A42" s="329"/>
      <c r="B42" s="329"/>
      <c r="C42" s="329"/>
      <c r="D42" s="329"/>
      <c r="E42" s="332"/>
      <c r="F42" s="332"/>
      <c r="G42" s="332"/>
      <c r="H42" s="329"/>
      <c r="I42" s="329"/>
      <c r="J42" s="329"/>
      <c r="K42" s="329"/>
      <c r="L42" s="329"/>
      <c r="M42" s="329"/>
      <c r="N42" s="329"/>
      <c r="O42" s="329"/>
      <c r="P42" s="329"/>
      <c r="Q42" s="329"/>
      <c r="R42" s="329"/>
      <c r="S42" s="329"/>
      <c r="T42" s="329"/>
      <c r="U42" s="329"/>
      <c r="V42" s="329"/>
      <c r="W42" s="329"/>
      <c r="X42" s="329"/>
      <c r="Y42" s="329"/>
    </row>
    <row r="43" spans="1:25">
      <c r="A43" s="329"/>
      <c r="B43" s="329"/>
      <c r="C43" s="329"/>
      <c r="D43" s="329"/>
      <c r="E43" s="332"/>
      <c r="F43" s="332"/>
      <c r="G43" s="332"/>
      <c r="H43" s="329"/>
      <c r="I43" s="329"/>
      <c r="J43" s="329"/>
      <c r="K43" s="329"/>
      <c r="L43" s="329"/>
      <c r="M43" s="329"/>
      <c r="N43" s="329"/>
      <c r="O43" s="329"/>
      <c r="P43" s="329"/>
      <c r="Q43" s="329"/>
      <c r="R43" s="329"/>
      <c r="S43" s="329"/>
      <c r="T43" s="329"/>
      <c r="U43" s="329"/>
      <c r="V43" s="329"/>
      <c r="W43" s="329"/>
      <c r="X43" s="329"/>
      <c r="Y43" s="329"/>
    </row>
    <row r="44" spans="1:25">
      <c r="A44" s="329"/>
      <c r="B44" s="329"/>
      <c r="C44" s="329"/>
      <c r="D44" s="329"/>
      <c r="E44" s="332"/>
      <c r="F44" s="332"/>
      <c r="G44" s="332"/>
      <c r="H44" s="329"/>
      <c r="I44" s="329"/>
      <c r="J44" s="329"/>
      <c r="K44" s="329"/>
      <c r="L44" s="329"/>
      <c r="M44" s="329"/>
      <c r="N44" s="329"/>
      <c r="O44" s="329"/>
      <c r="P44" s="329"/>
      <c r="Q44" s="329"/>
      <c r="R44" s="329"/>
      <c r="S44" s="329"/>
      <c r="T44" s="329"/>
      <c r="U44" s="329"/>
      <c r="V44" s="329"/>
      <c r="W44" s="329"/>
      <c r="X44" s="329"/>
      <c r="Y44" s="329"/>
    </row>
    <row r="45" spans="1:25">
      <c r="A45" s="329"/>
      <c r="B45" s="329"/>
      <c r="C45" s="329"/>
      <c r="D45" s="329"/>
      <c r="E45" s="332"/>
      <c r="F45" s="332"/>
      <c r="G45" s="332"/>
      <c r="H45" s="329"/>
      <c r="I45" s="329"/>
      <c r="J45" s="329"/>
      <c r="K45" s="329"/>
      <c r="L45" s="329"/>
      <c r="M45" s="329"/>
      <c r="N45" s="329"/>
      <c r="O45" s="329"/>
      <c r="P45" s="329"/>
      <c r="Q45" s="329"/>
      <c r="R45" s="329"/>
      <c r="S45" s="329"/>
      <c r="T45" s="329"/>
      <c r="U45" s="329"/>
      <c r="V45" s="329"/>
      <c r="W45" s="329"/>
      <c r="X45" s="329"/>
      <c r="Y45" s="329"/>
    </row>
    <row r="46" spans="1:25">
      <c r="A46" s="329"/>
      <c r="B46" s="329"/>
      <c r="C46" s="329"/>
      <c r="D46" s="329"/>
      <c r="E46" s="332"/>
      <c r="F46" s="332"/>
      <c r="G46" s="332"/>
      <c r="H46" s="329"/>
      <c r="I46" s="329"/>
      <c r="J46" s="329"/>
      <c r="K46" s="329"/>
      <c r="L46" s="329"/>
      <c r="M46" s="329"/>
      <c r="N46" s="329"/>
      <c r="O46" s="329"/>
      <c r="P46" s="329"/>
      <c r="Q46" s="329"/>
      <c r="R46" s="329"/>
      <c r="S46" s="329"/>
      <c r="T46" s="329"/>
      <c r="U46" s="329"/>
      <c r="V46" s="329"/>
      <c r="W46" s="329"/>
      <c r="X46" s="329"/>
      <c r="Y46" s="329"/>
    </row>
    <row r="47" spans="1:25">
      <c r="A47" s="329"/>
      <c r="B47" s="329"/>
      <c r="C47" s="329"/>
      <c r="D47" s="329"/>
      <c r="E47" s="332"/>
      <c r="F47" s="332"/>
      <c r="G47" s="332"/>
      <c r="H47" s="329"/>
      <c r="I47" s="329"/>
      <c r="J47" s="329"/>
      <c r="K47" s="329"/>
      <c r="L47" s="329"/>
      <c r="M47" s="329"/>
      <c r="N47" s="329"/>
      <c r="O47" s="329"/>
      <c r="P47" s="329"/>
      <c r="Q47" s="329"/>
      <c r="R47" s="329"/>
      <c r="S47" s="329"/>
      <c r="T47" s="329"/>
      <c r="U47" s="329"/>
      <c r="V47" s="329"/>
      <c r="W47" s="329"/>
      <c r="X47" s="329"/>
      <c r="Y47" s="329"/>
    </row>
    <row r="48" spans="1:25">
      <c r="A48" s="329"/>
      <c r="B48" s="329"/>
      <c r="C48" s="329"/>
      <c r="D48" s="329"/>
      <c r="E48" s="332"/>
      <c r="F48" s="332"/>
      <c r="G48" s="332"/>
      <c r="H48" s="329"/>
      <c r="I48" s="329"/>
      <c r="J48" s="329"/>
      <c r="K48" s="329"/>
      <c r="L48" s="329"/>
      <c r="M48" s="329"/>
      <c r="N48" s="329"/>
      <c r="O48" s="329"/>
      <c r="P48" s="329"/>
      <c r="Q48" s="329"/>
      <c r="R48" s="329"/>
      <c r="S48" s="329"/>
      <c r="T48" s="329"/>
      <c r="U48" s="329"/>
      <c r="V48" s="329"/>
      <c r="W48" s="329"/>
      <c r="X48" s="329"/>
      <c r="Y48" s="329"/>
    </row>
    <row r="49" spans="1:25">
      <c r="A49" s="329"/>
      <c r="B49" s="329"/>
      <c r="C49" s="329"/>
      <c r="D49" s="329"/>
      <c r="E49" s="332"/>
      <c r="F49" s="332"/>
      <c r="G49" s="332"/>
      <c r="H49" s="329"/>
      <c r="I49" s="329"/>
      <c r="J49" s="329"/>
      <c r="K49" s="329"/>
      <c r="L49" s="329"/>
      <c r="M49" s="329"/>
      <c r="N49" s="329"/>
      <c r="O49" s="329"/>
      <c r="P49" s="329"/>
      <c r="Q49" s="329"/>
      <c r="R49" s="329"/>
      <c r="S49" s="329"/>
      <c r="T49" s="329"/>
      <c r="U49" s="329"/>
      <c r="V49" s="329"/>
      <c r="W49" s="329"/>
      <c r="X49" s="329"/>
      <c r="Y49" s="329"/>
    </row>
    <row r="50" spans="1:25">
      <c r="A50" s="329"/>
      <c r="B50" s="329"/>
      <c r="C50" s="329"/>
      <c r="D50" s="329"/>
      <c r="E50" s="332"/>
      <c r="F50" s="332"/>
      <c r="G50" s="332"/>
      <c r="H50" s="329"/>
      <c r="I50" s="329"/>
      <c r="J50" s="329"/>
      <c r="K50" s="329"/>
      <c r="L50" s="329"/>
      <c r="M50" s="329"/>
      <c r="N50" s="329"/>
      <c r="O50" s="329"/>
      <c r="P50" s="329"/>
      <c r="Q50" s="329"/>
      <c r="R50" s="329"/>
      <c r="S50" s="329"/>
      <c r="T50" s="329"/>
      <c r="U50" s="329"/>
      <c r="V50" s="329"/>
      <c r="W50" s="329"/>
      <c r="X50" s="329"/>
      <c r="Y50" s="329"/>
    </row>
    <row r="51" spans="1:25">
      <c r="A51" s="329"/>
      <c r="B51" s="329"/>
      <c r="C51" s="329"/>
      <c r="D51" s="329"/>
      <c r="E51" s="332"/>
      <c r="F51" s="332"/>
      <c r="G51" s="332"/>
      <c r="H51" s="329"/>
      <c r="I51" s="329"/>
      <c r="J51" s="329"/>
      <c r="K51" s="329"/>
      <c r="L51" s="329"/>
      <c r="M51" s="329"/>
      <c r="N51" s="329"/>
      <c r="O51" s="329"/>
      <c r="P51" s="329"/>
      <c r="Q51" s="329"/>
      <c r="R51" s="329"/>
      <c r="S51" s="329"/>
      <c r="T51" s="329"/>
      <c r="U51" s="329"/>
      <c r="V51" s="329"/>
      <c r="W51" s="329"/>
      <c r="X51" s="329"/>
      <c r="Y51" s="329"/>
    </row>
    <row r="52" spans="1:25">
      <c r="A52" s="329"/>
      <c r="B52" s="329"/>
      <c r="C52" s="329"/>
      <c r="D52" s="329"/>
      <c r="E52" s="332"/>
      <c r="F52" s="332"/>
      <c r="G52" s="332"/>
      <c r="H52" s="329"/>
      <c r="I52" s="329"/>
      <c r="J52" s="329"/>
      <c r="K52" s="329"/>
      <c r="L52" s="329"/>
      <c r="M52" s="329"/>
      <c r="N52" s="329"/>
      <c r="O52" s="329"/>
      <c r="P52" s="329"/>
      <c r="Q52" s="329"/>
      <c r="R52" s="329"/>
      <c r="S52" s="329"/>
      <c r="T52" s="329"/>
      <c r="U52" s="329"/>
      <c r="V52" s="329"/>
      <c r="W52" s="329"/>
      <c r="X52" s="329"/>
      <c r="Y52" s="329"/>
    </row>
    <row r="53" spans="1:25">
      <c r="A53" s="329"/>
      <c r="B53" s="329"/>
      <c r="C53" s="329"/>
      <c r="D53" s="329"/>
      <c r="E53" s="332"/>
      <c r="F53" s="332"/>
      <c r="G53" s="332"/>
      <c r="H53" s="329"/>
      <c r="I53" s="329"/>
      <c r="J53" s="329"/>
      <c r="K53" s="329"/>
      <c r="L53" s="329"/>
      <c r="M53" s="329"/>
      <c r="N53" s="329"/>
      <c r="O53" s="329"/>
      <c r="P53" s="329"/>
      <c r="Q53" s="329"/>
      <c r="R53" s="329"/>
      <c r="S53" s="329"/>
      <c r="T53" s="329"/>
      <c r="U53" s="329"/>
      <c r="V53" s="329"/>
      <c r="W53" s="329"/>
      <c r="X53" s="329"/>
      <c r="Y53" s="329"/>
    </row>
    <row r="54" spans="1:25">
      <c r="A54" s="329"/>
      <c r="B54" s="329"/>
      <c r="C54" s="329"/>
      <c r="D54" s="329"/>
      <c r="E54" s="332"/>
      <c r="F54" s="332"/>
      <c r="G54" s="332"/>
      <c r="H54" s="329"/>
      <c r="I54" s="329"/>
      <c r="J54" s="329"/>
      <c r="K54" s="329"/>
      <c r="L54" s="329"/>
      <c r="M54" s="329"/>
      <c r="N54" s="329"/>
      <c r="O54" s="329"/>
      <c r="P54" s="329"/>
      <c r="Q54" s="329"/>
      <c r="R54" s="329"/>
      <c r="S54" s="329"/>
      <c r="T54" s="329"/>
      <c r="U54" s="329"/>
      <c r="V54" s="329"/>
      <c r="W54" s="329"/>
      <c r="X54" s="329"/>
      <c r="Y54" s="329"/>
    </row>
    <row r="55" spans="1:25">
      <c r="A55" s="329"/>
      <c r="B55" s="329"/>
      <c r="C55" s="329"/>
      <c r="D55" s="329"/>
      <c r="E55" s="332"/>
      <c r="F55" s="332"/>
      <c r="G55" s="332"/>
      <c r="H55" s="329"/>
      <c r="I55" s="329"/>
      <c r="J55" s="329"/>
      <c r="K55" s="329"/>
      <c r="L55" s="329"/>
      <c r="M55" s="329"/>
      <c r="N55" s="329"/>
      <c r="O55" s="329"/>
      <c r="P55" s="329"/>
      <c r="Q55" s="329"/>
      <c r="R55" s="329"/>
      <c r="S55" s="329"/>
      <c r="T55" s="329"/>
      <c r="U55" s="329"/>
      <c r="V55" s="329"/>
      <c r="W55" s="329"/>
      <c r="X55" s="329"/>
      <c r="Y55" s="329"/>
    </row>
    <row r="56" spans="1:25">
      <c r="A56" s="329"/>
      <c r="B56" s="329"/>
      <c r="C56" s="329"/>
      <c r="D56" s="329"/>
      <c r="E56" s="332"/>
      <c r="F56" s="332"/>
      <c r="G56" s="332"/>
      <c r="H56" s="329"/>
      <c r="I56" s="329"/>
      <c r="J56" s="329"/>
      <c r="K56" s="329"/>
      <c r="L56" s="329"/>
      <c r="M56" s="329"/>
      <c r="N56" s="329"/>
      <c r="O56" s="329"/>
      <c r="P56" s="329"/>
      <c r="Q56" s="329"/>
      <c r="R56" s="329"/>
      <c r="S56" s="329"/>
      <c r="T56" s="329"/>
      <c r="U56" s="329"/>
      <c r="V56" s="329"/>
      <c r="W56" s="329"/>
      <c r="X56" s="329"/>
      <c r="Y56" s="329"/>
    </row>
    <row r="57" spans="1:25">
      <c r="A57" s="329"/>
      <c r="B57" s="329"/>
      <c r="C57" s="329"/>
      <c r="D57" s="329"/>
      <c r="E57" s="332"/>
      <c r="F57" s="332"/>
      <c r="G57" s="332"/>
      <c r="H57" s="329"/>
      <c r="I57" s="329"/>
      <c r="J57" s="329"/>
      <c r="K57" s="329"/>
      <c r="L57" s="329"/>
      <c r="M57" s="329"/>
      <c r="N57" s="329"/>
      <c r="O57" s="329"/>
      <c r="P57" s="329"/>
      <c r="Q57" s="329"/>
      <c r="R57" s="329"/>
      <c r="S57" s="329"/>
      <c r="T57" s="329"/>
      <c r="U57" s="329"/>
      <c r="V57" s="329"/>
      <c r="W57" s="329"/>
      <c r="X57" s="329"/>
      <c r="Y57" s="329"/>
    </row>
    <row r="58" spans="1:25">
      <c r="A58" s="329"/>
      <c r="B58" s="329"/>
      <c r="C58" s="329"/>
      <c r="D58" s="329"/>
      <c r="E58" s="332"/>
      <c r="F58" s="332"/>
      <c r="G58" s="332"/>
      <c r="H58" s="329"/>
      <c r="I58" s="329"/>
      <c r="J58" s="329"/>
      <c r="K58" s="329"/>
      <c r="L58" s="329"/>
      <c r="M58" s="329"/>
      <c r="N58" s="329"/>
      <c r="O58" s="329"/>
      <c r="P58" s="329"/>
      <c r="Q58" s="329"/>
      <c r="R58" s="329"/>
      <c r="S58" s="329"/>
      <c r="T58" s="329"/>
      <c r="U58" s="329"/>
      <c r="V58" s="329"/>
      <c r="W58" s="329"/>
      <c r="X58" s="329"/>
      <c r="Y58" s="329"/>
    </row>
    <row r="59" spans="1:25">
      <c r="A59" s="329"/>
      <c r="B59" s="329"/>
      <c r="C59" s="329"/>
      <c r="D59" s="329"/>
      <c r="E59" s="329"/>
      <c r="F59" s="329"/>
      <c r="G59" s="329"/>
      <c r="H59" s="329"/>
      <c r="I59" s="329"/>
      <c r="J59" s="329"/>
      <c r="K59" s="329"/>
      <c r="L59" s="329"/>
      <c r="M59" s="329"/>
      <c r="N59" s="329"/>
      <c r="O59" s="329"/>
      <c r="P59" s="329"/>
      <c r="Q59" s="329"/>
      <c r="R59" s="329"/>
      <c r="S59" s="329"/>
      <c r="T59" s="329"/>
      <c r="U59" s="329"/>
      <c r="V59" s="329"/>
      <c r="W59" s="329"/>
      <c r="X59" s="329"/>
      <c r="Y59" s="329"/>
    </row>
    <row r="60" spans="1:25">
      <c r="A60" s="329"/>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row>
    <row r="61" spans="1:25">
      <c r="A61" s="329"/>
      <c r="B61" s="329"/>
      <c r="C61" s="329"/>
      <c r="D61" s="329"/>
      <c r="E61" s="329"/>
      <c r="F61" s="329"/>
      <c r="G61" s="329"/>
      <c r="H61" s="329"/>
      <c r="I61" s="329"/>
      <c r="J61" s="329"/>
      <c r="K61" s="329"/>
      <c r="L61" s="329"/>
      <c r="M61" s="329"/>
      <c r="N61" s="329"/>
      <c r="O61" s="329"/>
      <c r="P61" s="329"/>
      <c r="Q61" s="329"/>
      <c r="R61" s="329"/>
      <c r="S61" s="329"/>
      <c r="T61" s="329"/>
      <c r="U61" s="329"/>
      <c r="V61" s="329"/>
      <c r="W61" s="329"/>
      <c r="X61" s="329"/>
      <c r="Y61" s="329"/>
    </row>
    <row r="62" spans="1:25">
      <c r="A62" s="329"/>
      <c r="B62" s="329"/>
      <c r="C62" s="329"/>
      <c r="D62" s="329"/>
      <c r="E62" s="329"/>
      <c r="F62" s="329"/>
      <c r="G62" s="329"/>
      <c r="H62" s="329"/>
      <c r="I62" s="329"/>
      <c r="J62" s="329"/>
      <c r="K62" s="329"/>
      <c r="L62" s="329"/>
      <c r="M62" s="329"/>
      <c r="N62" s="329"/>
      <c r="O62" s="329"/>
      <c r="P62" s="329"/>
      <c r="Q62" s="329"/>
      <c r="R62" s="329"/>
      <c r="S62" s="329"/>
      <c r="T62" s="329"/>
      <c r="U62" s="329"/>
      <c r="V62" s="329"/>
      <c r="W62" s="329"/>
      <c r="X62" s="329"/>
      <c r="Y62" s="329"/>
    </row>
    <row r="63" spans="1:25">
      <c r="A63" s="329"/>
      <c r="B63" s="329"/>
      <c r="C63" s="329"/>
      <c r="D63" s="329"/>
      <c r="E63" s="329"/>
      <c r="F63" s="329"/>
      <c r="G63" s="329"/>
      <c r="H63" s="329"/>
      <c r="I63" s="329"/>
      <c r="J63" s="329"/>
      <c r="K63" s="329"/>
      <c r="L63" s="329"/>
      <c r="M63" s="329"/>
      <c r="N63" s="329"/>
      <c r="O63" s="329"/>
      <c r="P63" s="329"/>
      <c r="Q63" s="329"/>
      <c r="R63" s="329"/>
      <c r="S63" s="329"/>
      <c r="T63" s="329"/>
      <c r="U63" s="329"/>
      <c r="V63" s="329"/>
      <c r="W63" s="329"/>
      <c r="X63" s="329"/>
      <c r="Y63" s="329"/>
    </row>
    <row r="64" spans="1:25">
      <c r="A64" s="329"/>
      <c r="B64" s="329"/>
      <c r="C64" s="329"/>
      <c r="D64" s="329"/>
      <c r="E64" s="329"/>
      <c r="F64" s="329"/>
      <c r="G64" s="329"/>
      <c r="H64" s="329"/>
      <c r="I64" s="329"/>
      <c r="J64" s="329"/>
      <c r="K64" s="329"/>
      <c r="L64" s="329"/>
      <c r="M64" s="329"/>
      <c r="N64" s="329"/>
      <c r="O64" s="329"/>
      <c r="P64" s="329"/>
      <c r="Q64" s="329"/>
      <c r="R64" s="329"/>
      <c r="S64" s="329"/>
      <c r="T64" s="329"/>
      <c r="U64" s="329"/>
      <c r="V64" s="329"/>
      <c r="W64" s="329"/>
      <c r="X64" s="329"/>
      <c r="Y64" s="329"/>
    </row>
    <row r="65" spans="1:25">
      <c r="A65" s="329"/>
      <c r="B65" s="329"/>
      <c r="C65" s="329"/>
      <c r="D65" s="329"/>
      <c r="E65" s="329"/>
      <c r="F65" s="329"/>
      <c r="G65" s="329"/>
      <c r="H65" s="329"/>
      <c r="I65" s="329"/>
      <c r="J65" s="329"/>
      <c r="K65" s="329"/>
      <c r="L65" s="329"/>
      <c r="M65" s="329"/>
      <c r="N65" s="329"/>
      <c r="O65" s="329"/>
      <c r="P65" s="329"/>
      <c r="Q65" s="329"/>
      <c r="R65" s="329"/>
      <c r="S65" s="329"/>
      <c r="T65" s="329"/>
      <c r="U65" s="329"/>
      <c r="V65" s="329"/>
      <c r="W65" s="329"/>
      <c r="X65" s="329"/>
      <c r="Y65" s="329"/>
    </row>
    <row r="66" spans="1:25">
      <c r="A66" s="329"/>
      <c r="B66" s="329"/>
      <c r="C66" s="329"/>
      <c r="D66" s="329"/>
      <c r="E66" s="329"/>
      <c r="F66" s="329"/>
      <c r="G66" s="329"/>
      <c r="H66" s="329"/>
      <c r="I66" s="329"/>
      <c r="J66" s="329"/>
      <c r="K66" s="329"/>
      <c r="L66" s="329"/>
      <c r="M66" s="329"/>
      <c r="N66" s="329"/>
      <c r="O66" s="329"/>
      <c r="P66" s="329"/>
      <c r="Q66" s="329"/>
      <c r="R66" s="329"/>
      <c r="S66" s="329"/>
      <c r="T66" s="329"/>
      <c r="U66" s="329"/>
      <c r="V66" s="329"/>
      <c r="W66" s="329"/>
      <c r="X66" s="329"/>
      <c r="Y66" s="329"/>
    </row>
    <row r="67" spans="1:25">
      <c r="A67" s="329"/>
      <c r="B67" s="329"/>
      <c r="C67" s="329"/>
      <c r="D67" s="329"/>
      <c r="E67" s="329"/>
      <c r="F67" s="329"/>
      <c r="G67" s="329"/>
      <c r="H67" s="329"/>
      <c r="I67" s="329"/>
      <c r="J67" s="329"/>
      <c r="K67" s="329"/>
      <c r="L67" s="329"/>
      <c r="M67" s="329"/>
      <c r="N67" s="329"/>
      <c r="O67" s="329"/>
      <c r="P67" s="329"/>
      <c r="Q67" s="329"/>
      <c r="R67" s="329"/>
      <c r="S67" s="329"/>
      <c r="T67" s="329"/>
      <c r="U67" s="329"/>
      <c r="V67" s="329"/>
      <c r="W67" s="329"/>
      <c r="X67" s="329"/>
      <c r="Y67" s="329"/>
    </row>
    <row r="68" spans="1:25">
      <c r="A68" s="329"/>
      <c r="B68" s="329"/>
      <c r="C68" s="329"/>
      <c r="D68" s="329"/>
      <c r="E68" s="329"/>
      <c r="F68" s="329"/>
      <c r="G68" s="329"/>
      <c r="H68" s="329"/>
      <c r="I68" s="329"/>
      <c r="J68" s="329"/>
      <c r="K68" s="329"/>
      <c r="L68" s="329"/>
      <c r="M68" s="329"/>
      <c r="N68" s="329"/>
      <c r="O68" s="329"/>
      <c r="P68" s="329"/>
      <c r="Q68" s="329"/>
      <c r="R68" s="329"/>
      <c r="S68" s="329"/>
      <c r="T68" s="329"/>
      <c r="U68" s="329"/>
      <c r="V68" s="329"/>
      <c r="W68" s="329"/>
      <c r="X68" s="329"/>
      <c r="Y68" s="329"/>
    </row>
    <row r="69" spans="1:25">
      <c r="A69" s="329"/>
      <c r="B69" s="329"/>
      <c r="C69" s="329"/>
      <c r="D69" s="329"/>
      <c r="E69" s="329"/>
      <c r="F69" s="329"/>
      <c r="G69" s="329"/>
      <c r="H69" s="329"/>
      <c r="I69" s="329"/>
      <c r="J69" s="329"/>
      <c r="K69" s="329"/>
      <c r="L69" s="329"/>
      <c r="M69" s="329"/>
      <c r="N69" s="329"/>
      <c r="O69" s="329"/>
      <c r="P69" s="329"/>
      <c r="Q69" s="329"/>
      <c r="R69" s="329"/>
      <c r="S69" s="329"/>
      <c r="T69" s="329"/>
      <c r="U69" s="329"/>
      <c r="V69" s="329"/>
      <c r="W69" s="329"/>
      <c r="X69" s="329"/>
      <c r="Y69" s="329"/>
    </row>
    <row r="70" spans="1:25">
      <c r="A70" s="329"/>
      <c r="B70" s="329"/>
      <c r="C70" s="329"/>
      <c r="D70" s="329"/>
      <c r="E70" s="329"/>
      <c r="F70" s="329"/>
      <c r="G70" s="329"/>
      <c r="H70" s="329"/>
      <c r="I70" s="329"/>
      <c r="J70" s="329"/>
      <c r="K70" s="329"/>
      <c r="L70" s="329"/>
      <c r="M70" s="329"/>
      <c r="N70" s="329"/>
      <c r="O70" s="329"/>
      <c r="P70" s="329"/>
      <c r="Q70" s="329"/>
      <c r="R70" s="329"/>
      <c r="S70" s="329"/>
      <c r="T70" s="329"/>
      <c r="U70" s="329"/>
      <c r="V70" s="329"/>
      <c r="W70" s="329"/>
      <c r="X70" s="329"/>
      <c r="Y70" s="329"/>
    </row>
    <row r="71" spans="1:25">
      <c r="A71" s="329"/>
      <c r="B71" s="329"/>
      <c r="C71" s="329"/>
      <c r="D71" s="329"/>
      <c r="E71" s="329"/>
      <c r="F71" s="329"/>
      <c r="G71" s="329"/>
      <c r="H71" s="329"/>
      <c r="I71" s="329"/>
      <c r="J71" s="329"/>
      <c r="K71" s="329"/>
      <c r="L71" s="329"/>
      <c r="M71" s="329"/>
      <c r="N71" s="329"/>
      <c r="O71" s="329"/>
      <c r="P71" s="329"/>
      <c r="Q71" s="329"/>
      <c r="R71" s="329"/>
      <c r="S71" s="329"/>
      <c r="T71" s="329"/>
      <c r="U71" s="329"/>
      <c r="V71" s="329"/>
      <c r="W71" s="329"/>
      <c r="X71" s="329"/>
      <c r="Y71" s="329"/>
    </row>
    <row r="72" spans="1:25">
      <c r="A72" s="329"/>
      <c r="B72" s="329"/>
      <c r="C72" s="329"/>
      <c r="D72" s="329"/>
      <c r="E72" s="329"/>
      <c r="F72" s="329"/>
      <c r="G72" s="329"/>
      <c r="H72" s="329"/>
      <c r="I72" s="329"/>
      <c r="J72" s="329"/>
      <c r="K72" s="329"/>
      <c r="L72" s="329"/>
      <c r="M72" s="329"/>
      <c r="N72" s="329"/>
      <c r="O72" s="329"/>
      <c r="P72" s="329"/>
      <c r="Q72" s="329"/>
      <c r="R72" s="329"/>
      <c r="S72" s="329"/>
      <c r="T72" s="329"/>
      <c r="U72" s="329"/>
      <c r="V72" s="329"/>
      <c r="W72" s="329"/>
      <c r="X72" s="329"/>
      <c r="Y72" s="329"/>
    </row>
    <row r="73" spans="1:25">
      <c r="A73" s="329"/>
      <c r="B73" s="329"/>
      <c r="C73" s="329"/>
      <c r="D73" s="329"/>
      <c r="E73" s="329"/>
      <c r="F73" s="329"/>
      <c r="G73" s="329"/>
      <c r="H73" s="329"/>
      <c r="I73" s="329"/>
      <c r="J73" s="329"/>
      <c r="K73" s="329"/>
      <c r="L73" s="329"/>
      <c r="M73" s="329"/>
      <c r="N73" s="329"/>
      <c r="O73" s="329"/>
      <c r="P73" s="329"/>
      <c r="Q73" s="329"/>
      <c r="R73" s="329"/>
      <c r="S73" s="329"/>
      <c r="T73" s="329"/>
      <c r="U73" s="329"/>
      <c r="V73" s="329"/>
      <c r="W73" s="329"/>
      <c r="X73" s="329"/>
      <c r="Y73" s="329"/>
    </row>
    <row r="74" spans="1:25">
      <c r="A74" s="329"/>
      <c r="B74" s="329"/>
      <c r="C74" s="329"/>
      <c r="D74" s="329"/>
      <c r="E74" s="329"/>
      <c r="F74" s="329"/>
      <c r="G74" s="329"/>
      <c r="H74" s="329"/>
      <c r="I74" s="329"/>
      <c r="J74" s="329"/>
      <c r="K74" s="329"/>
      <c r="L74" s="329"/>
      <c r="M74" s="329"/>
      <c r="N74" s="329"/>
      <c r="O74" s="329"/>
      <c r="P74" s="329"/>
      <c r="Q74" s="329"/>
      <c r="R74" s="329"/>
      <c r="S74" s="329"/>
      <c r="T74" s="329"/>
      <c r="U74" s="329"/>
      <c r="V74" s="329"/>
      <c r="W74" s="329"/>
      <c r="X74" s="329"/>
      <c r="Y74" s="329"/>
    </row>
    <row r="75" spans="1:25">
      <c r="A75" s="329"/>
      <c r="B75" s="329"/>
      <c r="C75" s="329"/>
      <c r="D75" s="329"/>
      <c r="E75" s="329"/>
      <c r="F75" s="329"/>
      <c r="G75" s="329"/>
      <c r="H75" s="329"/>
      <c r="I75" s="329"/>
      <c r="J75" s="329"/>
      <c r="K75" s="329"/>
      <c r="L75" s="329"/>
      <c r="M75" s="329"/>
      <c r="N75" s="329"/>
      <c r="O75" s="329"/>
      <c r="P75" s="329"/>
      <c r="Q75" s="329"/>
      <c r="R75" s="329"/>
      <c r="S75" s="329"/>
      <c r="T75" s="329"/>
      <c r="U75" s="329"/>
      <c r="V75" s="329"/>
      <c r="W75" s="329"/>
      <c r="X75" s="329"/>
      <c r="Y75" s="329"/>
    </row>
    <row r="76" spans="1:25">
      <c r="A76" s="329"/>
      <c r="B76" s="329"/>
      <c r="C76" s="329"/>
      <c r="D76" s="329"/>
      <c r="E76" s="329"/>
      <c r="F76" s="329"/>
      <c r="G76" s="329"/>
      <c r="H76" s="329"/>
      <c r="I76" s="329"/>
      <c r="J76" s="329"/>
      <c r="K76" s="329"/>
      <c r="L76" s="329"/>
      <c r="M76" s="329"/>
      <c r="N76" s="329"/>
      <c r="O76" s="329"/>
      <c r="P76" s="329"/>
      <c r="Q76" s="329"/>
      <c r="R76" s="329"/>
      <c r="S76" s="329"/>
      <c r="T76" s="329"/>
      <c r="U76" s="329"/>
      <c r="V76" s="329"/>
      <c r="W76" s="329"/>
      <c r="X76" s="329"/>
      <c r="Y76" s="329"/>
    </row>
    <row r="77" spans="1:25">
      <c r="A77" s="329"/>
      <c r="B77" s="329"/>
      <c r="C77" s="329"/>
      <c r="D77" s="329"/>
      <c r="E77" s="329"/>
      <c r="F77" s="329"/>
      <c r="G77" s="329"/>
      <c r="H77" s="329"/>
      <c r="I77" s="329"/>
      <c r="J77" s="329"/>
      <c r="K77" s="329"/>
      <c r="L77" s="329"/>
      <c r="M77" s="329"/>
      <c r="N77" s="329"/>
      <c r="O77" s="329"/>
      <c r="P77" s="329"/>
      <c r="Q77" s="329"/>
      <c r="R77" s="329"/>
      <c r="S77" s="329"/>
      <c r="T77" s="329"/>
      <c r="U77" s="329"/>
      <c r="V77" s="329"/>
      <c r="W77" s="329"/>
      <c r="X77" s="329"/>
      <c r="Y77" s="329"/>
    </row>
    <row r="78" spans="1:25">
      <c r="A78" s="329"/>
      <c r="B78" s="329"/>
      <c r="C78" s="329"/>
      <c r="D78" s="329"/>
      <c r="E78" s="329"/>
      <c r="F78" s="329"/>
      <c r="G78" s="329"/>
      <c r="H78" s="329"/>
      <c r="I78" s="329"/>
      <c r="J78" s="329"/>
      <c r="K78" s="329"/>
      <c r="L78" s="329"/>
      <c r="M78" s="329"/>
      <c r="N78" s="329"/>
      <c r="O78" s="329"/>
      <c r="P78" s="329"/>
      <c r="Q78" s="329"/>
      <c r="R78" s="329"/>
      <c r="S78" s="329"/>
      <c r="T78" s="329"/>
      <c r="U78" s="329"/>
      <c r="V78" s="329"/>
      <c r="W78" s="329"/>
      <c r="X78" s="329"/>
      <c r="Y78" s="329"/>
    </row>
    <row r="79" spans="1:25">
      <c r="A79" s="329"/>
      <c r="B79" s="329"/>
      <c r="C79" s="329"/>
      <c r="D79" s="329"/>
      <c r="E79" s="329"/>
      <c r="F79" s="329"/>
      <c r="G79" s="329"/>
      <c r="H79" s="329"/>
      <c r="I79" s="329"/>
      <c r="J79" s="329"/>
      <c r="K79" s="329"/>
      <c r="L79" s="329"/>
      <c r="M79" s="329"/>
      <c r="N79" s="329"/>
      <c r="O79" s="329"/>
      <c r="P79" s="329"/>
      <c r="Q79" s="329"/>
      <c r="R79" s="329"/>
      <c r="S79" s="329"/>
      <c r="T79" s="329"/>
      <c r="U79" s="329"/>
      <c r="V79" s="329"/>
      <c r="W79" s="329"/>
      <c r="X79" s="329"/>
      <c r="Y79" s="329"/>
    </row>
    <row r="80" spans="1:25">
      <c r="A80" s="329"/>
      <c r="B80" s="329"/>
      <c r="C80" s="329"/>
      <c r="D80" s="329"/>
      <c r="E80" s="329"/>
      <c r="F80" s="329"/>
      <c r="G80" s="329"/>
      <c r="H80" s="329"/>
      <c r="I80" s="329"/>
      <c r="J80" s="329"/>
      <c r="K80" s="329"/>
      <c r="L80" s="329"/>
      <c r="M80" s="329"/>
      <c r="N80" s="329"/>
      <c r="O80" s="329"/>
      <c r="P80" s="329"/>
      <c r="Q80" s="329"/>
      <c r="R80" s="329"/>
      <c r="S80" s="329"/>
      <c r="T80" s="329"/>
      <c r="U80" s="329"/>
      <c r="V80" s="329"/>
      <c r="W80" s="329"/>
      <c r="X80" s="329"/>
      <c r="Y80" s="329"/>
    </row>
    <row r="81" spans="1:25">
      <c r="A81" s="329"/>
      <c r="B81" s="329"/>
      <c r="C81" s="329"/>
      <c r="D81" s="329"/>
      <c r="E81" s="329"/>
      <c r="F81" s="329"/>
      <c r="G81" s="329"/>
      <c r="H81" s="329"/>
      <c r="I81" s="329"/>
      <c r="J81" s="329"/>
      <c r="K81" s="329"/>
      <c r="L81" s="329"/>
      <c r="M81" s="329"/>
      <c r="N81" s="329"/>
      <c r="O81" s="329"/>
      <c r="P81" s="329"/>
      <c r="Q81" s="329"/>
      <c r="R81" s="329"/>
      <c r="S81" s="329"/>
      <c r="T81" s="329"/>
      <c r="U81" s="329"/>
      <c r="V81" s="329"/>
      <c r="W81" s="329"/>
      <c r="X81" s="329"/>
      <c r="Y81" s="329"/>
    </row>
    <row r="82" spans="1:25">
      <c r="A82" s="329"/>
      <c r="B82" s="329"/>
      <c r="C82" s="329"/>
      <c r="D82" s="329"/>
      <c r="E82" s="329"/>
      <c r="F82" s="329"/>
      <c r="G82" s="329"/>
      <c r="H82" s="329"/>
      <c r="I82" s="329"/>
      <c r="J82" s="329"/>
      <c r="K82" s="329"/>
      <c r="L82" s="329"/>
      <c r="M82" s="329"/>
      <c r="N82" s="329"/>
      <c r="O82" s="329"/>
      <c r="P82" s="329"/>
      <c r="Q82" s="329"/>
      <c r="R82" s="329"/>
      <c r="S82" s="329"/>
      <c r="T82" s="329"/>
      <c r="U82" s="329"/>
      <c r="V82" s="329"/>
      <c r="W82" s="329"/>
      <c r="X82" s="329"/>
      <c r="Y82" s="329"/>
    </row>
    <row r="83" spans="1:25">
      <c r="A83" s="329"/>
      <c r="B83" s="329"/>
      <c r="C83" s="329"/>
      <c r="D83" s="329"/>
      <c r="E83" s="329"/>
      <c r="F83" s="329"/>
      <c r="G83" s="329"/>
      <c r="H83" s="329"/>
      <c r="I83" s="329"/>
      <c r="J83" s="329"/>
      <c r="K83" s="329"/>
      <c r="L83" s="329"/>
      <c r="M83" s="329"/>
      <c r="N83" s="329"/>
      <c r="O83" s="329"/>
      <c r="P83" s="329"/>
      <c r="Q83" s="329"/>
      <c r="R83" s="329"/>
      <c r="S83" s="329"/>
      <c r="T83" s="329"/>
      <c r="U83" s="329"/>
      <c r="V83" s="329"/>
      <c r="W83" s="329"/>
      <c r="X83" s="329"/>
      <c r="Y83" s="329"/>
    </row>
    <row r="84" spans="1:25">
      <c r="A84" s="329"/>
      <c r="B84" s="329"/>
      <c r="C84" s="329"/>
      <c r="D84" s="329"/>
      <c r="E84" s="329"/>
      <c r="F84" s="329"/>
      <c r="G84" s="329"/>
      <c r="H84" s="329"/>
      <c r="I84" s="329"/>
      <c r="J84" s="329"/>
      <c r="K84" s="329"/>
      <c r="L84" s="329"/>
      <c r="M84" s="329"/>
      <c r="N84" s="329"/>
      <c r="O84" s="329"/>
      <c r="P84" s="329"/>
      <c r="Q84" s="329"/>
      <c r="R84" s="329"/>
      <c r="S84" s="329"/>
      <c r="T84" s="329"/>
      <c r="U84" s="329"/>
      <c r="V84" s="329"/>
      <c r="W84" s="329"/>
      <c r="X84" s="329"/>
      <c r="Y84" s="329"/>
    </row>
    <row r="85" spans="1:25">
      <c r="A85" s="329"/>
      <c r="B85" s="329"/>
      <c r="C85" s="329"/>
      <c r="D85" s="329"/>
      <c r="E85" s="329"/>
      <c r="F85" s="329"/>
      <c r="G85" s="329"/>
      <c r="H85" s="329"/>
      <c r="I85" s="329"/>
      <c r="J85" s="329"/>
      <c r="K85" s="329"/>
      <c r="L85" s="329"/>
      <c r="M85" s="329"/>
      <c r="N85" s="329"/>
      <c r="O85" s="329"/>
      <c r="P85" s="329"/>
      <c r="Q85" s="329"/>
      <c r="R85" s="329"/>
      <c r="S85" s="329"/>
      <c r="T85" s="329"/>
      <c r="U85" s="329"/>
      <c r="V85" s="329"/>
      <c r="W85" s="329"/>
      <c r="X85" s="329"/>
      <c r="Y85" s="329"/>
    </row>
    <row r="86" spans="1:25">
      <c r="A86" s="329"/>
      <c r="B86" s="329"/>
      <c r="C86" s="329"/>
      <c r="D86" s="329"/>
      <c r="E86" s="329"/>
      <c r="F86" s="329"/>
      <c r="G86" s="329"/>
      <c r="H86" s="329"/>
      <c r="I86" s="329"/>
      <c r="J86" s="329"/>
      <c r="K86" s="329"/>
      <c r="L86" s="329"/>
      <c r="M86" s="329"/>
      <c r="N86" s="329"/>
      <c r="O86" s="329"/>
      <c r="P86" s="329"/>
      <c r="Q86" s="329"/>
      <c r="R86" s="329"/>
      <c r="S86" s="329"/>
      <c r="T86" s="329"/>
      <c r="U86" s="329"/>
      <c r="V86" s="329"/>
      <c r="W86" s="329"/>
      <c r="X86" s="329"/>
      <c r="Y86" s="329"/>
    </row>
    <row r="87" spans="1:25">
      <c r="A87" s="329"/>
      <c r="B87" s="329"/>
      <c r="C87" s="329"/>
      <c r="D87" s="329"/>
      <c r="E87" s="329"/>
      <c r="F87" s="329"/>
      <c r="G87" s="329"/>
      <c r="H87" s="329"/>
      <c r="I87" s="329"/>
      <c r="J87" s="329"/>
      <c r="K87" s="329"/>
      <c r="L87" s="329"/>
      <c r="M87" s="329"/>
      <c r="N87" s="329"/>
      <c r="O87" s="329"/>
      <c r="P87" s="329"/>
      <c r="Q87" s="329"/>
      <c r="R87" s="329"/>
      <c r="S87" s="329"/>
      <c r="T87" s="329"/>
      <c r="U87" s="329"/>
      <c r="V87" s="329"/>
      <c r="W87" s="329"/>
      <c r="X87" s="329"/>
      <c r="Y87" s="329"/>
    </row>
    <row r="88" spans="1:25">
      <c r="A88" s="329"/>
      <c r="B88" s="329"/>
      <c r="C88" s="329"/>
      <c r="D88" s="329"/>
      <c r="E88" s="329"/>
      <c r="F88" s="329"/>
      <c r="G88" s="329"/>
      <c r="H88" s="329"/>
      <c r="I88" s="329"/>
      <c r="J88" s="329"/>
      <c r="K88" s="329"/>
      <c r="L88" s="329"/>
      <c r="M88" s="329"/>
      <c r="N88" s="329"/>
      <c r="O88" s="329"/>
      <c r="P88" s="329"/>
      <c r="Q88" s="329"/>
      <c r="R88" s="329"/>
      <c r="S88" s="329"/>
      <c r="T88" s="329"/>
      <c r="U88" s="329"/>
      <c r="V88" s="329"/>
      <c r="W88" s="329"/>
      <c r="X88" s="329"/>
      <c r="Y88" s="329"/>
    </row>
    <row r="89" spans="1:25">
      <c r="A89" s="329"/>
      <c r="B89" s="329"/>
      <c r="C89" s="329"/>
      <c r="D89" s="329"/>
      <c r="E89" s="329"/>
      <c r="F89" s="329"/>
      <c r="G89" s="329"/>
      <c r="H89" s="329"/>
      <c r="I89" s="329"/>
      <c r="J89" s="329"/>
      <c r="K89" s="329"/>
      <c r="L89" s="329"/>
      <c r="M89" s="329"/>
      <c r="N89" s="329"/>
      <c r="O89" s="329"/>
      <c r="P89" s="329"/>
      <c r="Q89" s="329"/>
      <c r="R89" s="329"/>
      <c r="S89" s="329"/>
      <c r="T89" s="329"/>
      <c r="U89" s="329"/>
      <c r="V89" s="329"/>
      <c r="W89" s="329"/>
      <c r="X89" s="329"/>
      <c r="Y89" s="329"/>
    </row>
    <row r="90" spans="1:25">
      <c r="A90" s="329"/>
      <c r="B90" s="329"/>
      <c r="C90" s="329"/>
      <c r="D90" s="329"/>
      <c r="E90" s="329"/>
      <c r="F90" s="329"/>
      <c r="G90" s="329"/>
      <c r="H90" s="329"/>
      <c r="I90" s="329"/>
      <c r="J90" s="329"/>
      <c r="K90" s="329"/>
      <c r="L90" s="329"/>
      <c r="M90" s="329"/>
      <c r="N90" s="329"/>
      <c r="O90" s="329"/>
      <c r="P90" s="329"/>
      <c r="Q90" s="329"/>
      <c r="R90" s="329"/>
      <c r="S90" s="329"/>
      <c r="T90" s="329"/>
      <c r="U90" s="329"/>
      <c r="V90" s="329"/>
      <c r="W90" s="329"/>
      <c r="X90" s="329"/>
      <c r="Y90" s="329"/>
    </row>
    <row r="91" spans="1:25">
      <c r="A91" s="329"/>
      <c r="B91" s="329"/>
      <c r="C91" s="329"/>
      <c r="D91" s="329"/>
      <c r="E91" s="329"/>
      <c r="F91" s="329"/>
      <c r="G91" s="329"/>
      <c r="H91" s="329"/>
      <c r="I91" s="329"/>
      <c r="J91" s="329"/>
      <c r="K91" s="329"/>
      <c r="L91" s="329"/>
      <c r="M91" s="329"/>
      <c r="N91" s="329"/>
      <c r="O91" s="329"/>
      <c r="P91" s="329"/>
      <c r="Q91" s="329"/>
      <c r="R91" s="329"/>
      <c r="S91" s="329"/>
      <c r="T91" s="329"/>
      <c r="U91" s="329"/>
      <c r="V91" s="329"/>
      <c r="W91" s="329"/>
      <c r="X91" s="329"/>
      <c r="Y91" s="329"/>
    </row>
    <row r="92" spans="1:25">
      <c r="A92" s="329"/>
      <c r="B92" s="329"/>
      <c r="C92" s="329"/>
      <c r="D92" s="329"/>
      <c r="E92" s="329"/>
      <c r="F92" s="329"/>
      <c r="G92" s="329"/>
      <c r="H92" s="329"/>
      <c r="I92" s="329"/>
      <c r="J92" s="329"/>
      <c r="K92" s="329"/>
      <c r="L92" s="329"/>
      <c r="M92" s="329"/>
      <c r="N92" s="329"/>
      <c r="O92" s="329"/>
      <c r="P92" s="329"/>
      <c r="Q92" s="329"/>
      <c r="R92" s="329"/>
      <c r="S92" s="329"/>
      <c r="T92" s="329"/>
      <c r="U92" s="329"/>
      <c r="V92" s="329"/>
      <c r="W92" s="329"/>
      <c r="X92" s="329"/>
      <c r="Y92" s="329"/>
    </row>
    <row r="93" spans="1:25">
      <c r="A93" s="329"/>
      <c r="B93" s="329"/>
      <c r="C93" s="329"/>
      <c r="D93" s="329"/>
      <c r="E93" s="329"/>
      <c r="F93" s="329"/>
      <c r="G93" s="329"/>
      <c r="H93" s="329"/>
      <c r="I93" s="329"/>
      <c r="J93" s="329"/>
      <c r="K93" s="329"/>
      <c r="L93" s="329"/>
      <c r="M93" s="329"/>
      <c r="N93" s="329"/>
      <c r="O93" s="329"/>
      <c r="P93" s="329"/>
      <c r="Q93" s="329"/>
      <c r="R93" s="329"/>
      <c r="S93" s="329"/>
      <c r="T93" s="329"/>
      <c r="U93" s="329"/>
      <c r="V93" s="329"/>
      <c r="W93" s="329"/>
      <c r="X93" s="329"/>
      <c r="Y93" s="329"/>
    </row>
    <row r="94" spans="1:25">
      <c r="A94" s="329"/>
      <c r="B94" s="329"/>
      <c r="C94" s="329"/>
      <c r="D94" s="329"/>
      <c r="E94" s="329"/>
      <c r="F94" s="329"/>
      <c r="G94" s="329"/>
      <c r="H94" s="329"/>
      <c r="I94" s="329"/>
      <c r="J94" s="329"/>
      <c r="K94" s="329"/>
      <c r="L94" s="329"/>
      <c r="M94" s="329"/>
      <c r="N94" s="329"/>
      <c r="O94" s="329"/>
      <c r="P94" s="329"/>
      <c r="Q94" s="329"/>
      <c r="R94" s="329"/>
      <c r="S94" s="329"/>
      <c r="T94" s="329"/>
      <c r="U94" s="329"/>
      <c r="V94" s="329"/>
      <c r="W94" s="329"/>
      <c r="X94" s="329"/>
      <c r="Y94" s="329"/>
    </row>
    <row r="95" spans="1:25">
      <c r="A95" s="329"/>
      <c r="B95" s="329"/>
      <c r="C95" s="329"/>
      <c r="D95" s="329"/>
      <c r="E95" s="329"/>
      <c r="F95" s="329"/>
      <c r="G95" s="329"/>
      <c r="H95" s="329"/>
      <c r="I95" s="329"/>
      <c r="J95" s="329"/>
      <c r="K95" s="329"/>
      <c r="L95" s="329"/>
      <c r="M95" s="329"/>
      <c r="N95" s="329"/>
      <c r="O95" s="329"/>
      <c r="P95" s="329"/>
      <c r="Q95" s="329"/>
      <c r="R95" s="329"/>
      <c r="S95" s="329"/>
      <c r="T95" s="329"/>
      <c r="U95" s="329"/>
      <c r="V95" s="329"/>
      <c r="W95" s="329"/>
      <c r="X95" s="329"/>
      <c r="Y95" s="329"/>
    </row>
    <row r="96" spans="1:25">
      <c r="A96" s="329"/>
      <c r="B96" s="329"/>
      <c r="C96" s="329"/>
      <c r="D96" s="329"/>
      <c r="E96" s="329"/>
      <c r="F96" s="329"/>
      <c r="G96" s="329"/>
      <c r="H96" s="329"/>
      <c r="I96" s="329"/>
      <c r="J96" s="329"/>
      <c r="K96" s="329"/>
      <c r="L96" s="329"/>
      <c r="M96" s="329"/>
      <c r="N96" s="329"/>
      <c r="O96" s="329"/>
      <c r="P96" s="329"/>
      <c r="Q96" s="329"/>
      <c r="R96" s="329"/>
      <c r="S96" s="329"/>
      <c r="T96" s="329"/>
      <c r="U96" s="329"/>
      <c r="V96" s="329"/>
      <c r="W96" s="329"/>
      <c r="X96" s="329"/>
      <c r="Y96" s="329"/>
    </row>
    <row r="97" spans="1:25">
      <c r="A97" s="329"/>
      <c r="B97" s="329"/>
      <c r="C97" s="329"/>
      <c r="D97" s="329"/>
      <c r="E97" s="329"/>
      <c r="F97" s="329"/>
      <c r="G97" s="329"/>
      <c r="H97" s="329"/>
      <c r="I97" s="329"/>
      <c r="J97" s="329"/>
      <c r="K97" s="329"/>
      <c r="L97" s="329"/>
      <c r="M97" s="329"/>
      <c r="N97" s="329"/>
      <c r="O97" s="329"/>
      <c r="P97" s="329"/>
      <c r="Q97" s="329"/>
      <c r="R97" s="329"/>
      <c r="S97" s="329"/>
      <c r="T97" s="329"/>
      <c r="U97" s="329"/>
      <c r="V97" s="329"/>
      <c r="W97" s="329"/>
      <c r="X97" s="329"/>
      <c r="Y97" s="329"/>
    </row>
    <row r="98" spans="1:25">
      <c r="A98" s="329"/>
      <c r="B98" s="329"/>
      <c r="C98" s="329"/>
      <c r="D98" s="329"/>
      <c r="E98" s="329"/>
      <c r="F98" s="329"/>
      <c r="G98" s="329"/>
      <c r="H98" s="329"/>
      <c r="I98" s="329"/>
      <c r="J98" s="329"/>
      <c r="K98" s="329"/>
      <c r="L98" s="329"/>
      <c r="M98" s="329"/>
      <c r="N98" s="329"/>
      <c r="O98" s="329"/>
      <c r="P98" s="329"/>
      <c r="Q98" s="329"/>
      <c r="R98" s="329"/>
      <c r="S98" s="329"/>
      <c r="T98" s="329"/>
      <c r="U98" s="329"/>
      <c r="V98" s="329"/>
      <c r="W98" s="329"/>
      <c r="X98" s="329"/>
      <c r="Y98" s="329"/>
    </row>
    <row r="99" spans="1:25">
      <c r="A99" s="329"/>
      <c r="B99" s="329"/>
      <c r="C99" s="329"/>
      <c r="D99" s="329"/>
      <c r="E99" s="329"/>
      <c r="F99" s="329"/>
      <c r="G99" s="329"/>
      <c r="H99" s="329"/>
      <c r="I99" s="329"/>
      <c r="J99" s="329"/>
      <c r="K99" s="329"/>
      <c r="L99" s="329"/>
      <c r="M99" s="329"/>
      <c r="N99" s="329"/>
      <c r="O99" s="329"/>
      <c r="P99" s="329"/>
      <c r="Q99" s="329"/>
      <c r="R99" s="329"/>
      <c r="S99" s="329"/>
      <c r="T99" s="329"/>
      <c r="U99" s="329"/>
      <c r="V99" s="329"/>
      <c r="W99" s="329"/>
      <c r="X99" s="329"/>
      <c r="Y99" s="329"/>
    </row>
    <row r="100" spans="1:25">
      <c r="A100" s="329"/>
      <c r="B100" s="329"/>
      <c r="C100" s="329"/>
      <c r="D100" s="329"/>
      <c r="E100" s="329"/>
      <c r="F100" s="329"/>
      <c r="G100" s="329"/>
      <c r="H100" s="329"/>
      <c r="I100" s="329"/>
      <c r="J100" s="329"/>
      <c r="K100" s="329"/>
      <c r="L100" s="329"/>
      <c r="M100" s="329"/>
      <c r="N100" s="329"/>
      <c r="O100" s="329"/>
      <c r="P100" s="329"/>
      <c r="Q100" s="329"/>
      <c r="R100" s="329"/>
      <c r="S100" s="329"/>
      <c r="T100" s="329"/>
      <c r="U100" s="329"/>
      <c r="V100" s="329"/>
      <c r="W100" s="329"/>
      <c r="X100" s="329"/>
      <c r="Y100" s="329"/>
    </row>
  </sheetData>
  <sheetProtection formatCells="0" formatColumns="0" formatRows="0" insertColumns="0" insertRows="0" insertHyperlinks="0" deleteColumns="0" deleteRows="0"/>
  <mergeCells count="8">
    <mergeCell ref="J21:T23"/>
    <mergeCell ref="F19:O19"/>
    <mergeCell ref="C17:Y18"/>
    <mergeCell ref="D2:I2"/>
    <mergeCell ref="J2:P2"/>
    <mergeCell ref="S8:T12"/>
    <mergeCell ref="C19:E19"/>
    <mergeCell ref="P19:S19"/>
  </mergeCells>
  <phoneticPr fontId="106"/>
  <hyperlinks>
    <hyperlink ref="F19:O19" r:id="rId1" display="お見積り、ご注文はこちらから" xr:uid="{E6BCF185-3782-4B15-9154-296D8BC163E8}"/>
  </hyperlinks>
  <pageMargins left="0.7" right="0.7" top="0.75" bottom="0.75" header="0.3" footer="0.3"/>
  <pageSetup paperSize="9" scale="34"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B418-7CA7-499C-A5DA-01D9C0736AA5}">
  <sheetPr>
    <tabColor theme="2" tint="-0.249977111117893"/>
    <pageSetUpPr fitToPage="1"/>
  </sheetPr>
  <dimension ref="A1:S84"/>
  <sheetViews>
    <sheetView tabSelected="1" zoomScaleNormal="100" zoomScaleSheetLayoutView="100" workbookViewId="0">
      <selection activeCell="M26" sqref="M26"/>
    </sheetView>
  </sheetViews>
  <sheetFormatPr defaultColWidth="9" defaultRowHeight="13.2"/>
  <cols>
    <col min="1" max="1" width="12.77734375" style="75" customWidth="1"/>
    <col min="2" max="2" width="5.109375" style="75" customWidth="1"/>
    <col min="3" max="3" width="3.77734375" style="75" customWidth="1"/>
    <col min="4" max="4" width="6.88671875" style="75" customWidth="1"/>
    <col min="5" max="5" width="13.109375" style="75" customWidth="1"/>
    <col min="6" max="6" width="13.109375" style="119" customWidth="1"/>
    <col min="7" max="7" width="11.33203125" style="75" customWidth="1"/>
    <col min="8" max="8" width="26.6640625" style="92" customWidth="1"/>
    <col min="9" max="9" width="13" style="83" customWidth="1"/>
    <col min="10" max="10" width="16.109375" style="83" customWidth="1"/>
    <col min="11" max="11" width="13.44140625" style="119" customWidth="1"/>
    <col min="12" max="12" width="20.44140625" style="119" customWidth="1"/>
    <col min="13" max="13" width="13.44140625" style="90" customWidth="1"/>
    <col min="14" max="14" width="22.44140625" style="75" customWidth="1"/>
    <col min="15" max="15" width="9" style="76"/>
    <col min="16" max="16384" width="9" style="75"/>
  </cols>
  <sheetData>
    <row r="1" spans="1:16" ht="26.25" customHeight="1" thickTop="1">
      <c r="A1" s="67" t="s">
        <v>266</v>
      </c>
      <c r="B1" s="68"/>
      <c r="C1" s="68"/>
      <c r="D1" s="69"/>
      <c r="E1" s="69"/>
      <c r="F1" s="70"/>
      <c r="G1" s="71"/>
      <c r="H1" s="72"/>
      <c r="I1" s="354" t="s">
        <v>38</v>
      </c>
      <c r="J1" s="92"/>
      <c r="K1" s="73"/>
      <c r="L1" s="355"/>
      <c r="M1" s="74"/>
    </row>
    <row r="2" spans="1:16" ht="17.399999999999999">
      <c r="A2" s="77"/>
      <c r="B2" s="356"/>
      <c r="C2" s="356"/>
      <c r="D2" s="356"/>
      <c r="E2" s="356"/>
      <c r="F2" s="356"/>
      <c r="G2" s="78"/>
      <c r="H2" s="79"/>
      <c r="I2" s="357" t="s">
        <v>39</v>
      </c>
      <c r="J2" s="80"/>
      <c r="K2" s="358" t="s">
        <v>21</v>
      </c>
      <c r="L2" s="81"/>
      <c r="M2" s="74"/>
      <c r="N2" s="269"/>
      <c r="P2" s="185"/>
    </row>
    <row r="3" spans="1:16" ht="17.399999999999999">
      <c r="A3" s="359" t="s">
        <v>29</v>
      </c>
      <c r="B3" s="360"/>
      <c r="D3" s="361"/>
      <c r="E3" s="361"/>
      <c r="F3" s="361"/>
      <c r="G3" s="82"/>
      <c r="H3" s="194"/>
      <c r="J3" s="362"/>
      <c r="L3" s="73"/>
      <c r="M3" s="84"/>
    </row>
    <row r="4" spans="1:16" ht="17.399999999999999">
      <c r="A4" s="85"/>
      <c r="B4" s="360"/>
      <c r="C4" s="119"/>
      <c r="D4" s="361"/>
      <c r="E4" s="361"/>
      <c r="F4" s="363"/>
      <c r="G4" s="86"/>
      <c r="H4" s="87"/>
      <c r="I4" s="87"/>
      <c r="J4" s="92"/>
      <c r="L4" s="73"/>
      <c r="M4" s="84"/>
      <c r="N4" s="441"/>
    </row>
    <row r="5" spans="1:16">
      <c r="A5" s="364"/>
      <c r="D5" s="361"/>
      <c r="E5" s="88"/>
      <c r="F5" s="365"/>
      <c r="G5" s="89"/>
      <c r="H5"/>
      <c r="I5" s="366"/>
      <c r="J5" s="92"/>
      <c r="M5" s="84"/>
    </row>
    <row r="6" spans="1:16" ht="17.399999999999999">
      <c r="A6" s="364"/>
      <c r="D6" s="361"/>
      <c r="E6" s="365"/>
      <c r="F6" s="365"/>
      <c r="G6" s="89"/>
      <c r="H6" s="79"/>
      <c r="I6" s="367"/>
      <c r="J6" s="92"/>
      <c r="M6" s="84"/>
    </row>
    <row r="7" spans="1:16">
      <c r="A7" s="364"/>
      <c r="D7" s="361"/>
      <c r="E7" s="365"/>
      <c r="F7" s="365"/>
      <c r="G7" s="89"/>
      <c r="H7" s="368"/>
      <c r="I7" s="366"/>
      <c r="J7" s="92"/>
      <c r="M7" s="84"/>
    </row>
    <row r="8" spans="1:16">
      <c r="A8" s="364"/>
      <c r="D8" s="361"/>
      <c r="E8" s="365"/>
      <c r="F8" s="365"/>
      <c r="G8" s="89"/>
      <c r="H8" s="80"/>
      <c r="I8" s="369"/>
      <c r="J8" s="369"/>
      <c r="K8" s="369"/>
    </row>
    <row r="9" spans="1:16">
      <c r="A9" s="364"/>
      <c r="D9" s="361"/>
      <c r="E9" s="365"/>
      <c r="F9" s="365"/>
      <c r="G9" s="89"/>
      <c r="H9" s="369"/>
      <c r="I9" s="369"/>
      <c r="J9" s="369"/>
      <c r="K9" s="369"/>
      <c r="N9" s="91"/>
    </row>
    <row r="10" spans="1:16">
      <c r="A10" s="364"/>
      <c r="D10" s="361"/>
      <c r="E10" s="365"/>
      <c r="F10" s="365"/>
      <c r="G10" s="89"/>
      <c r="H10" s="369"/>
      <c r="I10" s="369"/>
      <c r="J10" s="369"/>
      <c r="K10" s="369"/>
      <c r="N10" s="91" t="s">
        <v>40</v>
      </c>
    </row>
    <row r="11" spans="1:16">
      <c r="A11" s="364"/>
      <c r="D11" s="361"/>
      <c r="E11" s="365"/>
      <c r="F11" s="365"/>
      <c r="G11" s="89"/>
      <c r="H11" s="369"/>
      <c r="I11" s="369"/>
      <c r="J11" s="369"/>
      <c r="K11" s="369"/>
    </row>
    <row r="12" spans="1:16">
      <c r="A12" s="364"/>
      <c r="D12" s="361"/>
      <c r="E12" s="365"/>
      <c r="F12" s="365"/>
      <c r="G12" s="89"/>
      <c r="H12" s="369"/>
      <c r="I12" s="369"/>
      <c r="J12" s="369"/>
      <c r="K12" s="369"/>
      <c r="N12" s="91" t="s">
        <v>41</v>
      </c>
      <c r="O12" s="592"/>
    </row>
    <row r="13" spans="1:16">
      <c r="A13" s="364"/>
      <c r="D13" s="361"/>
      <c r="E13" s="365"/>
      <c r="F13" s="365"/>
      <c r="G13" s="89"/>
      <c r="H13" s="369"/>
      <c r="I13" s="369"/>
      <c r="J13" s="369"/>
      <c r="K13" s="369"/>
    </row>
    <row r="14" spans="1:16">
      <c r="A14" s="364"/>
      <c r="D14" s="361"/>
      <c r="E14" s="365"/>
      <c r="F14" s="365"/>
      <c r="G14" s="89"/>
      <c r="H14" s="369"/>
      <c r="I14" s="369"/>
      <c r="J14" s="369"/>
      <c r="K14" s="369"/>
      <c r="N14" s="370" t="s">
        <v>42</v>
      </c>
    </row>
    <row r="15" spans="1:16">
      <c r="A15" s="364"/>
      <c r="D15" s="361"/>
      <c r="E15" s="361" t="s">
        <v>21</v>
      </c>
      <c r="F15" s="363"/>
      <c r="G15" s="82"/>
      <c r="H15" s="368"/>
      <c r="I15" s="366"/>
      <c r="J15" s="80"/>
    </row>
    <row r="16" spans="1:16">
      <c r="A16" s="364"/>
      <c r="D16" s="361"/>
      <c r="E16" s="361"/>
      <c r="F16" s="363"/>
      <c r="G16" s="82"/>
      <c r="I16" s="366"/>
      <c r="J16" s="92"/>
      <c r="N16" s="443" t="s">
        <v>238</v>
      </c>
    </row>
    <row r="17" spans="1:19" ht="20.25" customHeight="1" thickBot="1">
      <c r="A17" s="639" t="s">
        <v>276</v>
      </c>
      <c r="B17" s="640"/>
      <c r="C17" s="640"/>
      <c r="D17" s="372"/>
      <c r="E17" s="373"/>
      <c r="F17" s="640" t="s">
        <v>277</v>
      </c>
      <c r="G17" s="641"/>
      <c r="H17" s="368"/>
      <c r="I17" s="366"/>
      <c r="J17" s="80"/>
      <c r="L17" s="81"/>
      <c r="M17" s="84"/>
      <c r="N17" s="371" t="s">
        <v>136</v>
      </c>
    </row>
    <row r="18" spans="1:19" ht="39" customHeight="1" thickTop="1">
      <c r="A18" s="642" t="s">
        <v>43</v>
      </c>
      <c r="B18" s="643"/>
      <c r="C18" s="644"/>
      <c r="D18" s="374" t="s">
        <v>44</v>
      </c>
      <c r="E18" s="375"/>
      <c r="F18" s="645" t="s">
        <v>45</v>
      </c>
      <c r="G18" s="646"/>
      <c r="I18" s="366"/>
      <c r="J18" s="92"/>
      <c r="M18" s="84"/>
      <c r="Q18" s="75" t="s">
        <v>29</v>
      </c>
      <c r="S18" s="75" t="s">
        <v>21</v>
      </c>
    </row>
    <row r="19" spans="1:19" ht="30" customHeight="1">
      <c r="A19" s="647" t="s">
        <v>252</v>
      </c>
      <c r="B19" s="647"/>
      <c r="C19" s="647"/>
      <c r="D19" s="647"/>
      <c r="E19" s="647"/>
      <c r="F19" s="647"/>
      <c r="G19" s="647"/>
      <c r="H19" s="376"/>
      <c r="I19" s="93" t="s">
        <v>46</v>
      </c>
      <c r="J19" s="93"/>
      <c r="K19" s="93"/>
      <c r="L19" s="81"/>
      <c r="M19" s="84"/>
    </row>
    <row r="20" spans="1:19" ht="17.399999999999999">
      <c r="E20" s="377" t="s">
        <v>47</v>
      </c>
      <c r="F20" s="378" t="s">
        <v>48</v>
      </c>
      <c r="H20" s="593" t="s">
        <v>275</v>
      </c>
      <c r="I20" s="366"/>
      <c r="J20" s="92" t="s">
        <v>21</v>
      </c>
      <c r="K20" s="379" t="s">
        <v>21</v>
      </c>
      <c r="M20" s="84"/>
    </row>
    <row r="21" spans="1:19" ht="16.8" thickBot="1">
      <c r="A21" s="380"/>
      <c r="B21" s="648">
        <v>44696</v>
      </c>
      <c r="C21" s="649"/>
      <c r="D21" s="381" t="s">
        <v>49</v>
      </c>
      <c r="E21" s="650" t="s">
        <v>50</v>
      </c>
      <c r="F21" s="651"/>
      <c r="G21" s="83" t="s">
        <v>51</v>
      </c>
      <c r="H21" s="652" t="s">
        <v>278</v>
      </c>
      <c r="I21" s="653"/>
      <c r="J21" s="653"/>
      <c r="K21" s="653"/>
      <c r="L21" s="653"/>
      <c r="M21" s="94"/>
      <c r="N21" s="95"/>
    </row>
    <row r="22" spans="1:19" ht="36" customHeight="1" thickTop="1" thickBot="1">
      <c r="A22" s="382" t="s">
        <v>52</v>
      </c>
      <c r="B22" s="654" t="s">
        <v>53</v>
      </c>
      <c r="C22" s="655"/>
      <c r="D22" s="656"/>
      <c r="E22" s="96" t="s">
        <v>285</v>
      </c>
      <c r="F22" s="96" t="s">
        <v>286</v>
      </c>
      <c r="G22" s="383" t="s">
        <v>54</v>
      </c>
      <c r="H22" s="657" t="s">
        <v>55</v>
      </c>
      <c r="I22" s="658"/>
      <c r="J22" s="658"/>
      <c r="K22" s="658"/>
      <c r="L22" s="659"/>
      <c r="M22" s="384" t="s">
        <v>56</v>
      </c>
      <c r="N22" s="385" t="s">
        <v>57</v>
      </c>
      <c r="R22" s="75" t="s">
        <v>29</v>
      </c>
    </row>
    <row r="23" spans="1:19" ht="81.599999999999994" customHeight="1" thickBot="1">
      <c r="A23" s="386" t="s">
        <v>58</v>
      </c>
      <c r="B23" s="633" t="str">
        <f>IF(G23&gt;5,"☆☆☆☆",IF(AND(G23&gt;=2.39,G23&lt;5),"☆☆☆",IF(AND(G23&gt;=1.39,G23&lt;2.4),"☆☆",IF(AND(G23&gt;0,G23&lt;1.4),"☆",IF(AND(G23&gt;=-1.39,G23&lt;0),"★",IF(AND(G23&gt;=-2.39,G23&lt;-1.4),"★★",IF(AND(G23&gt;=-3.39,G23&lt;-2.4),"★★★")))))))</f>
        <v>☆</v>
      </c>
      <c r="C23" s="634"/>
      <c r="D23" s="635"/>
      <c r="E23" s="510">
        <v>2.2799999999999998</v>
      </c>
      <c r="F23" s="510">
        <v>1.62</v>
      </c>
      <c r="G23" s="245">
        <f>+E23-F23</f>
        <v>0.6599999999999997</v>
      </c>
      <c r="H23" s="636"/>
      <c r="I23" s="637"/>
      <c r="J23" s="637"/>
      <c r="K23" s="637"/>
      <c r="L23" s="638"/>
      <c r="M23" s="550"/>
      <c r="N23" s="566"/>
      <c r="O23" s="476" t="s">
        <v>235</v>
      </c>
    </row>
    <row r="24" spans="1:19" ht="66" customHeight="1" thickBot="1">
      <c r="A24" s="387" t="s">
        <v>59</v>
      </c>
      <c r="B24" s="633" t="str">
        <f t="shared" ref="B24" si="0">IF(G24&gt;5,"☆☆☆☆",IF(AND(G24&gt;=2.39,G24&lt;5),"☆☆☆",IF(AND(G24&gt;=1.39,G24&lt;2.4),"☆☆",IF(AND(G24&gt;0,G24&lt;1.4),"☆",IF(AND(G24&gt;=-1.39,G24&lt;0),"★",IF(AND(G24&gt;=-2.39,G24&lt;-1.4),"★★",IF(AND(G24&gt;=-3.39,G24&lt;-2.4),"★★★")))))))</f>
        <v>★</v>
      </c>
      <c r="C24" s="634"/>
      <c r="D24" s="635"/>
      <c r="E24" s="510">
        <v>2.69</v>
      </c>
      <c r="F24" s="510">
        <v>2.1</v>
      </c>
      <c r="G24" s="347">
        <f t="shared" ref="G24:G70" si="1">+F24-E24</f>
        <v>-0.58999999999999986</v>
      </c>
      <c r="H24" s="660"/>
      <c r="I24" s="637"/>
      <c r="J24" s="637"/>
      <c r="K24" s="637"/>
      <c r="L24" s="638"/>
      <c r="M24" s="260"/>
      <c r="N24" s="261"/>
      <c r="O24" s="476" t="s">
        <v>59</v>
      </c>
      <c r="Q24" s="75" t="s">
        <v>29</v>
      </c>
    </row>
    <row r="25" spans="1:19" ht="81" customHeight="1" thickBot="1">
      <c r="A25" s="487" t="s">
        <v>60</v>
      </c>
      <c r="B25" s="633" t="str">
        <f t="shared" ref="B25:B70" si="2">IF(G25&gt;5,"☆☆☆☆",IF(AND(G25&gt;=2.39,G25&lt;5),"☆☆☆",IF(AND(G25&gt;=1.39,G25&lt;2.4),"☆☆",IF(AND(G25&gt;0,G25&lt;1.4),"☆",IF(AND(G25&gt;=-1.39,G25&lt;0),"★",IF(AND(G25&gt;=-2.39,G25&lt;-1.4),"★★",IF(AND(G25&gt;=-3.39,G25&lt;-2.4),"★★★")))))))</f>
        <v>★</v>
      </c>
      <c r="C25" s="634"/>
      <c r="D25" s="635"/>
      <c r="E25" s="187">
        <v>3.73</v>
      </c>
      <c r="F25" s="510">
        <v>2.5299999999999998</v>
      </c>
      <c r="G25" s="232">
        <f t="shared" si="1"/>
        <v>-1.2000000000000002</v>
      </c>
      <c r="H25" s="887" t="s">
        <v>304</v>
      </c>
      <c r="I25" s="888"/>
      <c r="J25" s="888"/>
      <c r="K25" s="888"/>
      <c r="L25" s="889"/>
      <c r="M25" s="890" t="s">
        <v>305</v>
      </c>
      <c r="N25" s="891">
        <v>44690</v>
      </c>
      <c r="O25" s="476" t="s">
        <v>60</v>
      </c>
    </row>
    <row r="26" spans="1:19" ht="83.25" customHeight="1" thickBot="1">
      <c r="A26" s="487" t="s">
        <v>61</v>
      </c>
      <c r="B26" s="633" t="str">
        <f t="shared" si="2"/>
        <v>★★</v>
      </c>
      <c r="C26" s="634"/>
      <c r="D26" s="635"/>
      <c r="E26" s="187">
        <v>4.16</v>
      </c>
      <c r="F26" s="510">
        <v>2.42</v>
      </c>
      <c r="G26" s="97">
        <f t="shared" si="1"/>
        <v>-1.7400000000000002</v>
      </c>
      <c r="H26" s="636"/>
      <c r="I26" s="637"/>
      <c r="J26" s="637"/>
      <c r="K26" s="637"/>
      <c r="L26" s="638"/>
      <c r="M26" s="260"/>
      <c r="N26" s="261"/>
      <c r="O26" s="476" t="s">
        <v>61</v>
      </c>
    </row>
    <row r="27" spans="1:19" ht="78.599999999999994" customHeight="1" thickBot="1">
      <c r="A27" s="487" t="s">
        <v>62</v>
      </c>
      <c r="B27" s="633" t="str">
        <f t="shared" si="2"/>
        <v>★</v>
      </c>
      <c r="C27" s="634"/>
      <c r="D27" s="635"/>
      <c r="E27" s="510">
        <v>1.55</v>
      </c>
      <c r="F27" s="510">
        <v>1.0900000000000001</v>
      </c>
      <c r="G27" s="97">
        <f t="shared" si="1"/>
        <v>-0.45999999999999996</v>
      </c>
      <c r="H27" s="636"/>
      <c r="I27" s="637"/>
      <c r="J27" s="637"/>
      <c r="K27" s="637"/>
      <c r="L27" s="638"/>
      <c r="M27" s="260"/>
      <c r="N27" s="261"/>
      <c r="O27" s="476" t="s">
        <v>62</v>
      </c>
    </row>
    <row r="28" spans="1:19" ht="87" customHeight="1" thickBot="1">
      <c r="A28" s="487" t="s">
        <v>63</v>
      </c>
      <c r="B28" s="633" t="s">
        <v>287</v>
      </c>
      <c r="C28" s="634"/>
      <c r="D28" s="635"/>
      <c r="E28" s="509">
        <v>6.83</v>
      </c>
      <c r="F28" s="187">
        <v>3.1</v>
      </c>
      <c r="G28" s="97">
        <f t="shared" si="1"/>
        <v>-3.73</v>
      </c>
      <c r="H28" s="636"/>
      <c r="I28" s="637"/>
      <c r="J28" s="637"/>
      <c r="K28" s="637"/>
      <c r="L28" s="638"/>
      <c r="M28" s="260"/>
      <c r="N28" s="261"/>
      <c r="O28" s="476" t="s">
        <v>63</v>
      </c>
    </row>
    <row r="29" spans="1:19" ht="71.25" customHeight="1" thickBot="1">
      <c r="A29" s="487" t="s">
        <v>64</v>
      </c>
      <c r="B29" s="633" t="str">
        <f t="shared" si="2"/>
        <v>★★</v>
      </c>
      <c r="C29" s="634"/>
      <c r="D29" s="635"/>
      <c r="E29" s="187">
        <v>3.72</v>
      </c>
      <c r="F29" s="510">
        <v>2.1800000000000002</v>
      </c>
      <c r="G29" s="97">
        <f t="shared" si="1"/>
        <v>-1.54</v>
      </c>
      <c r="H29" s="636"/>
      <c r="I29" s="637"/>
      <c r="J29" s="637"/>
      <c r="K29" s="637"/>
      <c r="L29" s="638"/>
      <c r="M29" s="260"/>
      <c r="N29" s="261"/>
      <c r="O29" s="476" t="s">
        <v>64</v>
      </c>
    </row>
    <row r="30" spans="1:19" ht="73.5" customHeight="1" thickBot="1">
      <c r="A30" s="487" t="s">
        <v>65</v>
      </c>
      <c r="B30" s="633" t="str">
        <f t="shared" si="2"/>
        <v>★</v>
      </c>
      <c r="C30" s="634"/>
      <c r="D30" s="635"/>
      <c r="E30" s="510">
        <v>2.89</v>
      </c>
      <c r="F30" s="510">
        <v>1.57</v>
      </c>
      <c r="G30" s="97">
        <f t="shared" si="1"/>
        <v>-1.32</v>
      </c>
      <c r="H30" s="636"/>
      <c r="I30" s="637"/>
      <c r="J30" s="637"/>
      <c r="K30" s="637"/>
      <c r="L30" s="638"/>
      <c r="M30" s="260"/>
      <c r="N30" s="261"/>
      <c r="O30" s="476" t="s">
        <v>65</v>
      </c>
    </row>
    <row r="31" spans="1:19" ht="75.75" customHeight="1" thickBot="1">
      <c r="A31" s="487" t="s">
        <v>66</v>
      </c>
      <c r="B31" s="633" t="str">
        <f t="shared" si="2"/>
        <v>★</v>
      </c>
      <c r="C31" s="634"/>
      <c r="D31" s="635"/>
      <c r="E31" s="510">
        <v>1.58</v>
      </c>
      <c r="F31" s="510">
        <v>1.1000000000000001</v>
      </c>
      <c r="G31" s="97">
        <f t="shared" si="1"/>
        <v>-0.48</v>
      </c>
      <c r="H31" s="636"/>
      <c r="I31" s="637"/>
      <c r="J31" s="637"/>
      <c r="K31" s="637"/>
      <c r="L31" s="638"/>
      <c r="M31" s="260"/>
      <c r="N31" s="261"/>
      <c r="O31" s="476" t="s">
        <v>66</v>
      </c>
    </row>
    <row r="32" spans="1:19" ht="96" customHeight="1" thickBot="1">
      <c r="A32" s="488" t="s">
        <v>67</v>
      </c>
      <c r="B32" s="633" t="str">
        <f t="shared" si="2"/>
        <v>★★</v>
      </c>
      <c r="C32" s="634"/>
      <c r="D32" s="635"/>
      <c r="E32" s="187">
        <v>4.63</v>
      </c>
      <c r="F32" s="187">
        <v>3.15</v>
      </c>
      <c r="G32" s="97">
        <f t="shared" si="1"/>
        <v>-1.48</v>
      </c>
      <c r="H32" s="636"/>
      <c r="I32" s="637"/>
      <c r="J32" s="637"/>
      <c r="K32" s="637"/>
      <c r="L32" s="638"/>
      <c r="M32" s="260"/>
      <c r="N32" s="261"/>
      <c r="O32" s="476" t="s">
        <v>67</v>
      </c>
    </row>
    <row r="33" spans="1:16" ht="94.95" customHeight="1" thickBot="1">
      <c r="A33" s="489" t="s">
        <v>68</v>
      </c>
      <c r="B33" s="633" t="str">
        <f t="shared" si="2"/>
        <v>★</v>
      </c>
      <c r="C33" s="634"/>
      <c r="D33" s="635"/>
      <c r="E33" s="187">
        <v>3.63</v>
      </c>
      <c r="F33" s="510">
        <v>2.85</v>
      </c>
      <c r="G33" s="97">
        <f t="shared" si="1"/>
        <v>-0.7799999999999998</v>
      </c>
      <c r="H33" s="636"/>
      <c r="I33" s="637"/>
      <c r="J33" s="637"/>
      <c r="K33" s="637"/>
      <c r="L33" s="638"/>
      <c r="M33" s="260"/>
      <c r="N33" s="261"/>
      <c r="O33" s="476" t="s">
        <v>68</v>
      </c>
    </row>
    <row r="34" spans="1:16" ht="81" customHeight="1" thickBot="1">
      <c r="A34" s="387" t="s">
        <v>69</v>
      </c>
      <c r="B34" s="633" t="str">
        <f t="shared" si="2"/>
        <v>★</v>
      </c>
      <c r="C34" s="634"/>
      <c r="D34" s="635"/>
      <c r="E34" s="187">
        <v>3.57</v>
      </c>
      <c r="F34" s="510">
        <v>2.5</v>
      </c>
      <c r="G34" s="97">
        <f t="shared" si="1"/>
        <v>-1.0699999999999998</v>
      </c>
      <c r="H34" s="636"/>
      <c r="I34" s="637"/>
      <c r="J34" s="637"/>
      <c r="K34" s="637"/>
      <c r="L34" s="638"/>
      <c r="M34" s="551"/>
      <c r="N34" s="552"/>
      <c r="O34" s="476" t="s">
        <v>69</v>
      </c>
    </row>
    <row r="35" spans="1:16" ht="94.5" customHeight="1" thickBot="1">
      <c r="A35" s="488" t="s">
        <v>70</v>
      </c>
      <c r="B35" s="633" t="str">
        <f t="shared" si="2"/>
        <v>★</v>
      </c>
      <c r="C35" s="634"/>
      <c r="D35" s="635"/>
      <c r="E35" s="187">
        <v>4.46</v>
      </c>
      <c r="F35" s="187">
        <v>3.07</v>
      </c>
      <c r="G35" s="97">
        <f t="shared" si="1"/>
        <v>-1.3900000000000001</v>
      </c>
      <c r="H35" s="661"/>
      <c r="I35" s="662"/>
      <c r="J35" s="662"/>
      <c r="K35" s="662"/>
      <c r="L35" s="663"/>
      <c r="M35" s="553"/>
      <c r="N35" s="554"/>
      <c r="O35" s="476" t="s">
        <v>70</v>
      </c>
    </row>
    <row r="36" spans="1:16" ht="92.4" customHeight="1" thickBot="1">
      <c r="A36" s="490" t="s">
        <v>71</v>
      </c>
      <c r="B36" s="633" t="str">
        <f t="shared" si="2"/>
        <v>★</v>
      </c>
      <c r="C36" s="634"/>
      <c r="D36" s="635"/>
      <c r="E36" s="187">
        <v>3.74</v>
      </c>
      <c r="F36" s="510">
        <v>2.5499999999999998</v>
      </c>
      <c r="G36" s="97">
        <f t="shared" si="1"/>
        <v>-1.1900000000000004</v>
      </c>
      <c r="H36" s="636"/>
      <c r="I36" s="637"/>
      <c r="J36" s="637"/>
      <c r="K36" s="637"/>
      <c r="L36" s="638"/>
      <c r="M36" s="555"/>
      <c r="N36" s="556"/>
      <c r="O36" s="476" t="s">
        <v>71</v>
      </c>
    </row>
    <row r="37" spans="1:16" ht="87.75" customHeight="1" thickBot="1">
      <c r="A37" s="487" t="s">
        <v>72</v>
      </c>
      <c r="B37" s="633" t="str">
        <f t="shared" si="2"/>
        <v>★</v>
      </c>
      <c r="C37" s="634"/>
      <c r="D37" s="635"/>
      <c r="E37" s="510">
        <v>1.56</v>
      </c>
      <c r="F37" s="510">
        <v>1.28</v>
      </c>
      <c r="G37" s="97">
        <f t="shared" si="1"/>
        <v>-0.28000000000000003</v>
      </c>
      <c r="H37" s="636"/>
      <c r="I37" s="637"/>
      <c r="J37" s="637"/>
      <c r="K37" s="637"/>
      <c r="L37" s="638"/>
      <c r="M37" s="260"/>
      <c r="N37" s="261"/>
      <c r="O37" s="476" t="s">
        <v>72</v>
      </c>
    </row>
    <row r="38" spans="1:16" ht="75.75" customHeight="1" thickBot="1">
      <c r="A38" s="487" t="s">
        <v>73</v>
      </c>
      <c r="B38" s="633" t="b">
        <f t="shared" si="2"/>
        <v>0</v>
      </c>
      <c r="C38" s="634"/>
      <c r="D38" s="635"/>
      <c r="E38" s="509">
        <v>7.9</v>
      </c>
      <c r="F38" s="187">
        <v>4.3099999999999996</v>
      </c>
      <c r="G38" s="97">
        <f t="shared" si="1"/>
        <v>-3.5900000000000007</v>
      </c>
      <c r="H38" s="636"/>
      <c r="I38" s="637"/>
      <c r="J38" s="637"/>
      <c r="K38" s="637"/>
      <c r="L38" s="638"/>
      <c r="M38" s="557"/>
      <c r="N38" s="558"/>
      <c r="O38" s="476" t="s">
        <v>73</v>
      </c>
    </row>
    <row r="39" spans="1:16" ht="70.2" customHeight="1" thickBot="1">
      <c r="A39" s="487" t="s">
        <v>74</v>
      </c>
      <c r="B39" s="633" t="str">
        <f t="shared" si="2"/>
        <v>★★</v>
      </c>
      <c r="C39" s="634"/>
      <c r="D39" s="635"/>
      <c r="E39" s="187">
        <v>5.17</v>
      </c>
      <c r="F39" s="510">
        <v>2.86</v>
      </c>
      <c r="G39" s="97">
        <f t="shared" si="1"/>
        <v>-2.31</v>
      </c>
      <c r="H39" s="636"/>
      <c r="I39" s="637"/>
      <c r="J39" s="637"/>
      <c r="K39" s="637"/>
      <c r="L39" s="638"/>
      <c r="M39" s="555"/>
      <c r="N39" s="556"/>
      <c r="O39" s="476" t="s">
        <v>74</v>
      </c>
    </row>
    <row r="40" spans="1:16" ht="78.75" customHeight="1" thickBot="1">
      <c r="A40" s="487" t="s">
        <v>75</v>
      </c>
      <c r="B40" s="633" t="s">
        <v>287</v>
      </c>
      <c r="C40" s="634"/>
      <c r="D40" s="635"/>
      <c r="E40" s="187">
        <v>3.57</v>
      </c>
      <c r="F40" s="510">
        <v>2.17</v>
      </c>
      <c r="G40" s="97">
        <f t="shared" si="1"/>
        <v>-1.4</v>
      </c>
      <c r="H40" s="636"/>
      <c r="I40" s="637"/>
      <c r="J40" s="637"/>
      <c r="K40" s="637"/>
      <c r="L40" s="638"/>
      <c r="M40" s="557"/>
      <c r="N40" s="558"/>
      <c r="O40" s="476" t="s">
        <v>75</v>
      </c>
    </row>
    <row r="41" spans="1:16" ht="66" customHeight="1" thickBot="1">
      <c r="A41" s="487" t="s">
        <v>76</v>
      </c>
      <c r="B41" s="633" t="str">
        <f t="shared" si="2"/>
        <v>★</v>
      </c>
      <c r="C41" s="634"/>
      <c r="D41" s="635"/>
      <c r="E41" s="187">
        <v>3.08</v>
      </c>
      <c r="F41" s="510">
        <v>2.17</v>
      </c>
      <c r="G41" s="97">
        <f t="shared" si="1"/>
        <v>-0.91000000000000014</v>
      </c>
      <c r="H41" s="636"/>
      <c r="I41" s="637"/>
      <c r="J41" s="637"/>
      <c r="K41" s="637"/>
      <c r="L41" s="638"/>
      <c r="M41" s="260"/>
      <c r="N41" s="261"/>
      <c r="O41" s="476" t="s">
        <v>76</v>
      </c>
    </row>
    <row r="42" spans="1:16" ht="77.25" customHeight="1" thickBot="1">
      <c r="A42" s="487" t="s">
        <v>77</v>
      </c>
      <c r="B42" s="633" t="str">
        <f t="shared" si="2"/>
        <v>★</v>
      </c>
      <c r="C42" s="634"/>
      <c r="D42" s="635"/>
      <c r="E42" s="187">
        <v>5.3</v>
      </c>
      <c r="F42" s="187">
        <v>4.22</v>
      </c>
      <c r="G42" s="97">
        <f t="shared" si="1"/>
        <v>-1.08</v>
      </c>
      <c r="H42" s="636"/>
      <c r="I42" s="637"/>
      <c r="J42" s="637"/>
      <c r="K42" s="637"/>
      <c r="L42" s="638"/>
      <c r="M42" s="555"/>
      <c r="N42" s="261"/>
      <c r="O42" s="476" t="s">
        <v>77</v>
      </c>
      <c r="P42" s="75" t="s">
        <v>217</v>
      </c>
    </row>
    <row r="43" spans="1:16" ht="69.75" customHeight="1" thickBot="1">
      <c r="A43" s="487" t="s">
        <v>78</v>
      </c>
      <c r="B43" s="633" t="str">
        <f t="shared" si="2"/>
        <v>★</v>
      </c>
      <c r="C43" s="634"/>
      <c r="D43" s="635"/>
      <c r="E43" s="187">
        <v>3.36</v>
      </c>
      <c r="F43" s="510">
        <v>2.2999999999999998</v>
      </c>
      <c r="G43" s="97">
        <f t="shared" si="1"/>
        <v>-1.06</v>
      </c>
      <c r="H43" s="636"/>
      <c r="I43" s="637"/>
      <c r="J43" s="637"/>
      <c r="K43" s="637"/>
      <c r="L43" s="638"/>
      <c r="M43" s="260"/>
      <c r="N43" s="261"/>
      <c r="O43" s="476" t="s">
        <v>78</v>
      </c>
    </row>
    <row r="44" spans="1:16" ht="77.25" customHeight="1" thickBot="1">
      <c r="A44" s="491" t="s">
        <v>79</v>
      </c>
      <c r="B44" s="633" t="str">
        <f t="shared" si="2"/>
        <v>★</v>
      </c>
      <c r="C44" s="634"/>
      <c r="D44" s="635"/>
      <c r="E44" s="187">
        <v>3.1</v>
      </c>
      <c r="F44" s="510">
        <v>2.2999999999999998</v>
      </c>
      <c r="G44" s="97">
        <f t="shared" si="1"/>
        <v>-0.80000000000000027</v>
      </c>
      <c r="H44" s="636" t="s">
        <v>273</v>
      </c>
      <c r="I44" s="637"/>
      <c r="J44" s="637"/>
      <c r="K44" s="637"/>
      <c r="L44" s="638"/>
      <c r="M44" s="260" t="s">
        <v>274</v>
      </c>
      <c r="N44" s="261">
        <v>44687</v>
      </c>
      <c r="O44" s="476" t="s">
        <v>79</v>
      </c>
    </row>
    <row r="45" spans="1:16" ht="81.75" customHeight="1" thickBot="1">
      <c r="A45" s="487" t="s">
        <v>80</v>
      </c>
      <c r="B45" s="633" t="str">
        <f t="shared" si="2"/>
        <v>★</v>
      </c>
      <c r="C45" s="634"/>
      <c r="D45" s="635"/>
      <c r="E45" s="187">
        <v>3.09</v>
      </c>
      <c r="F45" s="510">
        <v>2.1</v>
      </c>
      <c r="G45" s="97">
        <f t="shared" si="1"/>
        <v>-0.98999999999999977</v>
      </c>
      <c r="H45" s="636"/>
      <c r="I45" s="637"/>
      <c r="J45" s="637"/>
      <c r="K45" s="637"/>
      <c r="L45" s="638"/>
      <c r="M45" s="260"/>
      <c r="N45" s="567"/>
      <c r="O45" s="476" t="s">
        <v>80</v>
      </c>
    </row>
    <row r="46" spans="1:16" ht="72.75" customHeight="1" thickBot="1">
      <c r="A46" s="487" t="s">
        <v>81</v>
      </c>
      <c r="B46" s="633" t="str">
        <f t="shared" si="2"/>
        <v>★</v>
      </c>
      <c r="C46" s="634"/>
      <c r="D46" s="635"/>
      <c r="E46" s="510">
        <v>2.98</v>
      </c>
      <c r="F46" s="510">
        <v>2.1800000000000002</v>
      </c>
      <c r="G46" s="97">
        <f t="shared" si="1"/>
        <v>-0.79999999999999982</v>
      </c>
      <c r="H46" s="636"/>
      <c r="I46" s="637"/>
      <c r="J46" s="637"/>
      <c r="K46" s="637"/>
      <c r="L46" s="638"/>
      <c r="M46" s="260"/>
      <c r="N46" s="261"/>
      <c r="O46" s="476" t="s">
        <v>81</v>
      </c>
    </row>
    <row r="47" spans="1:16" ht="81.75" customHeight="1" thickBot="1">
      <c r="A47" s="487" t="s">
        <v>82</v>
      </c>
      <c r="B47" s="633" t="str">
        <f t="shared" si="2"/>
        <v>★</v>
      </c>
      <c r="C47" s="634"/>
      <c r="D47" s="635"/>
      <c r="E47" s="510">
        <v>2.64</v>
      </c>
      <c r="F47" s="510">
        <v>1.94</v>
      </c>
      <c r="G47" s="97">
        <f t="shared" si="1"/>
        <v>-0.70000000000000018</v>
      </c>
      <c r="H47" s="636"/>
      <c r="I47" s="637"/>
      <c r="J47" s="637"/>
      <c r="K47" s="637"/>
      <c r="L47" s="638"/>
      <c r="M47" s="568"/>
      <c r="N47" s="261"/>
      <c r="O47" s="476" t="s">
        <v>82</v>
      </c>
    </row>
    <row r="48" spans="1:16" ht="78.75" customHeight="1" thickBot="1">
      <c r="A48" s="487" t="s">
        <v>83</v>
      </c>
      <c r="B48" s="633" t="str">
        <f t="shared" si="2"/>
        <v>★</v>
      </c>
      <c r="C48" s="634"/>
      <c r="D48" s="635"/>
      <c r="E48" s="510">
        <v>2.46</v>
      </c>
      <c r="F48" s="510">
        <v>1.59</v>
      </c>
      <c r="G48" s="97">
        <f t="shared" si="1"/>
        <v>-0.86999999999999988</v>
      </c>
      <c r="H48" s="664"/>
      <c r="I48" s="665"/>
      <c r="J48" s="665"/>
      <c r="K48" s="665"/>
      <c r="L48" s="666"/>
      <c r="M48" s="260"/>
      <c r="N48" s="261"/>
      <c r="O48" s="476" t="s">
        <v>83</v>
      </c>
    </row>
    <row r="49" spans="1:15" ht="74.25" customHeight="1" thickBot="1">
      <c r="A49" s="487" t="s">
        <v>84</v>
      </c>
      <c r="B49" s="633" t="str">
        <f t="shared" si="2"/>
        <v>★</v>
      </c>
      <c r="C49" s="634"/>
      <c r="D49" s="635"/>
      <c r="E49" s="187">
        <v>3.02</v>
      </c>
      <c r="F49" s="510">
        <v>2.76</v>
      </c>
      <c r="G49" s="97">
        <f t="shared" si="1"/>
        <v>-0.26000000000000023</v>
      </c>
      <c r="H49" s="636"/>
      <c r="I49" s="637"/>
      <c r="J49" s="637"/>
      <c r="K49" s="637"/>
      <c r="L49" s="638"/>
      <c r="M49" s="569"/>
      <c r="N49" s="261"/>
      <c r="O49" s="476" t="s">
        <v>84</v>
      </c>
    </row>
    <row r="50" spans="1:15" ht="73.2" customHeight="1" thickBot="1">
      <c r="A50" s="487" t="s">
        <v>85</v>
      </c>
      <c r="B50" s="633" t="str">
        <f t="shared" si="2"/>
        <v>★</v>
      </c>
      <c r="C50" s="634"/>
      <c r="D50" s="635"/>
      <c r="E50" s="187">
        <v>3.83</v>
      </c>
      <c r="F50" s="187">
        <v>3.2</v>
      </c>
      <c r="G50" s="97">
        <f t="shared" si="1"/>
        <v>-0.62999999999999989</v>
      </c>
      <c r="H50" s="664"/>
      <c r="I50" s="665"/>
      <c r="J50" s="665"/>
      <c r="K50" s="665"/>
      <c r="L50" s="666"/>
      <c r="M50" s="260"/>
      <c r="N50" s="261"/>
      <c r="O50" s="476" t="s">
        <v>85</v>
      </c>
    </row>
    <row r="51" spans="1:15" ht="73.5" customHeight="1" thickBot="1">
      <c r="A51" s="487" t="s">
        <v>86</v>
      </c>
      <c r="B51" s="633" t="str">
        <f t="shared" si="2"/>
        <v>★</v>
      </c>
      <c r="C51" s="634"/>
      <c r="D51" s="635"/>
      <c r="E51" s="510">
        <v>2.94</v>
      </c>
      <c r="F51" s="510">
        <v>2.38</v>
      </c>
      <c r="G51" s="97">
        <f t="shared" si="1"/>
        <v>-0.56000000000000005</v>
      </c>
      <c r="H51" s="636"/>
      <c r="I51" s="637"/>
      <c r="J51" s="637"/>
      <c r="K51" s="637"/>
      <c r="L51" s="638"/>
      <c r="M51" s="557"/>
      <c r="N51" s="558"/>
      <c r="O51" s="476" t="s">
        <v>86</v>
      </c>
    </row>
    <row r="52" spans="1:15" ht="91.95" customHeight="1" thickBot="1">
      <c r="A52" s="487" t="s">
        <v>87</v>
      </c>
      <c r="B52" s="633" t="str">
        <f t="shared" si="2"/>
        <v>★</v>
      </c>
      <c r="C52" s="634"/>
      <c r="D52" s="635"/>
      <c r="E52" s="510">
        <v>2.23</v>
      </c>
      <c r="F52" s="510">
        <v>1.87</v>
      </c>
      <c r="G52" s="97">
        <f t="shared" si="1"/>
        <v>-0.35999999999999988</v>
      </c>
      <c r="H52" s="636"/>
      <c r="I52" s="637"/>
      <c r="J52" s="637"/>
      <c r="K52" s="637"/>
      <c r="L52" s="638"/>
      <c r="M52" s="260"/>
      <c r="N52" s="261"/>
      <c r="O52" s="476" t="s">
        <v>87</v>
      </c>
    </row>
    <row r="53" spans="1:15" ht="77.25" customHeight="1" thickBot="1">
      <c r="A53" s="487" t="s">
        <v>88</v>
      </c>
      <c r="B53" s="633" t="str">
        <f t="shared" si="2"/>
        <v>★★</v>
      </c>
      <c r="C53" s="634"/>
      <c r="D53" s="635"/>
      <c r="E53" s="187">
        <v>4.58</v>
      </c>
      <c r="F53" s="510">
        <v>2.4700000000000002</v>
      </c>
      <c r="G53" s="97">
        <f t="shared" si="1"/>
        <v>-2.11</v>
      </c>
      <c r="H53" s="636"/>
      <c r="I53" s="637"/>
      <c r="J53" s="637"/>
      <c r="K53" s="637"/>
      <c r="L53" s="638"/>
      <c r="M53" s="260"/>
      <c r="N53" s="261"/>
      <c r="O53" s="476" t="s">
        <v>88</v>
      </c>
    </row>
    <row r="54" spans="1:15" ht="63.75" customHeight="1" thickBot="1">
      <c r="A54" s="487" t="s">
        <v>89</v>
      </c>
      <c r="B54" s="633" t="str">
        <f t="shared" si="2"/>
        <v>★★</v>
      </c>
      <c r="C54" s="634"/>
      <c r="D54" s="635"/>
      <c r="E54" s="187">
        <v>5.22</v>
      </c>
      <c r="F54" s="187">
        <v>3.04</v>
      </c>
      <c r="G54" s="97">
        <f t="shared" si="1"/>
        <v>-2.1799999999999997</v>
      </c>
      <c r="H54" s="636"/>
      <c r="I54" s="637"/>
      <c r="J54" s="637"/>
      <c r="K54" s="637"/>
      <c r="L54" s="638"/>
      <c r="M54" s="260"/>
      <c r="N54" s="261"/>
      <c r="O54" s="476" t="s">
        <v>89</v>
      </c>
    </row>
    <row r="55" spans="1:15" ht="75" customHeight="1" thickBot="1">
      <c r="A55" s="487" t="s">
        <v>90</v>
      </c>
      <c r="B55" s="633" t="str">
        <f t="shared" si="2"/>
        <v>★</v>
      </c>
      <c r="C55" s="634"/>
      <c r="D55" s="635"/>
      <c r="E55" s="187">
        <v>4.5</v>
      </c>
      <c r="F55" s="187">
        <v>3.78</v>
      </c>
      <c r="G55" s="97">
        <f t="shared" si="1"/>
        <v>-0.7200000000000002</v>
      </c>
      <c r="H55" s="636"/>
      <c r="I55" s="637"/>
      <c r="J55" s="637"/>
      <c r="K55" s="637"/>
      <c r="L55" s="638"/>
      <c r="M55" s="260"/>
      <c r="N55" s="261"/>
      <c r="O55" s="476" t="s">
        <v>90</v>
      </c>
    </row>
    <row r="56" spans="1:15" ht="80.25" customHeight="1" thickBot="1">
      <c r="A56" s="487" t="s">
        <v>91</v>
      </c>
      <c r="B56" s="633" t="str">
        <f t="shared" si="2"/>
        <v>★</v>
      </c>
      <c r="C56" s="634"/>
      <c r="D56" s="635"/>
      <c r="E56" s="187">
        <v>3.92</v>
      </c>
      <c r="F56" s="510">
        <v>2.94</v>
      </c>
      <c r="G56" s="97">
        <f t="shared" si="1"/>
        <v>-0.98</v>
      </c>
      <c r="H56" s="636"/>
      <c r="I56" s="637"/>
      <c r="J56" s="637"/>
      <c r="K56" s="637"/>
      <c r="L56" s="638"/>
      <c r="M56" s="260"/>
      <c r="N56" s="261"/>
      <c r="O56" s="476" t="s">
        <v>91</v>
      </c>
    </row>
    <row r="57" spans="1:15" ht="63.75" customHeight="1" thickBot="1">
      <c r="A57" s="487" t="s">
        <v>92</v>
      </c>
      <c r="B57" s="633" t="str">
        <f t="shared" si="2"/>
        <v>★</v>
      </c>
      <c r="C57" s="634"/>
      <c r="D57" s="635"/>
      <c r="E57" s="187">
        <v>4.4400000000000004</v>
      </c>
      <c r="F57" s="187">
        <v>3.73</v>
      </c>
      <c r="G57" s="97">
        <f t="shared" si="1"/>
        <v>-0.71000000000000041</v>
      </c>
      <c r="H57" s="664"/>
      <c r="I57" s="665"/>
      <c r="J57" s="665"/>
      <c r="K57" s="665"/>
      <c r="L57" s="666"/>
      <c r="M57" s="260"/>
      <c r="N57" s="261"/>
      <c r="O57" s="476" t="s">
        <v>92</v>
      </c>
    </row>
    <row r="58" spans="1:15" ht="69.75" customHeight="1" thickBot="1">
      <c r="A58" s="487" t="s">
        <v>93</v>
      </c>
      <c r="B58" s="633" t="str">
        <f t="shared" si="2"/>
        <v>☆</v>
      </c>
      <c r="C58" s="634"/>
      <c r="D58" s="635"/>
      <c r="E58" s="510">
        <v>2.83</v>
      </c>
      <c r="F58" s="187">
        <v>3.48</v>
      </c>
      <c r="G58" s="97">
        <f t="shared" si="1"/>
        <v>0.64999999999999991</v>
      </c>
      <c r="H58" s="636"/>
      <c r="I58" s="637"/>
      <c r="J58" s="637"/>
      <c r="K58" s="637"/>
      <c r="L58" s="638"/>
      <c r="M58" s="260"/>
      <c r="N58" s="261"/>
      <c r="O58" s="476" t="s">
        <v>93</v>
      </c>
    </row>
    <row r="59" spans="1:15" ht="76.2" customHeight="1" thickBot="1">
      <c r="A59" s="487" t="s">
        <v>94</v>
      </c>
      <c r="B59" s="633" t="str">
        <f t="shared" si="2"/>
        <v>★</v>
      </c>
      <c r="C59" s="634"/>
      <c r="D59" s="635"/>
      <c r="E59" s="187">
        <v>3.11</v>
      </c>
      <c r="F59" s="187">
        <v>3.04</v>
      </c>
      <c r="G59" s="97">
        <f t="shared" si="1"/>
        <v>-6.999999999999984E-2</v>
      </c>
      <c r="H59" s="636"/>
      <c r="I59" s="637"/>
      <c r="J59" s="637"/>
      <c r="K59" s="637"/>
      <c r="L59" s="638"/>
      <c r="M59" s="557"/>
      <c r="N59" s="558"/>
      <c r="O59" s="476" t="s">
        <v>94</v>
      </c>
    </row>
    <row r="60" spans="1:15" ht="91.95" customHeight="1" thickBot="1">
      <c r="A60" s="487" t="s">
        <v>95</v>
      </c>
      <c r="B60" s="633" t="str">
        <f t="shared" si="2"/>
        <v>★★</v>
      </c>
      <c r="C60" s="634"/>
      <c r="D60" s="635"/>
      <c r="E60" s="187">
        <v>5.64</v>
      </c>
      <c r="F60" s="187">
        <v>3.92</v>
      </c>
      <c r="G60" s="97">
        <f t="shared" si="1"/>
        <v>-1.7199999999999998</v>
      </c>
      <c r="H60" s="636"/>
      <c r="I60" s="637"/>
      <c r="J60" s="637"/>
      <c r="K60" s="637"/>
      <c r="L60" s="638"/>
      <c r="M60" s="260"/>
      <c r="N60" s="261"/>
      <c r="O60" s="476" t="s">
        <v>95</v>
      </c>
    </row>
    <row r="61" spans="1:15" ht="81" customHeight="1" thickBot="1">
      <c r="A61" s="487" t="s">
        <v>96</v>
      </c>
      <c r="B61" s="633" t="str">
        <f t="shared" si="2"/>
        <v>★</v>
      </c>
      <c r="C61" s="634"/>
      <c r="D61" s="635"/>
      <c r="E61" s="510">
        <v>2.57</v>
      </c>
      <c r="F61" s="510">
        <v>1.18</v>
      </c>
      <c r="G61" s="97">
        <f t="shared" si="1"/>
        <v>-1.39</v>
      </c>
      <c r="H61" s="636"/>
      <c r="I61" s="637"/>
      <c r="J61" s="637"/>
      <c r="K61" s="637"/>
      <c r="L61" s="638"/>
      <c r="M61" s="260"/>
      <c r="N61" s="261"/>
      <c r="O61" s="476" t="s">
        <v>96</v>
      </c>
    </row>
    <row r="62" spans="1:15" ht="75.599999999999994" customHeight="1" thickBot="1">
      <c r="A62" s="487" t="s">
        <v>97</v>
      </c>
      <c r="B62" s="633" t="str">
        <f t="shared" si="2"/>
        <v>★★</v>
      </c>
      <c r="C62" s="634"/>
      <c r="D62" s="635"/>
      <c r="E62" s="187">
        <v>5.48</v>
      </c>
      <c r="F62" s="187">
        <v>3.76</v>
      </c>
      <c r="G62" s="97">
        <f t="shared" si="1"/>
        <v>-1.7200000000000006</v>
      </c>
      <c r="H62" s="636"/>
      <c r="I62" s="637"/>
      <c r="J62" s="637"/>
      <c r="K62" s="637"/>
      <c r="L62" s="638"/>
      <c r="M62" s="260"/>
      <c r="N62" s="261"/>
      <c r="O62" s="476" t="s">
        <v>97</v>
      </c>
    </row>
    <row r="63" spans="1:15" ht="87" customHeight="1" thickBot="1">
      <c r="A63" s="487" t="s">
        <v>98</v>
      </c>
      <c r="B63" s="633" t="str">
        <f t="shared" si="2"/>
        <v>★★</v>
      </c>
      <c r="C63" s="634"/>
      <c r="D63" s="635"/>
      <c r="E63" s="187">
        <v>3.29</v>
      </c>
      <c r="F63" s="510">
        <v>1.3</v>
      </c>
      <c r="G63" s="97">
        <f t="shared" si="1"/>
        <v>-1.99</v>
      </c>
      <c r="H63" s="636"/>
      <c r="I63" s="637"/>
      <c r="J63" s="637"/>
      <c r="K63" s="637"/>
      <c r="L63" s="638"/>
      <c r="M63" s="595"/>
      <c r="N63" s="261"/>
      <c r="O63" s="476" t="s">
        <v>98</v>
      </c>
    </row>
    <row r="64" spans="1:15" ht="73.2" customHeight="1" thickBot="1">
      <c r="A64" s="487" t="s">
        <v>99</v>
      </c>
      <c r="B64" s="633" t="str">
        <f t="shared" si="2"/>
        <v>★</v>
      </c>
      <c r="C64" s="634"/>
      <c r="D64" s="635"/>
      <c r="E64" s="510">
        <v>2.34</v>
      </c>
      <c r="F64" s="510">
        <v>1.8</v>
      </c>
      <c r="G64" s="97">
        <f t="shared" si="1"/>
        <v>-0.53999999999999981</v>
      </c>
      <c r="H64" s="709"/>
      <c r="I64" s="710"/>
      <c r="J64" s="710"/>
      <c r="K64" s="710"/>
      <c r="L64" s="711"/>
      <c r="M64" s="260"/>
      <c r="N64" s="261"/>
      <c r="O64" s="476" t="s">
        <v>99</v>
      </c>
    </row>
    <row r="65" spans="1:18" ht="80.25" customHeight="1" thickBot="1">
      <c r="A65" s="487" t="s">
        <v>100</v>
      </c>
      <c r="B65" s="633" t="str">
        <f t="shared" si="2"/>
        <v>★★★</v>
      </c>
      <c r="C65" s="634"/>
      <c r="D65" s="635"/>
      <c r="E65" s="509">
        <v>6.04</v>
      </c>
      <c r="F65" s="187">
        <v>3.58</v>
      </c>
      <c r="G65" s="97">
        <f t="shared" si="1"/>
        <v>-2.46</v>
      </c>
      <c r="H65" s="712"/>
      <c r="I65" s="713"/>
      <c r="J65" s="713"/>
      <c r="K65" s="713"/>
      <c r="L65" s="714"/>
      <c r="M65" s="596"/>
      <c r="N65" s="261"/>
      <c r="O65" s="476" t="s">
        <v>100</v>
      </c>
    </row>
    <row r="66" spans="1:18" ht="88.5" customHeight="1" thickBot="1">
      <c r="A66" s="487" t="s">
        <v>101</v>
      </c>
      <c r="B66" s="633" t="str">
        <f t="shared" si="2"/>
        <v>★★</v>
      </c>
      <c r="C66" s="634"/>
      <c r="D66" s="635"/>
      <c r="E66" s="509">
        <v>7.67</v>
      </c>
      <c r="F66" s="187">
        <v>5.39</v>
      </c>
      <c r="G66" s="97">
        <f t="shared" si="1"/>
        <v>-2.2800000000000002</v>
      </c>
      <c r="H66" s="664"/>
      <c r="I66" s="665"/>
      <c r="J66" s="665"/>
      <c r="K66" s="665"/>
      <c r="L66" s="666"/>
      <c r="M66" s="260"/>
      <c r="N66" s="261"/>
      <c r="O66" s="476" t="s">
        <v>101</v>
      </c>
    </row>
    <row r="67" spans="1:18" ht="78.75" customHeight="1" thickBot="1">
      <c r="A67" s="487" t="s">
        <v>102</v>
      </c>
      <c r="B67" s="633" t="str">
        <f t="shared" si="2"/>
        <v>★★</v>
      </c>
      <c r="C67" s="634"/>
      <c r="D67" s="635"/>
      <c r="E67" s="187">
        <v>5.86</v>
      </c>
      <c r="F67" s="187">
        <v>3.83</v>
      </c>
      <c r="G67" s="97">
        <f t="shared" si="1"/>
        <v>-2.0300000000000002</v>
      </c>
      <c r="H67" s="636"/>
      <c r="I67" s="637"/>
      <c r="J67" s="637"/>
      <c r="K67" s="637"/>
      <c r="L67" s="638"/>
      <c r="M67" s="260"/>
      <c r="N67" s="261"/>
      <c r="O67" s="476" t="s">
        <v>102</v>
      </c>
    </row>
    <row r="68" spans="1:18" ht="63" customHeight="1" thickBot="1">
      <c r="A68" s="490" t="s">
        <v>103</v>
      </c>
      <c r="B68" s="633" t="str">
        <f t="shared" si="2"/>
        <v>★★</v>
      </c>
      <c r="C68" s="634"/>
      <c r="D68" s="635"/>
      <c r="E68" s="187">
        <v>5.72</v>
      </c>
      <c r="F68" s="187">
        <v>3.87</v>
      </c>
      <c r="G68" s="97">
        <f t="shared" si="1"/>
        <v>-1.8499999999999996</v>
      </c>
      <c r="H68" s="706"/>
      <c r="I68" s="707"/>
      <c r="J68" s="707"/>
      <c r="K68" s="707"/>
      <c r="L68" s="708"/>
      <c r="M68" s="538"/>
      <c r="N68" s="537"/>
      <c r="O68" s="476" t="s">
        <v>103</v>
      </c>
    </row>
    <row r="69" spans="1:18" ht="72.75" customHeight="1" thickBot="1">
      <c r="A69" s="488" t="s">
        <v>104</v>
      </c>
      <c r="B69" s="633" t="str">
        <f t="shared" si="2"/>
        <v>★</v>
      </c>
      <c r="C69" s="634"/>
      <c r="D69" s="635"/>
      <c r="E69" s="511">
        <v>2.0299999999999998</v>
      </c>
      <c r="F69" s="511">
        <v>1.74</v>
      </c>
      <c r="G69" s="97">
        <f t="shared" si="1"/>
        <v>-0.28999999999999981</v>
      </c>
      <c r="H69" s="664"/>
      <c r="I69" s="665"/>
      <c r="J69" s="665"/>
      <c r="K69" s="665"/>
      <c r="L69" s="666"/>
      <c r="M69" s="260"/>
      <c r="N69" s="261"/>
      <c r="O69" s="476" t="s">
        <v>104</v>
      </c>
    </row>
    <row r="70" spans="1:18" ht="58.5" customHeight="1" thickBot="1">
      <c r="A70" s="388" t="s">
        <v>105</v>
      </c>
      <c r="B70" s="633" t="str">
        <f t="shared" si="2"/>
        <v>★</v>
      </c>
      <c r="C70" s="634"/>
      <c r="D70" s="635"/>
      <c r="E70" s="187">
        <v>3.74</v>
      </c>
      <c r="F70" s="597">
        <v>2.65</v>
      </c>
      <c r="G70" s="256">
        <f t="shared" si="1"/>
        <v>-1.0900000000000003</v>
      </c>
      <c r="H70" s="636"/>
      <c r="I70" s="637"/>
      <c r="J70" s="637"/>
      <c r="K70" s="637"/>
      <c r="L70" s="638"/>
      <c r="M70" s="389"/>
      <c r="N70" s="261"/>
      <c r="O70" s="476"/>
    </row>
    <row r="71" spans="1:18" ht="42.75" customHeight="1" thickBot="1">
      <c r="A71" s="390"/>
      <c r="B71" s="390"/>
      <c r="C71" s="390"/>
      <c r="D71" s="390"/>
      <c r="E71" s="697"/>
      <c r="F71" s="697"/>
      <c r="G71" s="697"/>
      <c r="H71" s="697"/>
      <c r="I71" s="697"/>
      <c r="J71" s="697"/>
      <c r="K71" s="697"/>
      <c r="L71" s="697"/>
      <c r="M71" s="76">
        <f>COUNTIF(E23:E69,"&gt;=10")</f>
        <v>0</v>
      </c>
      <c r="N71" s="76">
        <f>COUNTIF(F23:F69,"&gt;=10")</f>
        <v>0</v>
      </c>
      <c r="O71" s="76" t="s">
        <v>29</v>
      </c>
    </row>
    <row r="72" spans="1:18" ht="36.75" customHeight="1" thickBot="1">
      <c r="A72" s="98" t="s">
        <v>21</v>
      </c>
      <c r="B72" s="99"/>
      <c r="C72" s="167"/>
      <c r="D72" s="167"/>
      <c r="E72" s="698" t="s">
        <v>20</v>
      </c>
      <c r="F72" s="698"/>
      <c r="G72" s="698"/>
      <c r="H72" s="699" t="s">
        <v>257</v>
      </c>
      <c r="I72" s="700"/>
      <c r="J72" s="99"/>
      <c r="K72" s="100"/>
      <c r="L72" s="100"/>
      <c r="M72" s="101"/>
      <c r="N72" s="102"/>
    </row>
    <row r="73" spans="1:18" ht="36.75" customHeight="1" thickBot="1">
      <c r="A73" s="103"/>
      <c r="B73" s="391"/>
      <c r="C73" s="701" t="s">
        <v>106</v>
      </c>
      <c r="D73" s="702"/>
      <c r="E73" s="702"/>
      <c r="F73" s="703"/>
      <c r="G73" s="104">
        <f>+F70</f>
        <v>2.65</v>
      </c>
      <c r="H73" s="105" t="s">
        <v>107</v>
      </c>
      <c r="I73" s="704">
        <f>+G70</f>
        <v>-1.0900000000000003</v>
      </c>
      <c r="J73" s="705"/>
      <c r="K73" s="392"/>
      <c r="L73" s="392"/>
      <c r="M73" s="393"/>
      <c r="N73" s="106"/>
    </row>
    <row r="74" spans="1:18" ht="36.75" customHeight="1" thickBot="1">
      <c r="A74" s="103"/>
      <c r="B74" s="391"/>
      <c r="C74" s="667" t="s">
        <v>108</v>
      </c>
      <c r="D74" s="668"/>
      <c r="E74" s="668"/>
      <c r="F74" s="669"/>
      <c r="G74" s="107">
        <f>+F35</f>
        <v>3.07</v>
      </c>
      <c r="H74" s="108" t="s">
        <v>107</v>
      </c>
      <c r="I74" s="670">
        <f>+G35</f>
        <v>-1.3900000000000001</v>
      </c>
      <c r="J74" s="671"/>
      <c r="K74" s="392"/>
      <c r="L74" s="392"/>
      <c r="M74" s="393"/>
      <c r="N74" s="106"/>
      <c r="R74" s="438" t="s">
        <v>21</v>
      </c>
    </row>
    <row r="75" spans="1:18" ht="36.75" customHeight="1" thickBot="1">
      <c r="A75" s="103"/>
      <c r="B75" s="391"/>
      <c r="C75" s="672" t="s">
        <v>109</v>
      </c>
      <c r="D75" s="673"/>
      <c r="E75" s="673"/>
      <c r="F75" s="109" t="str">
        <f>VLOOKUP(G75,F:P,10,0)</f>
        <v>大分県</v>
      </c>
      <c r="G75" s="110">
        <f>MAX(F23:F70)</f>
        <v>5.39</v>
      </c>
      <c r="H75" s="674" t="s">
        <v>110</v>
      </c>
      <c r="I75" s="675"/>
      <c r="J75" s="675"/>
      <c r="K75" s="111">
        <f>+N71</f>
        <v>0</v>
      </c>
      <c r="L75" s="112" t="s">
        <v>111</v>
      </c>
      <c r="M75" s="113">
        <f>N71-M71</f>
        <v>0</v>
      </c>
      <c r="N75" s="106"/>
      <c r="R75" s="439"/>
    </row>
    <row r="76" spans="1:18" ht="36.75" customHeight="1" thickBot="1">
      <c r="A76" s="114"/>
      <c r="B76" s="115"/>
      <c r="C76" s="115"/>
      <c r="D76" s="115"/>
      <c r="E76" s="115"/>
      <c r="F76" s="115"/>
      <c r="G76" s="115"/>
      <c r="H76" s="115"/>
      <c r="I76" s="115"/>
      <c r="J76" s="115"/>
      <c r="K76" s="116"/>
      <c r="L76" s="116"/>
      <c r="M76" s="117"/>
      <c r="N76" s="118"/>
      <c r="R76" s="439"/>
    </row>
    <row r="77" spans="1:18" ht="30.75" customHeight="1">
      <c r="A77" s="150"/>
      <c r="B77" s="150"/>
      <c r="C77" s="150"/>
      <c r="D77" s="150"/>
      <c r="E77" s="150"/>
      <c r="F77" s="150"/>
      <c r="G77" s="150"/>
      <c r="H77" s="150"/>
      <c r="I77" s="150"/>
      <c r="J77" s="150"/>
      <c r="K77" s="394"/>
      <c r="L77" s="394"/>
      <c r="M77" s="395"/>
      <c r="N77" s="396"/>
      <c r="R77" s="440"/>
    </row>
    <row r="78" spans="1:18" ht="30.75" customHeight="1" thickBot="1">
      <c r="A78" s="397"/>
      <c r="B78" s="397"/>
      <c r="C78" s="397"/>
      <c r="D78" s="397"/>
      <c r="E78" s="397"/>
      <c r="F78" s="397"/>
      <c r="G78" s="397"/>
      <c r="H78" s="397"/>
      <c r="I78" s="397"/>
      <c r="J78" s="397"/>
      <c r="K78" s="398"/>
      <c r="L78" s="398"/>
      <c r="M78" s="399"/>
      <c r="N78" s="397"/>
    </row>
    <row r="79" spans="1:18" ht="24.75" customHeight="1" thickTop="1">
      <c r="A79" s="676">
        <v>2</v>
      </c>
      <c r="B79" s="679" t="s">
        <v>254</v>
      </c>
      <c r="C79" s="680"/>
      <c r="D79" s="680"/>
      <c r="E79" s="680"/>
      <c r="F79" s="681"/>
      <c r="G79" s="688" t="s">
        <v>255</v>
      </c>
      <c r="H79" s="689"/>
      <c r="I79" s="689"/>
      <c r="J79" s="689"/>
      <c r="K79" s="689"/>
      <c r="L79" s="689"/>
      <c r="M79" s="689"/>
      <c r="N79" s="690"/>
    </row>
    <row r="80" spans="1:18" ht="24.75" customHeight="1">
      <c r="A80" s="677"/>
      <c r="B80" s="682"/>
      <c r="C80" s="683"/>
      <c r="D80" s="683"/>
      <c r="E80" s="683"/>
      <c r="F80" s="684"/>
      <c r="G80" s="691"/>
      <c r="H80" s="692"/>
      <c r="I80" s="692"/>
      <c r="J80" s="692"/>
      <c r="K80" s="692"/>
      <c r="L80" s="692"/>
      <c r="M80" s="692"/>
      <c r="N80" s="693"/>
      <c r="O80" s="400" t="s">
        <v>29</v>
      </c>
      <c r="P80" s="400"/>
    </row>
    <row r="81" spans="1:16" ht="24.75" customHeight="1">
      <c r="A81" s="677"/>
      <c r="B81" s="682"/>
      <c r="C81" s="683"/>
      <c r="D81" s="683"/>
      <c r="E81" s="683"/>
      <c r="F81" s="684"/>
      <c r="G81" s="691"/>
      <c r="H81" s="692"/>
      <c r="I81" s="692"/>
      <c r="J81" s="692"/>
      <c r="K81" s="692"/>
      <c r="L81" s="692"/>
      <c r="M81" s="692"/>
      <c r="N81" s="693"/>
      <c r="O81" s="400" t="s">
        <v>21</v>
      </c>
      <c r="P81" s="400" t="s">
        <v>112</v>
      </c>
    </row>
    <row r="82" spans="1:16" ht="24.75" customHeight="1">
      <c r="A82" s="677"/>
      <c r="B82" s="682"/>
      <c r="C82" s="683"/>
      <c r="D82" s="683"/>
      <c r="E82" s="683"/>
      <c r="F82" s="684"/>
      <c r="G82" s="691"/>
      <c r="H82" s="692"/>
      <c r="I82" s="692"/>
      <c r="J82" s="692"/>
      <c r="K82" s="692"/>
      <c r="L82" s="692"/>
      <c r="M82" s="692"/>
      <c r="N82" s="693"/>
      <c r="O82" s="401"/>
      <c r="P82" s="400"/>
    </row>
    <row r="83" spans="1:16" ht="46.2" customHeight="1" thickBot="1">
      <c r="A83" s="678"/>
      <c r="B83" s="685"/>
      <c r="C83" s="686"/>
      <c r="D83" s="686"/>
      <c r="E83" s="686"/>
      <c r="F83" s="687"/>
      <c r="G83" s="694"/>
      <c r="H83" s="695"/>
      <c r="I83" s="695"/>
      <c r="J83" s="695"/>
      <c r="K83" s="695"/>
      <c r="L83" s="695"/>
      <c r="M83" s="695"/>
      <c r="N83" s="696"/>
    </row>
    <row r="84" spans="1:16" ht="13.8" thickTop="1"/>
  </sheetData>
  <sheetProtection formatCells="0" formatColumns="0" formatRows="0" insertColumns="0" insertRows="0" insertHyperlinks="0" deleteColumns="0" deleteRows="0" sort="0" autoFilter="0" pivotTables="0"/>
  <autoFilter ref="A22:G75" xr:uid="{00000000-0009-0000-0000-000002000000}">
    <filterColumn colId="1" showButton="0"/>
    <filterColumn colId="2" showButton="0"/>
  </autoFilter>
  <mergeCells count="118">
    <mergeCell ref="B67:D67"/>
    <mergeCell ref="H67:L67"/>
    <mergeCell ref="B68:D68"/>
    <mergeCell ref="H68:L68"/>
    <mergeCell ref="B69:D69"/>
    <mergeCell ref="H69:L69"/>
    <mergeCell ref="B64:D64"/>
    <mergeCell ref="H64:L64"/>
    <mergeCell ref="B65:D65"/>
    <mergeCell ref="B66:D66"/>
    <mergeCell ref="H66:L66"/>
    <mergeCell ref="H65:L65"/>
    <mergeCell ref="C74:F74"/>
    <mergeCell ref="I74:J74"/>
    <mergeCell ref="C75:E75"/>
    <mergeCell ref="H75:J75"/>
    <mergeCell ref="A79:A83"/>
    <mergeCell ref="B79:F83"/>
    <mergeCell ref="G79:N83"/>
    <mergeCell ref="B70:D70"/>
    <mergeCell ref="H70:L70"/>
    <mergeCell ref="E71:L71"/>
    <mergeCell ref="E72:G72"/>
    <mergeCell ref="H72:I72"/>
    <mergeCell ref="C73:F73"/>
    <mergeCell ref="I73:J73"/>
    <mergeCell ref="B61:D61"/>
    <mergeCell ref="H61:L61"/>
    <mergeCell ref="B62:D62"/>
    <mergeCell ref="H62:L62"/>
    <mergeCell ref="B63:D63"/>
    <mergeCell ref="H63:L63"/>
    <mergeCell ref="B58:D58"/>
    <mergeCell ref="H58:L58"/>
    <mergeCell ref="B59:D59"/>
    <mergeCell ref="H59:L59"/>
    <mergeCell ref="B60:D60"/>
    <mergeCell ref="H60:L60"/>
    <mergeCell ref="B55:D55"/>
    <mergeCell ref="H55:L55"/>
    <mergeCell ref="B56:D56"/>
    <mergeCell ref="H56:L56"/>
    <mergeCell ref="B57:D57"/>
    <mergeCell ref="B52:D52"/>
    <mergeCell ref="H52:L52"/>
    <mergeCell ref="B53:D53"/>
    <mergeCell ref="H53:L53"/>
    <mergeCell ref="B54:D54"/>
    <mergeCell ref="H54:L54"/>
    <mergeCell ref="H57:L57"/>
    <mergeCell ref="B49:D49"/>
    <mergeCell ref="H49:L49"/>
    <mergeCell ref="B50:D50"/>
    <mergeCell ref="H50:L50"/>
    <mergeCell ref="B51:D51"/>
    <mergeCell ref="H51:L51"/>
    <mergeCell ref="B46:D46"/>
    <mergeCell ref="H46:L46"/>
    <mergeCell ref="B47:D47"/>
    <mergeCell ref="H47:L47"/>
    <mergeCell ref="B48:D48"/>
    <mergeCell ref="H48:L48"/>
    <mergeCell ref="B43:D43"/>
    <mergeCell ref="H43:L43"/>
    <mergeCell ref="B44:D44"/>
    <mergeCell ref="H44:L44"/>
    <mergeCell ref="B45:D45"/>
    <mergeCell ref="H45:L45"/>
    <mergeCell ref="B40:D40"/>
    <mergeCell ref="H40:L40"/>
    <mergeCell ref="B41:D41"/>
    <mergeCell ref="H41:L41"/>
    <mergeCell ref="B42:D42"/>
    <mergeCell ref="H42:L42"/>
    <mergeCell ref="B37:D37"/>
    <mergeCell ref="H37:L37"/>
    <mergeCell ref="B38:D38"/>
    <mergeCell ref="H38:L38"/>
    <mergeCell ref="B39:D39"/>
    <mergeCell ref="H39:L39"/>
    <mergeCell ref="B35:D35"/>
    <mergeCell ref="H35:L35"/>
    <mergeCell ref="B36:D36"/>
    <mergeCell ref="H36:L36"/>
    <mergeCell ref="B31:D31"/>
    <mergeCell ref="H31:L31"/>
    <mergeCell ref="B32:D32"/>
    <mergeCell ref="H32:L32"/>
    <mergeCell ref="B33:D33"/>
    <mergeCell ref="H33:L33"/>
    <mergeCell ref="B29:D29"/>
    <mergeCell ref="H29:L29"/>
    <mergeCell ref="B30:D30"/>
    <mergeCell ref="H30:L30"/>
    <mergeCell ref="B26:D26"/>
    <mergeCell ref="H26:L26"/>
    <mergeCell ref="B27:D27"/>
    <mergeCell ref="H27:L27"/>
    <mergeCell ref="B34:D34"/>
    <mergeCell ref="H34:L34"/>
    <mergeCell ref="A17:C17"/>
    <mergeCell ref="F17:G17"/>
    <mergeCell ref="A18:C18"/>
    <mergeCell ref="F18:G18"/>
    <mergeCell ref="A19:G19"/>
    <mergeCell ref="B21:C21"/>
    <mergeCell ref="E21:F21"/>
    <mergeCell ref="B28:D28"/>
    <mergeCell ref="H28:L28"/>
    <mergeCell ref="B25:D25"/>
    <mergeCell ref="H25:L25"/>
    <mergeCell ref="H21:L21"/>
    <mergeCell ref="B22:D22"/>
    <mergeCell ref="H22:L22"/>
    <mergeCell ref="B23:D23"/>
    <mergeCell ref="H23:L23"/>
    <mergeCell ref="B24:D24"/>
    <mergeCell ref="H24:L24"/>
  </mergeCells>
  <phoneticPr fontId="106"/>
  <conditionalFormatting sqref="G23:G70">
    <cfRule type="cellIs" dxfId="5" priority="4" stopIfTrue="1" operator="between">
      <formula>10.1</formula>
      <formula>20</formula>
    </cfRule>
    <cfRule type="cellIs" dxfId="4" priority="5" stopIfTrue="1" operator="between">
      <formula>1.01</formula>
      <formula>10</formula>
    </cfRule>
    <cfRule type="cellIs" dxfId="3" priority="6" stopIfTrue="1" operator="between">
      <formula>0.01</formula>
      <formula>1</formula>
    </cfRule>
  </conditionalFormatting>
  <conditionalFormatting sqref="N77">
    <cfRule type="cellIs" dxfId="2" priority="1" stopIfTrue="1" operator="between">
      <formula>10.1</formula>
      <formula>20</formula>
    </cfRule>
    <cfRule type="cellIs" dxfId="1" priority="2" stopIfTrue="1" operator="between">
      <formula>1.01</formula>
      <formula>10</formula>
    </cfRule>
    <cfRule type="cellIs" dxfId="0" priority="3" stopIfTrue="1" operator="between">
      <formula>0.01</formula>
      <formula>1</formula>
    </cfRule>
  </conditionalFormatting>
  <hyperlinks>
    <hyperlink ref="I19" r:id="rId1" xr:uid="{C7424B07-D1FE-44F6-B79C-EFD9D50A5CA1}"/>
  </hyperlinks>
  <printOptions horizontalCentered="1" verticalCentered="1"/>
  <pageMargins left="0" right="0.23622047244094491" top="0.74803149606299213" bottom="0.74803149606299213" header="0.31496062992125984" footer="0.31496062992125984"/>
  <pageSetup paperSize="8" scale="25" orientation="portrait" horizontalDpi="300" verticalDpi="300" r:id="rId2"/>
  <headerFooter scaleWithDoc="0"/>
  <rowBreaks count="1" manualBreakCount="1">
    <brk id="70"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FE210-31C2-4A64-BFAB-29F15A41129C}">
  <sheetPr>
    <pageSetUpPr fitToPage="1"/>
  </sheetPr>
  <dimension ref="A1:Q23"/>
  <sheetViews>
    <sheetView view="pageBreakPreview" zoomScaleNormal="75" zoomScaleSheetLayoutView="100" workbookViewId="0">
      <selection activeCell="I7" sqref="I7:M12"/>
    </sheetView>
  </sheetViews>
  <sheetFormatPr defaultColWidth="9" defaultRowHeight="13.2"/>
  <cols>
    <col min="1" max="1" width="3.44140625" style="908" customWidth="1"/>
    <col min="2" max="2" width="4.88671875" style="908" customWidth="1"/>
    <col min="3" max="12" width="9" style="908"/>
    <col min="13" max="13" width="35.21875" style="908" customWidth="1"/>
    <col min="14" max="14" width="4.21875" style="908" customWidth="1"/>
    <col min="15" max="15" width="3.109375" style="908" customWidth="1"/>
    <col min="16" max="16384" width="9" style="908"/>
  </cols>
  <sheetData>
    <row r="1" spans="1:17" ht="23.4">
      <c r="A1" s="905"/>
      <c r="B1" s="906" t="s">
        <v>272</v>
      </c>
      <c r="C1" s="906"/>
      <c r="D1" s="906"/>
      <c r="E1" s="906"/>
      <c r="F1" s="906"/>
      <c r="G1" s="906"/>
      <c r="H1" s="906"/>
      <c r="I1" s="906"/>
      <c r="J1" s="906"/>
      <c r="K1" s="907"/>
      <c r="L1" s="907"/>
      <c r="M1" s="907"/>
      <c r="N1" s="907"/>
      <c r="O1" s="905"/>
    </row>
    <row r="2" spans="1:17" ht="19.2">
      <c r="A2" s="909"/>
      <c r="B2" s="910" t="s">
        <v>469</v>
      </c>
      <c r="C2" s="910"/>
      <c r="D2" s="910"/>
      <c r="E2" s="910"/>
      <c r="F2" s="910"/>
      <c r="G2" s="910"/>
      <c r="H2" s="910"/>
      <c r="I2" s="910"/>
      <c r="J2" s="910"/>
      <c r="K2" s="911"/>
      <c r="L2" s="911"/>
      <c r="M2" s="911"/>
      <c r="N2" s="911"/>
      <c r="O2" s="912"/>
    </row>
    <row r="3" spans="1:17" ht="19.2">
      <c r="A3" s="909"/>
      <c r="B3" s="910" t="s">
        <v>470</v>
      </c>
      <c r="C3" s="910"/>
      <c r="D3" s="910"/>
      <c r="E3" s="910"/>
      <c r="F3" s="910"/>
      <c r="G3" s="910"/>
      <c r="H3" s="910"/>
      <c r="I3" s="910"/>
      <c r="J3" s="910"/>
      <c r="K3" s="911"/>
      <c r="L3" s="911"/>
      <c r="M3" s="911"/>
      <c r="N3" s="911"/>
      <c r="O3" s="913"/>
    </row>
    <row r="4" spans="1:17" ht="16.2">
      <c r="A4" s="909"/>
      <c r="B4" s="914" t="s">
        <v>471</v>
      </c>
      <c r="C4" s="914"/>
      <c r="D4" s="914"/>
      <c r="E4" s="914"/>
      <c r="F4" s="914"/>
      <c r="G4" s="914"/>
      <c r="H4" s="914"/>
      <c r="I4" s="914"/>
      <c r="J4" s="914"/>
      <c r="K4" s="915"/>
      <c r="L4" s="915"/>
      <c r="M4" s="915"/>
      <c r="N4" s="915"/>
      <c r="O4" s="913"/>
    </row>
    <row r="5" spans="1:17" ht="16.2">
      <c r="A5" s="909"/>
      <c r="B5" s="916" t="s">
        <v>21</v>
      </c>
      <c r="C5" s="916"/>
      <c r="D5" s="916"/>
      <c r="E5" s="916"/>
      <c r="F5" s="916"/>
      <c r="G5" s="916"/>
      <c r="H5" s="916"/>
      <c r="I5" s="916"/>
      <c r="J5" s="916"/>
      <c r="K5" s="814"/>
      <c r="L5" s="814"/>
      <c r="M5" s="814"/>
      <c r="N5" s="814"/>
      <c r="O5" s="913"/>
    </row>
    <row r="6" spans="1:17" ht="12.6" customHeight="1">
      <c r="A6" s="909"/>
      <c r="B6" s="917"/>
      <c r="C6" s="918"/>
      <c r="D6" s="918"/>
      <c r="E6" s="918"/>
      <c r="F6" s="918"/>
      <c r="G6" s="918"/>
      <c r="H6" s="918"/>
      <c r="I6" s="918"/>
      <c r="J6" s="918"/>
      <c r="K6" s="918"/>
      <c r="L6" s="918"/>
      <c r="M6" s="918"/>
      <c r="N6" s="918"/>
      <c r="O6" s="913"/>
    </row>
    <row r="7" spans="1:17" ht="23.25" customHeight="1">
      <c r="A7" s="909"/>
      <c r="B7" s="918"/>
      <c r="C7" s="919"/>
      <c r="D7" s="920"/>
      <c r="E7" s="920"/>
      <c r="F7" s="920"/>
      <c r="G7" s="918"/>
      <c r="H7" s="918"/>
      <c r="I7" s="921" t="s">
        <v>472</v>
      </c>
      <c r="J7" s="922"/>
      <c r="K7" s="922"/>
      <c r="L7" s="922"/>
      <c r="M7" s="922"/>
      <c r="N7" s="918"/>
      <c r="O7" s="913"/>
      <c r="P7" s="908" t="s">
        <v>21</v>
      </c>
    </row>
    <row r="8" spans="1:17" ht="23.25" customHeight="1">
      <c r="A8" s="909"/>
      <c r="B8" s="918"/>
      <c r="C8" s="923"/>
      <c r="D8" s="923"/>
      <c r="E8" s="923"/>
      <c r="F8" s="923"/>
      <c r="G8" s="918"/>
      <c r="H8" s="918"/>
      <c r="I8" s="922"/>
      <c r="J8" s="922"/>
      <c r="K8" s="922"/>
      <c r="L8" s="922"/>
      <c r="M8" s="922"/>
      <c r="N8" s="918"/>
      <c r="O8" s="913"/>
      <c r="P8" s="908" t="s">
        <v>21</v>
      </c>
    </row>
    <row r="9" spans="1:17" ht="23.25" customHeight="1">
      <c r="A9" s="909"/>
      <c r="B9" s="918"/>
      <c r="C9" s="923"/>
      <c r="D9" s="923"/>
      <c r="E9" s="923"/>
      <c r="F9" s="923"/>
      <c r="G9" s="918"/>
      <c r="H9" s="918"/>
      <c r="I9" s="922"/>
      <c r="J9" s="922"/>
      <c r="K9" s="922"/>
      <c r="L9" s="922"/>
      <c r="M9" s="922"/>
      <c r="N9" s="918"/>
      <c r="O9" s="909"/>
    </row>
    <row r="10" spans="1:17" ht="23.25" customHeight="1">
      <c r="A10" s="909"/>
      <c r="B10" s="918"/>
      <c r="C10" s="923"/>
      <c r="D10" s="923"/>
      <c r="E10" s="923"/>
      <c r="F10" s="923"/>
      <c r="G10" s="918"/>
      <c r="H10" s="918"/>
      <c r="I10" s="922"/>
      <c r="J10" s="922"/>
      <c r="K10" s="922"/>
      <c r="L10" s="922"/>
      <c r="M10" s="922"/>
      <c r="N10" s="918"/>
      <c r="O10" s="909"/>
    </row>
    <row r="11" spans="1:17" ht="23.25" customHeight="1">
      <c r="A11" s="909"/>
      <c r="B11" s="918"/>
      <c r="C11" s="923"/>
      <c r="D11" s="923"/>
      <c r="E11" s="923"/>
      <c r="F11" s="923"/>
      <c r="G11" s="918"/>
      <c r="H11" s="918"/>
      <c r="I11" s="922"/>
      <c r="J11" s="922"/>
      <c r="K11" s="922"/>
      <c r="L11" s="922"/>
      <c r="M11" s="922"/>
      <c r="N11" s="918"/>
      <c r="O11" s="909"/>
    </row>
    <row r="12" spans="1:17" ht="49.8" customHeight="1">
      <c r="A12" s="909"/>
      <c r="B12" s="918"/>
      <c r="C12" s="924"/>
      <c r="D12" s="924"/>
      <c r="E12" s="924"/>
      <c r="F12" s="924"/>
      <c r="G12" s="925"/>
      <c r="H12" s="925"/>
      <c r="I12" s="922"/>
      <c r="J12" s="922"/>
      <c r="K12" s="922"/>
      <c r="L12" s="922"/>
      <c r="M12" s="922"/>
      <c r="N12" s="918"/>
      <c r="O12" s="909"/>
      <c r="Q12" s="573"/>
    </row>
    <row r="13" spans="1:17" ht="23.25" customHeight="1">
      <c r="A13" s="909"/>
      <c r="B13" s="926"/>
      <c r="C13" s="918"/>
      <c r="D13" s="918"/>
      <c r="E13" s="918"/>
      <c r="F13" s="918"/>
      <c r="G13" s="918"/>
      <c r="H13" s="927" t="s">
        <v>473</v>
      </c>
      <c r="I13" s="928"/>
      <c r="J13" s="928"/>
      <c r="K13" s="928"/>
      <c r="L13" s="928"/>
      <c r="M13" s="928"/>
      <c r="N13" s="918"/>
      <c r="O13" s="909"/>
    </row>
    <row r="14" spans="1:17" ht="16.8" thickBot="1">
      <c r="A14" s="909"/>
      <c r="B14" s="929"/>
      <c r="C14" s="930"/>
      <c r="D14" s="930"/>
      <c r="E14" s="930"/>
      <c r="F14" s="930"/>
      <c r="G14" s="930"/>
      <c r="H14" s="930"/>
      <c r="I14" s="930"/>
      <c r="J14" s="930"/>
      <c r="K14" s="930"/>
      <c r="L14" s="930"/>
      <c r="M14" s="930"/>
      <c r="N14" s="930"/>
      <c r="O14" s="909"/>
    </row>
    <row r="15" spans="1:17" ht="9" customHeight="1" thickTop="1">
      <c r="A15" s="909"/>
      <c r="B15" s="930"/>
      <c r="C15" s="931" t="s">
        <v>474</v>
      </c>
      <c r="D15" s="932"/>
      <c r="E15" s="932"/>
      <c r="F15" s="932"/>
      <c r="G15" s="932"/>
      <c r="H15" s="932"/>
      <c r="I15" s="932"/>
      <c r="J15" s="932"/>
      <c r="K15" s="932"/>
      <c r="L15" s="932"/>
      <c r="M15" s="933"/>
      <c r="N15" s="930"/>
      <c r="O15" s="909"/>
    </row>
    <row r="16" spans="1:17" ht="13.2" customHeight="1">
      <c r="A16" s="909"/>
      <c r="B16" s="930"/>
      <c r="C16" s="934"/>
      <c r="D16" s="935"/>
      <c r="E16" s="935"/>
      <c r="F16" s="935"/>
      <c r="G16" s="935"/>
      <c r="H16" s="935"/>
      <c r="I16" s="935"/>
      <c r="J16" s="935"/>
      <c r="K16" s="935"/>
      <c r="L16" s="935"/>
      <c r="M16" s="936"/>
      <c r="N16" s="930"/>
      <c r="O16" s="909"/>
    </row>
    <row r="17" spans="1:15" ht="18" customHeight="1">
      <c r="A17" s="909"/>
      <c r="B17" s="930"/>
      <c r="C17" s="934"/>
      <c r="D17" s="935"/>
      <c r="E17" s="935"/>
      <c r="F17" s="935"/>
      <c r="G17" s="935"/>
      <c r="H17" s="935"/>
      <c r="I17" s="935"/>
      <c r="J17" s="935"/>
      <c r="K17" s="935"/>
      <c r="L17" s="935"/>
      <c r="M17" s="936"/>
      <c r="N17" s="930"/>
      <c r="O17" s="909"/>
    </row>
    <row r="18" spans="1:15" ht="18" customHeight="1">
      <c r="A18" s="909"/>
      <c r="B18" s="930"/>
      <c r="C18" s="934"/>
      <c r="D18" s="935"/>
      <c r="E18" s="935"/>
      <c r="F18" s="935"/>
      <c r="G18" s="935"/>
      <c r="H18" s="935"/>
      <c r="I18" s="935"/>
      <c r="J18" s="935"/>
      <c r="K18" s="935"/>
      <c r="L18" s="935"/>
      <c r="M18" s="936"/>
      <c r="N18" s="930"/>
      <c r="O18" s="909"/>
    </row>
    <row r="19" spans="1:15" ht="18" customHeight="1">
      <c r="A19" s="909"/>
      <c r="B19" s="930"/>
      <c r="C19" s="934"/>
      <c r="D19" s="935"/>
      <c r="E19" s="935"/>
      <c r="F19" s="935"/>
      <c r="G19" s="935"/>
      <c r="H19" s="935"/>
      <c r="I19" s="935"/>
      <c r="J19" s="935"/>
      <c r="K19" s="935"/>
      <c r="L19" s="935"/>
      <c r="M19" s="936"/>
      <c r="N19" s="930"/>
      <c r="O19" s="909"/>
    </row>
    <row r="20" spans="1:15" ht="18" customHeight="1">
      <c r="A20" s="909"/>
      <c r="B20" s="930"/>
      <c r="C20" s="934"/>
      <c r="D20" s="935"/>
      <c r="E20" s="935"/>
      <c r="F20" s="935"/>
      <c r="G20" s="935"/>
      <c r="H20" s="935"/>
      <c r="I20" s="935"/>
      <c r="J20" s="935"/>
      <c r="K20" s="935"/>
      <c r="L20" s="935"/>
      <c r="M20" s="936"/>
      <c r="N20" s="930"/>
      <c r="O20" s="909"/>
    </row>
    <row r="21" spans="1:15" ht="31.2" customHeight="1">
      <c r="A21" s="909"/>
      <c r="B21" s="930"/>
      <c r="C21" s="934"/>
      <c r="D21" s="935"/>
      <c r="E21" s="935"/>
      <c r="F21" s="935"/>
      <c r="G21" s="935"/>
      <c r="H21" s="935"/>
      <c r="I21" s="935"/>
      <c r="J21" s="935"/>
      <c r="K21" s="935"/>
      <c r="L21" s="935"/>
      <c r="M21" s="936"/>
      <c r="N21" s="930"/>
      <c r="O21" s="909"/>
    </row>
    <row r="22" spans="1:15" ht="18" customHeight="1" thickBot="1">
      <c r="A22" s="909"/>
      <c r="B22" s="930"/>
      <c r="C22" s="937"/>
      <c r="D22" s="938"/>
      <c r="E22" s="938"/>
      <c r="F22" s="938"/>
      <c r="G22" s="938"/>
      <c r="H22" s="938"/>
      <c r="I22" s="938"/>
      <c r="J22" s="938"/>
      <c r="K22" s="938"/>
      <c r="L22" s="938"/>
      <c r="M22" s="939"/>
      <c r="N22" s="930"/>
      <c r="O22" s="909"/>
    </row>
    <row r="23" spans="1:15" ht="19.8" customHeight="1" thickTop="1">
      <c r="A23" s="909"/>
      <c r="B23" s="930"/>
      <c r="C23" s="930"/>
      <c r="D23" s="930"/>
      <c r="E23" s="930"/>
      <c r="F23" s="930"/>
      <c r="G23" s="930"/>
      <c r="H23" s="930"/>
      <c r="I23" s="930"/>
      <c r="J23" s="930"/>
      <c r="K23" s="930"/>
      <c r="L23" s="930"/>
      <c r="M23" s="930"/>
      <c r="N23" s="930"/>
      <c r="O23" s="909"/>
    </row>
  </sheetData>
  <mergeCells count="10">
    <mergeCell ref="H13:M13"/>
    <mergeCell ref="C15:M22"/>
    <mergeCell ref="B1:N1"/>
    <mergeCell ref="B2:N2"/>
    <mergeCell ref="B3:N3"/>
    <mergeCell ref="O3:O8"/>
    <mergeCell ref="B4:N4"/>
    <mergeCell ref="B5:N5"/>
    <mergeCell ref="C7:F12"/>
    <mergeCell ref="I7:M12"/>
  </mergeCells>
  <phoneticPr fontId="106"/>
  <hyperlinks>
    <hyperlink ref="H13" r:id="rId1" display="http://www.aimservices.co.jp/recruit/senmon/about/manga.html" xr:uid="{D0B229FE-6E7D-4B61-A8D3-81D4764FD335}"/>
  </hyperlinks>
  <pageMargins left="0.75" right="0.75" top="1" bottom="1" header="0.51200000000000001" footer="0.51200000000000001"/>
  <pageSetup paperSize="9" scale="94" orientation="landscape" horizontalDpi="200" verticalDpi="200"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A2299-21BE-4E18-BA7E-3ED3CD9DEC87}">
  <dimension ref="A1:S93"/>
  <sheetViews>
    <sheetView topLeftCell="A7" zoomScale="75" zoomScaleNormal="75" workbookViewId="0">
      <selection activeCell="P10" sqref="P10"/>
    </sheetView>
  </sheetViews>
  <sheetFormatPr defaultColWidth="8.88671875" defaultRowHeight="14.4"/>
  <cols>
    <col min="1" max="1" width="12.77734375" style="146" customWidth="1"/>
    <col min="2" max="2" width="25" style="194" customWidth="1"/>
    <col min="3" max="3" width="9.109375" style="194" customWidth="1"/>
    <col min="4" max="4" width="23" style="194" customWidth="1"/>
    <col min="5" max="5" width="19.44140625" style="194" customWidth="1"/>
    <col min="6" max="6" width="12.21875" style="194" customWidth="1"/>
    <col min="7" max="7" width="14.77734375" style="194" customWidth="1"/>
    <col min="8" max="8" width="20.88671875" style="194" customWidth="1"/>
    <col min="9" max="9" width="19" style="194" customWidth="1"/>
    <col min="10" max="10" width="13.21875" style="194" customWidth="1"/>
    <col min="11" max="11" width="10.88671875" style="194" customWidth="1"/>
    <col min="12" max="12" width="13" style="194" customWidth="1"/>
    <col min="13" max="13" width="16.109375" style="194" customWidth="1"/>
    <col min="14" max="14" width="28.77734375" style="194" customWidth="1"/>
    <col min="15" max="15" width="7.88671875" style="194" customWidth="1"/>
    <col min="16" max="16" width="40.44140625" style="274" customWidth="1"/>
    <col min="17" max="17" width="40.44140625" style="194" customWidth="1"/>
    <col min="18" max="16384" width="8.88671875" style="194"/>
  </cols>
  <sheetData>
    <row r="1" spans="2:19" ht="31.2" customHeight="1">
      <c r="B1" s="153"/>
      <c r="C1" s="442" t="s">
        <v>289</v>
      </c>
      <c r="D1" s="210"/>
      <c r="E1" s="210"/>
      <c r="F1" s="210"/>
      <c r="G1" s="210" t="s">
        <v>268</v>
      </c>
      <c r="H1" s="210"/>
      <c r="I1" s="210"/>
      <c r="J1" s="210"/>
      <c r="K1" s="210"/>
      <c r="L1" s="210"/>
      <c r="M1" s="210"/>
      <c r="N1" s="210"/>
      <c r="O1" s="146"/>
      <c r="P1" s="273"/>
    </row>
    <row r="2" spans="2:19" ht="31.2" customHeight="1">
      <c r="B2" s="153"/>
      <c r="C2" s="210"/>
      <c r="D2" s="210"/>
      <c r="E2" s="210"/>
      <c r="F2" s="210"/>
      <c r="G2" s="210"/>
      <c r="H2" s="210"/>
      <c r="I2" s="210"/>
      <c r="J2" s="210"/>
      <c r="K2" s="210"/>
      <c r="L2" s="210"/>
      <c r="M2" s="210"/>
      <c r="N2" s="210"/>
      <c r="O2" s="146"/>
      <c r="P2" s="273"/>
    </row>
    <row r="3" spans="2:19" ht="266.39999999999998" customHeight="1">
      <c r="B3" s="736"/>
      <c r="C3" s="736"/>
      <c r="D3" s="736"/>
      <c r="E3" s="736"/>
      <c r="F3" s="736"/>
      <c r="G3" s="736"/>
      <c r="H3" s="736"/>
      <c r="I3" s="736"/>
      <c r="J3" s="736"/>
      <c r="K3" s="736"/>
      <c r="L3" s="736"/>
      <c r="M3" s="736"/>
      <c r="N3" s="736"/>
      <c r="O3" s="146" t="s">
        <v>208</v>
      </c>
      <c r="P3" s="273"/>
    </row>
    <row r="4" spans="2:19" ht="29.25" customHeight="1">
      <c r="B4" s="235"/>
      <c r="C4" s="236" t="s">
        <v>290</v>
      </c>
      <c r="D4" s="237"/>
      <c r="E4" s="237"/>
      <c r="F4" s="237"/>
      <c r="G4" s="238"/>
      <c r="H4" s="237"/>
      <c r="I4" s="237"/>
      <c r="J4" s="239"/>
      <c r="K4" s="239"/>
      <c r="L4" s="239"/>
      <c r="M4" s="239"/>
      <c r="N4" s="240"/>
      <c r="O4" s="146"/>
      <c r="P4" s="262"/>
    </row>
    <row r="5" spans="2:19" ht="267" customHeight="1">
      <c r="B5" s="741" t="s">
        <v>292</v>
      </c>
      <c r="C5" s="742"/>
      <c r="D5" s="742"/>
      <c r="E5" s="742"/>
      <c r="F5" s="742"/>
      <c r="G5" s="742"/>
      <c r="H5" s="742"/>
      <c r="I5" s="742"/>
      <c r="J5" s="742"/>
      <c r="K5" s="742"/>
      <c r="L5" s="742"/>
      <c r="M5" s="742"/>
      <c r="N5" s="742"/>
      <c r="O5" s="146"/>
      <c r="P5" s="559" t="s">
        <v>208</v>
      </c>
    </row>
    <row r="6" spans="2:19" ht="32.4" customHeight="1">
      <c r="B6" s="745" t="s">
        <v>228</v>
      </c>
      <c r="C6" s="746"/>
      <c r="D6" s="746"/>
      <c r="E6" s="746"/>
      <c r="F6" s="746"/>
      <c r="G6" s="746"/>
      <c r="H6" s="746"/>
      <c r="I6" s="746"/>
      <c r="J6" s="746"/>
      <c r="K6" s="746"/>
      <c r="L6" s="746"/>
      <c r="M6" s="746"/>
      <c r="N6" s="746"/>
      <c r="O6" s="146"/>
      <c r="P6" s="259"/>
    </row>
    <row r="7" spans="2:19" ht="11.4" customHeight="1">
      <c r="B7" s="743"/>
      <c r="C7" s="744"/>
      <c r="D7" s="744"/>
      <c r="E7" s="744"/>
      <c r="F7" s="744"/>
      <c r="G7" s="744"/>
      <c r="H7" s="744"/>
      <c r="I7" s="744"/>
      <c r="J7" s="744"/>
      <c r="K7" s="744"/>
      <c r="L7" s="744"/>
      <c r="M7" s="744"/>
      <c r="N7" s="744"/>
      <c r="O7" s="146"/>
      <c r="P7" s="259"/>
      <c r="R7" s="194" t="s">
        <v>225</v>
      </c>
    </row>
    <row r="8" spans="2:19" ht="21.6" customHeight="1">
      <c r="B8" s="244"/>
      <c r="C8" s="737" t="s">
        <v>291</v>
      </c>
      <c r="D8" s="737"/>
      <c r="E8" s="737"/>
      <c r="F8" s="737"/>
      <c r="G8" s="737"/>
      <c r="H8" s="737"/>
      <c r="I8" s="737"/>
      <c r="J8" s="737"/>
      <c r="K8" s="737"/>
      <c r="L8" s="737"/>
      <c r="M8" s="154" t="s">
        <v>208</v>
      </c>
      <c r="N8" s="154"/>
      <c r="O8" s="146"/>
      <c r="P8" s="305"/>
    </row>
    <row r="9" spans="2:19" ht="21.6" customHeight="1">
      <c r="B9" s="244"/>
      <c r="C9" s="738" t="s">
        <v>178</v>
      </c>
      <c r="D9" s="738"/>
      <c r="E9" s="738"/>
      <c r="F9" s="738"/>
      <c r="G9" s="738"/>
      <c r="H9" s="738"/>
      <c r="I9" s="738"/>
      <c r="J9" s="738"/>
      <c r="K9" s="738"/>
      <c r="L9" s="738"/>
      <c r="M9" s="154"/>
      <c r="N9" s="180"/>
      <c r="O9" s="146"/>
      <c r="P9" s="306"/>
    </row>
    <row r="10" spans="2:19" ht="21.6" customHeight="1">
      <c r="B10" s="154"/>
      <c r="C10" s="154"/>
      <c r="D10" s="180"/>
      <c r="E10" s="180"/>
      <c r="F10" s="180"/>
      <c r="G10" s="201"/>
      <c r="H10" s="180"/>
      <c r="I10" s="180"/>
      <c r="J10" s="180"/>
      <c r="K10" s="180"/>
      <c r="L10" s="180"/>
      <c r="M10" s="180"/>
      <c r="N10" s="180"/>
      <c r="O10" s="146"/>
      <c r="P10" s="311"/>
    </row>
    <row r="11" spans="2:19" ht="15" customHeight="1">
      <c r="B11" s="146"/>
      <c r="C11" s="146"/>
      <c r="D11" s="202"/>
      <c r="E11" s="202"/>
      <c r="F11" s="202"/>
      <c r="G11" s="203"/>
      <c r="H11" s="202"/>
      <c r="I11" s="202"/>
      <c r="J11" s="202"/>
      <c r="K11" s="202"/>
      <c r="L11" s="202"/>
      <c r="M11" s="202"/>
      <c r="N11" s="202"/>
      <c r="O11" s="146"/>
      <c r="P11" s="310"/>
      <c r="Q11" s="570"/>
      <c r="R11" s="570"/>
      <c r="S11" s="570"/>
    </row>
    <row r="12" spans="2:19" ht="13.5" customHeight="1">
      <c r="B12" s="146"/>
      <c r="C12" s="146"/>
      <c r="D12" s="739" t="s">
        <v>179</v>
      </c>
      <c r="E12" s="739"/>
      <c r="F12" s="204"/>
      <c r="G12" s="205" t="s">
        <v>180</v>
      </c>
      <c r="H12" s="206" t="s">
        <v>181</v>
      </c>
      <c r="I12" s="207" t="s">
        <v>182</v>
      </c>
      <c r="J12" s="206" t="s">
        <v>183</v>
      </c>
      <c r="K12" s="206" t="s">
        <v>184</v>
      </c>
      <c r="L12" s="208" t="s">
        <v>197</v>
      </c>
      <c r="M12" s="202"/>
      <c r="N12" s="202"/>
      <c r="O12" s="146"/>
      <c r="P12" s="311"/>
      <c r="Q12" s="570"/>
      <c r="R12" s="570"/>
      <c r="S12" s="570"/>
    </row>
    <row r="13" spans="2:19" ht="18" customHeight="1">
      <c r="B13" s="146"/>
      <c r="C13" s="146"/>
      <c r="D13" s="739"/>
      <c r="E13" s="739"/>
      <c r="F13" s="247" t="s">
        <v>185</v>
      </c>
      <c r="G13" s="284">
        <v>516971890</v>
      </c>
      <c r="H13" s="284">
        <v>520986627</v>
      </c>
      <c r="I13" s="243">
        <f t="shared" ref="I13:I23" si="0">+H13/$H$13</f>
        <v>1</v>
      </c>
      <c r="J13" s="312">
        <v>6263019</v>
      </c>
      <c r="K13" s="449">
        <f>+J13/G13</f>
        <v>1.2114815372263277E-2</v>
      </c>
      <c r="L13" s="243">
        <f t="shared" ref="L13:L30" si="1">+H13/G13</f>
        <v>1.0077658709838169</v>
      </c>
      <c r="M13" s="740" t="s">
        <v>186</v>
      </c>
      <c r="N13" s="740"/>
      <c r="O13" s="146"/>
      <c r="P13" s="311"/>
      <c r="Q13" s="570"/>
      <c r="R13" s="570"/>
      <c r="S13" s="570"/>
    </row>
    <row r="14" spans="2:19" ht="17.25" customHeight="1">
      <c r="B14" s="146"/>
      <c r="C14" s="146"/>
      <c r="D14" s="739"/>
      <c r="E14" s="739"/>
      <c r="F14" s="603" t="s">
        <v>293</v>
      </c>
      <c r="G14" s="314">
        <v>81850636</v>
      </c>
      <c r="H14" s="314">
        <v>82437716</v>
      </c>
      <c r="I14" s="243">
        <f t="shared" si="0"/>
        <v>0.1582338427277904</v>
      </c>
      <c r="J14" s="479">
        <v>999572</v>
      </c>
      <c r="K14" s="468">
        <f>+J14/H14</f>
        <v>1.2125178237592123E-2</v>
      </c>
      <c r="L14" s="276">
        <f t="shared" si="1"/>
        <v>1.0071725771318381</v>
      </c>
      <c r="M14" s="748" t="s">
        <v>217</v>
      </c>
      <c r="N14" s="271">
        <f>+H13-G13</f>
        <v>4014737</v>
      </c>
      <c r="O14" s="146"/>
      <c r="P14" s="531"/>
      <c r="Q14" s="570"/>
      <c r="R14" s="570"/>
      <c r="S14" s="570"/>
    </row>
    <row r="15" spans="2:19" ht="17.25" customHeight="1">
      <c r="B15" s="146"/>
      <c r="C15" s="146"/>
      <c r="D15" s="739"/>
      <c r="E15" s="739"/>
      <c r="F15" s="604" t="s">
        <v>269</v>
      </c>
      <c r="G15" s="314">
        <v>3805916</v>
      </c>
      <c r="H15" s="314">
        <v>3836897</v>
      </c>
      <c r="I15" s="243">
        <f t="shared" si="0"/>
        <v>7.3646746406794044E-3</v>
      </c>
      <c r="J15" s="575">
        <v>40288</v>
      </c>
      <c r="K15" s="468">
        <f>+J15/G15</f>
        <v>1.0585625116266361E-2</v>
      </c>
      <c r="L15" s="576">
        <f t="shared" si="1"/>
        <v>1.0081402216969582</v>
      </c>
      <c r="M15" s="748"/>
      <c r="N15" s="270"/>
      <c r="O15" s="146"/>
      <c r="P15" s="531"/>
      <c r="Q15" s="310"/>
      <c r="R15" s="570"/>
      <c r="S15" s="570"/>
    </row>
    <row r="16" spans="2:19" ht="17.25" customHeight="1">
      <c r="B16" s="146"/>
      <c r="C16" s="146"/>
      <c r="D16" s="739"/>
      <c r="E16" s="739"/>
      <c r="F16" s="605" t="s">
        <v>294</v>
      </c>
      <c r="G16" s="312">
        <v>5739680</v>
      </c>
      <c r="H16" s="312">
        <v>5745652</v>
      </c>
      <c r="I16" s="243">
        <f t="shared" si="0"/>
        <v>1.1028405917221365E-2</v>
      </c>
      <c r="J16" s="246">
        <v>324465</v>
      </c>
      <c r="K16" s="452">
        <f t="shared" ref="K16:K23" si="2">+J16/H16</f>
        <v>5.6471397850061229E-2</v>
      </c>
      <c r="L16" s="276">
        <f t="shared" si="1"/>
        <v>1.0010404761241045</v>
      </c>
      <c r="M16" s="204"/>
      <c r="N16" s="204"/>
      <c r="O16" s="146"/>
      <c r="P16" s="531"/>
      <c r="Q16" s="311"/>
      <c r="R16" s="570"/>
      <c r="S16" s="570"/>
    </row>
    <row r="17" spans="2:19" ht="17.25" customHeight="1">
      <c r="B17" s="146"/>
      <c r="C17" s="146"/>
      <c r="D17" s="739"/>
      <c r="E17" s="739"/>
      <c r="F17" s="606" t="s">
        <v>295</v>
      </c>
      <c r="G17" s="312">
        <v>30543908</v>
      </c>
      <c r="H17" s="312">
        <v>30682094</v>
      </c>
      <c r="I17" s="243">
        <f t="shared" si="0"/>
        <v>5.889228707592143E-2</v>
      </c>
      <c r="J17" s="277">
        <v>665104</v>
      </c>
      <c r="K17" s="451">
        <f t="shared" si="2"/>
        <v>2.1677268833085513E-2</v>
      </c>
      <c r="L17" s="276">
        <f t="shared" si="1"/>
        <v>1.0045241754918852</v>
      </c>
      <c r="M17" s="204"/>
      <c r="N17" s="204"/>
      <c r="O17" s="146"/>
      <c r="P17" s="531"/>
      <c r="Q17" s="574"/>
      <c r="R17" s="570"/>
      <c r="S17" s="570"/>
    </row>
    <row r="18" spans="2:19" ht="17.25" customHeight="1">
      <c r="B18" s="146"/>
      <c r="C18" s="146"/>
      <c r="D18" s="739"/>
      <c r="E18" s="739"/>
      <c r="F18" s="604" t="s">
        <v>187</v>
      </c>
      <c r="G18" s="312">
        <v>9083673</v>
      </c>
      <c r="H18" s="312">
        <v>9101319</v>
      </c>
      <c r="I18" s="243">
        <f t="shared" si="0"/>
        <v>1.7469390821810864E-2</v>
      </c>
      <c r="J18" s="246">
        <v>128729</v>
      </c>
      <c r="K18" s="275">
        <f t="shared" si="2"/>
        <v>1.4143993854077634E-2</v>
      </c>
      <c r="L18" s="276">
        <f t="shared" si="1"/>
        <v>1.0019426062563019</v>
      </c>
      <c r="M18" s="204"/>
      <c r="N18" s="204"/>
      <c r="O18" s="146"/>
      <c r="P18" s="531"/>
      <c r="Q18" s="310"/>
      <c r="R18" s="570"/>
      <c r="S18" s="570"/>
    </row>
    <row r="19" spans="2:19" ht="17.25" customHeight="1">
      <c r="B19" s="146"/>
      <c r="C19" s="146"/>
      <c r="D19" s="739"/>
      <c r="E19" s="739"/>
      <c r="F19" s="603" t="s">
        <v>296</v>
      </c>
      <c r="G19" s="312">
        <v>3576139</v>
      </c>
      <c r="H19" s="312">
        <v>3600896</v>
      </c>
      <c r="I19" s="243">
        <f t="shared" si="0"/>
        <v>6.9116860460220605E-3</v>
      </c>
      <c r="J19" s="246">
        <v>57714</v>
      </c>
      <c r="K19" s="275">
        <f t="shared" si="2"/>
        <v>1.6027677555808331E-2</v>
      </c>
      <c r="L19" s="276">
        <f t="shared" si="1"/>
        <v>1.0069228293419243</v>
      </c>
      <c r="M19" s="204"/>
      <c r="N19" s="204"/>
      <c r="O19" s="146"/>
      <c r="P19" s="531"/>
      <c r="Q19" s="311"/>
      <c r="R19" s="570"/>
      <c r="S19" s="570"/>
    </row>
    <row r="20" spans="2:19" ht="17.25" customHeight="1">
      <c r="B20" s="146"/>
      <c r="C20" s="146"/>
      <c r="D20" s="739"/>
      <c r="E20" s="739"/>
      <c r="F20" s="607" t="s">
        <v>297</v>
      </c>
      <c r="G20" s="477">
        <v>3835902</v>
      </c>
      <c r="H20" s="477">
        <v>3887449</v>
      </c>
      <c r="I20" s="434">
        <f t="shared" si="0"/>
        <v>7.4617059220600688E-3</v>
      </c>
      <c r="J20" s="598">
        <v>100753</v>
      </c>
      <c r="K20" s="599">
        <f t="shared" si="2"/>
        <v>2.5917510429075724E-2</v>
      </c>
      <c r="L20" s="436">
        <f t="shared" si="1"/>
        <v>1.0134380388237239</v>
      </c>
      <c r="M20" s="204"/>
      <c r="N20" s="204"/>
      <c r="O20" s="146"/>
      <c r="P20" s="531"/>
      <c r="Q20" s="574"/>
      <c r="R20" s="570"/>
      <c r="S20" s="570"/>
    </row>
    <row r="21" spans="2:19" ht="17.25" customHeight="1">
      <c r="B21" s="146"/>
      <c r="C21" s="146"/>
      <c r="D21" s="739"/>
      <c r="E21" s="739"/>
      <c r="F21" s="603" t="s">
        <v>298</v>
      </c>
      <c r="G21" s="314">
        <v>15041899</v>
      </c>
      <c r="H21" s="314">
        <v>15053168</v>
      </c>
      <c r="I21" s="243">
        <f t="shared" si="0"/>
        <v>2.889357849102718E-2</v>
      </c>
      <c r="J21" s="445">
        <v>98890</v>
      </c>
      <c r="K21" s="275">
        <f t="shared" si="2"/>
        <v>6.569381275755376E-3</v>
      </c>
      <c r="L21" s="276">
        <f t="shared" si="1"/>
        <v>1.0007491740238383</v>
      </c>
      <c r="M21" s="204"/>
      <c r="N21" s="204"/>
      <c r="O21" s="146"/>
      <c r="P21" s="531"/>
      <c r="Q21" s="310"/>
      <c r="R21" s="570"/>
      <c r="S21" s="570"/>
    </row>
    <row r="22" spans="2:19" ht="17.25" customHeight="1">
      <c r="B22" s="146"/>
      <c r="C22" s="146"/>
      <c r="D22" s="739"/>
      <c r="E22" s="739"/>
      <c r="F22" s="605" t="s">
        <v>299</v>
      </c>
      <c r="G22" s="326">
        <v>7224701</v>
      </c>
      <c r="H22" s="326">
        <v>7227683</v>
      </c>
      <c r="I22" s="243">
        <f t="shared" si="0"/>
        <v>1.387306818529912E-2</v>
      </c>
      <c r="J22" s="246">
        <v>141216</v>
      </c>
      <c r="K22" s="512">
        <f t="shared" si="2"/>
        <v>1.9538211623282314E-2</v>
      </c>
      <c r="L22" s="276">
        <f t="shared" si="1"/>
        <v>1.0004127506453209</v>
      </c>
      <c r="M22" s="204"/>
      <c r="N22" s="204"/>
      <c r="O22" s="146"/>
      <c r="P22" s="531"/>
      <c r="Q22" s="311"/>
      <c r="R22" s="570"/>
      <c r="S22" s="570"/>
    </row>
    <row r="23" spans="2:19" ht="17.25" customHeight="1">
      <c r="B23" s="146"/>
      <c r="C23" s="146"/>
      <c r="D23" s="739"/>
      <c r="E23" s="739"/>
      <c r="F23" s="603" t="s">
        <v>300</v>
      </c>
      <c r="G23" s="314">
        <v>43098743</v>
      </c>
      <c r="H23" s="314">
        <v>43119112</v>
      </c>
      <c r="I23" s="243">
        <f t="shared" si="0"/>
        <v>8.2764335522953841E-2</v>
      </c>
      <c r="J23" s="315">
        <v>524201</v>
      </c>
      <c r="K23" s="275">
        <f t="shared" si="2"/>
        <v>1.2157045349171385E-2</v>
      </c>
      <c r="L23" s="276">
        <f t="shared" si="1"/>
        <v>1.0004726123915029</v>
      </c>
      <c r="M23" s="204"/>
      <c r="N23" s="204"/>
      <c r="O23" s="146"/>
      <c r="P23" s="531"/>
      <c r="Q23" s="574"/>
      <c r="R23" s="570"/>
      <c r="S23" s="570"/>
    </row>
    <row r="24" spans="2:19" ht="17.25" customHeight="1">
      <c r="B24" s="146"/>
      <c r="C24" s="146"/>
      <c r="D24" s="739"/>
      <c r="E24" s="739"/>
      <c r="F24" s="608" t="s">
        <v>301</v>
      </c>
      <c r="G24" s="312">
        <v>1527956</v>
      </c>
      <c r="H24" s="312">
        <v>1529167</v>
      </c>
      <c r="I24" s="243">
        <f>+G24/$H$13</f>
        <v>2.9328123234149731E-3</v>
      </c>
      <c r="J24" s="312">
        <v>30376</v>
      </c>
      <c r="K24" s="512">
        <f>+J24/G24</f>
        <v>1.9880153616988971E-2</v>
      </c>
      <c r="L24" s="276">
        <f t="shared" si="1"/>
        <v>1.0007925620894842</v>
      </c>
      <c r="M24" s="204"/>
      <c r="N24" s="204"/>
      <c r="O24" s="146"/>
      <c r="P24" s="531"/>
      <c r="Q24" s="310"/>
      <c r="R24" s="570"/>
      <c r="S24" s="570"/>
    </row>
    <row r="25" spans="2:19" ht="17.25" customHeight="1">
      <c r="B25" s="146"/>
      <c r="C25" s="146"/>
      <c r="D25" s="739"/>
      <c r="E25" s="739"/>
      <c r="F25" s="609" t="s">
        <v>302</v>
      </c>
      <c r="G25" s="450">
        <v>17956472</v>
      </c>
      <c r="H25" s="450">
        <v>17989065</v>
      </c>
      <c r="I25" s="243">
        <f t="shared" ref="I25:I30" si="3">+H25/$H$13</f>
        <v>3.4528842138591018E-2</v>
      </c>
      <c r="J25" s="246">
        <v>369961</v>
      </c>
      <c r="K25" s="512">
        <f>+J25/H25</f>
        <v>2.0565882662606422E-2</v>
      </c>
      <c r="L25" s="276">
        <f t="shared" si="1"/>
        <v>1.0018151115653453</v>
      </c>
      <c r="M25" s="204"/>
      <c r="N25" s="204"/>
      <c r="O25" s="146"/>
      <c r="P25" s="531"/>
      <c r="Q25" s="311"/>
      <c r="R25" s="570"/>
      <c r="S25" s="570"/>
    </row>
    <row r="26" spans="2:19" ht="17.25" customHeight="1">
      <c r="B26" s="146"/>
      <c r="C26" s="146"/>
      <c r="D26" s="739"/>
      <c r="E26" s="739"/>
      <c r="F26" s="610" t="s">
        <v>303</v>
      </c>
      <c r="G26" s="600">
        <v>11953481</v>
      </c>
      <c r="H26" s="600">
        <v>12127122</v>
      </c>
      <c r="I26" s="434">
        <f t="shared" si="3"/>
        <v>2.3277223198283743E-2</v>
      </c>
      <c r="J26" s="598">
        <v>105444</v>
      </c>
      <c r="K26" s="601">
        <f>+J26/H26</f>
        <v>8.694890675627738E-3</v>
      </c>
      <c r="L26" s="436">
        <f t="shared" si="1"/>
        <v>1.0145263961184194</v>
      </c>
      <c r="M26" s="204"/>
      <c r="N26" s="204"/>
      <c r="O26" s="146"/>
      <c r="P26" s="531"/>
      <c r="Q26" s="574"/>
      <c r="R26" s="570"/>
      <c r="S26" s="570"/>
    </row>
    <row r="27" spans="2:19" ht="17.25" customHeight="1">
      <c r="B27" s="146"/>
      <c r="C27" s="146"/>
      <c r="D27" s="739"/>
      <c r="E27" s="739"/>
      <c r="F27" s="611" t="s">
        <v>270</v>
      </c>
      <c r="G27" s="450">
        <v>29119127</v>
      </c>
      <c r="H27" s="450">
        <v>29352290</v>
      </c>
      <c r="I27" s="243">
        <f t="shared" si="3"/>
        <v>5.6339814649407495E-2</v>
      </c>
      <c r="J27" s="246">
        <v>148306</v>
      </c>
      <c r="K27" s="275">
        <f>+J27/H27</f>
        <v>5.0526211072458062E-3</v>
      </c>
      <c r="L27" s="576">
        <f>+H27/G27</f>
        <v>1.0080072112051985</v>
      </c>
      <c r="M27" s="204"/>
      <c r="N27" s="204"/>
      <c r="O27" s="146"/>
      <c r="P27" s="531"/>
      <c r="Q27" s="310"/>
      <c r="R27" s="570"/>
      <c r="S27" s="570"/>
    </row>
    <row r="28" spans="2:19" ht="22.2" customHeight="1">
      <c r="B28" s="146"/>
      <c r="C28" s="146"/>
      <c r="D28" s="739"/>
      <c r="E28" s="739"/>
      <c r="F28" s="469" t="s">
        <v>196</v>
      </c>
      <c r="G28" s="477">
        <v>25287462</v>
      </c>
      <c r="H28" s="477">
        <v>25723697</v>
      </c>
      <c r="I28" s="434">
        <f t="shared" si="3"/>
        <v>4.9374966010403948E-2</v>
      </c>
      <c r="J28" s="478">
        <v>137492</v>
      </c>
      <c r="K28" s="435">
        <f t="shared" ref="K28:K30" si="4">+J28/H28</f>
        <v>5.3449548873165473E-3</v>
      </c>
      <c r="L28" s="436">
        <f t="shared" si="1"/>
        <v>1.017251039269975</v>
      </c>
      <c r="M28" s="749" t="s">
        <v>260</v>
      </c>
      <c r="N28" s="749"/>
      <c r="O28" s="146"/>
      <c r="P28" s="531"/>
      <c r="Q28" s="311"/>
      <c r="R28" s="570"/>
      <c r="S28" s="570"/>
    </row>
    <row r="29" spans="2:19" ht="22.2" customHeight="1">
      <c r="B29" s="146"/>
      <c r="C29" s="146"/>
      <c r="D29" s="747"/>
      <c r="E29" s="747"/>
      <c r="F29" s="469" t="s">
        <v>206</v>
      </c>
      <c r="G29" s="470">
        <v>8055713</v>
      </c>
      <c r="H29" s="470">
        <v>8334859</v>
      </c>
      <c r="I29" s="444">
        <f t="shared" si="3"/>
        <v>1.5998220622273285E-2</v>
      </c>
      <c r="J29" s="471">
        <v>30036</v>
      </c>
      <c r="K29" s="435">
        <f t="shared" si="4"/>
        <v>3.6036602418829159E-3</v>
      </c>
      <c r="L29" s="436">
        <f t="shared" si="1"/>
        <v>1.0346519296305616</v>
      </c>
      <c r="M29" s="749"/>
      <c r="N29" s="749"/>
      <c r="O29" s="146"/>
      <c r="P29" s="531"/>
      <c r="Q29" s="574"/>
      <c r="R29" s="570"/>
      <c r="S29" s="570"/>
    </row>
    <row r="30" spans="2:19" ht="22.2" customHeight="1">
      <c r="B30" s="152"/>
      <c r="C30" s="146"/>
      <c r="D30" s="270"/>
      <c r="E30" s="270"/>
      <c r="F30" s="602" t="s">
        <v>258</v>
      </c>
      <c r="G30" s="534">
        <v>2289259</v>
      </c>
      <c r="H30" s="534">
        <v>2351988</v>
      </c>
      <c r="I30" s="444">
        <f t="shared" si="3"/>
        <v>4.5144882384860136E-3</v>
      </c>
      <c r="J30" s="535">
        <v>14566</v>
      </c>
      <c r="K30" s="435">
        <f t="shared" si="4"/>
        <v>6.1930588081231704E-3</v>
      </c>
      <c r="L30" s="436">
        <f t="shared" si="1"/>
        <v>1.0274014429996781</v>
      </c>
      <c r="M30" s="749"/>
      <c r="N30" s="749"/>
      <c r="O30" s="146"/>
      <c r="P30" s="531"/>
      <c r="Q30" s="310"/>
      <c r="R30" s="570"/>
      <c r="S30" s="570"/>
    </row>
    <row r="31" spans="2:19" ht="17.399999999999999" customHeight="1">
      <c r="B31" s="146"/>
      <c r="C31" s="146"/>
      <c r="D31" s="146"/>
      <c r="E31" s="146"/>
      <c r="F31" s="146"/>
      <c r="G31" s="146"/>
      <c r="H31" s="146"/>
      <c r="I31" s="146"/>
      <c r="J31" s="146"/>
      <c r="K31" s="146"/>
      <c r="L31" s="146"/>
      <c r="M31" s="146"/>
      <c r="N31" s="146"/>
      <c r="O31" s="146"/>
      <c r="P31" s="531"/>
      <c r="Q31" s="311"/>
      <c r="R31" s="570"/>
      <c r="S31" s="570"/>
    </row>
    <row r="32" spans="2:19" ht="21.6" customHeight="1">
      <c r="B32" s="188"/>
      <c r="C32" s="188"/>
      <c r="D32" s="188"/>
      <c r="E32" s="188"/>
      <c r="F32" s="188"/>
      <c r="G32" s="188"/>
      <c r="H32" s="188"/>
      <c r="I32" s="188"/>
      <c r="J32" s="188"/>
      <c r="K32" s="146"/>
      <c r="L32" s="279"/>
      <c r="M32" s="278"/>
      <c r="N32" s="278"/>
      <c r="O32" s="146"/>
      <c r="P32" s="531"/>
      <c r="Q32" s="574"/>
      <c r="R32" s="570"/>
      <c r="S32" s="570"/>
    </row>
    <row r="33" spans="2:19" ht="21.6" customHeight="1">
      <c r="B33" s="188"/>
      <c r="C33" s="188"/>
      <c r="D33" s="188"/>
      <c r="E33" s="188"/>
      <c r="F33" s="188"/>
      <c r="G33" s="188"/>
      <c r="H33" s="188"/>
      <c r="I33" s="188"/>
      <c r="J33" s="188"/>
      <c r="K33" s="146"/>
      <c r="L33" s="540" t="s">
        <v>261</v>
      </c>
      <c r="M33" s="540"/>
      <c r="N33" s="540"/>
      <c r="O33" s="146" t="s">
        <v>208</v>
      </c>
      <c r="P33" s="531"/>
      <c r="Q33" s="310"/>
      <c r="R33" s="570"/>
      <c r="S33" s="570"/>
    </row>
    <row r="34" spans="2:19" ht="21.6" customHeight="1">
      <c r="B34" s="188"/>
      <c r="C34" s="188"/>
      <c r="D34" s="188"/>
      <c r="E34" s="188"/>
      <c r="F34" s="188"/>
      <c r="G34" s="188"/>
      <c r="H34" s="188"/>
      <c r="I34" s="188"/>
      <c r="J34" s="188"/>
      <c r="K34" s="146"/>
      <c r="L34" s="540"/>
      <c r="M34" s="540"/>
      <c r="N34" s="540"/>
      <c r="O34" s="313"/>
      <c r="P34" s="531"/>
      <c r="Q34" s="311"/>
      <c r="R34" s="570"/>
      <c r="S34" s="570"/>
    </row>
    <row r="35" spans="2:19" ht="21.6" customHeight="1">
      <c r="B35" s="188"/>
      <c r="C35" s="188"/>
      <c r="D35" s="188"/>
      <c r="E35" s="188"/>
      <c r="F35" s="188"/>
      <c r="G35" s="188"/>
      <c r="H35" s="188"/>
      <c r="I35" s="188"/>
      <c r="J35" s="188"/>
      <c r="K35" s="146"/>
      <c r="L35" s="540"/>
      <c r="M35" s="540"/>
      <c r="N35" s="540"/>
      <c r="O35" s="313"/>
      <c r="P35" s="531"/>
      <c r="Q35" s="574"/>
      <c r="R35" s="570"/>
      <c r="S35" s="570"/>
    </row>
    <row r="36" spans="2:19" ht="21.6" customHeight="1">
      <c r="B36" s="188"/>
      <c r="C36" s="188"/>
      <c r="D36" s="188"/>
      <c r="E36" s="188"/>
      <c r="F36" s="188"/>
      <c r="G36" s="188"/>
      <c r="H36" s="188"/>
      <c r="I36" s="188"/>
      <c r="J36" s="188"/>
      <c r="K36" s="146"/>
      <c r="L36" s="540"/>
      <c r="M36" s="540"/>
      <c r="N36" s="540"/>
      <c r="O36" s="313"/>
      <c r="P36" s="531"/>
      <c r="Q36" s="310"/>
      <c r="R36" s="570"/>
      <c r="S36" s="570"/>
    </row>
    <row r="37" spans="2:19" ht="21.6" customHeight="1">
      <c r="B37" s="536"/>
      <c r="C37" s="188"/>
      <c r="D37" s="188"/>
      <c r="E37" s="188"/>
      <c r="F37" s="188"/>
      <c r="G37" s="188"/>
      <c r="H37" s="188"/>
      <c r="I37" s="188"/>
      <c r="J37" s="188"/>
      <c r="K37" s="146"/>
      <c r="L37" s="540"/>
      <c r="M37" s="540"/>
      <c r="N37" s="540"/>
      <c r="O37" s="313"/>
      <c r="P37" s="531"/>
      <c r="Q37" s="311"/>
      <c r="R37" s="570"/>
      <c r="S37" s="570"/>
    </row>
    <row r="38" spans="2:19" ht="21.6" customHeight="1">
      <c r="B38" s="188"/>
      <c r="C38" s="188"/>
      <c r="D38" s="188"/>
      <c r="E38" s="188"/>
      <c r="F38" s="188"/>
      <c r="G38" s="188"/>
      <c r="H38" s="188"/>
      <c r="I38" s="188"/>
      <c r="J38" s="188"/>
      <c r="K38" s="146"/>
      <c r="L38" s="540"/>
      <c r="M38" s="540"/>
      <c r="N38" s="540"/>
      <c r="O38" s="313"/>
      <c r="P38" s="531"/>
      <c r="Q38" s="574"/>
      <c r="R38" s="570"/>
      <c r="S38" s="570"/>
    </row>
    <row r="39" spans="2:19" ht="21.6" customHeight="1">
      <c r="B39" s="188"/>
      <c r="C39" s="188"/>
      <c r="D39" s="188"/>
      <c r="E39" s="188"/>
      <c r="F39" s="188"/>
      <c r="G39" s="188"/>
      <c r="H39" s="188"/>
      <c r="I39" s="188"/>
      <c r="J39" s="188"/>
      <c r="K39" s="146"/>
      <c r="L39" s="540"/>
      <c r="M39" s="540"/>
      <c r="N39" s="540"/>
      <c r="O39" s="313"/>
      <c r="P39" s="531"/>
      <c r="Q39" s="310"/>
      <c r="R39" s="570"/>
      <c r="S39" s="570"/>
    </row>
    <row r="40" spans="2:19" ht="21.6" customHeight="1">
      <c r="B40" s="188"/>
      <c r="C40" s="188"/>
      <c r="D40" s="188"/>
      <c r="E40" s="188"/>
      <c r="F40" s="188"/>
      <c r="G40" s="188"/>
      <c r="H40" s="188"/>
      <c r="I40" s="188"/>
      <c r="J40" s="188"/>
      <c r="K40" s="146"/>
      <c r="L40" s="540"/>
      <c r="M40" s="540"/>
      <c r="N40" s="540"/>
      <c r="O40" s="313"/>
      <c r="P40" s="531"/>
      <c r="Q40" s="311"/>
      <c r="R40" s="570"/>
      <c r="S40" s="570"/>
    </row>
    <row r="41" spans="2:19" ht="21.6" customHeight="1">
      <c r="B41" s="188"/>
      <c r="C41" s="188"/>
      <c r="D41" s="188"/>
      <c r="E41" s="188"/>
      <c r="F41" s="188"/>
      <c r="G41" s="188"/>
      <c r="H41" s="188"/>
      <c r="I41" s="188"/>
      <c r="J41" s="188"/>
      <c r="K41" s="146"/>
      <c r="L41" s="540"/>
      <c r="M41" s="540"/>
      <c r="N41" s="540"/>
      <c r="O41" s="313"/>
      <c r="P41" s="531"/>
      <c r="Q41" s="574"/>
      <c r="R41" s="570"/>
      <c r="S41" s="570"/>
    </row>
    <row r="42" spans="2:19" ht="21.6" customHeight="1">
      <c r="B42" s="188"/>
      <c r="C42" s="188"/>
      <c r="D42" s="188"/>
      <c r="E42" s="188"/>
      <c r="F42" s="188"/>
      <c r="G42" s="188"/>
      <c r="H42" s="188"/>
      <c r="I42" s="188"/>
      <c r="J42" s="188"/>
      <c r="K42" s="146"/>
      <c r="L42" s="540"/>
      <c r="M42" s="540"/>
      <c r="N42" s="540"/>
      <c r="O42" s="313"/>
      <c r="P42" s="531"/>
      <c r="Q42" s="310"/>
      <c r="R42" s="570"/>
      <c r="S42" s="570"/>
    </row>
    <row r="43" spans="2:19" ht="21.6" customHeight="1">
      <c r="B43" s="146"/>
      <c r="C43" s="146"/>
      <c r="D43" s="146"/>
      <c r="E43" s="146"/>
      <c r="F43" s="146"/>
      <c r="G43" s="146"/>
      <c r="H43" s="146"/>
      <c r="I43" s="146"/>
      <c r="J43" s="146"/>
      <c r="K43" s="146"/>
      <c r="L43" s="540"/>
      <c r="M43" s="540"/>
      <c r="N43" s="540"/>
      <c r="O43" s="313"/>
      <c r="P43" s="531"/>
      <c r="Q43" s="311"/>
      <c r="R43" s="570"/>
      <c r="S43" s="570"/>
    </row>
    <row r="44" spans="2:19" ht="21.6" customHeight="1">
      <c r="B44" s="146"/>
      <c r="C44" s="146"/>
      <c r="D44" s="146"/>
      <c r="E44" s="146"/>
      <c r="F44" s="146"/>
      <c r="G44" s="146"/>
      <c r="H44" s="146"/>
      <c r="I44" s="146"/>
      <c r="J44" s="146"/>
      <c r="K44" s="146"/>
      <c r="L44" s="540"/>
      <c r="M44" s="540"/>
      <c r="N44" s="540"/>
      <c r="O44" s="313"/>
      <c r="P44" s="531"/>
      <c r="Q44" s="574"/>
      <c r="R44" s="570"/>
      <c r="S44" s="570"/>
    </row>
    <row r="45" spans="2:19" ht="21.6" customHeight="1">
      <c r="B45" s="146"/>
      <c r="C45" s="146"/>
      <c r="D45" s="146"/>
      <c r="E45" s="146"/>
      <c r="F45" s="146"/>
      <c r="G45" s="146"/>
      <c r="H45" s="146"/>
      <c r="I45" s="146"/>
      <c r="J45" s="146"/>
      <c r="K45" s="146"/>
      <c r="L45" s="540"/>
      <c r="M45" s="540"/>
      <c r="N45" s="540"/>
      <c r="O45" s="313"/>
      <c r="P45" s="531"/>
      <c r="Q45" s="310"/>
      <c r="R45" s="570"/>
      <c r="S45" s="570"/>
    </row>
    <row r="46" spans="2:19" ht="21.6" customHeight="1">
      <c r="B46" s="146"/>
      <c r="C46" s="146"/>
      <c r="D46" s="146"/>
      <c r="E46" s="146"/>
      <c r="F46" s="146"/>
      <c r="G46" s="146"/>
      <c r="H46" s="146"/>
      <c r="I46" s="146"/>
      <c r="J46" s="146"/>
      <c r="K46" s="146"/>
      <c r="L46" s="540"/>
      <c r="M46" s="540"/>
      <c r="N46" s="540"/>
      <c r="O46" s="313"/>
      <c r="P46" s="531"/>
      <c r="Q46" s="311"/>
      <c r="R46" s="570"/>
      <c r="S46" s="570"/>
    </row>
    <row r="47" spans="2:19" ht="21.6" customHeight="1">
      <c r="B47" s="146"/>
      <c r="C47" s="146"/>
      <c r="D47" s="146"/>
      <c r="E47" s="146"/>
      <c r="F47" s="146"/>
      <c r="G47" s="146"/>
      <c r="H47" s="146"/>
      <c r="I47" s="146"/>
      <c r="J47" s="146"/>
      <c r="K47" s="146"/>
      <c r="L47" s="540"/>
      <c r="M47" s="540"/>
      <c r="N47" s="540"/>
      <c r="O47" s="313"/>
      <c r="P47" s="531"/>
      <c r="Q47" s="574"/>
      <c r="R47" s="570"/>
      <c r="S47" s="570"/>
    </row>
    <row r="48" spans="2:19" ht="21.6" customHeight="1">
      <c r="B48" s="146"/>
      <c r="C48" s="146"/>
      <c r="D48" s="146"/>
      <c r="E48" s="146"/>
      <c r="F48" s="146"/>
      <c r="G48" s="146"/>
      <c r="H48" s="146"/>
      <c r="I48" s="146"/>
      <c r="J48" s="146"/>
      <c r="K48" s="146"/>
      <c r="L48" s="540"/>
      <c r="M48" s="540"/>
      <c r="N48" s="540"/>
      <c r="O48" s="313"/>
      <c r="P48" s="533"/>
      <c r="Q48" s="310"/>
      <c r="R48" s="570"/>
      <c r="S48" s="570"/>
    </row>
    <row r="49" spans="2:19" ht="39" customHeight="1">
      <c r="B49" s="209" t="s">
        <v>29</v>
      </c>
      <c r="C49" s="209"/>
      <c r="D49" s="209"/>
      <c r="E49" s="209" t="s">
        <v>242</v>
      </c>
      <c r="F49" s="209"/>
      <c r="G49" s="209"/>
      <c r="H49" s="209"/>
      <c r="I49" s="209"/>
      <c r="J49" s="209"/>
      <c r="K49" s="209"/>
      <c r="L49" s="540"/>
      <c r="M49" s="540"/>
      <c r="N49" s="754" t="s">
        <v>265</v>
      </c>
      <c r="O49" s="754"/>
      <c r="P49" s="754"/>
      <c r="Q49" s="311"/>
      <c r="R49" s="570"/>
      <c r="S49" s="570"/>
    </row>
    <row r="50" spans="2:19" ht="39" customHeight="1">
      <c r="B50" s="209"/>
      <c r="C50" s="209"/>
      <c r="D50" s="209"/>
      <c r="E50" s="751" t="s">
        <v>243</v>
      </c>
      <c r="F50" s="751"/>
      <c r="G50" s="209"/>
      <c r="H50" s="209"/>
      <c r="I50" s="209"/>
      <c r="J50" s="209"/>
      <c r="K50" s="209"/>
      <c r="L50" s="448"/>
      <c r="M50" s="448"/>
      <c r="N50" s="754"/>
      <c r="O50" s="754"/>
      <c r="P50" s="754"/>
      <c r="Q50" s="574"/>
    </row>
    <row r="51" spans="2:19" ht="39" customHeight="1">
      <c r="B51" s="209"/>
      <c r="C51" s="209"/>
      <c r="D51" s="209"/>
      <c r="E51" s="209"/>
      <c r="F51" s="753" t="s">
        <v>241</v>
      </c>
      <c r="G51" s="753"/>
      <c r="H51" s="753"/>
      <c r="I51" s="453"/>
      <c r="J51" s="209"/>
      <c r="K51" s="209"/>
      <c r="L51" s="448"/>
      <c r="M51" s="448"/>
      <c r="N51" s="754"/>
      <c r="O51" s="754"/>
      <c r="P51" s="754"/>
      <c r="Q51" s="310"/>
    </row>
    <row r="52" spans="2:19" ht="39" customHeight="1">
      <c r="B52" s="209"/>
      <c r="C52" s="209"/>
      <c r="D52" s="209"/>
      <c r="E52" s="209"/>
      <c r="F52" s="753"/>
      <c r="G52" s="753"/>
      <c r="H52" s="753"/>
      <c r="I52" s="453" t="s">
        <v>208</v>
      </c>
      <c r="J52" s="209"/>
      <c r="K52" s="209"/>
      <c r="L52" s="448"/>
      <c r="M52" s="448"/>
      <c r="N52" s="448"/>
      <c r="O52" s="146"/>
      <c r="P52" s="533"/>
      <c r="Q52" s="311"/>
    </row>
    <row r="53" spans="2:19" ht="39" customHeight="1">
      <c r="B53" s="209"/>
      <c r="C53" s="209"/>
      <c r="D53" s="209"/>
      <c r="E53" s="209"/>
      <c r="F53" s="209"/>
      <c r="G53" s="209"/>
      <c r="H53" s="209"/>
      <c r="I53" s="209"/>
      <c r="J53" s="209"/>
      <c r="K53" s="209"/>
      <c r="L53" s="448"/>
      <c r="M53" s="448"/>
      <c r="N53" s="754"/>
      <c r="O53" s="754"/>
      <c r="P53" s="754"/>
      <c r="Q53" s="574"/>
    </row>
    <row r="54" spans="2:19" ht="39" customHeight="1">
      <c r="B54" s="209"/>
      <c r="C54" s="209"/>
      <c r="D54" s="209"/>
      <c r="E54" s="209"/>
      <c r="F54" s="209"/>
      <c r="G54" s="209"/>
      <c r="H54" s="209"/>
      <c r="I54" s="209"/>
      <c r="J54" s="209"/>
      <c r="K54" s="209"/>
      <c r="L54" s="448"/>
      <c r="M54" s="448"/>
      <c r="N54" s="754"/>
      <c r="O54" s="754"/>
      <c r="P54" s="754"/>
      <c r="Q54" s="310"/>
    </row>
    <row r="55" spans="2:19" ht="35.4" customHeight="1">
      <c r="B55" s="209"/>
      <c r="C55" s="209"/>
      <c r="E55" s="752" t="s">
        <v>244</v>
      </c>
      <c r="F55" s="752"/>
      <c r="G55" s="209"/>
      <c r="H55" s="209"/>
      <c r="I55" s="209"/>
      <c r="J55" s="209"/>
      <c r="K55" s="209"/>
      <c r="L55" s="448"/>
      <c r="M55" s="448"/>
      <c r="N55" s="754"/>
      <c r="O55" s="754"/>
      <c r="P55" s="754"/>
      <c r="Q55" s="311"/>
    </row>
    <row r="56" spans="2:19" ht="24" customHeight="1">
      <c r="B56" s="209"/>
      <c r="C56" s="209"/>
      <c r="E56" s="209"/>
      <c r="F56" s="209"/>
      <c r="G56" s="209"/>
      <c r="H56" s="209"/>
      <c r="I56" s="209"/>
      <c r="J56" s="209"/>
      <c r="K56" s="209"/>
      <c r="L56" s="448"/>
      <c r="M56" s="448"/>
      <c r="N56" s="539"/>
      <c r="O56" s="146"/>
      <c r="Q56" s="574"/>
    </row>
    <row r="57" spans="2:19" ht="24" customHeight="1">
      <c r="B57" s="209"/>
      <c r="C57" s="209"/>
      <c r="D57" s="209"/>
      <c r="E57" s="209"/>
      <c r="F57" s="717" t="s">
        <v>245</v>
      </c>
      <c r="G57" s="717"/>
      <c r="H57" s="717"/>
      <c r="I57" s="209"/>
      <c r="J57" s="209"/>
      <c r="K57" s="209"/>
      <c r="L57" s="448"/>
      <c r="M57" s="448"/>
      <c r="N57" s="754"/>
      <c r="O57" s="754"/>
      <c r="P57" s="754"/>
      <c r="Q57" s="310"/>
    </row>
    <row r="58" spans="2:19" ht="24" customHeight="1">
      <c r="B58" s="209"/>
      <c r="C58" s="209"/>
      <c r="D58" s="209"/>
      <c r="E58" s="209"/>
      <c r="F58" s="717"/>
      <c r="G58" s="717"/>
      <c r="H58" s="717"/>
      <c r="I58" s="209"/>
      <c r="J58" s="209"/>
      <c r="K58" s="209"/>
      <c r="L58" s="448"/>
      <c r="M58" s="448"/>
      <c r="N58" s="448"/>
      <c r="O58" s="146"/>
      <c r="Q58" s="311"/>
    </row>
    <row r="59" spans="2:19" ht="24" customHeight="1">
      <c r="B59" s="209"/>
      <c r="C59" s="209"/>
      <c r="D59" s="209"/>
      <c r="E59" s="209"/>
      <c r="F59" s="717" t="s">
        <v>246</v>
      </c>
      <c r="G59" s="717"/>
      <c r="H59" s="717"/>
      <c r="I59" s="209"/>
      <c r="J59" s="209"/>
      <c r="K59" s="209"/>
      <c r="L59" s="448"/>
      <c r="M59" s="448"/>
      <c r="N59" s="754" t="s">
        <v>264</v>
      </c>
      <c r="O59" s="754"/>
      <c r="P59" s="754"/>
      <c r="Q59" s="574"/>
    </row>
    <row r="60" spans="2:19" ht="47.4" customHeight="1">
      <c r="B60" s="209"/>
      <c r="C60" s="209"/>
      <c r="D60" s="209"/>
      <c r="E60" s="209"/>
      <c r="F60" s="750" t="s">
        <v>253</v>
      </c>
      <c r="G60" s="750"/>
      <c r="H60" s="750"/>
      <c r="I60" s="209"/>
      <c r="J60" s="209"/>
      <c r="K60" s="209"/>
      <c r="L60" s="448"/>
      <c r="M60" s="448"/>
      <c r="N60" s="448"/>
      <c r="O60" s="146"/>
      <c r="Q60" s="310"/>
    </row>
    <row r="61" spans="2:19" ht="32.4">
      <c r="B61" s="715" t="s">
        <v>188</v>
      </c>
      <c r="C61" s="715"/>
      <c r="D61" s="715"/>
      <c r="E61" s="715"/>
      <c r="F61" s="715"/>
      <c r="G61" s="715"/>
      <c r="H61" s="715"/>
      <c r="I61" s="158"/>
      <c r="J61" s="157"/>
      <c r="K61" s="146"/>
      <c r="L61" s="146"/>
      <c r="M61" s="146"/>
      <c r="N61" s="146"/>
      <c r="O61" s="146"/>
      <c r="Q61" s="311"/>
    </row>
    <row r="62" spans="2:19" ht="18">
      <c r="B62" s="189" t="s">
        <v>140</v>
      </c>
      <c r="C62" s="146"/>
      <c r="D62" s="146"/>
      <c r="E62" s="146"/>
      <c r="F62" s="146"/>
      <c r="G62" s="146"/>
      <c r="H62" s="146"/>
      <c r="I62" s="146"/>
      <c r="J62" s="146"/>
      <c r="K62" s="146"/>
      <c r="L62" s="146"/>
      <c r="M62" s="146"/>
      <c r="N62" s="146"/>
      <c r="O62" s="146"/>
      <c r="P62" s="310"/>
      <c r="Q62" s="574"/>
    </row>
    <row r="63" spans="2:19" ht="18">
      <c r="B63" s="716" t="s">
        <v>141</v>
      </c>
      <c r="C63" s="716"/>
      <c r="D63" s="716"/>
      <c r="E63" s="716"/>
      <c r="F63" s="716"/>
      <c r="G63" s="716"/>
      <c r="H63" s="716"/>
      <c r="I63" s="716"/>
      <c r="J63" s="716"/>
      <c r="K63" s="716"/>
      <c r="L63" s="716"/>
      <c r="M63" s="716"/>
      <c r="N63" s="146"/>
      <c r="O63" s="146"/>
      <c r="P63" s="311"/>
    </row>
    <row r="64" spans="2:19" ht="18">
      <c r="B64" s="718" t="s">
        <v>142</v>
      </c>
      <c r="C64" s="718"/>
      <c r="D64" s="718"/>
      <c r="E64" s="718"/>
      <c r="F64" s="718"/>
      <c r="G64" s="718"/>
      <c r="H64" s="718"/>
      <c r="I64" s="718"/>
      <c r="J64" s="718"/>
      <c r="K64" s="718"/>
      <c r="L64" s="718"/>
      <c r="M64" s="718"/>
      <c r="N64" s="146"/>
      <c r="O64" s="146"/>
      <c r="P64" s="311"/>
    </row>
    <row r="65" spans="2:16" ht="22.5" customHeight="1">
      <c r="B65" s="723" t="s">
        <v>203</v>
      </c>
      <c r="C65" s="724"/>
      <c r="D65" s="724"/>
      <c r="E65" s="724"/>
      <c r="F65" s="724"/>
      <c r="G65" s="724"/>
      <c r="H65" s="724"/>
      <c r="I65" s="724"/>
      <c r="J65" s="724"/>
      <c r="K65" s="724"/>
      <c r="L65" s="724"/>
      <c r="M65" s="725"/>
      <c r="N65" s="719" t="s">
        <v>189</v>
      </c>
      <c r="O65" s="146"/>
      <c r="P65" s="310"/>
    </row>
    <row r="66" spans="2:16" ht="22.5" customHeight="1">
      <c r="B66" s="226" t="s">
        <v>209</v>
      </c>
      <c r="C66" s="224"/>
      <c r="D66" s="224"/>
      <c r="E66" s="224"/>
      <c r="F66" s="224"/>
      <c r="G66" s="224"/>
      <c r="H66" s="224"/>
      <c r="I66" s="224"/>
      <c r="J66" s="224"/>
      <c r="K66" s="224"/>
      <c r="L66" s="224"/>
      <c r="M66" s="225"/>
      <c r="N66" s="719"/>
      <c r="O66" s="146"/>
      <c r="P66" s="311"/>
    </row>
    <row r="67" spans="2:16" ht="18">
      <c r="B67" s="716" t="s">
        <v>199</v>
      </c>
      <c r="C67" s="716"/>
      <c r="D67" s="716"/>
      <c r="E67" s="716"/>
      <c r="F67" s="716"/>
      <c r="G67" s="716"/>
      <c r="H67" s="716"/>
      <c r="I67" s="716"/>
      <c r="J67" s="716"/>
      <c r="K67" s="716"/>
      <c r="L67" s="716"/>
      <c r="M67" s="716"/>
      <c r="N67" s="719"/>
      <c r="O67" s="146"/>
      <c r="P67" s="311"/>
    </row>
    <row r="68" spans="2:16" ht="18">
      <c r="B68" s="718" t="s">
        <v>200</v>
      </c>
      <c r="C68" s="718"/>
      <c r="D68" s="718"/>
      <c r="E68" s="718"/>
      <c r="F68" s="718"/>
      <c r="G68" s="718"/>
      <c r="H68" s="718"/>
      <c r="I68" s="718"/>
      <c r="J68" s="718"/>
      <c r="K68" s="718"/>
      <c r="L68" s="718"/>
      <c r="M68" s="718"/>
      <c r="N68" s="719"/>
      <c r="O68" s="146"/>
      <c r="P68" s="310"/>
    </row>
    <row r="69" spans="2:16" ht="18">
      <c r="B69" s="716" t="s">
        <v>201</v>
      </c>
      <c r="C69" s="716"/>
      <c r="D69" s="716"/>
      <c r="E69" s="716"/>
      <c r="F69" s="716"/>
      <c r="G69" s="716"/>
      <c r="H69" s="716"/>
      <c r="I69" s="716"/>
      <c r="J69" s="716"/>
      <c r="K69" s="716"/>
      <c r="L69" s="716"/>
      <c r="M69" s="716"/>
      <c r="N69" s="719"/>
      <c r="O69" s="146"/>
      <c r="P69" s="311"/>
    </row>
    <row r="70" spans="2:16" ht="18">
      <c r="B70" s="716" t="s">
        <v>202</v>
      </c>
      <c r="C70" s="716"/>
      <c r="D70" s="716"/>
      <c r="E70" s="716"/>
      <c r="F70" s="716"/>
      <c r="G70" s="716"/>
      <c r="H70" s="716"/>
      <c r="I70" s="716"/>
      <c r="J70" s="716"/>
      <c r="K70" s="716"/>
      <c r="L70" s="716"/>
      <c r="M70" s="716"/>
      <c r="N70" s="719"/>
      <c r="O70" s="146"/>
      <c r="P70" s="311"/>
    </row>
    <row r="71" spans="2:16" ht="18">
      <c r="B71" s="160"/>
      <c r="M71" s="146"/>
      <c r="N71" s="719"/>
      <c r="O71" s="146"/>
      <c r="P71" s="310"/>
    </row>
    <row r="72" spans="2:16" ht="17.25" customHeight="1">
      <c r="B72" s="720" t="s">
        <v>143</v>
      </c>
      <c r="C72" s="721"/>
      <c r="D72" s="721"/>
      <c r="E72" s="721"/>
      <c r="F72" s="721"/>
      <c r="G72" s="721"/>
      <c r="H72" s="721"/>
      <c r="I72" s="721"/>
      <c r="J72" s="721"/>
      <c r="K72" s="721"/>
      <c r="L72" s="721"/>
      <c r="M72" s="722"/>
      <c r="N72" s="719"/>
      <c r="O72" s="146"/>
      <c r="P72" s="311"/>
    </row>
    <row r="73" spans="2:16" ht="17.25" customHeight="1">
      <c r="B73" s="720" t="s">
        <v>144</v>
      </c>
      <c r="C73" s="721"/>
      <c r="D73" s="721"/>
      <c r="E73" s="721"/>
      <c r="F73" s="721"/>
      <c r="G73" s="721"/>
      <c r="H73" s="721"/>
      <c r="I73" s="721"/>
      <c r="J73" s="721"/>
      <c r="K73" s="721"/>
      <c r="L73" s="721"/>
      <c r="M73" s="722"/>
      <c r="N73" s="719"/>
      <c r="O73" s="146"/>
      <c r="P73" s="311"/>
    </row>
    <row r="74" spans="2:16" ht="17.25" customHeight="1">
      <c r="B74" s="720" t="s">
        <v>145</v>
      </c>
      <c r="C74" s="721"/>
      <c r="D74" s="721"/>
      <c r="E74" s="721"/>
      <c r="F74" s="721"/>
      <c r="G74" s="721"/>
      <c r="H74" s="721"/>
      <c r="I74" s="721"/>
      <c r="J74" s="721"/>
      <c r="K74" s="721"/>
      <c r="L74" s="721"/>
      <c r="M74" s="722"/>
      <c r="N74" s="719"/>
      <c r="O74" s="146"/>
      <c r="P74" s="310"/>
    </row>
    <row r="75" spans="2:16" ht="18">
      <c r="B75" s="720" t="s">
        <v>146</v>
      </c>
      <c r="C75" s="721"/>
      <c r="D75" s="721"/>
      <c r="E75" s="721"/>
      <c r="F75" s="721"/>
      <c r="G75" s="721"/>
      <c r="H75" s="721"/>
      <c r="I75" s="721"/>
      <c r="J75" s="721"/>
      <c r="K75" s="721"/>
      <c r="L75" s="721"/>
      <c r="M75" s="722"/>
      <c r="N75" s="719"/>
      <c r="O75" s="146"/>
      <c r="P75" s="311"/>
    </row>
    <row r="76" spans="2:16" ht="18">
      <c r="B76" s="720" t="s">
        <v>147</v>
      </c>
      <c r="C76" s="721"/>
      <c r="D76" s="721"/>
      <c r="E76" s="721"/>
      <c r="F76" s="721"/>
      <c r="G76" s="721"/>
      <c r="H76" s="721"/>
      <c r="I76" s="721"/>
      <c r="J76" s="721"/>
      <c r="K76" s="721"/>
      <c r="L76" s="721"/>
      <c r="M76" s="722"/>
      <c r="N76" s="719"/>
      <c r="O76" s="146"/>
      <c r="P76" s="311"/>
    </row>
    <row r="77" spans="2:16" ht="18">
      <c r="B77" s="726" t="s">
        <v>148</v>
      </c>
      <c r="C77" s="727"/>
      <c r="D77" s="727"/>
      <c r="E77" s="727"/>
      <c r="F77" s="727"/>
      <c r="G77" s="727"/>
      <c r="H77" s="727"/>
      <c r="I77" s="727"/>
      <c r="J77" s="727"/>
      <c r="K77" s="727"/>
      <c r="L77" s="727"/>
      <c r="M77" s="728"/>
      <c r="N77" s="146"/>
      <c r="O77" s="146"/>
      <c r="P77" s="310"/>
    </row>
    <row r="78" spans="2:16" ht="18">
      <c r="B78" s="729" t="s">
        <v>149</v>
      </c>
      <c r="C78" s="730"/>
      <c r="D78" s="730"/>
      <c r="E78" s="730"/>
      <c r="F78" s="730"/>
      <c r="G78" s="730"/>
      <c r="H78" s="730"/>
      <c r="I78" s="730"/>
      <c r="J78" s="730"/>
      <c r="K78" s="730"/>
      <c r="L78" s="730"/>
      <c r="M78" s="731"/>
      <c r="N78" s="146"/>
      <c r="O78" s="146"/>
      <c r="P78" s="311"/>
    </row>
    <row r="79" spans="2:16" ht="18">
      <c r="B79" s="720" t="s">
        <v>207</v>
      </c>
      <c r="C79" s="721"/>
      <c r="D79" s="721"/>
      <c r="E79" s="721"/>
      <c r="F79" s="721"/>
      <c r="G79" s="721"/>
      <c r="H79" s="721"/>
      <c r="I79" s="721"/>
      <c r="J79" s="721"/>
      <c r="K79" s="721"/>
      <c r="L79" s="721"/>
      <c r="M79" s="722"/>
      <c r="N79" s="146"/>
      <c r="O79" s="146"/>
      <c r="P79" s="311"/>
    </row>
    <row r="80" spans="2:16" ht="18">
      <c r="B80" s="160"/>
      <c r="M80" s="146"/>
      <c r="N80" s="146"/>
      <c r="O80" s="146"/>
      <c r="P80" s="310"/>
    </row>
    <row r="81" spans="1:16" ht="18.600000000000001" thickBot="1">
      <c r="B81" s="160"/>
      <c r="M81" s="146"/>
      <c r="N81" s="146"/>
      <c r="O81" s="146"/>
      <c r="P81" s="311"/>
    </row>
    <row r="82" spans="1:16" ht="20.25" customHeight="1">
      <c r="B82" s="732" t="s">
        <v>150</v>
      </c>
      <c r="C82" s="732" t="s">
        <v>151</v>
      </c>
      <c r="D82" s="732" t="s">
        <v>152</v>
      </c>
      <c r="E82" s="732" t="s">
        <v>153</v>
      </c>
      <c r="F82" s="161" t="s">
        <v>154</v>
      </c>
      <c r="G82" s="182" t="s">
        <v>215</v>
      </c>
      <c r="H82" s="734" t="s">
        <v>214</v>
      </c>
      <c r="I82" s="734" t="s">
        <v>156</v>
      </c>
      <c r="J82" s="734" t="s">
        <v>157</v>
      </c>
      <c r="K82" s="734" t="s">
        <v>190</v>
      </c>
      <c r="L82" s="732" t="s">
        <v>158</v>
      </c>
      <c r="M82" s="732" t="s">
        <v>210</v>
      </c>
      <c r="N82" s="146"/>
      <c r="O82" s="146"/>
      <c r="P82" s="311"/>
    </row>
    <row r="83" spans="1:16" ht="18.600000000000001" thickBot="1">
      <c r="B83" s="733"/>
      <c r="C83" s="733"/>
      <c r="D83" s="733"/>
      <c r="E83" s="733"/>
      <c r="F83" s="162" t="s">
        <v>155</v>
      </c>
      <c r="G83" s="183"/>
      <c r="H83" s="735"/>
      <c r="I83" s="735"/>
      <c r="J83" s="735"/>
      <c r="K83" s="735"/>
      <c r="L83" s="733"/>
      <c r="M83" s="733"/>
      <c r="N83" s="146"/>
      <c r="O83" s="146"/>
      <c r="P83" s="311"/>
    </row>
    <row r="84" spans="1:16" ht="18.600000000000001" thickBot="1">
      <c r="B84" s="163">
        <v>1</v>
      </c>
      <c r="C84" s="164" t="s">
        <v>159</v>
      </c>
      <c r="D84" s="165"/>
      <c r="E84" s="165"/>
      <c r="F84" s="165"/>
      <c r="G84" s="184"/>
      <c r="H84" s="165"/>
      <c r="I84" s="165"/>
      <c r="J84" s="165"/>
      <c r="K84" s="166" t="s">
        <v>159</v>
      </c>
      <c r="L84" s="165"/>
      <c r="M84" s="165"/>
      <c r="N84" s="146"/>
      <c r="O84" s="146"/>
      <c r="P84" s="311"/>
    </row>
    <row r="85" spans="1:16" ht="18.600000000000001" thickBot="1">
      <c r="A85" s="176" t="s">
        <v>29</v>
      </c>
      <c r="B85" s="177">
        <v>2</v>
      </c>
      <c r="C85" s="178" t="s">
        <v>159</v>
      </c>
      <c r="D85" s="179" t="s">
        <v>159</v>
      </c>
      <c r="E85" s="179" t="s">
        <v>159</v>
      </c>
      <c r="F85" s="179" t="s">
        <v>191</v>
      </c>
      <c r="G85" s="184"/>
      <c r="H85" s="165"/>
      <c r="I85" s="165"/>
      <c r="J85" s="179" t="s">
        <v>192</v>
      </c>
      <c r="K85" s="179" t="s">
        <v>159</v>
      </c>
      <c r="L85" s="165"/>
      <c r="M85" s="165"/>
      <c r="N85" s="146" t="s">
        <v>193</v>
      </c>
      <c r="O85" s="146"/>
      <c r="P85" s="310"/>
    </row>
    <row r="86" spans="1:16" ht="18.600000000000001" thickBot="1">
      <c r="A86" s="176" t="s">
        <v>21</v>
      </c>
      <c r="B86" s="177">
        <v>3</v>
      </c>
      <c r="C86" s="178" t="s">
        <v>159</v>
      </c>
      <c r="D86" s="179" t="s">
        <v>159</v>
      </c>
      <c r="E86" s="179" t="s">
        <v>159</v>
      </c>
      <c r="F86" s="179" t="s">
        <v>159</v>
      </c>
      <c r="G86" s="184"/>
      <c r="H86" s="165"/>
      <c r="I86" s="165"/>
      <c r="J86" s="179" t="s">
        <v>159</v>
      </c>
      <c r="K86" s="179" t="s">
        <v>159</v>
      </c>
      <c r="L86" s="179" t="s">
        <v>159</v>
      </c>
      <c r="M86" s="165"/>
      <c r="N86" s="146"/>
      <c r="O86" s="146"/>
      <c r="P86" s="311"/>
    </row>
    <row r="87" spans="1:16" ht="18.600000000000001" thickBot="1">
      <c r="A87" s="176" t="s">
        <v>194</v>
      </c>
      <c r="B87" s="173">
        <v>4</v>
      </c>
      <c r="C87" s="174" t="s">
        <v>159</v>
      </c>
      <c r="D87" s="175" t="s">
        <v>159</v>
      </c>
      <c r="E87" s="175" t="s">
        <v>159</v>
      </c>
      <c r="F87" s="175" t="s">
        <v>159</v>
      </c>
      <c r="G87" s="175" t="s">
        <v>159</v>
      </c>
      <c r="H87" s="175" t="s">
        <v>159</v>
      </c>
      <c r="I87" s="165" t="s">
        <v>212</v>
      </c>
      <c r="J87" s="175" t="s">
        <v>159</v>
      </c>
      <c r="K87" s="175" t="s">
        <v>159</v>
      </c>
      <c r="L87" s="175" t="s">
        <v>159</v>
      </c>
      <c r="M87" s="175" t="s">
        <v>159</v>
      </c>
      <c r="N87" s="194" t="s">
        <v>211</v>
      </c>
      <c r="O87" s="146"/>
      <c r="P87" s="311"/>
    </row>
    <row r="88" spans="1:16" ht="18.600000000000001" thickBot="1">
      <c r="A88" s="176"/>
      <c r="B88" s="177">
        <v>5</v>
      </c>
      <c r="C88" s="178" t="s">
        <v>159</v>
      </c>
      <c r="D88" s="179" t="s">
        <v>159</v>
      </c>
      <c r="E88" s="179" t="s">
        <v>159</v>
      </c>
      <c r="F88" s="179" t="s">
        <v>159</v>
      </c>
      <c r="G88" s="179" t="s">
        <v>159</v>
      </c>
      <c r="H88" s="179" t="s">
        <v>159</v>
      </c>
      <c r="I88" s="179" t="s">
        <v>159</v>
      </c>
      <c r="J88" s="179" t="s">
        <v>159</v>
      </c>
      <c r="K88" s="179" t="s">
        <v>159</v>
      </c>
      <c r="L88" s="179" t="s">
        <v>159</v>
      </c>
      <c r="M88" s="179" t="s">
        <v>159</v>
      </c>
      <c r="N88" s="146"/>
      <c r="O88" s="146"/>
    </row>
    <row r="89" spans="1:16" ht="18.600000000000001" thickBot="1">
      <c r="B89" s="163">
        <v>6</v>
      </c>
      <c r="C89" s="164" t="s">
        <v>159</v>
      </c>
      <c r="D89" s="166" t="s">
        <v>159</v>
      </c>
      <c r="E89" s="166" t="s">
        <v>159</v>
      </c>
      <c r="F89" s="166" t="s">
        <v>159</v>
      </c>
      <c r="G89" s="166" t="s">
        <v>159</v>
      </c>
      <c r="H89" s="166" t="s">
        <v>159</v>
      </c>
      <c r="I89" s="166" t="s">
        <v>159</v>
      </c>
      <c r="J89" s="166" t="s">
        <v>159</v>
      </c>
      <c r="K89" s="166" t="s">
        <v>159</v>
      </c>
      <c r="L89" s="166" t="s">
        <v>159</v>
      </c>
      <c r="M89" s="166" t="s">
        <v>159</v>
      </c>
      <c r="N89" s="146"/>
      <c r="O89" s="146"/>
    </row>
    <row r="90" spans="1:16" ht="18.600000000000001" thickBot="1">
      <c r="B90" s="163">
        <v>7</v>
      </c>
      <c r="C90" s="164" t="s">
        <v>159</v>
      </c>
      <c r="D90" s="166" t="s">
        <v>159</v>
      </c>
      <c r="E90" s="166" t="s">
        <v>159</v>
      </c>
      <c r="F90" s="166" t="s">
        <v>159</v>
      </c>
      <c r="G90" s="166" t="s">
        <v>159</v>
      </c>
      <c r="H90" s="166" t="s">
        <v>159</v>
      </c>
      <c r="I90" s="166" t="s">
        <v>159</v>
      </c>
      <c r="J90" s="166" t="s">
        <v>159</v>
      </c>
      <c r="K90" s="166" t="s">
        <v>159</v>
      </c>
      <c r="L90" s="166" t="s">
        <v>159</v>
      </c>
      <c r="M90" s="166" t="s">
        <v>159</v>
      </c>
      <c r="N90" s="146"/>
      <c r="O90" s="146"/>
    </row>
    <row r="91" spans="1:16">
      <c r="N91" s="146"/>
      <c r="O91" s="146"/>
    </row>
    <row r="92" spans="1:16">
      <c r="I92" s="194" t="s">
        <v>213</v>
      </c>
      <c r="N92" s="146"/>
      <c r="O92" s="146"/>
    </row>
    <row r="93" spans="1:16">
      <c r="N93" s="146"/>
      <c r="O93" s="146"/>
    </row>
  </sheetData>
  <mergeCells count="48">
    <mergeCell ref="D29:E29"/>
    <mergeCell ref="M14:M15"/>
    <mergeCell ref="M28:N30"/>
    <mergeCell ref="F60:H60"/>
    <mergeCell ref="E50:F50"/>
    <mergeCell ref="E55:F55"/>
    <mergeCell ref="F57:H58"/>
    <mergeCell ref="F51:H52"/>
    <mergeCell ref="N57:P57"/>
    <mergeCell ref="N59:P59"/>
    <mergeCell ref="N53:P55"/>
    <mergeCell ref="N49:P51"/>
    <mergeCell ref="B3:N3"/>
    <mergeCell ref="C8:L8"/>
    <mergeCell ref="C9:L9"/>
    <mergeCell ref="D12:E28"/>
    <mergeCell ref="M13:N13"/>
    <mergeCell ref="B5:N5"/>
    <mergeCell ref="B7:N7"/>
    <mergeCell ref="B6:N6"/>
    <mergeCell ref="B77:M77"/>
    <mergeCell ref="B78:M78"/>
    <mergeCell ref="B79:M79"/>
    <mergeCell ref="B82:B83"/>
    <mergeCell ref="C82:C83"/>
    <mergeCell ref="D82:D83"/>
    <mergeCell ref="E82:E83"/>
    <mergeCell ref="H82:H83"/>
    <mergeCell ref="I82:I83"/>
    <mergeCell ref="J82:J83"/>
    <mergeCell ref="K82:K83"/>
    <mergeCell ref="L82:L83"/>
    <mergeCell ref="M82:M83"/>
    <mergeCell ref="B69:M69"/>
    <mergeCell ref="N65:N76"/>
    <mergeCell ref="B67:M67"/>
    <mergeCell ref="B74:M74"/>
    <mergeCell ref="B75:M75"/>
    <mergeCell ref="B76:M76"/>
    <mergeCell ref="B65:M65"/>
    <mergeCell ref="B70:M70"/>
    <mergeCell ref="B72:M72"/>
    <mergeCell ref="B73:M73"/>
    <mergeCell ref="B61:H61"/>
    <mergeCell ref="B63:M63"/>
    <mergeCell ref="F59:H59"/>
    <mergeCell ref="B64:M64"/>
    <mergeCell ref="B68:M68"/>
  </mergeCells>
  <phoneticPr fontId="106"/>
  <hyperlinks>
    <hyperlink ref="C9" r:id="rId1" location="/bda7594740fd40299423467b48e9ecf6" xr:uid="{4EEFA40F-6E32-47D8-85D5-18F9796AA839}"/>
  </hyperlinks>
  <pageMargins left="0.75" right="0.75" top="1" bottom="1" header="0.51200000000000001" footer="0.51200000000000001"/>
  <pageSetup paperSize="9"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50"/>
  <sheetViews>
    <sheetView showGridLines="0" zoomScale="80" zoomScaleNormal="80" zoomScaleSheetLayoutView="79" workbookViewId="0">
      <selection activeCell="A26" sqref="A26:XFD49"/>
    </sheetView>
  </sheetViews>
  <sheetFormatPr defaultColWidth="9" defaultRowHeight="19.2"/>
  <cols>
    <col min="1" max="1" width="193.44140625" style="565" customWidth="1"/>
    <col min="2" max="2" width="11.21875" style="563" customWidth="1"/>
    <col min="3" max="3" width="27.44140625" style="563" customWidth="1"/>
    <col min="4" max="4" width="17.88671875" style="564" customWidth="1"/>
    <col min="5" max="16384" width="9" style="7"/>
  </cols>
  <sheetData>
    <row r="1" spans="1:4" s="57" customFormat="1" ht="44.25" customHeight="1" thickBot="1">
      <c r="A1" s="319" t="s">
        <v>279</v>
      </c>
      <c r="B1" s="320" t="s">
        <v>0</v>
      </c>
      <c r="C1" s="321" t="s">
        <v>1</v>
      </c>
      <c r="D1" s="560" t="s">
        <v>2</v>
      </c>
    </row>
    <row r="2" spans="1:4" s="195" customFormat="1" ht="44.25" customHeight="1" thickBot="1">
      <c r="A2" s="297" t="s">
        <v>306</v>
      </c>
      <c r="B2" s="281"/>
      <c r="C2" s="789" t="s">
        <v>310</v>
      </c>
      <c r="D2" s="773">
        <v>44690</v>
      </c>
    </row>
    <row r="3" spans="1:4" s="195" customFormat="1" ht="191.4" customHeight="1" thickBot="1">
      <c r="A3" s="541" t="s">
        <v>307</v>
      </c>
      <c r="B3" s="282" t="s">
        <v>309</v>
      </c>
      <c r="C3" s="790"/>
      <c r="D3" s="774"/>
    </row>
    <row r="4" spans="1:4" s="195" customFormat="1" ht="44.25" customHeight="1" thickBot="1">
      <c r="A4" s="298" t="s">
        <v>308</v>
      </c>
      <c r="B4" s="283"/>
      <c r="C4" s="791"/>
      <c r="D4" s="774"/>
    </row>
    <row r="5" spans="1:4" s="195" customFormat="1" ht="44.25" customHeight="1" thickBot="1">
      <c r="A5" s="297" t="s">
        <v>311</v>
      </c>
      <c r="B5" s="281"/>
      <c r="C5" s="789" t="s">
        <v>313</v>
      </c>
      <c r="D5" s="773">
        <v>44694</v>
      </c>
    </row>
    <row r="6" spans="1:4" s="195" customFormat="1" ht="189.6" customHeight="1" thickBot="1">
      <c r="A6" s="541" t="s">
        <v>315</v>
      </c>
      <c r="B6" s="282" t="s">
        <v>314</v>
      </c>
      <c r="C6" s="790"/>
      <c r="D6" s="774"/>
    </row>
    <row r="7" spans="1:4" s="195" customFormat="1" ht="34.950000000000003" customHeight="1" thickBot="1">
      <c r="A7" s="298" t="s">
        <v>312</v>
      </c>
      <c r="B7" s="283"/>
      <c r="C7" s="791"/>
      <c r="D7" s="774"/>
    </row>
    <row r="8" spans="1:4" s="195" customFormat="1" ht="44.25" customHeight="1" thickBot="1">
      <c r="A8" s="297" t="s">
        <v>316</v>
      </c>
      <c r="B8" s="281"/>
      <c r="C8" s="789" t="s">
        <v>317</v>
      </c>
      <c r="D8" s="773">
        <v>44695</v>
      </c>
    </row>
    <row r="9" spans="1:4" s="195" customFormat="1" ht="96" customHeight="1" thickBot="1">
      <c r="A9" s="541" t="s">
        <v>318</v>
      </c>
      <c r="B9" s="282" t="s">
        <v>319</v>
      </c>
      <c r="C9" s="790"/>
      <c r="D9" s="774"/>
    </row>
    <row r="10" spans="1:4" s="195" customFormat="1" ht="34.950000000000003" customHeight="1" thickBot="1">
      <c r="A10" s="298" t="s">
        <v>320</v>
      </c>
      <c r="B10" s="283"/>
      <c r="C10" s="791"/>
      <c r="D10" s="774"/>
    </row>
    <row r="11" spans="1:4" s="195" customFormat="1" ht="51.6" customHeight="1" thickTop="1" thickBot="1">
      <c r="A11" s="300" t="s">
        <v>321</v>
      </c>
      <c r="B11" s="792" t="s">
        <v>324</v>
      </c>
      <c r="C11" s="782" t="s">
        <v>323</v>
      </c>
      <c r="D11" s="773">
        <v>44694</v>
      </c>
    </row>
    <row r="12" spans="1:4" s="195" customFormat="1" ht="158.4" customHeight="1" thickBot="1">
      <c r="A12" s="542" t="s">
        <v>322</v>
      </c>
      <c r="B12" s="793"/>
      <c r="C12" s="771"/>
      <c r="D12" s="774"/>
    </row>
    <row r="13" spans="1:4" s="195" customFormat="1" ht="37.200000000000003" customHeight="1" thickBot="1">
      <c r="A13" s="301" t="s">
        <v>325</v>
      </c>
      <c r="B13" s="794"/>
      <c r="C13" s="798"/>
      <c r="D13" s="775"/>
    </row>
    <row r="14" spans="1:4" s="57" customFormat="1" ht="44.25" customHeight="1" thickTop="1" thickBot="1">
      <c r="A14" s="561" t="s">
        <v>326</v>
      </c>
      <c r="B14" s="779" t="s">
        <v>329</v>
      </c>
      <c r="C14" s="782" t="s">
        <v>328</v>
      </c>
      <c r="D14" s="773">
        <v>44694</v>
      </c>
    </row>
    <row r="15" spans="1:4" s="57" customFormat="1" ht="93" customHeight="1" thickBot="1">
      <c r="A15" s="543" t="s">
        <v>327</v>
      </c>
      <c r="B15" s="780"/>
      <c r="C15" s="771"/>
      <c r="D15" s="774"/>
    </row>
    <row r="16" spans="1:4" s="57" customFormat="1" ht="35.4" customHeight="1" thickBot="1">
      <c r="A16" s="348" t="s">
        <v>330</v>
      </c>
      <c r="B16" s="781"/>
      <c r="C16" s="772"/>
      <c r="D16" s="774"/>
    </row>
    <row r="17" spans="1:4" s="195" customFormat="1" ht="52.2" customHeight="1" thickTop="1" thickBot="1">
      <c r="A17" s="299" t="s">
        <v>331</v>
      </c>
      <c r="B17" s="779" t="s">
        <v>335</v>
      </c>
      <c r="C17" s="782" t="s">
        <v>334</v>
      </c>
      <c r="D17" s="773">
        <v>44687</v>
      </c>
    </row>
    <row r="18" spans="1:4" s="195" customFormat="1" ht="271.2" customHeight="1" thickBot="1">
      <c r="A18" s="543" t="s">
        <v>332</v>
      </c>
      <c r="B18" s="780"/>
      <c r="C18" s="771"/>
      <c r="D18" s="774"/>
    </row>
    <row r="19" spans="1:4" s="195" customFormat="1" ht="43.2" customHeight="1" thickBot="1">
      <c r="A19" s="348" t="s">
        <v>333</v>
      </c>
      <c r="B19" s="781"/>
      <c r="C19" s="772"/>
      <c r="D19" s="774"/>
    </row>
    <row r="20" spans="1:4" s="195" customFormat="1" ht="52.2" customHeight="1" thickTop="1" thickBot="1">
      <c r="A20" s="297" t="s">
        <v>336</v>
      </c>
      <c r="B20" s="281"/>
      <c r="C20" s="789" t="s">
        <v>310</v>
      </c>
      <c r="D20" s="773">
        <v>44692</v>
      </c>
    </row>
    <row r="21" spans="1:4" s="195" customFormat="1" ht="150.6" customHeight="1" thickBot="1">
      <c r="A21" s="541" t="s">
        <v>337</v>
      </c>
      <c r="B21" s="282" t="s">
        <v>339</v>
      </c>
      <c r="C21" s="790"/>
      <c r="D21" s="774"/>
    </row>
    <row r="22" spans="1:4" s="195" customFormat="1" ht="45" customHeight="1" thickBot="1">
      <c r="A22" s="298" t="s">
        <v>338</v>
      </c>
      <c r="B22" s="283"/>
      <c r="C22" s="791"/>
      <c r="D22" s="774"/>
    </row>
    <row r="23" spans="1:4" s="195" customFormat="1" ht="48.6" customHeight="1" thickTop="1">
      <c r="A23" s="892" t="s">
        <v>341</v>
      </c>
      <c r="B23" s="515"/>
      <c r="C23" s="783" t="s">
        <v>343</v>
      </c>
      <c r="D23" s="799">
        <v>44691</v>
      </c>
    </row>
    <row r="24" spans="1:4" s="195" customFormat="1" ht="75" customHeight="1">
      <c r="A24" s="303" t="s">
        <v>342</v>
      </c>
      <c r="B24" s="544" t="s">
        <v>339</v>
      </c>
      <c r="C24" s="784"/>
      <c r="D24" s="800"/>
    </row>
    <row r="25" spans="1:4" s="195" customFormat="1" ht="43.2" customHeight="1" thickBot="1">
      <c r="A25" s="577" t="s">
        <v>340</v>
      </c>
      <c r="B25" s="545"/>
      <c r="C25" s="785"/>
      <c r="D25" s="801"/>
    </row>
    <row r="26" spans="1:4" s="195" customFormat="1" ht="48.6" hidden="1" customHeight="1" thickTop="1" thickBot="1">
      <c r="A26" s="300"/>
      <c r="B26" s="792"/>
      <c r="C26" s="782"/>
      <c r="D26" s="773"/>
    </row>
    <row r="27" spans="1:4" s="195" customFormat="1" ht="151.80000000000001" hidden="1" customHeight="1" thickBot="1">
      <c r="A27" s="542"/>
      <c r="B27" s="793"/>
      <c r="C27" s="771"/>
      <c r="D27" s="774"/>
    </row>
    <row r="28" spans="1:4" s="195" customFormat="1" ht="40.950000000000003" hidden="1" customHeight="1" thickBot="1">
      <c r="A28" s="301"/>
      <c r="B28" s="794"/>
      <c r="C28" s="798"/>
      <c r="D28" s="775"/>
    </row>
    <row r="29" spans="1:4" s="57" customFormat="1" ht="45.6" hidden="1" customHeight="1" thickTop="1" thickBot="1">
      <c r="A29" s="302"/>
      <c r="B29" s="786"/>
      <c r="C29" s="789"/>
      <c r="D29" s="773"/>
    </row>
    <row r="30" spans="1:4" s="195" customFormat="1" ht="103.2" hidden="1" customHeight="1" thickBot="1">
      <c r="A30" s="303"/>
      <c r="B30" s="787"/>
      <c r="C30" s="790"/>
      <c r="D30" s="774"/>
    </row>
    <row r="31" spans="1:4" s="195" customFormat="1" ht="33" hidden="1" customHeight="1" thickBot="1">
      <c r="A31" s="578"/>
      <c r="B31" s="788"/>
      <c r="C31" s="791"/>
      <c r="D31" s="774"/>
    </row>
    <row r="32" spans="1:4" s="57" customFormat="1" ht="43.95" hidden="1" customHeight="1" thickBot="1">
      <c r="A32" s="304"/>
      <c r="B32" s="795"/>
      <c r="C32" s="777"/>
      <c r="D32" s="773"/>
    </row>
    <row r="33" spans="1:4" s="57" customFormat="1" ht="136.19999999999999" hidden="1" customHeight="1" thickBot="1">
      <c r="A33" s="303"/>
      <c r="B33" s="796"/>
      <c r="C33" s="758"/>
      <c r="D33" s="774"/>
    </row>
    <row r="34" spans="1:4" s="272" customFormat="1" ht="38.4" hidden="1" customHeight="1" thickBot="1">
      <c r="A34" s="579"/>
      <c r="B34" s="797"/>
      <c r="C34" s="778"/>
      <c r="D34" s="776"/>
    </row>
    <row r="35" spans="1:4" s="57" customFormat="1" ht="37.950000000000003" hidden="1" customHeight="1">
      <c r="A35" s="211"/>
      <c r="B35" s="572"/>
      <c r="C35" s="584"/>
      <c r="D35" s="585"/>
    </row>
    <row r="36" spans="1:4" s="57" customFormat="1" ht="77.400000000000006" hidden="1" customHeight="1">
      <c r="A36" s="562"/>
      <c r="B36" s="755"/>
      <c r="C36" s="771"/>
      <c r="D36" s="768"/>
    </row>
    <row r="37" spans="1:4" s="57" customFormat="1" ht="37.950000000000003" hidden="1" customHeight="1" thickBot="1">
      <c r="A37" s="580"/>
      <c r="B37" s="770"/>
      <c r="C37" s="772"/>
      <c r="D37" s="769"/>
    </row>
    <row r="38" spans="1:4" s="195" customFormat="1" ht="37.950000000000003" hidden="1" customHeight="1">
      <c r="A38" s="581"/>
      <c r="B38" s="571"/>
      <c r="C38" s="586"/>
      <c r="D38" s="587"/>
    </row>
    <row r="39" spans="1:4" s="195" customFormat="1" ht="99.6" hidden="1" customHeight="1">
      <c r="A39" s="582"/>
      <c r="B39" s="762"/>
      <c r="C39" s="764"/>
      <c r="D39" s="766"/>
    </row>
    <row r="40" spans="1:4" s="195" customFormat="1" ht="37.950000000000003" hidden="1" customHeight="1" thickBot="1">
      <c r="A40" s="583"/>
      <c r="B40" s="763"/>
      <c r="C40" s="765"/>
      <c r="D40" s="767"/>
    </row>
    <row r="41" spans="1:4" s="195" customFormat="1" ht="37.950000000000003" hidden="1" customHeight="1">
      <c r="A41" s="211"/>
      <c r="B41" s="572"/>
      <c r="C41" s="757"/>
      <c r="D41" s="585"/>
    </row>
    <row r="42" spans="1:4" s="195" customFormat="1" ht="96" hidden="1" customHeight="1">
      <c r="A42" s="562"/>
      <c r="B42" s="755"/>
      <c r="C42" s="758"/>
      <c r="D42" s="588"/>
    </row>
    <row r="43" spans="1:4" s="195" customFormat="1" ht="37.950000000000003" hidden="1" customHeight="1" thickBot="1">
      <c r="A43" s="580"/>
      <c r="B43" s="760"/>
      <c r="C43" s="761"/>
      <c r="D43" s="589"/>
    </row>
    <row r="44" spans="1:4" s="195" customFormat="1" ht="37.950000000000003" hidden="1" customHeight="1">
      <c r="A44" s="211"/>
      <c r="B44" s="572"/>
      <c r="C44" s="757"/>
      <c r="D44" s="585"/>
    </row>
    <row r="45" spans="1:4" s="195" customFormat="1" ht="96" hidden="1" customHeight="1">
      <c r="A45" s="562"/>
      <c r="B45" s="755"/>
      <c r="C45" s="758"/>
      <c r="D45" s="588"/>
    </row>
    <row r="46" spans="1:4" s="195" customFormat="1" ht="37.950000000000003" hidden="1" customHeight="1" thickBot="1">
      <c r="A46" s="580"/>
      <c r="B46" s="760"/>
      <c r="C46" s="761"/>
      <c r="D46" s="589"/>
    </row>
    <row r="47" spans="1:4" s="195" customFormat="1" ht="37.950000000000003" hidden="1" customHeight="1">
      <c r="A47" s="211"/>
      <c r="B47" s="572"/>
      <c r="C47" s="757"/>
      <c r="D47" s="585"/>
    </row>
    <row r="48" spans="1:4" s="195" customFormat="1" ht="216" hidden="1" customHeight="1">
      <c r="A48" s="562"/>
      <c r="B48" s="755"/>
      <c r="C48" s="758"/>
      <c r="D48" s="588"/>
    </row>
    <row r="49" spans="1:4" s="195" customFormat="1" ht="37.950000000000003" hidden="1" customHeight="1" thickBot="1">
      <c r="A49" s="590"/>
      <c r="B49" s="756"/>
      <c r="C49" s="759"/>
      <c r="D49" s="591"/>
    </row>
    <row r="50" spans="1:4" ht="19.8" thickTop="1"/>
  </sheetData>
  <mergeCells count="40">
    <mergeCell ref="C5:C7"/>
    <mergeCell ref="D5:D7"/>
    <mergeCell ref="C2:C4"/>
    <mergeCell ref="D2:D4"/>
    <mergeCell ref="B32:B34"/>
    <mergeCell ref="C8:C10"/>
    <mergeCell ref="D8:D10"/>
    <mergeCell ref="C26:C28"/>
    <mergeCell ref="D23:D25"/>
    <mergeCell ref="B14:B16"/>
    <mergeCell ref="C14:C16"/>
    <mergeCell ref="D14:D16"/>
    <mergeCell ref="B11:B13"/>
    <mergeCell ref="C20:C22"/>
    <mergeCell ref="D20:D22"/>
    <mergeCell ref="C11:C13"/>
    <mergeCell ref="D11:D13"/>
    <mergeCell ref="D32:D34"/>
    <mergeCell ref="C32:C34"/>
    <mergeCell ref="B17:B19"/>
    <mergeCell ref="C17:C19"/>
    <mergeCell ref="D17:D19"/>
    <mergeCell ref="C23:C25"/>
    <mergeCell ref="B29:B31"/>
    <mergeCell ref="C29:C31"/>
    <mergeCell ref="D29:D31"/>
    <mergeCell ref="B26:B28"/>
    <mergeCell ref="D26:D28"/>
    <mergeCell ref="B39:B40"/>
    <mergeCell ref="C39:C40"/>
    <mergeCell ref="D39:D40"/>
    <mergeCell ref="D36:D37"/>
    <mergeCell ref="B36:B37"/>
    <mergeCell ref="C36:C37"/>
    <mergeCell ref="B48:B49"/>
    <mergeCell ref="C47:C49"/>
    <mergeCell ref="B45:B46"/>
    <mergeCell ref="C41:C43"/>
    <mergeCell ref="C44:C46"/>
    <mergeCell ref="B42:B43"/>
  </mergeCells>
  <phoneticPr fontId="16"/>
  <hyperlinks>
    <hyperlink ref="A4" r:id="rId1" xr:uid="{ECF4F2DB-0F20-42E5-8FD7-DA33F6ACC6FB}"/>
    <hyperlink ref="A7" r:id="rId2" xr:uid="{D15DF20B-BA4F-49DA-B672-B5FE483AD108}"/>
    <hyperlink ref="A10" r:id="rId3" xr:uid="{001FA325-122E-49AB-BB05-EA0838EE99A3}"/>
    <hyperlink ref="A13" r:id="rId4" xr:uid="{7A8C3BDF-6A9E-49B0-B5F8-4FAABDDBADD4}"/>
    <hyperlink ref="A16" r:id="rId5" xr:uid="{3DCC3E45-F092-4CA2-B888-95F76D636900}"/>
    <hyperlink ref="A19" r:id="rId6" xr:uid="{DE3116C1-DCD4-4EE4-9BCE-949069C29592}"/>
    <hyperlink ref="A22" r:id="rId7" xr:uid="{DA87AA3B-ECCF-4107-BA7C-4662907C63BB}"/>
    <hyperlink ref="A25" r:id="rId8" xr:uid="{9C3C9F63-DA6B-4CAC-B312-4D866679D430}"/>
  </hyperlinks>
  <pageMargins left="0" right="0" top="0.19685039370078741" bottom="0.39370078740157483" header="0" footer="0.19685039370078741"/>
  <pageSetup paperSize="8" scale="28" orientation="portrait" horizontalDpi="300" verticalDpi="300" r:id="rId9"/>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62"/>
  <sheetViews>
    <sheetView defaultGridColor="0" view="pageBreakPreview" topLeftCell="B31" colorId="56" zoomScale="85" zoomScaleNormal="66" zoomScaleSheetLayoutView="85" workbookViewId="0">
      <selection activeCell="H34" sqref="H34"/>
    </sheetView>
  </sheetViews>
  <sheetFormatPr defaultColWidth="9" defaultRowHeight="19.2"/>
  <cols>
    <col min="1" max="1" width="213.21875" style="44" customWidth="1"/>
    <col min="2" max="2" width="18" style="222" customWidth="1"/>
    <col min="3" max="3" width="20.109375" style="223" customWidth="1"/>
    <col min="4" max="16384" width="9" style="43"/>
  </cols>
  <sheetData>
    <row r="1" spans="1:3" ht="58.95" customHeight="1" thickBot="1">
      <c r="A1" s="42" t="s">
        <v>280</v>
      </c>
      <c r="B1" s="520" t="s">
        <v>24</v>
      </c>
      <c r="C1" s="521" t="s">
        <v>2</v>
      </c>
    </row>
    <row r="2" spans="1:3" ht="48" customHeight="1">
      <c r="A2" s="528" t="s">
        <v>354</v>
      </c>
      <c r="B2" s="281"/>
      <c r="C2" s="802">
        <v>44693</v>
      </c>
    </row>
    <row r="3" spans="1:3" ht="356.4" customHeight="1">
      <c r="A3" s="151" t="s">
        <v>364</v>
      </c>
      <c r="B3" s="282" t="s">
        <v>377</v>
      </c>
      <c r="C3" s="803"/>
    </row>
    <row r="4" spans="1:3" ht="37.200000000000003" customHeight="1" thickBot="1">
      <c r="A4" s="349" t="s">
        <v>353</v>
      </c>
      <c r="B4" s="282"/>
      <c r="C4" s="804"/>
    </row>
    <row r="5" spans="1:3" ht="48" customHeight="1">
      <c r="A5" s="528" t="s">
        <v>355</v>
      </c>
      <c r="B5" s="809" t="s">
        <v>378</v>
      </c>
      <c r="C5" s="802">
        <v>44693</v>
      </c>
    </row>
    <row r="6" spans="1:3" s="437" customFormat="1" ht="142.19999999999999" customHeight="1" thickBot="1">
      <c r="A6" s="519" t="s">
        <v>365</v>
      </c>
      <c r="B6" s="810"/>
      <c r="C6" s="804"/>
    </row>
    <row r="7" spans="1:3" s="437" customFormat="1" ht="38.4" customHeight="1" thickBot="1">
      <c r="A7" s="518" t="s">
        <v>352</v>
      </c>
      <c r="B7" s="897" t="s">
        <v>379</v>
      </c>
      <c r="C7" s="548"/>
    </row>
    <row r="8" spans="1:3" ht="48" customHeight="1">
      <c r="A8" s="528" t="s">
        <v>356</v>
      </c>
      <c r="B8" s="281"/>
      <c r="C8" s="522"/>
    </row>
    <row r="9" spans="1:3" ht="107.4" customHeight="1">
      <c r="A9" s="446" t="s">
        <v>366</v>
      </c>
      <c r="B9" s="523" t="s">
        <v>377</v>
      </c>
      <c r="C9" s="524">
        <v>44693</v>
      </c>
    </row>
    <row r="10" spans="1:3" ht="39.75" customHeight="1" thickBot="1">
      <c r="A10" s="233" t="s">
        <v>350</v>
      </c>
      <c r="B10" s="283"/>
      <c r="C10" s="525"/>
    </row>
    <row r="11" spans="1:3" ht="44.4" customHeight="1">
      <c r="A11" s="529" t="s">
        <v>368</v>
      </c>
      <c r="B11" s="281"/>
      <c r="C11" s="522"/>
    </row>
    <row r="12" spans="1:3" ht="281.39999999999998" customHeight="1">
      <c r="A12" s="546" t="s">
        <v>367</v>
      </c>
      <c r="B12" s="282" t="s">
        <v>377</v>
      </c>
      <c r="C12" s="526">
        <v>44692</v>
      </c>
    </row>
    <row r="13" spans="1:3" ht="46.2" customHeight="1" thickBot="1">
      <c r="A13" s="64" t="s">
        <v>351</v>
      </c>
      <c r="B13" s="283"/>
      <c r="C13" s="525"/>
    </row>
    <row r="14" spans="1:3" ht="45.6" customHeight="1">
      <c r="A14" s="528" t="s">
        <v>357</v>
      </c>
      <c r="B14" s="281"/>
      <c r="C14" s="522"/>
    </row>
    <row r="15" spans="1:3" ht="379.8" customHeight="1">
      <c r="A15" s="151" t="s">
        <v>369</v>
      </c>
      <c r="B15" s="282" t="s">
        <v>380</v>
      </c>
      <c r="C15" s="526">
        <v>44692</v>
      </c>
    </row>
    <row r="16" spans="1:3" ht="37.799999999999997" customHeight="1" thickBot="1">
      <c r="A16" s="64" t="s">
        <v>349</v>
      </c>
      <c r="B16" s="283"/>
      <c r="C16" s="525"/>
    </row>
    <row r="17" spans="1:3" ht="40.950000000000003" customHeight="1">
      <c r="A17" s="528" t="s">
        <v>358</v>
      </c>
      <c r="B17" s="281"/>
      <c r="C17" s="522"/>
    </row>
    <row r="18" spans="1:3" ht="164.4" customHeight="1">
      <c r="A18" s="200" t="s">
        <v>370</v>
      </c>
      <c r="B18" s="282"/>
      <c r="C18" s="526">
        <v>44692</v>
      </c>
    </row>
    <row r="19" spans="1:3" ht="36" customHeight="1" thickBot="1">
      <c r="A19" s="234" t="s">
        <v>348</v>
      </c>
      <c r="B19" s="283"/>
      <c r="C19" s="525"/>
    </row>
    <row r="20" spans="1:3" ht="36" customHeight="1">
      <c r="A20" s="528" t="s">
        <v>359</v>
      </c>
      <c r="B20" s="281"/>
      <c r="C20" s="522"/>
    </row>
    <row r="21" spans="1:3" ht="132" customHeight="1" thickBot="1">
      <c r="A21" s="151" t="s">
        <v>371</v>
      </c>
      <c r="B21" s="527" t="s">
        <v>381</v>
      </c>
      <c r="C21" s="526">
        <v>44692</v>
      </c>
    </row>
    <row r="22" spans="1:3" ht="36" customHeight="1" thickBot="1">
      <c r="A22" s="64" t="s">
        <v>347</v>
      </c>
      <c r="B22" s="527"/>
      <c r="C22" s="525"/>
    </row>
    <row r="23" spans="1:3" ht="36" customHeight="1">
      <c r="A23" s="196" t="s">
        <v>360</v>
      </c>
      <c r="B23" s="213"/>
      <c r="C23" s="214"/>
    </row>
    <row r="24" spans="1:3" ht="128.4" customHeight="1">
      <c r="A24" s="151" t="s">
        <v>372</v>
      </c>
      <c r="B24" s="218" t="s">
        <v>382</v>
      </c>
      <c r="C24" s="215">
        <v>44691</v>
      </c>
    </row>
    <row r="25" spans="1:3" ht="36" customHeight="1" thickBot="1">
      <c r="A25" s="64" t="s">
        <v>346</v>
      </c>
      <c r="B25" s="216"/>
      <c r="C25" s="217"/>
    </row>
    <row r="26" spans="1:3" s="140" customFormat="1" ht="36" customHeight="1">
      <c r="A26" s="196" t="s">
        <v>361</v>
      </c>
      <c r="B26" s="213"/>
      <c r="C26" s="214"/>
    </row>
    <row r="27" spans="1:3" s="138" customFormat="1" ht="109.2" customHeight="1">
      <c r="A27" s="151" t="s">
        <v>374</v>
      </c>
      <c r="B27" s="218" t="s">
        <v>383</v>
      </c>
      <c r="C27" s="215">
        <v>44691</v>
      </c>
    </row>
    <row r="28" spans="1:3" s="2" customFormat="1" ht="39.6" customHeight="1" thickBot="1">
      <c r="A28" s="64" t="s">
        <v>373</v>
      </c>
      <c r="B28" s="216"/>
      <c r="C28" s="217"/>
    </row>
    <row r="29" spans="1:3" s="2" customFormat="1" ht="39.6" customHeight="1">
      <c r="A29" s="196" t="s">
        <v>362</v>
      </c>
      <c r="B29" s="213"/>
      <c r="C29" s="214"/>
    </row>
    <row r="30" spans="1:3" s="2" customFormat="1" ht="302.39999999999998" customHeight="1">
      <c r="A30" s="151" t="s">
        <v>375</v>
      </c>
      <c r="B30" s="501" t="s">
        <v>384</v>
      </c>
      <c r="C30" s="215">
        <v>44691</v>
      </c>
    </row>
    <row r="31" spans="1:3" s="2" customFormat="1" ht="39.6" customHeight="1" thickBot="1">
      <c r="A31" s="64" t="s">
        <v>345</v>
      </c>
      <c r="B31" s="216"/>
      <c r="C31" s="217"/>
    </row>
    <row r="32" spans="1:3" ht="27" customHeight="1">
      <c r="A32" s="196" t="s">
        <v>363</v>
      </c>
      <c r="B32" s="213"/>
      <c r="C32" s="214"/>
    </row>
    <row r="33" spans="1:3" ht="148.19999999999999" customHeight="1">
      <c r="A33" s="151" t="s">
        <v>376</v>
      </c>
      <c r="B33" s="218" t="s">
        <v>385</v>
      </c>
      <c r="C33" s="215">
        <v>44690</v>
      </c>
    </row>
    <row r="34" spans="1:3" ht="42" customHeight="1" thickBot="1">
      <c r="A34" s="894" t="s">
        <v>344</v>
      </c>
      <c r="B34" s="895"/>
      <c r="C34" s="896"/>
    </row>
    <row r="35" spans="1:3" ht="42" hidden="1" customHeight="1">
      <c r="A35" s="893"/>
      <c r="B35" s="218"/>
      <c r="C35" s="215"/>
    </row>
    <row r="36" spans="1:3" ht="67.8" hidden="1" customHeight="1">
      <c r="A36" s="151"/>
      <c r="B36" s="218"/>
      <c r="C36" s="215"/>
    </row>
    <row r="37" spans="1:3" ht="32.4" hidden="1" customHeight="1" thickBot="1">
      <c r="A37" s="547"/>
      <c r="B37" s="216"/>
      <c r="C37" s="217"/>
    </row>
    <row r="38" spans="1:3" ht="42" hidden="1" customHeight="1">
      <c r="A38" s="196"/>
      <c r="B38" s="213"/>
      <c r="C38" s="214"/>
    </row>
    <row r="39" spans="1:3" ht="165.6" hidden="1" customHeight="1">
      <c r="A39" s="151"/>
      <c r="B39" s="218"/>
      <c r="C39" s="215"/>
    </row>
    <row r="40" spans="1:3" ht="32.4" hidden="1" customHeight="1" thickBot="1">
      <c r="A40" s="547"/>
      <c r="B40" s="216"/>
      <c r="C40" s="217"/>
    </row>
    <row r="41" spans="1:3" ht="23.4" customHeight="1" thickTop="1">
      <c r="A41" s="139"/>
      <c r="B41" s="219"/>
      <c r="C41" s="220"/>
    </row>
    <row r="42" spans="1:3" ht="28.5" customHeight="1" thickBot="1">
      <c r="A42" s="168"/>
      <c r="B42" s="221"/>
      <c r="C42" s="221"/>
    </row>
    <row r="43" spans="1:3" ht="28.5" customHeight="1">
      <c r="A43" s="805" t="s">
        <v>28</v>
      </c>
      <c r="B43" s="806"/>
      <c r="C43" s="806"/>
    </row>
    <row r="44" spans="1:3" ht="28.5" customHeight="1">
      <c r="A44" s="807" t="s">
        <v>27</v>
      </c>
      <c r="B44" s="808"/>
      <c r="C44" s="808"/>
    </row>
    <row r="45" spans="1:3" ht="248.25" customHeight="1"/>
    <row r="46" spans="1:3" ht="37.5" customHeight="1"/>
    <row r="47" spans="1:3" ht="24" customHeight="1"/>
    <row r="48" spans="1:3" ht="24" customHeight="1"/>
    <row r="49" ht="26.25" customHeight="1"/>
    <row r="50" ht="26.25" customHeight="1"/>
    <row r="51" ht="199.5" customHeight="1"/>
    <row r="52" ht="33.75" customHeight="1"/>
    <row r="53" ht="48.75" customHeight="1"/>
    <row r="54" ht="233.25" customHeight="1"/>
    <row r="55" ht="33.75" customHeight="1"/>
    <row r="56" ht="19.5" customHeight="1"/>
    <row r="57" ht="19.5" customHeight="1"/>
    <row r="58" ht="28.5" customHeight="1"/>
    <row r="59" ht="35.25" customHeight="1"/>
    <row r="60" ht="218.25" customHeight="1"/>
    <row r="61" ht="218.25" customHeight="1"/>
    <row r="62" ht="218.25" customHeight="1"/>
  </sheetData>
  <mergeCells count="5">
    <mergeCell ref="C2:C4"/>
    <mergeCell ref="A43:C43"/>
    <mergeCell ref="A44:C44"/>
    <mergeCell ref="C5:C6"/>
    <mergeCell ref="B5:B6"/>
  </mergeCells>
  <phoneticPr fontId="16"/>
  <hyperlinks>
    <hyperlink ref="A34" r:id="rId1" xr:uid="{D8F7353B-8475-40A9-A440-B449C0FB698F}"/>
    <hyperlink ref="A31" r:id="rId2" xr:uid="{34CD265B-5552-437A-8AD0-3F1ADBA21A4F}"/>
    <hyperlink ref="A25" r:id="rId3" xr:uid="{166DA7BF-281F-4F15-BB61-C72D7B79AEAA}"/>
    <hyperlink ref="A22" r:id="rId4" xr:uid="{063678BD-0A0A-444A-B69D-8FAED72A2D60}"/>
    <hyperlink ref="A19" r:id="rId5" xr:uid="{724ECEAD-367F-4087-BEF3-2D008A178B3F}"/>
    <hyperlink ref="A16" r:id="rId6" xr:uid="{B62AC7D0-B0D4-4AB1-9BB0-D004510C0E22}"/>
    <hyperlink ref="A10" r:id="rId7" xr:uid="{44356C3E-F0D6-43E7-B820-E4B6007CB2B6}"/>
    <hyperlink ref="A13" r:id="rId8" xr:uid="{B35A85A6-1C4A-40CA-8297-790BC5DDE1F2}"/>
    <hyperlink ref="A7" r:id="rId9" xr:uid="{6BDA7CDE-2E61-4CFF-B7B7-6D1DBF05910A}"/>
    <hyperlink ref="A4" r:id="rId10" xr:uid="{F72017D2-8A2D-44CB-9237-3D07DE0086CE}"/>
    <hyperlink ref="A28" r:id="rId11" xr:uid="{405D3593-9CC3-4312-9607-4386D2559F66}"/>
  </hyperlinks>
  <pageMargins left="0.74803149606299213" right="0.74803149606299213" top="0.98425196850393704" bottom="0.98425196850393704" header="0.51181102362204722" footer="0.51181102362204722"/>
  <pageSetup paperSize="9" scale="19" fitToHeight="3" orientation="portrait" r:id="rId1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C0967-F82C-468A-A6FC-1073547F18B8}">
  <sheetPr>
    <tabColor rgb="FFFF0000"/>
  </sheetPr>
  <dimension ref="B1:G21"/>
  <sheetViews>
    <sheetView view="pageBreakPreview" topLeftCell="A7" zoomScaleNormal="112" zoomScaleSheetLayoutView="115" workbookViewId="0">
      <selection activeCell="D17" sqref="D17"/>
    </sheetView>
  </sheetViews>
  <sheetFormatPr defaultColWidth="9" defaultRowHeight="13.2"/>
  <cols>
    <col min="1" max="1" width="2.109375" style="351" customWidth="1"/>
    <col min="2" max="2" width="25.77734375" style="120" customWidth="1"/>
    <col min="3" max="3" width="65.33203125" style="351" customWidth="1"/>
    <col min="4" max="4" width="85.33203125" style="351" customWidth="1"/>
    <col min="5" max="5" width="3.88671875" style="351" customWidth="1"/>
    <col min="6" max="16384" width="9" style="351"/>
  </cols>
  <sheetData>
    <row r="1" spans="2:7" ht="18.75" customHeight="1">
      <c r="B1" s="120" t="s">
        <v>113</v>
      </c>
    </row>
    <row r="2" spans="2:7" ht="17.25" customHeight="1" thickBot="1">
      <c r="B2" t="s">
        <v>386</v>
      </c>
      <c r="D2" s="813"/>
      <c r="E2" s="814"/>
    </row>
    <row r="3" spans="2:7" ht="16.5" customHeight="1" thickBot="1">
      <c r="B3" s="121" t="s">
        <v>114</v>
      </c>
      <c r="C3" s="350" t="s">
        <v>115</v>
      </c>
      <c r="D3" s="233" t="s">
        <v>221</v>
      </c>
    </row>
    <row r="4" spans="2:7" ht="17.25" customHeight="1" thickBot="1">
      <c r="B4" s="122" t="s">
        <v>116</v>
      </c>
      <c r="C4" s="159" t="s">
        <v>387</v>
      </c>
      <c r="D4" s="123"/>
    </row>
    <row r="5" spans="2:7" ht="17.25" customHeight="1">
      <c r="B5" s="815" t="s">
        <v>177</v>
      </c>
      <c r="C5" s="818" t="s">
        <v>218</v>
      </c>
      <c r="D5" s="819"/>
    </row>
    <row r="6" spans="2:7" ht="19.2" customHeight="1">
      <c r="B6" s="816"/>
      <c r="C6" s="820" t="s">
        <v>219</v>
      </c>
      <c r="D6" s="821"/>
      <c r="G6" s="263"/>
    </row>
    <row r="7" spans="2:7" ht="19.95" customHeight="1">
      <c r="B7" s="816"/>
      <c r="C7" s="352" t="s">
        <v>220</v>
      </c>
      <c r="D7" s="353"/>
      <c r="G7" s="263"/>
    </row>
    <row r="8" spans="2:7" ht="19.8" customHeight="1" thickBot="1">
      <c r="B8" s="817"/>
      <c r="C8" s="265" t="s">
        <v>222</v>
      </c>
      <c r="D8" s="264"/>
      <c r="G8" s="263"/>
    </row>
    <row r="9" spans="2:7" ht="34.200000000000003" customHeight="1" thickBot="1">
      <c r="B9" s="124" t="s">
        <v>117</v>
      </c>
      <c r="C9" s="822" t="s">
        <v>115</v>
      </c>
      <c r="D9" s="823"/>
    </row>
    <row r="10" spans="2:7" ht="66" customHeight="1" thickBot="1">
      <c r="B10" s="125" t="s">
        <v>118</v>
      </c>
      <c r="C10" s="824" t="s">
        <v>390</v>
      </c>
      <c r="D10" s="825"/>
    </row>
    <row r="11" spans="2:7" ht="50.4" customHeight="1" thickBot="1">
      <c r="B11" s="126"/>
      <c r="C11" s="127" t="s">
        <v>389</v>
      </c>
      <c r="D11" s="280" t="s">
        <v>388</v>
      </c>
      <c r="F11" s="351" t="s">
        <v>21</v>
      </c>
    </row>
    <row r="12" spans="2:7" ht="24.6" hidden="1" customHeight="1" thickBot="1">
      <c r="B12" s="124" t="s">
        <v>236</v>
      </c>
      <c r="C12" s="129" t="s">
        <v>237</v>
      </c>
      <c r="D12" s="128"/>
    </row>
    <row r="13" spans="2:7" ht="99" customHeight="1" thickBot="1">
      <c r="B13" s="130" t="s">
        <v>119</v>
      </c>
      <c r="C13" s="131" t="s">
        <v>391</v>
      </c>
      <c r="D13" s="227" t="s">
        <v>392</v>
      </c>
      <c r="F13" s="194" t="s">
        <v>29</v>
      </c>
    </row>
    <row r="14" spans="2:7" ht="62.4" customHeight="1" thickBot="1">
      <c r="B14" s="132" t="s">
        <v>120</v>
      </c>
      <c r="C14" s="811" t="s">
        <v>393</v>
      </c>
      <c r="D14" s="812"/>
    </row>
    <row r="15" spans="2:7" ht="17.25" customHeight="1"/>
    <row r="16" spans="2:7" ht="17.25" customHeight="1">
      <c r="C16" s="351" t="s">
        <v>121</v>
      </c>
    </row>
    <row r="17" spans="2:5">
      <c r="C17" s="351" t="s">
        <v>29</v>
      </c>
    </row>
    <row r="18" spans="2:5">
      <c r="E18" s="351" t="s">
        <v>21</v>
      </c>
    </row>
    <row r="21" spans="2:5">
      <c r="B21" s="120" t="s">
        <v>21</v>
      </c>
    </row>
  </sheetData>
  <mergeCells count="7">
    <mergeCell ref="C14:D14"/>
    <mergeCell ref="D2:E2"/>
    <mergeCell ref="B5:B8"/>
    <mergeCell ref="C5:D5"/>
    <mergeCell ref="C6:D6"/>
    <mergeCell ref="C9:D9"/>
    <mergeCell ref="C10:D10"/>
  </mergeCells>
  <phoneticPr fontId="106"/>
  <hyperlinks>
    <hyperlink ref="C6" r:id="rId1" location="h2_1" xr:uid="{EDBFF39A-9B90-4364-8365-9E4DAFCC0006}"/>
  </hyperlinks>
  <pageMargins left="0.7" right="0.7" top="0.75" bottom="0.75" header="0.3" footer="0.3"/>
  <pageSetup paperSize="9" scale="49" orientation="portrait" horizontalDpi="1200" verticalDpi="1200"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E55B-F011-4DFD-A0D4-821B9D2396C5}">
  <sheetPr>
    <tabColor indexed="46"/>
  </sheetPr>
  <dimension ref="A1:AD38"/>
  <sheetViews>
    <sheetView zoomScale="94" zoomScaleNormal="94" zoomScaleSheetLayoutView="100" workbookViewId="0">
      <selection activeCell="AE7" sqref="AE7"/>
    </sheetView>
  </sheetViews>
  <sheetFormatPr defaultColWidth="9" defaultRowHeight="13.2"/>
  <cols>
    <col min="1" max="1" width="7.33203125" style="480" customWidth="1"/>
    <col min="2" max="13" width="6.77734375" style="480" customWidth="1"/>
    <col min="14" max="14" width="7.44140625" style="480" customWidth="1"/>
    <col min="15" max="15" width="5.88671875" style="480" customWidth="1"/>
    <col min="16" max="16" width="7.44140625" style="480" customWidth="1"/>
    <col min="17" max="29" width="6.77734375" style="480" customWidth="1"/>
    <col min="30" max="16384" width="9" style="480"/>
  </cols>
  <sheetData>
    <row r="1" spans="1:29" ht="15" customHeight="1">
      <c r="A1" s="828" t="s">
        <v>3</v>
      </c>
      <c r="B1" s="829"/>
      <c r="C1" s="829"/>
      <c r="D1" s="829"/>
      <c r="E1" s="829"/>
      <c r="F1" s="829"/>
      <c r="G1" s="829"/>
      <c r="H1" s="829"/>
      <c r="I1" s="829"/>
      <c r="J1" s="829"/>
      <c r="K1" s="829"/>
      <c r="L1" s="829"/>
      <c r="M1" s="829"/>
      <c r="N1" s="830"/>
      <c r="P1" s="831" t="s">
        <v>4</v>
      </c>
      <c r="Q1" s="832"/>
      <c r="R1" s="832"/>
      <c r="S1" s="832"/>
      <c r="T1" s="832"/>
      <c r="U1" s="832"/>
      <c r="V1" s="832"/>
      <c r="W1" s="832"/>
      <c r="X1" s="832"/>
      <c r="Y1" s="832"/>
      <c r="Z1" s="832"/>
      <c r="AA1" s="832"/>
      <c r="AB1" s="832"/>
      <c r="AC1" s="833"/>
    </row>
    <row r="2" spans="1:29" ht="18" customHeight="1" thickBot="1">
      <c r="A2" s="834" t="s">
        <v>5</v>
      </c>
      <c r="B2" s="835"/>
      <c r="C2" s="835"/>
      <c r="D2" s="835"/>
      <c r="E2" s="835"/>
      <c r="F2" s="835"/>
      <c r="G2" s="835"/>
      <c r="H2" s="835"/>
      <c r="I2" s="835"/>
      <c r="J2" s="835"/>
      <c r="K2" s="835"/>
      <c r="L2" s="835"/>
      <c r="M2" s="835"/>
      <c r="N2" s="836"/>
      <c r="P2" s="837" t="s">
        <v>6</v>
      </c>
      <c r="Q2" s="835"/>
      <c r="R2" s="835"/>
      <c r="S2" s="835"/>
      <c r="T2" s="835"/>
      <c r="U2" s="835"/>
      <c r="V2" s="835"/>
      <c r="W2" s="835"/>
      <c r="X2" s="835"/>
      <c r="Y2" s="835"/>
      <c r="Z2" s="835"/>
      <c r="AA2" s="835"/>
      <c r="AB2" s="835"/>
      <c r="AC2" s="838"/>
    </row>
    <row r="3" spans="1:29" ht="13.8" thickBot="1">
      <c r="A3" s="9"/>
      <c r="B3" s="242" t="s">
        <v>251</v>
      </c>
      <c r="C3" s="242" t="s">
        <v>7</v>
      </c>
      <c r="D3" s="242" t="s">
        <v>8</v>
      </c>
      <c r="E3" s="242" t="s">
        <v>9</v>
      </c>
      <c r="F3" s="229" t="s">
        <v>10</v>
      </c>
      <c r="G3" s="242" t="s">
        <v>11</v>
      </c>
      <c r="H3" s="242" t="s">
        <v>12</v>
      </c>
      <c r="I3" s="242" t="s">
        <v>13</v>
      </c>
      <c r="J3" s="242" t="s">
        <v>14</v>
      </c>
      <c r="K3" s="242" t="s">
        <v>15</v>
      </c>
      <c r="L3" s="242" t="s">
        <v>16</v>
      </c>
      <c r="M3" s="242" t="s">
        <v>17</v>
      </c>
      <c r="N3" s="10" t="s">
        <v>18</v>
      </c>
      <c r="P3" s="11"/>
      <c r="Q3" s="242" t="s">
        <v>251</v>
      </c>
      <c r="R3" s="242" t="s">
        <v>7</v>
      </c>
      <c r="S3" s="242" t="s">
        <v>8</v>
      </c>
      <c r="T3" s="242" t="s">
        <v>9</v>
      </c>
      <c r="U3" s="229" t="s">
        <v>10</v>
      </c>
      <c r="V3" s="241" t="s">
        <v>11</v>
      </c>
      <c r="W3" s="241" t="s">
        <v>12</v>
      </c>
      <c r="X3" s="241" t="s">
        <v>13</v>
      </c>
      <c r="Y3" s="242" t="s">
        <v>14</v>
      </c>
      <c r="Z3" s="242" t="s">
        <v>15</v>
      </c>
      <c r="AA3" s="242" t="s">
        <v>16</v>
      </c>
      <c r="AB3" s="242" t="s">
        <v>17</v>
      </c>
      <c r="AC3" s="12" t="s">
        <v>19</v>
      </c>
    </row>
    <row r="4" spans="1:29" ht="19.8" thickBot="1">
      <c r="A4" s="447" t="s">
        <v>240</v>
      </c>
      <c r="B4" s="402">
        <f>AVERAGE(B8:B17)</f>
        <v>65.400000000000006</v>
      </c>
      <c r="C4" s="402">
        <f t="shared" ref="C4:M4" si="0">AVERAGE(C7:C17)</f>
        <v>55.545454545454547</v>
      </c>
      <c r="D4" s="402">
        <f t="shared" si="0"/>
        <v>64.36363636363636</v>
      </c>
      <c r="E4" s="402">
        <f t="shared" si="0"/>
        <v>102.09090909090909</v>
      </c>
      <c r="F4" s="402">
        <f t="shared" si="0"/>
        <v>162.18181818181819</v>
      </c>
      <c r="G4" s="402">
        <f t="shared" si="0"/>
        <v>404.2</v>
      </c>
      <c r="H4" s="402">
        <f t="shared" si="0"/>
        <v>621</v>
      </c>
      <c r="I4" s="402">
        <f t="shared" si="0"/>
        <v>905.9</v>
      </c>
      <c r="J4" s="402">
        <f t="shared" si="0"/>
        <v>563.4</v>
      </c>
      <c r="K4" s="402">
        <f t="shared" si="0"/>
        <v>366.4</v>
      </c>
      <c r="L4" s="402">
        <f t="shared" si="0"/>
        <v>210.8</v>
      </c>
      <c r="M4" s="402">
        <f t="shared" si="0"/>
        <v>131.5</v>
      </c>
      <c r="N4" s="402">
        <f>SUM(B4:M4)</f>
        <v>3652.7818181818184</v>
      </c>
      <c r="O4" s="14"/>
      <c r="P4" s="13" t="str">
        <f>+A4</f>
        <v>12-21年月平均</v>
      </c>
      <c r="Q4" s="402">
        <f t="shared" ref="Q4:AB4" si="1">AVERAGE(Q8:Q17)</f>
        <v>9.6999999999999993</v>
      </c>
      <c r="R4" s="402">
        <f t="shared" si="1"/>
        <v>9.9</v>
      </c>
      <c r="S4" s="402">
        <f t="shared" si="1"/>
        <v>15</v>
      </c>
      <c r="T4" s="402">
        <f t="shared" si="1"/>
        <v>7.5</v>
      </c>
      <c r="U4" s="402">
        <f t="shared" si="1"/>
        <v>10.7</v>
      </c>
      <c r="V4" s="402">
        <f t="shared" si="1"/>
        <v>9.9</v>
      </c>
      <c r="W4" s="402">
        <f t="shared" si="1"/>
        <v>8.9</v>
      </c>
      <c r="X4" s="402">
        <f t="shared" si="1"/>
        <v>12.6</v>
      </c>
      <c r="Y4" s="402">
        <f t="shared" si="1"/>
        <v>10.9</v>
      </c>
      <c r="Z4" s="402">
        <f t="shared" si="1"/>
        <v>21.8</v>
      </c>
      <c r="AA4" s="402">
        <f t="shared" si="1"/>
        <v>12.8</v>
      </c>
      <c r="AB4" s="402">
        <f t="shared" si="1"/>
        <v>12.9</v>
      </c>
      <c r="AC4" s="402">
        <f>SUM(Q4:AB4)</f>
        <v>142.6</v>
      </c>
    </row>
    <row r="5" spans="1:29" ht="13.8" thickBot="1">
      <c r="A5" s="460"/>
      <c r="B5" s="460"/>
      <c r="C5" s="137"/>
      <c r="D5" s="137"/>
      <c r="E5" s="137"/>
      <c r="F5" s="15" t="s">
        <v>20</v>
      </c>
      <c r="G5" s="404"/>
      <c r="H5" s="404"/>
      <c r="I5" s="404"/>
      <c r="J5" s="404"/>
      <c r="K5" s="404"/>
      <c r="L5" s="404"/>
      <c r="M5" s="404"/>
      <c r="N5" s="404"/>
      <c r="O5" s="145"/>
      <c r="P5" s="231"/>
      <c r="Q5" s="231"/>
      <c r="R5" s="137"/>
      <c r="S5" s="137"/>
      <c r="T5" s="137"/>
      <c r="U5" s="15" t="s">
        <v>20</v>
      </c>
      <c r="V5" s="404"/>
      <c r="W5" s="404"/>
      <c r="X5" s="404"/>
      <c r="Y5" s="404"/>
      <c r="Z5" s="404"/>
      <c r="AA5" s="404"/>
      <c r="AB5" s="404"/>
      <c r="AC5" s="404"/>
    </row>
    <row r="6" spans="1:29" ht="13.8" thickBot="1">
      <c r="A6" s="228"/>
      <c r="B6" s="228"/>
      <c r="C6" s="513"/>
      <c r="D6" s="513"/>
      <c r="E6" s="513"/>
      <c r="F6" s="327">
        <v>9</v>
      </c>
      <c r="G6" s="403"/>
      <c r="H6" s="403"/>
      <c r="I6" s="403"/>
      <c r="J6" s="403"/>
      <c r="K6" s="403"/>
      <c r="L6" s="403"/>
      <c r="M6" s="403"/>
      <c r="N6" s="404"/>
      <c r="O6" s="14"/>
      <c r="P6" s="231"/>
      <c r="Q6" s="231"/>
      <c r="R6" s="513"/>
      <c r="S6" s="513"/>
      <c r="T6" s="513"/>
      <c r="U6" s="327">
        <v>1</v>
      </c>
      <c r="V6" s="137"/>
      <c r="W6" s="137"/>
      <c r="X6" s="137"/>
      <c r="Y6" s="137"/>
      <c r="Z6" s="137"/>
      <c r="AA6" s="137"/>
      <c r="AB6" s="137"/>
      <c r="AC6" s="404"/>
    </row>
    <row r="7" spans="1:29" ht="18" customHeight="1" thickBot="1">
      <c r="A7" s="461" t="s">
        <v>250</v>
      </c>
      <c r="B7" s="494">
        <v>81</v>
      </c>
      <c r="C7" s="495">
        <v>39</v>
      </c>
      <c r="D7" s="495">
        <v>71</v>
      </c>
      <c r="E7" s="495">
        <v>85</v>
      </c>
      <c r="F7" s="495">
        <v>9</v>
      </c>
      <c r="G7" s="403"/>
      <c r="H7" s="403"/>
      <c r="I7" s="403"/>
      <c r="J7" s="403"/>
      <c r="K7" s="403"/>
      <c r="L7" s="403"/>
      <c r="M7" s="403"/>
      <c r="N7" s="230">
        <f t="shared" ref="N7:N18" si="2">SUM(B7:M7)</f>
        <v>285</v>
      </c>
      <c r="O7" s="150" t="s">
        <v>21</v>
      </c>
      <c r="P7" s="461" t="s">
        <v>250</v>
      </c>
      <c r="Q7" s="494">
        <v>0</v>
      </c>
      <c r="R7" s="495">
        <v>5</v>
      </c>
      <c r="S7" s="495">
        <v>4</v>
      </c>
      <c r="T7" s="495">
        <v>1</v>
      </c>
      <c r="U7" s="495">
        <v>1</v>
      </c>
      <c r="V7" s="403"/>
      <c r="W7" s="403"/>
      <c r="X7" s="403"/>
      <c r="Y7" s="403"/>
      <c r="Z7" s="403"/>
      <c r="AA7" s="403"/>
      <c r="AB7" s="403"/>
      <c r="AC7" s="230">
        <f t="shared" ref="AC7:AC18" si="3">SUM(Q7:AB7)</f>
        <v>11</v>
      </c>
    </row>
    <row r="8" spans="1:29" ht="18" customHeight="1" thickBot="1">
      <c r="A8" s="461" t="s">
        <v>205</v>
      </c>
      <c r="B8" s="492">
        <v>81</v>
      </c>
      <c r="C8" s="492">
        <v>48</v>
      </c>
      <c r="D8" s="493">
        <v>71</v>
      </c>
      <c r="E8" s="492">
        <v>128</v>
      </c>
      <c r="F8" s="492">
        <v>171</v>
      </c>
      <c r="G8" s="492">
        <v>350</v>
      </c>
      <c r="H8" s="492">
        <v>569</v>
      </c>
      <c r="I8" s="492">
        <v>553</v>
      </c>
      <c r="J8" s="492">
        <v>458</v>
      </c>
      <c r="K8" s="492">
        <v>306</v>
      </c>
      <c r="L8" s="492">
        <v>220</v>
      </c>
      <c r="M8" s="493">
        <v>229</v>
      </c>
      <c r="N8" s="486">
        <f t="shared" si="2"/>
        <v>3184</v>
      </c>
      <c r="O8" s="459"/>
      <c r="P8" s="462" t="s">
        <v>204</v>
      </c>
      <c r="Q8" s="496">
        <v>1</v>
      </c>
      <c r="R8" s="496">
        <v>2</v>
      </c>
      <c r="S8" s="496">
        <v>1</v>
      </c>
      <c r="T8" s="496">
        <v>0</v>
      </c>
      <c r="U8" s="496">
        <v>0</v>
      </c>
      <c r="V8" s="496">
        <v>0</v>
      </c>
      <c r="W8" s="496">
        <v>1</v>
      </c>
      <c r="X8" s="496">
        <v>1</v>
      </c>
      <c r="Y8" s="496">
        <v>0</v>
      </c>
      <c r="Z8" s="496">
        <v>1</v>
      </c>
      <c r="AA8" s="496">
        <v>0</v>
      </c>
      <c r="AB8" s="496">
        <v>0</v>
      </c>
      <c r="AC8" s="497">
        <f t="shared" si="3"/>
        <v>7</v>
      </c>
    </row>
    <row r="9" spans="1:29" ht="18" customHeight="1" thickBot="1">
      <c r="A9" s="462" t="s">
        <v>137</v>
      </c>
      <c r="B9" s="322">
        <v>112</v>
      </c>
      <c r="C9" s="322">
        <v>85</v>
      </c>
      <c r="D9" s="322">
        <v>60</v>
      </c>
      <c r="E9" s="322">
        <v>97</v>
      </c>
      <c r="F9" s="322">
        <v>95</v>
      </c>
      <c r="G9" s="322">
        <v>305</v>
      </c>
      <c r="H9" s="322">
        <v>544</v>
      </c>
      <c r="I9" s="322">
        <v>449</v>
      </c>
      <c r="J9" s="322">
        <v>475</v>
      </c>
      <c r="K9" s="322">
        <v>505</v>
      </c>
      <c r="L9" s="322">
        <v>219</v>
      </c>
      <c r="M9" s="323">
        <v>98</v>
      </c>
      <c r="N9" s="485">
        <f t="shared" si="2"/>
        <v>3044</v>
      </c>
      <c r="O9" s="150"/>
      <c r="P9" s="462" t="s">
        <v>137</v>
      </c>
      <c r="Q9" s="405">
        <v>16</v>
      </c>
      <c r="R9" s="405">
        <v>1</v>
      </c>
      <c r="S9" s="405">
        <v>19</v>
      </c>
      <c r="T9" s="403">
        <v>3</v>
      </c>
      <c r="U9" s="403">
        <v>13</v>
      </c>
      <c r="V9" s="403">
        <v>1</v>
      </c>
      <c r="W9" s="403">
        <v>2</v>
      </c>
      <c r="X9" s="403">
        <v>2</v>
      </c>
      <c r="Y9" s="403">
        <v>0</v>
      </c>
      <c r="Z9" s="403">
        <v>24</v>
      </c>
      <c r="AA9" s="403">
        <v>4</v>
      </c>
      <c r="AB9" s="403">
        <v>1</v>
      </c>
      <c r="AC9" s="484">
        <f t="shared" si="3"/>
        <v>86</v>
      </c>
    </row>
    <row r="10" spans="1:29" ht="18" customHeight="1" thickBot="1">
      <c r="A10" s="463" t="s">
        <v>30</v>
      </c>
      <c r="B10" s="406">
        <v>84</v>
      </c>
      <c r="C10" s="406">
        <v>100</v>
      </c>
      <c r="D10" s="407">
        <v>77</v>
      </c>
      <c r="E10" s="407">
        <v>80</v>
      </c>
      <c r="F10" s="198">
        <v>236</v>
      </c>
      <c r="G10" s="198">
        <v>438</v>
      </c>
      <c r="H10" s="199">
        <v>631</v>
      </c>
      <c r="I10" s="198">
        <v>752</v>
      </c>
      <c r="J10" s="197">
        <v>523</v>
      </c>
      <c r="K10" s="198">
        <v>427</v>
      </c>
      <c r="L10" s="197">
        <v>253</v>
      </c>
      <c r="M10" s="408">
        <v>136</v>
      </c>
      <c r="N10" s="466">
        <f t="shared" si="2"/>
        <v>3737</v>
      </c>
      <c r="O10" s="150"/>
      <c r="P10" s="464" t="s">
        <v>22</v>
      </c>
      <c r="Q10" s="409">
        <v>7</v>
      </c>
      <c r="R10" s="409">
        <v>7</v>
      </c>
      <c r="S10" s="410">
        <v>13</v>
      </c>
      <c r="T10" s="410">
        <v>3</v>
      </c>
      <c r="U10" s="410">
        <v>8</v>
      </c>
      <c r="V10" s="410">
        <v>11</v>
      </c>
      <c r="W10" s="409">
        <v>5</v>
      </c>
      <c r="X10" s="410">
        <v>11</v>
      </c>
      <c r="Y10" s="410">
        <v>9</v>
      </c>
      <c r="Z10" s="410">
        <v>9</v>
      </c>
      <c r="AA10" s="411">
        <v>20</v>
      </c>
      <c r="AB10" s="411">
        <v>35</v>
      </c>
      <c r="AC10" s="482">
        <f t="shared" si="3"/>
        <v>138</v>
      </c>
    </row>
    <row r="11" spans="1:29" ht="18" customHeight="1" thickBot="1">
      <c r="A11" s="463" t="s">
        <v>31</v>
      </c>
      <c r="B11" s="410">
        <v>41</v>
      </c>
      <c r="C11" s="410">
        <v>44</v>
      </c>
      <c r="D11" s="410">
        <v>67</v>
      </c>
      <c r="E11" s="410">
        <v>103</v>
      </c>
      <c r="F11" s="412">
        <v>311</v>
      </c>
      <c r="G11" s="410">
        <v>415</v>
      </c>
      <c r="H11" s="410">
        <v>539</v>
      </c>
      <c r="I11" s="412">
        <v>1165</v>
      </c>
      <c r="J11" s="410">
        <v>534</v>
      </c>
      <c r="K11" s="410">
        <v>297</v>
      </c>
      <c r="L11" s="409">
        <v>205</v>
      </c>
      <c r="M11" s="413">
        <v>92</v>
      </c>
      <c r="N11" s="467">
        <f t="shared" si="2"/>
        <v>3813</v>
      </c>
      <c r="O11" s="150"/>
      <c r="P11" s="463" t="s">
        <v>31</v>
      </c>
      <c r="Q11" s="410">
        <v>9</v>
      </c>
      <c r="R11" s="410">
        <v>22</v>
      </c>
      <c r="S11" s="409">
        <v>18</v>
      </c>
      <c r="T11" s="410">
        <v>9</v>
      </c>
      <c r="U11" s="414">
        <v>21</v>
      </c>
      <c r="V11" s="410">
        <v>14</v>
      </c>
      <c r="W11" s="410">
        <v>6</v>
      </c>
      <c r="X11" s="410">
        <v>13</v>
      </c>
      <c r="Y11" s="410">
        <v>7</v>
      </c>
      <c r="Z11" s="415">
        <v>81</v>
      </c>
      <c r="AA11" s="414">
        <v>31</v>
      </c>
      <c r="AB11" s="415">
        <v>37</v>
      </c>
      <c r="AC11" s="483">
        <f t="shared" si="3"/>
        <v>268</v>
      </c>
    </row>
    <row r="12" spans="1:29" ht="18" customHeight="1" thickBot="1">
      <c r="A12" s="463" t="s">
        <v>32</v>
      </c>
      <c r="B12" s="410">
        <v>57</v>
      </c>
      <c r="C12" s="409">
        <v>35</v>
      </c>
      <c r="D12" s="410">
        <v>95</v>
      </c>
      <c r="E12" s="409">
        <v>112</v>
      </c>
      <c r="F12" s="410">
        <v>131</v>
      </c>
      <c r="G12" s="18">
        <v>340</v>
      </c>
      <c r="H12" s="18">
        <v>483</v>
      </c>
      <c r="I12" s="19">
        <v>1339</v>
      </c>
      <c r="J12" s="18">
        <v>614</v>
      </c>
      <c r="K12" s="18">
        <v>349</v>
      </c>
      <c r="L12" s="18">
        <v>236</v>
      </c>
      <c r="M12" s="416">
        <v>68</v>
      </c>
      <c r="N12" s="466">
        <f t="shared" si="2"/>
        <v>3859</v>
      </c>
      <c r="O12" s="150"/>
      <c r="P12" s="463" t="s">
        <v>32</v>
      </c>
      <c r="Q12" s="410">
        <v>19</v>
      </c>
      <c r="R12" s="410">
        <v>12</v>
      </c>
      <c r="S12" s="410">
        <v>8</v>
      </c>
      <c r="T12" s="409">
        <v>12</v>
      </c>
      <c r="U12" s="410">
        <v>7</v>
      </c>
      <c r="V12" s="410">
        <v>15</v>
      </c>
      <c r="W12" s="18">
        <v>16</v>
      </c>
      <c r="X12" s="416">
        <v>12</v>
      </c>
      <c r="Y12" s="409">
        <v>16</v>
      </c>
      <c r="Z12" s="410">
        <v>6</v>
      </c>
      <c r="AA12" s="409">
        <v>12</v>
      </c>
      <c r="AB12" s="409">
        <v>6</v>
      </c>
      <c r="AC12" s="482">
        <f t="shared" si="3"/>
        <v>141</v>
      </c>
    </row>
    <row r="13" spans="1:29" ht="18" customHeight="1" thickBot="1">
      <c r="A13" s="463" t="s">
        <v>33</v>
      </c>
      <c r="B13" s="417">
        <v>68</v>
      </c>
      <c r="C13" s="410">
        <v>42</v>
      </c>
      <c r="D13" s="410">
        <v>44</v>
      </c>
      <c r="E13" s="409">
        <v>75</v>
      </c>
      <c r="F13" s="409">
        <v>135</v>
      </c>
      <c r="G13" s="409">
        <v>448</v>
      </c>
      <c r="H13" s="410">
        <v>507</v>
      </c>
      <c r="I13" s="410">
        <v>808</v>
      </c>
      <c r="J13" s="414">
        <v>795</v>
      </c>
      <c r="K13" s="409">
        <v>313</v>
      </c>
      <c r="L13" s="409">
        <v>246</v>
      </c>
      <c r="M13" s="409">
        <v>143</v>
      </c>
      <c r="N13" s="466">
        <f t="shared" si="2"/>
        <v>3624</v>
      </c>
      <c r="O13" s="150"/>
      <c r="P13" s="463" t="s">
        <v>33</v>
      </c>
      <c r="Q13" s="419">
        <v>9</v>
      </c>
      <c r="R13" s="410">
        <v>16</v>
      </c>
      <c r="S13" s="410">
        <v>12</v>
      </c>
      <c r="T13" s="409">
        <v>6</v>
      </c>
      <c r="U13" s="420">
        <v>7</v>
      </c>
      <c r="V13" s="420">
        <v>14</v>
      </c>
      <c r="W13" s="410">
        <v>9</v>
      </c>
      <c r="X13" s="410">
        <v>14</v>
      </c>
      <c r="Y13" s="410">
        <v>9</v>
      </c>
      <c r="Z13" s="410">
        <v>9</v>
      </c>
      <c r="AA13" s="420">
        <v>8</v>
      </c>
      <c r="AB13" s="420">
        <v>7</v>
      </c>
      <c r="AC13" s="482">
        <f t="shared" si="3"/>
        <v>120</v>
      </c>
    </row>
    <row r="14" spans="1:29" ht="18" customHeight="1" thickBot="1">
      <c r="A14" s="17" t="s">
        <v>34</v>
      </c>
      <c r="B14" s="421">
        <v>71</v>
      </c>
      <c r="C14" s="421">
        <v>97</v>
      </c>
      <c r="D14" s="421">
        <v>61</v>
      </c>
      <c r="E14" s="422">
        <v>105</v>
      </c>
      <c r="F14" s="422">
        <v>198</v>
      </c>
      <c r="G14" s="422">
        <v>442</v>
      </c>
      <c r="H14" s="423">
        <v>790</v>
      </c>
      <c r="I14" s="20">
        <v>674</v>
      </c>
      <c r="J14" s="20">
        <v>594</v>
      </c>
      <c r="K14" s="422">
        <v>275</v>
      </c>
      <c r="L14" s="422">
        <v>133</v>
      </c>
      <c r="M14" s="422">
        <v>108</v>
      </c>
      <c r="N14" s="466">
        <f t="shared" si="2"/>
        <v>3548</v>
      </c>
      <c r="O14" s="14"/>
      <c r="P14" s="465" t="s">
        <v>34</v>
      </c>
      <c r="Q14" s="421">
        <v>7</v>
      </c>
      <c r="R14" s="421">
        <v>13</v>
      </c>
      <c r="S14" s="421">
        <v>11</v>
      </c>
      <c r="T14" s="422">
        <v>11</v>
      </c>
      <c r="U14" s="422">
        <v>12</v>
      </c>
      <c r="V14" s="422">
        <v>15</v>
      </c>
      <c r="W14" s="422">
        <v>20</v>
      </c>
      <c r="X14" s="422">
        <v>15</v>
      </c>
      <c r="Y14" s="422">
        <v>15</v>
      </c>
      <c r="Z14" s="422">
        <v>20</v>
      </c>
      <c r="AA14" s="422">
        <v>9</v>
      </c>
      <c r="AB14" s="422">
        <v>7</v>
      </c>
      <c r="AC14" s="481">
        <f t="shared" si="3"/>
        <v>155</v>
      </c>
    </row>
    <row r="15" spans="1:29" ht="13.8" hidden="1" thickBot="1">
      <c r="A15" s="22" t="s">
        <v>35</v>
      </c>
      <c r="B15" s="419">
        <v>38</v>
      </c>
      <c r="C15" s="422">
        <v>19</v>
      </c>
      <c r="D15" s="422">
        <v>38</v>
      </c>
      <c r="E15" s="422">
        <v>203</v>
      </c>
      <c r="F15" s="422">
        <v>146</v>
      </c>
      <c r="G15" s="422">
        <v>439</v>
      </c>
      <c r="H15" s="423">
        <v>964</v>
      </c>
      <c r="I15" s="423">
        <v>1154</v>
      </c>
      <c r="J15" s="422">
        <v>423</v>
      </c>
      <c r="K15" s="422">
        <v>388</v>
      </c>
      <c r="L15" s="422">
        <v>176</v>
      </c>
      <c r="M15" s="422">
        <v>143</v>
      </c>
      <c r="N15" s="424">
        <f t="shared" si="2"/>
        <v>4131</v>
      </c>
      <c r="O15" s="14"/>
      <c r="P15" s="21" t="s">
        <v>35</v>
      </c>
      <c r="Q15" s="422">
        <v>7</v>
      </c>
      <c r="R15" s="422">
        <v>7</v>
      </c>
      <c r="S15" s="422">
        <v>8</v>
      </c>
      <c r="T15" s="422">
        <v>12</v>
      </c>
      <c r="U15" s="422">
        <v>9</v>
      </c>
      <c r="V15" s="422">
        <v>6</v>
      </c>
      <c r="W15" s="422">
        <v>11</v>
      </c>
      <c r="X15" s="422">
        <v>8</v>
      </c>
      <c r="Y15" s="422">
        <v>16</v>
      </c>
      <c r="Z15" s="422">
        <v>40</v>
      </c>
      <c r="AA15" s="422">
        <v>17</v>
      </c>
      <c r="AB15" s="422">
        <v>16</v>
      </c>
      <c r="AC15" s="422">
        <f t="shared" si="3"/>
        <v>157</v>
      </c>
    </row>
    <row r="16" spans="1:29" ht="13.8" hidden="1" thickBot="1">
      <c r="A16" s="425" t="s">
        <v>36</v>
      </c>
      <c r="B16" s="20">
        <v>49</v>
      </c>
      <c r="C16" s="20">
        <v>63</v>
      </c>
      <c r="D16" s="20">
        <v>50</v>
      </c>
      <c r="E16" s="20">
        <v>71</v>
      </c>
      <c r="F16" s="20">
        <v>144</v>
      </c>
      <c r="G16" s="20">
        <v>374</v>
      </c>
      <c r="H16" s="147">
        <v>729</v>
      </c>
      <c r="I16" s="147">
        <v>1097</v>
      </c>
      <c r="J16" s="147">
        <v>650</v>
      </c>
      <c r="K16" s="20">
        <v>397</v>
      </c>
      <c r="L16" s="20">
        <v>192</v>
      </c>
      <c r="M16" s="20">
        <v>217</v>
      </c>
      <c r="N16" s="424">
        <f t="shared" si="2"/>
        <v>4033</v>
      </c>
      <c r="O16" s="14"/>
      <c r="P16" s="23" t="s">
        <v>36</v>
      </c>
      <c r="Q16" s="20">
        <v>10</v>
      </c>
      <c r="R16" s="20">
        <v>6</v>
      </c>
      <c r="S16" s="20">
        <v>14</v>
      </c>
      <c r="T16" s="20">
        <v>10</v>
      </c>
      <c r="U16" s="20">
        <v>10</v>
      </c>
      <c r="V16" s="20">
        <v>19</v>
      </c>
      <c r="W16" s="20">
        <v>11</v>
      </c>
      <c r="X16" s="20">
        <v>20</v>
      </c>
      <c r="Y16" s="20">
        <v>15</v>
      </c>
      <c r="Z16" s="20">
        <v>8</v>
      </c>
      <c r="AA16" s="20">
        <v>11</v>
      </c>
      <c r="AB16" s="20">
        <v>8</v>
      </c>
      <c r="AC16" s="422">
        <f t="shared" si="3"/>
        <v>142</v>
      </c>
    </row>
    <row r="17" spans="1:30" ht="13.8" hidden="1" thickBot="1">
      <c r="A17" s="22" t="s">
        <v>37</v>
      </c>
      <c r="B17" s="20">
        <v>53</v>
      </c>
      <c r="C17" s="20">
        <v>39</v>
      </c>
      <c r="D17" s="20">
        <v>74</v>
      </c>
      <c r="E17" s="20">
        <v>64</v>
      </c>
      <c r="F17" s="20">
        <v>208</v>
      </c>
      <c r="G17" s="20">
        <v>491</v>
      </c>
      <c r="H17" s="20">
        <v>454</v>
      </c>
      <c r="I17" s="147">
        <v>1068</v>
      </c>
      <c r="J17" s="20">
        <v>568</v>
      </c>
      <c r="K17" s="20">
        <v>407</v>
      </c>
      <c r="L17" s="20">
        <v>228</v>
      </c>
      <c r="M17" s="20">
        <v>81</v>
      </c>
      <c r="N17" s="418">
        <f t="shared" si="2"/>
        <v>3735</v>
      </c>
      <c r="O17" s="14"/>
      <c r="P17" s="21" t="s">
        <v>37</v>
      </c>
      <c r="Q17" s="20">
        <v>12</v>
      </c>
      <c r="R17" s="20">
        <v>13</v>
      </c>
      <c r="S17" s="20">
        <v>46</v>
      </c>
      <c r="T17" s="20">
        <v>9</v>
      </c>
      <c r="U17" s="20">
        <v>20</v>
      </c>
      <c r="V17" s="20">
        <v>4</v>
      </c>
      <c r="W17" s="20">
        <v>8</v>
      </c>
      <c r="X17" s="20">
        <v>30</v>
      </c>
      <c r="Y17" s="20">
        <v>22</v>
      </c>
      <c r="Z17" s="20">
        <v>20</v>
      </c>
      <c r="AA17" s="20">
        <v>16</v>
      </c>
      <c r="AB17" s="20">
        <v>12</v>
      </c>
      <c r="AC17" s="426">
        <f t="shared" si="3"/>
        <v>212</v>
      </c>
    </row>
    <row r="18" spans="1:30" ht="13.8" hidden="1" thickBot="1">
      <c r="A18" s="22" t="s">
        <v>23</v>
      </c>
      <c r="B18" s="148">
        <v>67</v>
      </c>
      <c r="C18" s="148">
        <v>62</v>
      </c>
      <c r="D18" s="148">
        <v>57</v>
      </c>
      <c r="E18" s="148">
        <v>77</v>
      </c>
      <c r="F18" s="148">
        <v>473</v>
      </c>
      <c r="G18" s="148">
        <v>468</v>
      </c>
      <c r="H18" s="149">
        <v>659</v>
      </c>
      <c r="I18" s="148">
        <v>851</v>
      </c>
      <c r="J18" s="148">
        <v>542</v>
      </c>
      <c r="K18" s="148">
        <v>270</v>
      </c>
      <c r="L18" s="148">
        <v>208</v>
      </c>
      <c r="M18" s="148">
        <v>174</v>
      </c>
      <c r="N18" s="427">
        <f t="shared" si="2"/>
        <v>3908</v>
      </c>
      <c r="O18" s="14" t="s">
        <v>29</v>
      </c>
      <c r="P18" s="23" t="s">
        <v>23</v>
      </c>
      <c r="Q18" s="20">
        <v>6</v>
      </c>
      <c r="R18" s="20">
        <v>25</v>
      </c>
      <c r="S18" s="20">
        <v>29</v>
      </c>
      <c r="T18" s="20">
        <v>4</v>
      </c>
      <c r="U18" s="20">
        <v>17</v>
      </c>
      <c r="V18" s="20">
        <v>19</v>
      </c>
      <c r="W18" s="20">
        <v>14</v>
      </c>
      <c r="X18" s="20">
        <v>37</v>
      </c>
      <c r="Y18" s="24">
        <v>76</v>
      </c>
      <c r="Z18" s="20">
        <v>34</v>
      </c>
      <c r="AA18" s="20">
        <v>17</v>
      </c>
      <c r="AB18" s="20">
        <v>18</v>
      </c>
      <c r="AC18" s="426">
        <f t="shared" si="3"/>
        <v>296</v>
      </c>
    </row>
    <row r="19" spans="1:30">
      <c r="A19" s="25"/>
      <c r="B19" s="428"/>
      <c r="C19" s="428"/>
      <c r="D19" s="428"/>
      <c r="E19" s="428"/>
      <c r="F19" s="428"/>
      <c r="G19" s="428"/>
      <c r="H19" s="428"/>
      <c r="I19" s="428"/>
      <c r="J19" s="428"/>
      <c r="K19" s="428"/>
      <c r="L19" s="428"/>
      <c r="M19" s="428"/>
      <c r="N19" s="26"/>
      <c r="O19" s="14"/>
      <c r="P19" s="27"/>
      <c r="Q19" s="429"/>
      <c r="R19" s="429"/>
      <c r="S19" s="429"/>
      <c r="T19" s="429"/>
      <c r="U19" s="429"/>
      <c r="V19" s="429"/>
      <c r="W19" s="429"/>
      <c r="X19" s="429"/>
      <c r="Y19" s="429"/>
      <c r="Z19" s="429"/>
      <c r="AA19" s="429"/>
      <c r="AB19" s="429"/>
      <c r="AC19" s="428"/>
    </row>
    <row r="20" spans="1:30" ht="13.5" customHeight="1">
      <c r="A20" s="839" t="s">
        <v>288</v>
      </c>
      <c r="B20" s="840"/>
      <c r="C20" s="840"/>
      <c r="D20" s="840"/>
      <c r="E20" s="840"/>
      <c r="F20" s="840"/>
      <c r="G20" s="840"/>
      <c r="H20" s="840"/>
      <c r="I20" s="840"/>
      <c r="J20" s="840"/>
      <c r="K20" s="840"/>
      <c r="L20" s="840"/>
      <c r="M20" s="840"/>
      <c r="N20" s="841"/>
      <c r="O20" s="14"/>
      <c r="P20" s="839" t="str">
        <f>+A20</f>
        <v>※2022年 第18週（5/2～5/8） 現在</v>
      </c>
      <c r="Q20" s="840"/>
      <c r="R20" s="840"/>
      <c r="S20" s="840"/>
      <c r="T20" s="840"/>
      <c r="U20" s="840"/>
      <c r="V20" s="840"/>
      <c r="W20" s="840"/>
      <c r="X20" s="840"/>
      <c r="Y20" s="840"/>
      <c r="Z20" s="840"/>
      <c r="AA20" s="840"/>
      <c r="AB20" s="840"/>
      <c r="AC20" s="841"/>
    </row>
    <row r="21" spans="1:30" ht="13.8" thickBot="1">
      <c r="A21" s="28"/>
      <c r="B21" s="14"/>
      <c r="C21" s="14"/>
      <c r="D21" s="14"/>
      <c r="E21" s="14"/>
      <c r="F21" s="14"/>
      <c r="G21" s="14" t="s">
        <v>21</v>
      </c>
      <c r="H21" s="14"/>
      <c r="I21" s="14"/>
      <c r="J21" s="14"/>
      <c r="K21" s="14"/>
      <c r="L21" s="14"/>
      <c r="M21" s="14"/>
      <c r="N21" s="29"/>
      <c r="O21" s="14"/>
      <c r="P21" s="257"/>
      <c r="Q21" s="14"/>
      <c r="R21" s="14"/>
      <c r="S21" s="14"/>
      <c r="T21" s="14"/>
      <c r="U21" s="14"/>
      <c r="V21" s="14"/>
      <c r="W21" s="14"/>
      <c r="X21" s="14"/>
      <c r="Y21" s="14"/>
      <c r="Z21" s="14"/>
      <c r="AA21" s="14"/>
      <c r="AB21" s="14"/>
      <c r="AC21" s="31"/>
    </row>
    <row r="22" spans="1:30" ht="17.25" customHeight="1" thickBot="1">
      <c r="A22" s="28"/>
      <c r="B22" s="430" t="s">
        <v>229</v>
      </c>
      <c r="C22" s="14"/>
      <c r="D22" s="32" t="s">
        <v>259</v>
      </c>
      <c r="E22" s="33"/>
      <c r="F22" s="14"/>
      <c r="G22" s="14" t="s">
        <v>21</v>
      </c>
      <c r="H22" s="14"/>
      <c r="I22" s="14"/>
      <c r="J22" s="14"/>
      <c r="K22" s="14"/>
      <c r="L22" s="14"/>
      <c r="M22" s="14"/>
      <c r="N22" s="29"/>
      <c r="O22" s="150" t="s">
        <v>21</v>
      </c>
      <c r="P22" s="258"/>
      <c r="Q22" s="431" t="s">
        <v>230</v>
      </c>
      <c r="R22" s="826" t="s">
        <v>262</v>
      </c>
      <c r="S22" s="827"/>
      <c r="T22" s="14" t="s">
        <v>21</v>
      </c>
      <c r="U22" s="14"/>
      <c r="V22" s="14"/>
      <c r="W22" s="14"/>
      <c r="X22" s="14"/>
      <c r="Y22" s="14"/>
      <c r="Z22" s="14"/>
      <c r="AA22" s="14"/>
      <c r="AB22" s="14"/>
      <c r="AC22" s="31"/>
    </row>
    <row r="23" spans="1:30" ht="15" customHeight="1">
      <c r="A23" s="28"/>
      <c r="B23" s="14"/>
      <c r="C23" s="14"/>
      <c r="D23" s="14" t="s">
        <v>29</v>
      </c>
      <c r="E23" s="14"/>
      <c r="F23" s="14"/>
      <c r="G23" s="14"/>
      <c r="H23" s="14"/>
      <c r="I23" s="14"/>
      <c r="J23" s="14"/>
      <c r="K23" s="14"/>
      <c r="L23" s="14"/>
      <c r="M23" s="14"/>
      <c r="N23" s="29"/>
      <c r="O23" s="150" t="s">
        <v>21</v>
      </c>
      <c r="P23" s="257"/>
      <c r="Q23" s="14"/>
      <c r="R23" s="14"/>
      <c r="S23" s="14"/>
      <c r="T23" s="14"/>
      <c r="U23" s="14"/>
      <c r="V23" s="14"/>
      <c r="W23" s="14"/>
      <c r="X23" s="14"/>
      <c r="Y23" s="14"/>
      <c r="Z23" s="14"/>
      <c r="AA23" s="14"/>
      <c r="AB23" s="14"/>
      <c r="AC23" s="31"/>
    </row>
    <row r="24" spans="1:30" ht="9" customHeight="1">
      <c r="A24" s="28"/>
      <c r="B24" s="14"/>
      <c r="C24" s="14"/>
      <c r="D24" s="14"/>
      <c r="E24" s="14"/>
      <c r="F24" s="14"/>
      <c r="G24" s="14"/>
      <c r="H24" s="14"/>
      <c r="I24" s="14"/>
      <c r="J24" s="14"/>
      <c r="K24" s="14"/>
      <c r="L24" s="14"/>
      <c r="M24" s="14"/>
      <c r="N24" s="29"/>
      <c r="O24" s="150" t="s">
        <v>21</v>
      </c>
      <c r="P24" s="30"/>
      <c r="Q24" s="14"/>
      <c r="R24" s="14"/>
      <c r="S24" s="14"/>
      <c r="T24" s="14"/>
      <c r="U24" s="14"/>
      <c r="V24" s="14"/>
      <c r="W24" s="14"/>
      <c r="X24" s="14"/>
      <c r="Y24" s="14"/>
      <c r="Z24" s="14"/>
      <c r="AA24" s="14"/>
      <c r="AB24" s="14"/>
      <c r="AC24" s="31"/>
    </row>
    <row r="25" spans="1:30">
      <c r="A25" s="28"/>
      <c r="B25" s="14"/>
      <c r="C25" s="14"/>
      <c r="D25" s="14"/>
      <c r="E25" s="14"/>
      <c r="F25" s="14"/>
      <c r="G25" s="14"/>
      <c r="H25" s="14"/>
      <c r="I25" s="14"/>
      <c r="J25" s="14"/>
      <c r="K25" s="14"/>
      <c r="L25" s="14"/>
      <c r="M25" s="14"/>
      <c r="N25" s="29"/>
      <c r="O25" s="14" t="s">
        <v>21</v>
      </c>
      <c r="P25" s="16"/>
      <c r="AC25" s="34"/>
    </row>
    <row r="26" spans="1:30">
      <c r="A26" s="28"/>
      <c r="B26" s="14"/>
      <c r="C26" s="14"/>
      <c r="D26" s="14"/>
      <c r="E26" s="14"/>
      <c r="F26" s="14"/>
      <c r="G26" s="14"/>
      <c r="H26" s="14"/>
      <c r="I26" s="14"/>
      <c r="J26" s="14"/>
      <c r="K26" s="14"/>
      <c r="L26" s="14"/>
      <c r="M26" s="14"/>
      <c r="N26" s="29"/>
      <c r="O26" s="14" t="s">
        <v>21</v>
      </c>
      <c r="P26" s="16"/>
      <c r="AC26" s="34"/>
    </row>
    <row r="27" spans="1:30">
      <c r="A27" s="28"/>
      <c r="B27" s="14"/>
      <c r="C27" s="14"/>
      <c r="D27" s="14"/>
      <c r="E27" s="14"/>
      <c r="F27" s="14"/>
      <c r="G27" s="14"/>
      <c r="H27" s="14"/>
      <c r="I27" s="14"/>
      <c r="J27" s="14"/>
      <c r="K27" s="14"/>
      <c r="L27" s="14"/>
      <c r="M27" s="14"/>
      <c r="N27" s="29"/>
      <c r="O27" s="14" t="s">
        <v>21</v>
      </c>
      <c r="P27" s="16"/>
      <c r="AC27" s="34"/>
      <c r="AD27" s="324"/>
    </row>
    <row r="28" spans="1:30">
      <c r="A28" s="28"/>
      <c r="B28" s="14"/>
      <c r="C28" s="14"/>
      <c r="D28" s="14"/>
      <c r="E28" s="14"/>
      <c r="F28" s="14"/>
      <c r="G28" s="14"/>
      <c r="H28" s="14"/>
      <c r="I28" s="14"/>
      <c r="J28" s="14"/>
      <c r="K28" s="14"/>
      <c r="L28" s="14"/>
      <c r="M28" s="14"/>
      <c r="N28" s="29"/>
      <c r="O28" s="14"/>
      <c r="P28" s="16"/>
      <c r="AC28" s="34"/>
    </row>
    <row r="29" spans="1:30">
      <c r="A29" s="28"/>
      <c r="B29" s="14"/>
      <c r="C29" s="14"/>
      <c r="D29" s="14"/>
      <c r="E29" s="14"/>
      <c r="F29" s="14"/>
      <c r="G29" s="14"/>
      <c r="H29" s="14"/>
      <c r="I29" s="14"/>
      <c r="J29" s="14"/>
      <c r="K29" s="14"/>
      <c r="L29" s="14"/>
      <c r="M29" s="14"/>
      <c r="N29" s="29"/>
      <c r="O29" s="14"/>
      <c r="P29" s="16"/>
      <c r="AC29" s="34"/>
    </row>
    <row r="30" spans="1:30" ht="13.8" thickBot="1">
      <c r="A30" s="35"/>
      <c r="B30" s="36"/>
      <c r="C30" s="36"/>
      <c r="D30" s="36"/>
      <c r="E30" s="36"/>
      <c r="F30" s="36"/>
      <c r="G30" s="36"/>
      <c r="H30" s="36"/>
      <c r="I30" s="36"/>
      <c r="J30" s="36"/>
      <c r="K30" s="36"/>
      <c r="L30" s="36"/>
      <c r="M30" s="36"/>
      <c r="N30" s="37"/>
      <c r="O30" s="14"/>
      <c r="P30" s="38"/>
      <c r="Q30" s="39"/>
      <c r="R30" s="39"/>
      <c r="S30" s="39"/>
      <c r="T30" s="39"/>
      <c r="U30" s="39"/>
      <c r="V30" s="39"/>
      <c r="W30" s="39"/>
      <c r="X30" s="39"/>
      <c r="Y30" s="39"/>
      <c r="Z30" s="39"/>
      <c r="AA30" s="39"/>
      <c r="AB30" s="39"/>
      <c r="AC30" s="40"/>
    </row>
    <row r="31" spans="1:30">
      <c r="A31" s="41"/>
      <c r="C31" s="14"/>
      <c r="D31" s="14"/>
      <c r="E31" s="14"/>
      <c r="F31" s="14"/>
      <c r="G31" s="14"/>
      <c r="H31" s="14"/>
      <c r="I31" s="14"/>
      <c r="J31" s="14"/>
      <c r="K31" s="14"/>
      <c r="L31" s="14"/>
      <c r="M31" s="14"/>
      <c r="N31" s="14"/>
      <c r="O31" s="14"/>
    </row>
    <row r="32" spans="1:30">
      <c r="O32" s="14"/>
    </row>
    <row r="33" spans="1:29">
      <c r="K33" s="432" t="s">
        <v>29</v>
      </c>
      <c r="O33" s="14"/>
    </row>
    <row r="34" spans="1:29">
      <c r="O34" s="14"/>
    </row>
    <row r="35" spans="1:29">
      <c r="O35" s="14"/>
    </row>
    <row r="36" spans="1:29">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row>
    <row r="37" spans="1:29">
      <c r="Q37" s="186" t="s">
        <v>231</v>
      </c>
      <c r="R37" s="186"/>
      <c r="S37" s="186"/>
      <c r="T37" s="186"/>
      <c r="U37" s="186"/>
      <c r="V37" s="186"/>
      <c r="W37" s="186"/>
      <c r="X37" s="186"/>
    </row>
    <row r="38" spans="1:29">
      <c r="Q38" s="186" t="s">
        <v>232</v>
      </c>
      <c r="R38" s="186"/>
      <c r="S38" s="186"/>
      <c r="T38" s="186"/>
      <c r="U38" s="186"/>
      <c r="V38" s="186"/>
      <c r="W38" s="186"/>
      <c r="X38" s="186"/>
    </row>
  </sheetData>
  <mergeCells count="7">
    <mergeCell ref="R22:S22"/>
    <mergeCell ref="A1:N1"/>
    <mergeCell ref="P1:AC1"/>
    <mergeCell ref="A2:N2"/>
    <mergeCell ref="P2:AC2"/>
    <mergeCell ref="A20:N20"/>
    <mergeCell ref="P20:AC20"/>
  </mergeCells>
  <phoneticPr fontId="106"/>
  <pageMargins left="0.75" right="0.75" top="1" bottom="1" header="0.51200000000000001" footer="0.51200000000000001"/>
  <pageSetup paperSize="9" scale="44"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ヘッドライン</vt:lpstr>
      <vt:lpstr>スポンサー広告</vt:lpstr>
      <vt:lpstr>18　ノロウイルス関連情報 </vt:lpstr>
      <vt:lpstr>18  衛生訓話</vt:lpstr>
      <vt:lpstr>18　新型コロナウイルス情報</vt:lpstr>
      <vt:lpstr>18　食中毒記事等 </vt:lpstr>
      <vt:lpstr>18　海外情報</vt:lpstr>
      <vt:lpstr>16　感染症情報</vt:lpstr>
      <vt:lpstr>18　感染症統計</vt:lpstr>
      <vt:lpstr>18 食品回収</vt:lpstr>
      <vt:lpstr>18　食品表示</vt:lpstr>
      <vt:lpstr>18　 残留農薬　等 </vt:lpstr>
      <vt:lpstr>'16　感染症情報'!Print_Area</vt:lpstr>
      <vt:lpstr>'18  衛生訓話'!Print_Area</vt:lpstr>
      <vt:lpstr>'18　 残留農薬　等 '!Print_Area</vt:lpstr>
      <vt:lpstr>'18　ノロウイルス関連情報 '!Print_Area</vt:lpstr>
      <vt:lpstr>'18　海外情報'!Print_Area</vt:lpstr>
      <vt:lpstr>'18　感染症統計'!Print_Area</vt:lpstr>
      <vt:lpstr>'18　食中毒記事等 '!Print_Area</vt:lpstr>
      <vt:lpstr>'18 食品回収'!Print_Area</vt:lpstr>
      <vt:lpstr>'18　食品表示'!Print_Area</vt:lpstr>
      <vt:lpstr>スポンサー広告!Print_Area</vt:lpstr>
      <vt:lpstr>'18　 残留農薬　等 '!Print_Titles</vt:lpstr>
      <vt:lpstr>'18　食中毒記事等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2017-11-10T10:38:10Z</dcterms:created>
  <dcterms:modified xsi:type="dcterms:W3CDTF">2022-05-15T19:26:50Z</dcterms:modified>
</cp:coreProperties>
</file>