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028"/>
  <workbookPr filterPrivacy="1" codeName="ThisWorkbook"/>
  <xr:revisionPtr revIDLastSave="0" documentId="13_ncr:1_{36B3CD18-227A-4A99-AA32-F566C9B7F90F}" xr6:coauthVersionLast="47" xr6:coauthVersionMax="47" xr10:uidLastSave="{00000000-0000-0000-0000-000000000000}"/>
  <bookViews>
    <workbookView xWindow="-108" yWindow="-108" windowWidth="23256" windowHeight="12576" firstSheet="1" activeTab="2" xr2:uid="{00000000-000D-0000-FFFF-FFFF00000000}"/>
  </bookViews>
  <sheets>
    <sheet name="ヘッドライン" sheetId="78" state="hidden" r:id="rId1"/>
    <sheet name="スポンサー広告" sheetId="95" r:id="rId2"/>
    <sheet name="16　ノロウイルス関連情報 " sheetId="101" r:id="rId3"/>
    <sheet name="17　衛生訓話" sheetId="107" r:id="rId4"/>
    <sheet name="17　新型コロナウイルス情報" sheetId="82" r:id="rId5"/>
    <sheet name="17　食中毒記事等 " sheetId="29" r:id="rId6"/>
    <sheet name="17　海外情報" sheetId="31" r:id="rId7"/>
    <sheet name="15　感染症情報" sheetId="103" r:id="rId8"/>
    <sheet name="17　感染症統計" sheetId="106" r:id="rId9"/>
    <sheet name="17 食品回収" sheetId="60" r:id="rId10"/>
    <sheet name="17　食品表示" sheetId="34" r:id="rId11"/>
    <sheet name="17　 残留農薬　等 " sheetId="35" r:id="rId12"/>
  </sheets>
  <definedNames>
    <definedName name="_xlnm._FilterDatabase" localSheetId="2" hidden="1">'16　ノロウイルス関連情報 '!$A$22:$G$75</definedName>
    <definedName name="_xlnm._FilterDatabase" localSheetId="11" hidden="1">'17　 残留農薬　等 '!$A$1:$C$1</definedName>
    <definedName name="_xlnm._FilterDatabase" localSheetId="5" hidden="1">'17　食中毒記事等 '!$A$1:$D$1</definedName>
    <definedName name="_xlnm.Print_Area" localSheetId="7">'15　感染症情報'!$A$1:$E$21</definedName>
    <definedName name="_xlnm.Print_Area" localSheetId="2">'16　ノロウイルス関連情報 '!$A$1:$N$84</definedName>
    <definedName name="_xlnm.Print_Area" localSheetId="11">'17　 残留農薬　等 '!$A$1:$A$16</definedName>
    <definedName name="_xlnm.Print_Area" localSheetId="3">'17　衛生訓話'!$A$1:$N$21</definedName>
    <definedName name="_xlnm.Print_Area" localSheetId="6">'17　海外情報'!$A$1:$C$44</definedName>
    <definedName name="_xlnm.Print_Area" localSheetId="8">'17　感染症統計'!$A$1:$AC$36</definedName>
    <definedName name="_xlnm.Print_Area" localSheetId="5">'17　食中毒記事等 '!$A$1:$D$48</definedName>
    <definedName name="_xlnm.Print_Area" localSheetId="9">'17 食品回収'!$A$1:$E$27</definedName>
    <definedName name="_xlnm.Print_Area" localSheetId="10">'17　食品表示'!$A$1:$N$21</definedName>
    <definedName name="_xlnm.Print_Area" localSheetId="1">スポンサー広告!$C$2:$Y$19</definedName>
    <definedName name="_xlnm.Print_Titles" localSheetId="11">'17　 残留農薬　等 '!$1:$1</definedName>
    <definedName name="_xlnm.Print_Titles" localSheetId="5">'17　食中毒記事等 '!$1:$1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9" i="78" l="1"/>
  <c r="B17" i="78"/>
  <c r="B25" i="101" l="1"/>
  <c r="B26" i="101"/>
  <c r="B27" i="101"/>
  <c r="B28" i="101"/>
  <c r="B29" i="101"/>
  <c r="B30" i="101"/>
  <c r="B31" i="101"/>
  <c r="B32" i="101"/>
  <c r="B33" i="101"/>
  <c r="B34" i="101"/>
  <c r="B35" i="101"/>
  <c r="B36" i="101"/>
  <c r="B37" i="101"/>
  <c r="B38" i="101"/>
  <c r="B39" i="101"/>
  <c r="B40" i="101"/>
  <c r="B41" i="101"/>
  <c r="B42" i="101"/>
  <c r="B43" i="101"/>
  <c r="B44" i="101"/>
  <c r="B45" i="101"/>
  <c r="B46" i="101"/>
  <c r="B47" i="101"/>
  <c r="B48" i="101"/>
  <c r="B49" i="101"/>
  <c r="B50" i="101"/>
  <c r="B51" i="101"/>
  <c r="B52" i="101"/>
  <c r="B53" i="101"/>
  <c r="B54" i="101"/>
  <c r="B55" i="101"/>
  <c r="B56" i="101"/>
  <c r="B57" i="101"/>
  <c r="B58" i="101"/>
  <c r="B59" i="101"/>
  <c r="B60" i="101"/>
  <c r="B61" i="101"/>
  <c r="B62" i="101"/>
  <c r="B63" i="101"/>
  <c r="B64" i="101"/>
  <c r="B65" i="101"/>
  <c r="B66" i="101"/>
  <c r="B67" i="101"/>
  <c r="B68" i="101"/>
  <c r="B69" i="101"/>
  <c r="C14" i="78" l="1"/>
  <c r="B14" i="78"/>
  <c r="C13" i="78"/>
  <c r="B13" i="78"/>
  <c r="B11" i="78"/>
  <c r="L30" i="82" l="1"/>
  <c r="K28" i="82"/>
  <c r="K29" i="82"/>
  <c r="K30" i="82"/>
  <c r="I30" i="82"/>
  <c r="L27" i="82"/>
  <c r="B12" i="78"/>
  <c r="B15" i="78" l="1"/>
  <c r="B4" i="106"/>
  <c r="C4" i="106"/>
  <c r="D4" i="106"/>
  <c r="E4" i="106"/>
  <c r="F4" i="106"/>
  <c r="G4" i="106"/>
  <c r="H4" i="106"/>
  <c r="I4" i="106"/>
  <c r="J4" i="106"/>
  <c r="K4" i="106"/>
  <c r="L4" i="106"/>
  <c r="M4" i="106"/>
  <c r="P4" i="106"/>
  <c r="Q4" i="106"/>
  <c r="AC4" i="106" s="1"/>
  <c r="R4" i="106"/>
  <c r="S4" i="106"/>
  <c r="T4" i="106"/>
  <c r="U4" i="106"/>
  <c r="V4" i="106"/>
  <c r="W4" i="106"/>
  <c r="X4" i="106"/>
  <c r="Y4" i="106"/>
  <c r="Z4" i="106"/>
  <c r="AA4" i="106"/>
  <c r="AB4" i="106"/>
  <c r="N7" i="106"/>
  <c r="AC7" i="106"/>
  <c r="N8" i="106"/>
  <c r="AC8" i="106"/>
  <c r="N9" i="106"/>
  <c r="AC9" i="106"/>
  <c r="N10" i="106"/>
  <c r="AC10" i="106"/>
  <c r="N11" i="106"/>
  <c r="AC11" i="106"/>
  <c r="N12" i="106"/>
  <c r="AC12" i="106"/>
  <c r="N13" i="106"/>
  <c r="AC13" i="106"/>
  <c r="N14" i="106"/>
  <c r="AC14" i="106"/>
  <c r="N15" i="106"/>
  <c r="AC15" i="106"/>
  <c r="N16" i="106"/>
  <c r="AC16" i="106"/>
  <c r="N17" i="106"/>
  <c r="AC17" i="106"/>
  <c r="N18" i="106"/>
  <c r="AC18" i="106"/>
  <c r="P20" i="106"/>
  <c r="N4" i="106" l="1"/>
  <c r="I18" i="82"/>
  <c r="N14" i="82" l="1"/>
  <c r="I22" i="82"/>
  <c r="B16" i="78"/>
  <c r="B10" i="78" l="1"/>
  <c r="G75" i="101" l="1"/>
  <c r="F75" i="101" s="1"/>
  <c r="G74" i="101"/>
  <c r="G73" i="101"/>
  <c r="D10" i="78" s="1"/>
  <c r="N71" i="101"/>
  <c r="M71" i="101"/>
  <c r="G70" i="101"/>
  <c r="B70" i="101" s="1"/>
  <c r="G69" i="101"/>
  <c r="G68" i="101"/>
  <c r="G67" i="101"/>
  <c r="G66" i="101"/>
  <c r="G65" i="101"/>
  <c r="G64" i="101"/>
  <c r="G63" i="101"/>
  <c r="G62" i="101"/>
  <c r="G61" i="101"/>
  <c r="G60" i="101"/>
  <c r="G59" i="101"/>
  <c r="G58" i="101"/>
  <c r="G57" i="101"/>
  <c r="G56" i="101"/>
  <c r="G55" i="101"/>
  <c r="G54" i="101"/>
  <c r="G53" i="101"/>
  <c r="G52" i="101"/>
  <c r="G51" i="101"/>
  <c r="G50" i="101"/>
  <c r="G49" i="101"/>
  <c r="G48" i="101"/>
  <c r="G47" i="101"/>
  <c r="G46" i="101"/>
  <c r="G45" i="101"/>
  <c r="G44" i="101"/>
  <c r="G43" i="101"/>
  <c r="G42" i="101"/>
  <c r="G41" i="101"/>
  <c r="G40" i="101"/>
  <c r="G39" i="101"/>
  <c r="G38" i="101"/>
  <c r="G37" i="101"/>
  <c r="G36" i="101"/>
  <c r="G35" i="101"/>
  <c r="G34" i="101"/>
  <c r="G33" i="101"/>
  <c r="G32" i="101"/>
  <c r="G31" i="101"/>
  <c r="G30" i="101"/>
  <c r="G29" i="101"/>
  <c r="G28" i="101"/>
  <c r="G27" i="101"/>
  <c r="G26" i="101"/>
  <c r="G25" i="101"/>
  <c r="G24" i="101"/>
  <c r="B24" i="101" s="1"/>
  <c r="G23" i="101"/>
  <c r="B23" i="101" s="1"/>
  <c r="I74" i="101" l="1"/>
  <c r="I73" i="101"/>
  <c r="F10" i="78" s="1"/>
  <c r="M75" i="101"/>
  <c r="K75" i="101"/>
  <c r="K23" i="82" l="1"/>
  <c r="I21" i="82"/>
  <c r="K13" i="82" l="1"/>
  <c r="L24" i="82" l="1"/>
  <c r="B18" i="78" l="1"/>
  <c r="K14" i="82" l="1"/>
  <c r="I13" i="82" l="1"/>
  <c r="L26" i="82" l="1"/>
  <c r="K27" i="82" l="1"/>
  <c r="K26" i="82"/>
  <c r="K18" i="82"/>
  <c r="K19" i="82"/>
  <c r="K20" i="82"/>
  <c r="K21" i="82"/>
  <c r="K22" i="82"/>
  <c r="K24" i="82"/>
  <c r="K25" i="82"/>
  <c r="K17" i="82"/>
  <c r="K16" i="82"/>
  <c r="K15" i="82"/>
  <c r="L15" i="82"/>
  <c r="I14" i="82" l="1"/>
  <c r="L13" i="82" l="1"/>
  <c r="L14" i="82"/>
  <c r="I15" i="82"/>
  <c r="I16" i="82"/>
  <c r="I17" i="82"/>
  <c r="I19" i="82"/>
  <c r="I20" i="82"/>
  <c r="I23" i="82"/>
  <c r="I24" i="82"/>
  <c r="I25" i="82"/>
  <c r="I26" i="82"/>
  <c r="I27" i="82"/>
  <c r="I28" i="82"/>
  <c r="I29" i="82"/>
  <c r="L29" i="82"/>
  <c r="L16" i="82"/>
  <c r="L17" i="82"/>
  <c r="L18" i="82"/>
  <c r="L19" i="82"/>
  <c r="L20" i="82"/>
  <c r="L21" i="82"/>
  <c r="L22" i="82"/>
  <c r="L23" i="82"/>
  <c r="L25" i="82"/>
  <c r="L28" i="82"/>
</calcChain>
</file>

<file path=xl/sharedStrings.xml><?xml version="1.0" encoding="utf-8"?>
<sst xmlns="http://schemas.openxmlformats.org/spreadsheetml/2006/main" count="717" uniqueCount="507">
  <si>
    <t>発生</t>
    <rPh sb="0" eb="2">
      <t>ハッセイ</t>
    </rPh>
    <phoneticPr fontId="5"/>
  </si>
  <si>
    <t>ソース</t>
    <phoneticPr fontId="5"/>
  </si>
  <si>
    <t>日付</t>
    <rPh sb="0" eb="2">
      <t>ヒヅケ</t>
    </rPh>
    <phoneticPr fontId="5"/>
  </si>
  <si>
    <t>届出感染症　第三類　腸管出血性大腸菌</t>
    <rPh sb="0" eb="2">
      <t>トドケデ</t>
    </rPh>
    <rPh sb="2" eb="4">
      <t>カンセン</t>
    </rPh>
    <rPh sb="4" eb="5">
      <t>ショウ</t>
    </rPh>
    <rPh sb="6" eb="7">
      <t>ダイ</t>
    </rPh>
    <rPh sb="7" eb="8">
      <t>サン</t>
    </rPh>
    <rPh sb="8" eb="9">
      <t>タグイ</t>
    </rPh>
    <rPh sb="10" eb="12">
      <t>チョウカン</t>
    </rPh>
    <rPh sb="12" eb="15">
      <t>シュッケツセイ</t>
    </rPh>
    <rPh sb="15" eb="18">
      <t>ダイチョウキン</t>
    </rPh>
    <phoneticPr fontId="5"/>
  </si>
  <si>
    <t>届出感染症　第三類　細菌性赤痢菌</t>
    <rPh sb="0" eb="2">
      <t>トドケデ</t>
    </rPh>
    <rPh sb="2" eb="4">
      <t>カンセン</t>
    </rPh>
    <rPh sb="4" eb="5">
      <t>ショウ</t>
    </rPh>
    <rPh sb="6" eb="7">
      <t>ダイ</t>
    </rPh>
    <rPh sb="7" eb="8">
      <t>サン</t>
    </rPh>
    <rPh sb="8" eb="9">
      <t>タグイ</t>
    </rPh>
    <rPh sb="10" eb="13">
      <t>サイキンセイ</t>
    </rPh>
    <rPh sb="13" eb="15">
      <t>セキリ</t>
    </rPh>
    <rPh sb="15" eb="16">
      <t>キン</t>
    </rPh>
    <phoneticPr fontId="5"/>
  </si>
  <si>
    <r>
      <t>全国 報告数推移　　　　　　</t>
    </r>
    <r>
      <rPr>
        <b/>
        <sz val="11"/>
        <rFont val="ＭＳ Ｐゴシック"/>
        <family val="3"/>
        <charset val="128"/>
      </rPr>
      <t>医療機関からの届出数</t>
    </r>
    <rPh sb="14" eb="16">
      <t>イリョウ</t>
    </rPh>
    <rPh sb="16" eb="18">
      <t>キカン</t>
    </rPh>
    <rPh sb="21" eb="23">
      <t>トドケデ</t>
    </rPh>
    <rPh sb="23" eb="24">
      <t>スウ</t>
    </rPh>
    <phoneticPr fontId="5"/>
  </si>
  <si>
    <r>
      <t>全国 報告数推移　　　　　　</t>
    </r>
    <r>
      <rPr>
        <b/>
        <sz val="11"/>
        <rFont val="ＭＳ Ｐゴシック"/>
        <family val="3"/>
        <charset val="128"/>
      </rPr>
      <t>届出患者数（人）</t>
    </r>
    <rPh sb="14" eb="16">
      <t>トドケデ</t>
    </rPh>
    <rPh sb="16" eb="19">
      <t>カンジャスウ</t>
    </rPh>
    <rPh sb="20" eb="21">
      <t>ニン</t>
    </rPh>
    <phoneticPr fontId="5"/>
  </si>
  <si>
    <t>2月</t>
  </si>
  <si>
    <t>3月</t>
  </si>
  <si>
    <t>4月</t>
  </si>
  <si>
    <t>5月</t>
  </si>
  <si>
    <t>6月</t>
  </si>
  <si>
    <t>7月</t>
  </si>
  <si>
    <t>8月</t>
  </si>
  <si>
    <t>9月</t>
  </si>
  <si>
    <t>10月</t>
  </si>
  <si>
    <t>11月</t>
  </si>
  <si>
    <t>12月</t>
  </si>
  <si>
    <t>合計</t>
    <rPh sb="0" eb="2">
      <t>ゴウケイ</t>
    </rPh>
    <phoneticPr fontId="5"/>
  </si>
  <si>
    <t>合計</t>
  </si>
  <si>
    <t>今週</t>
    <rPh sb="0" eb="2">
      <t>コンシュウ</t>
    </rPh>
    <phoneticPr fontId="5"/>
  </si>
  <si>
    <t>　</t>
    <phoneticPr fontId="5"/>
  </si>
  <si>
    <t>2019年</t>
    <rPh sb="4" eb="5">
      <t>ネン</t>
    </rPh>
    <phoneticPr fontId="5"/>
  </si>
  <si>
    <t>2011年</t>
  </si>
  <si>
    <t>国・地域</t>
    <rPh sb="0" eb="1">
      <t>クニ</t>
    </rPh>
    <rPh sb="2" eb="4">
      <t>チイキ</t>
    </rPh>
    <phoneticPr fontId="5"/>
  </si>
  <si>
    <t>発表</t>
    <rPh sb="0" eb="2">
      <t>ハッピョウ</t>
    </rPh>
    <phoneticPr fontId="5"/>
  </si>
  <si>
    <t>掲載日</t>
    <rPh sb="0" eb="3">
      <t>ケイサイビ</t>
    </rPh>
    <phoneticPr fontId="5"/>
  </si>
  <si>
    <t>なお、情報提供ページは提供者側により短期間で削除される場合もあります。予めご了解ください。</t>
    <rPh sb="3" eb="5">
      <t>ジョウホウ</t>
    </rPh>
    <rPh sb="5" eb="7">
      <t>テイキョウ</t>
    </rPh>
    <rPh sb="11" eb="14">
      <t>テイキョウシャ</t>
    </rPh>
    <rPh sb="14" eb="15">
      <t>ガワ</t>
    </rPh>
    <rPh sb="18" eb="21">
      <t>タンキカン</t>
    </rPh>
    <rPh sb="22" eb="24">
      <t>サクジョ</t>
    </rPh>
    <rPh sb="27" eb="29">
      <t>バアイ</t>
    </rPh>
    <rPh sb="35" eb="36">
      <t>アラカジ</t>
    </rPh>
    <rPh sb="38" eb="40">
      <t>リョウカイ</t>
    </rPh>
    <phoneticPr fontId="5"/>
  </si>
  <si>
    <t>注意　食品に関わる記事の一部をご紹介します。詳しくはリンク先のページよりご確認ください。</t>
    <rPh sb="0" eb="2">
      <t>チュウイ</t>
    </rPh>
    <rPh sb="3" eb="5">
      <t>ショクヒン</t>
    </rPh>
    <rPh sb="6" eb="7">
      <t>カカ</t>
    </rPh>
    <rPh sb="9" eb="11">
      <t>キジ</t>
    </rPh>
    <rPh sb="12" eb="14">
      <t>イチブ</t>
    </rPh>
    <rPh sb="16" eb="18">
      <t>ショウカイ</t>
    </rPh>
    <rPh sb="22" eb="23">
      <t>クワ</t>
    </rPh>
    <rPh sb="29" eb="30">
      <t>サキ</t>
    </rPh>
    <rPh sb="37" eb="39">
      <t>カクニン</t>
    </rPh>
    <phoneticPr fontId="5"/>
  </si>
  <si>
    <t xml:space="preserve"> </t>
    <phoneticPr fontId="5"/>
  </si>
  <si>
    <t>2019年</t>
    <phoneticPr fontId="5"/>
  </si>
  <si>
    <t>2018年</t>
    <phoneticPr fontId="5"/>
  </si>
  <si>
    <t>2017年</t>
    <phoneticPr fontId="5"/>
  </si>
  <si>
    <t>2016年</t>
    <phoneticPr fontId="5"/>
  </si>
  <si>
    <t>2015年</t>
    <phoneticPr fontId="5"/>
  </si>
  <si>
    <t>2014年</t>
    <phoneticPr fontId="5"/>
  </si>
  <si>
    <t>2013年</t>
    <phoneticPr fontId="5"/>
  </si>
  <si>
    <t>2012年</t>
    <phoneticPr fontId="5"/>
  </si>
  <si>
    <t>出典:東京都感染症情報センター</t>
    <rPh sb="0" eb="2">
      <t>シュッテン</t>
    </rPh>
    <rPh sb="3" eb="6">
      <t>トウキョウト</t>
    </rPh>
    <rPh sb="6" eb="9">
      <t>カンセンショウ</t>
    </rPh>
    <rPh sb="9" eb="11">
      <t>ジョウホウ</t>
    </rPh>
    <phoneticPr fontId="5"/>
  </si>
  <si>
    <t>（最近５年間の週値の比較）</t>
    <rPh sb="1" eb="3">
      <t>サイキン</t>
    </rPh>
    <rPh sb="3" eb="6">
      <t>ゴネンカン</t>
    </rPh>
    <rPh sb="7" eb="8">
      <t>シュウ</t>
    </rPh>
    <rPh sb="8" eb="9">
      <t>アタイ</t>
    </rPh>
    <rPh sb="10" eb="12">
      <t>ヒカク</t>
    </rPh>
    <phoneticPr fontId="5"/>
  </si>
  <si>
    <t>　　　　レベル5</t>
    <phoneticPr fontId="5"/>
  </si>
  <si>
    <t>　　　　レベル4</t>
    <phoneticPr fontId="5"/>
  </si>
  <si>
    <t>　　　　レベル3</t>
    <phoneticPr fontId="5"/>
  </si>
  <si>
    <t>地方衛生研究所情報</t>
    <rPh sb="0" eb="2">
      <t>チホウ</t>
    </rPh>
    <rPh sb="2" eb="4">
      <t>エイセイ</t>
    </rPh>
    <rPh sb="4" eb="6">
      <t>ケンキュウ</t>
    </rPh>
    <rPh sb="6" eb="7">
      <t>ショ</t>
    </rPh>
    <rPh sb="7" eb="9">
      <t>ジョウホウ</t>
    </rPh>
    <phoneticPr fontId="5"/>
  </si>
  <si>
    <t>傾向</t>
    <rPh sb="0" eb="2">
      <t>ケイコウ</t>
    </rPh>
    <phoneticPr fontId="5"/>
  </si>
  <si>
    <t>出典：地方衛生研究所ネットワーク</t>
    <rPh sb="0" eb="2">
      <t>シュッテン</t>
    </rPh>
    <rPh sb="3" eb="5">
      <t>チホウ</t>
    </rPh>
    <rPh sb="5" eb="7">
      <t>エイセイ</t>
    </rPh>
    <rPh sb="7" eb="9">
      <t>ケンキュウ</t>
    </rPh>
    <rPh sb="9" eb="10">
      <t>ジョ</t>
    </rPh>
    <phoneticPr fontId="5"/>
  </si>
  <si>
    <t>http://idsc.tokyo-eiken.go.jp/diseases/gastro/gastro/</t>
    <phoneticPr fontId="5"/>
  </si>
  <si>
    <t>流行警報</t>
    <rPh sb="0" eb="2">
      <t>リュウコウ</t>
    </rPh>
    <rPh sb="2" eb="4">
      <t>ケイホウ</t>
    </rPh>
    <phoneticPr fontId="5"/>
  </si>
  <si>
    <t>警戒警報</t>
    <rPh sb="0" eb="2">
      <t>ケイカイ</t>
    </rPh>
    <rPh sb="2" eb="4">
      <t>ケイホウ</t>
    </rPh>
    <phoneticPr fontId="5"/>
  </si>
  <si>
    <t>低散発</t>
    <rPh sb="0" eb="1">
      <t>テイ</t>
    </rPh>
    <rPh sb="1" eb="3">
      <t>サンパツ</t>
    </rPh>
    <phoneticPr fontId="5"/>
  </si>
  <si>
    <t>定点観測値</t>
    <rPh sb="0" eb="2">
      <t>テイテン</t>
    </rPh>
    <rPh sb="2" eb="4">
      <t>カンソク</t>
    </rPh>
    <rPh sb="4" eb="5">
      <t>アタイ</t>
    </rPh>
    <phoneticPr fontId="5"/>
  </si>
  <si>
    <t>▲:減少</t>
    <rPh sb="2" eb="4">
      <t>ゲンショウ</t>
    </rPh>
    <phoneticPr fontId="5"/>
  </si>
  <si>
    <t>都道府県名</t>
  </si>
  <si>
    <t>流行　　☆増加　★減少☆★1つで約1ポイント</t>
    <rPh sb="0" eb="2">
      <t>リュウコウ</t>
    </rPh>
    <rPh sb="5" eb="7">
      <t>ゾウカ</t>
    </rPh>
    <rPh sb="9" eb="11">
      <t>ゲンショウ</t>
    </rPh>
    <phoneticPr fontId="5"/>
  </si>
  <si>
    <t>対前週</t>
    <rPh sb="0" eb="1">
      <t>タイ</t>
    </rPh>
    <rPh sb="1" eb="3">
      <t>ゼンシュウ</t>
    </rPh>
    <phoneticPr fontId="5"/>
  </si>
  <si>
    <r>
      <t>大量発症事故（業種／内容）　</t>
    </r>
    <r>
      <rPr>
        <b/>
        <sz val="12"/>
        <color indexed="53"/>
        <rFont val="ＭＳ Ｐゴシック"/>
        <family val="3"/>
        <charset val="128"/>
      </rPr>
      <t xml:space="preserve">今週 , </t>
    </r>
    <r>
      <rPr>
        <b/>
        <sz val="12"/>
        <rFont val="ＭＳ Ｐゴシック"/>
        <family val="3"/>
        <charset val="128"/>
      </rPr>
      <t>色抜き(先週)</t>
    </r>
    <rPh sb="0" eb="2">
      <t>タイリョウ</t>
    </rPh>
    <rPh sb="2" eb="4">
      <t>ハッショウ</t>
    </rPh>
    <rPh sb="4" eb="6">
      <t>ジコ</t>
    </rPh>
    <rPh sb="7" eb="9">
      <t>ギョウシュ</t>
    </rPh>
    <rPh sb="10" eb="12">
      <t>ナイヨウ</t>
    </rPh>
    <rPh sb="14" eb="16">
      <t>コンシュウ</t>
    </rPh>
    <rPh sb="19" eb="20">
      <t>イロ</t>
    </rPh>
    <rPh sb="20" eb="21">
      <t>ヌ</t>
    </rPh>
    <rPh sb="23" eb="25">
      <t>センシュウ</t>
    </rPh>
    <phoneticPr fontId="5"/>
  </si>
  <si>
    <t>ニュースソース</t>
  </si>
  <si>
    <t>日時</t>
    <rPh sb="0" eb="2">
      <t>ニチジ</t>
    </rPh>
    <phoneticPr fontId="5"/>
  </si>
  <si>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</si>
  <si>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</si>
  <si>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</si>
  <si>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</si>
  <si>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</si>
  <si>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</si>
  <si>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</si>
  <si>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</si>
  <si>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</si>
  <si>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</si>
  <si>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</si>
  <si>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</si>
  <si>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</si>
  <si>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</si>
  <si>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</si>
  <si>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</si>
  <si>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</si>
  <si>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</si>
  <si>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</si>
  <si>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</si>
  <si>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</si>
  <si>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</si>
  <si>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</si>
  <si>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</si>
  <si>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</si>
  <si>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</si>
  <si>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</si>
  <si>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</si>
  <si>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</si>
  <si>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</si>
  <si>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</si>
  <si>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</si>
  <si>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</si>
  <si>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</si>
  <si>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</si>
  <si>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</si>
  <si>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</si>
  <si>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</si>
  <si>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</si>
  <si>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</si>
  <si>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</si>
  <si>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</si>
  <si>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</si>
  <si>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</si>
  <si>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</si>
  <si>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</si>
  <si>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</si>
  <si>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全国</t>
  </si>
  <si>
    <t>先週に比べて全国平均は</t>
    <phoneticPr fontId="5"/>
  </si>
  <si>
    <t>　：先週より</t>
    <phoneticPr fontId="5"/>
  </si>
  <si>
    <t>東京都は</t>
  </si>
  <si>
    <t>最高指数は</t>
    <phoneticPr fontId="5"/>
  </si>
  <si>
    <t>全国で10.00を超える都道府県数は</t>
    <rPh sb="0" eb="2">
      <t>ゼンコク</t>
    </rPh>
    <rPh sb="9" eb="10">
      <t>コ</t>
    </rPh>
    <rPh sb="12" eb="16">
      <t>トドウフケン</t>
    </rPh>
    <rPh sb="16" eb="17">
      <t>スウ</t>
    </rPh>
    <phoneticPr fontId="5"/>
  </si>
  <si>
    <t>増減</t>
    <rPh sb="0" eb="2">
      <t>ゾウゲン</t>
    </rPh>
    <phoneticPr fontId="5"/>
  </si>
  <si>
    <t>　　　　　　　　　　　　　　　　　　　　　　　　　　　　　　　　　　　　</t>
    <phoneticPr fontId="5"/>
  </si>
  <si>
    <t xml:space="preserve">                        </t>
    <phoneticPr fontId="5"/>
  </si>
  <si>
    <t>1類感染症</t>
  </si>
  <si>
    <t>報告なし</t>
    <rPh sb="0" eb="2">
      <t>ホウコク</t>
    </rPh>
    <phoneticPr fontId="5"/>
  </si>
  <si>
    <t>2類感染症</t>
    <phoneticPr fontId="5"/>
  </si>
  <si>
    <t xml:space="preserve">3類感染症　
</t>
    <phoneticPr fontId="5"/>
  </si>
  <si>
    <t>腸管出血性大腸菌感染症</t>
    <phoneticPr fontId="5"/>
  </si>
  <si>
    <t>４類感染症</t>
    <phoneticPr fontId="5"/>
  </si>
  <si>
    <t>5類感染症</t>
    <phoneticPr fontId="5"/>
  </si>
  <si>
    <t>その他は割愛</t>
    <phoneticPr fontId="5"/>
  </si>
  <si>
    <t>　　　　◆商業的目的を理由とする無断転用を禁止します</t>
    <phoneticPr fontId="5"/>
  </si>
  <si>
    <t>　　　　◆配信停止・お客様情報の変更◆ 本メールへの返信でご連絡ください</t>
    <phoneticPr fontId="5"/>
  </si>
  <si>
    <t xml:space="preserve">　　週刊情報の概要 </t>
    <phoneticPr fontId="5"/>
  </si>
  <si>
    <t>************************************************************************</t>
    <phoneticPr fontId="5"/>
  </si>
  <si>
    <t xml:space="preserve">1．食中毒情報      　      </t>
    <phoneticPr fontId="5"/>
  </si>
  <si>
    <t xml:space="preserve">2．ノロウイルス　   　     </t>
    <phoneticPr fontId="5"/>
  </si>
  <si>
    <t xml:space="preserve">3．残留農薬等  　　         </t>
    <phoneticPr fontId="5"/>
  </si>
  <si>
    <t>→メモ帳にコピー</t>
    <rPh sb="3" eb="4">
      <t>チョウ</t>
    </rPh>
    <phoneticPr fontId="5"/>
  </si>
  <si>
    <t xml:space="preserve">4．食品表示 　　   　      </t>
    <phoneticPr fontId="5"/>
  </si>
  <si>
    <t>5．海外情報              　</t>
    <phoneticPr fontId="5"/>
  </si>
  <si>
    <t>　　　　　　　　　　　　　=+'44　海外情報'!B18</t>
    <phoneticPr fontId="5"/>
  </si>
  <si>
    <t xml:space="preserve">6．感染症統計        </t>
    <phoneticPr fontId="5"/>
  </si>
  <si>
    <t>7．感染症情報       　    　</t>
    <phoneticPr fontId="5"/>
  </si>
  <si>
    <t>以下に貼り付け</t>
    <rPh sb="0" eb="2">
      <t>イカ</t>
    </rPh>
    <rPh sb="3" eb="4">
      <t>ハ</t>
    </rPh>
    <rPh sb="5" eb="6">
      <t>ツ</t>
    </rPh>
    <phoneticPr fontId="5"/>
  </si>
  <si>
    <r>
      <t xml:space="preserve">       </t>
    </r>
    <r>
      <rPr>
        <sz val="9"/>
        <rFont val="ＭＳ Ｐゴシック"/>
        <family val="3"/>
        <charset val="128"/>
      </rPr>
      <t xml:space="preserve"> レベル1</t>
    </r>
    <phoneticPr fontId="5"/>
  </si>
  <si>
    <t>2020年</t>
    <phoneticPr fontId="5"/>
  </si>
  <si>
    <t xml:space="preserve"> </t>
    <phoneticPr fontId="33"/>
  </si>
  <si>
    <t>9．新型ｺﾛﾅ情報</t>
    <rPh sb="2" eb="4">
      <t>シンガタ</t>
    </rPh>
    <rPh sb="7" eb="9">
      <t>ジョウホウ</t>
    </rPh>
    <phoneticPr fontId="5"/>
  </si>
  <si>
    <t>フェイズ別　対策立案</t>
  </si>
  <si>
    <r>
      <t>1.</t>
    </r>
    <r>
      <rPr>
        <sz val="7"/>
        <color theme="1"/>
        <rFont val="Times New Roman"/>
        <family val="1"/>
      </rPr>
      <t xml:space="preserve">      </t>
    </r>
    <r>
      <rPr>
        <sz val="10.5"/>
        <color theme="1"/>
        <rFont val="游明朝"/>
        <family val="1"/>
        <charset val="128"/>
      </rPr>
      <t>地域的に発生していない段階</t>
    </r>
  </si>
  <si>
    <r>
      <t>2.</t>
    </r>
    <r>
      <rPr>
        <sz val="7"/>
        <color theme="1"/>
        <rFont val="Times New Roman"/>
        <family val="1"/>
      </rPr>
      <t xml:space="preserve">      </t>
    </r>
    <r>
      <rPr>
        <sz val="10.5"/>
        <color theme="1"/>
        <rFont val="游明朝"/>
        <family val="1"/>
        <charset val="128"/>
      </rPr>
      <t>地域、顧客所在地に感染者が確認された段階</t>
    </r>
  </si>
  <si>
    <t>・組織・連絡体制　・社内、社外</t>
  </si>
  <si>
    <t>　　　　緊急連絡網　所轄保健所、公共機関との連帯</t>
  </si>
  <si>
    <t>　　　　現状リスクｺﾐﾆｭケーション、顧客への情報開示</t>
  </si>
  <si>
    <t>・予防体制　消毒材、マスク備品準備、就業前後の除菌　検温と報告</t>
  </si>
  <si>
    <t>・診療体制　もしもの場合の相談医療先の確保、連絡</t>
  </si>
  <si>
    <t>・就業体制の見直対策　感染者の発症時の業務継続対応</t>
  </si>
  <si>
    <t>　　　　病院、介護・老人施設への入室時の対応、営業車両の洗浄</t>
  </si>
  <si>
    <t>フェイズ</t>
  </si>
  <si>
    <t>緊急連絡網</t>
  </si>
  <si>
    <t>消毒材</t>
  </si>
  <si>
    <t>マスク</t>
  </si>
  <si>
    <t>検温</t>
  </si>
  <si>
    <t>37.5℃↑</t>
  </si>
  <si>
    <t>顧客連絡</t>
  </si>
  <si>
    <t>就業　体制</t>
  </si>
  <si>
    <t>従業員ケア</t>
  </si>
  <si>
    <t>〇</t>
  </si>
  <si>
    <t>飲食店で食中毒が発生したらどうなる？実際に起こりうるトラブル</t>
  </si>
  <si>
    <t>トップページ ＞ 食中毒が発生したらどうなる</t>
  </si>
  <si>
    <t>食中毒の危険性はどこでもあるもの</t>
  </si>
  <si>
    <t>食中毒が発生したらどうなるのか</t>
  </si>
  <si>
    <r>
      <t>食中毒を発生させた店舗には一度も経験したことのないような</t>
    </r>
    <r>
      <rPr>
        <b/>
        <sz val="12"/>
        <color rgb="FF333333"/>
        <rFont val="&amp;quot"/>
        <family val="2"/>
      </rPr>
      <t>イレギュラーな業務</t>
    </r>
    <r>
      <rPr>
        <sz val="12"/>
        <color rgb="FF333333"/>
        <rFont val="&amp;quot"/>
        <family val="2"/>
      </rPr>
      <t>が発生します。経営者は</t>
    </r>
    <r>
      <rPr>
        <b/>
        <sz val="12"/>
        <color rgb="FF333333"/>
        <rFont val="&amp;quot"/>
        <family val="2"/>
      </rPr>
      <t>従業員に必要以上の負担をかけない</t>
    </r>
    <r>
      <rPr>
        <sz val="12"/>
        <color rgb="FF333333"/>
        <rFont val="&amp;quot"/>
        <family val="2"/>
      </rPr>
      <t>ためにも、どのような事態が起こりうるかしっかりと確認しておきましょう。</t>
    </r>
  </si>
  <si>
    <t>クレームや質問が大量に押し寄せる</t>
  </si>
  <si>
    <t>保健所の検査が入る</t>
  </si>
  <si>
    <t>営業停止からの店舗閉鎖</t>
  </si>
  <si>
    <r>
      <t>食中毒が起これば飲食店は</t>
    </r>
    <r>
      <rPr>
        <b/>
        <sz val="12"/>
        <color rgb="FFFF0A0A"/>
        <rFont val="&amp;quot"/>
        <family val="2"/>
      </rPr>
      <t>店舗閉鎖</t>
    </r>
    <r>
      <rPr>
        <sz val="12"/>
        <color rgb="FF333333"/>
        <rFont val="&amp;quot"/>
        <family val="2"/>
      </rPr>
      <t>を行うべきとされています。</t>
    </r>
  </si>
  <si>
    <t>原因を知って予防することが重要</t>
  </si>
  <si>
    <r>
      <rPr>
        <sz val="12"/>
        <color rgb="FF333333"/>
        <rFont val="ＭＳ Ｐゴシック"/>
        <family val="3"/>
        <charset val="128"/>
      </rPr>
      <t>飲食店経営者ならば誰でも</t>
    </r>
    <r>
      <rPr>
        <b/>
        <sz val="12"/>
        <color rgb="FFFF0A0A"/>
        <rFont val="ＭＳ Ｐゴシック"/>
        <family val="3"/>
        <charset val="128"/>
      </rPr>
      <t>食中毒</t>
    </r>
    <r>
      <rPr>
        <sz val="12"/>
        <color rgb="FF333333"/>
        <rFont val="ＭＳ Ｐゴシック"/>
        <family val="3"/>
        <charset val="128"/>
      </rPr>
      <t>を危惧しているものです。しかし、生魚、生野菜、生肉以外にも焼き鳥やハンバーガーなど</t>
    </r>
    <r>
      <rPr>
        <sz val="12"/>
        <color rgb="FF333333"/>
        <rFont val="&amp;quot"/>
        <family val="2"/>
      </rPr>
      <t>…</t>
    </r>
    <r>
      <rPr>
        <sz val="12"/>
        <color rgb="FF333333"/>
        <rFont val="ＭＳ Ｐゴシック"/>
        <family val="3"/>
        <charset val="128"/>
      </rPr>
      <t>様々な飲食店から食中毒は散見されます。どのような食材、調理方法でも確実に防げるというわけではない病気であるだけに、</t>
    </r>
    <r>
      <rPr>
        <sz val="12"/>
        <color rgb="FF333333"/>
        <rFont val="&amp;quot"/>
        <family val="2"/>
      </rPr>
      <t>24</t>
    </r>
    <r>
      <rPr>
        <sz val="12"/>
        <color rgb="FF333333"/>
        <rFont val="ＭＳ Ｐゴシック"/>
        <family val="3"/>
        <charset val="128"/>
      </rPr>
      <t>時間</t>
    </r>
    <r>
      <rPr>
        <sz val="12"/>
        <color rgb="FF333333"/>
        <rFont val="&amp;quot"/>
        <family val="2"/>
      </rPr>
      <t>365</t>
    </r>
    <r>
      <rPr>
        <sz val="12"/>
        <color rgb="FF333333"/>
        <rFont val="ＭＳ Ｐゴシック"/>
        <family val="3"/>
        <charset val="128"/>
      </rPr>
      <t>日の間、経営者は常に食中毒に注意を払わなくてはいけないのです。</t>
    </r>
    <phoneticPr fontId="33"/>
  </si>
  <si>
    <t>食中毒が発生したことが公にされれば、該当する飲食店を利用したお客様は自分が食中毒を発生させた料理を口にしてないか心配になります。そのため、店舗に対してお客様の不安を直接反映させた厳しいクレームが多量に押し寄せることになるでしょう。想定外の事態に従業員側の戸惑いも大きいかもしれませんが、冷静に対処できるように想定質問等を考えておくと良いです。</t>
    <phoneticPr fontId="33"/>
  </si>
  <si>
    <r>
      <rPr>
        <sz val="12"/>
        <color rgb="FF333333"/>
        <rFont val="ＭＳ Ｐゴシック"/>
        <family val="3"/>
        <charset val="128"/>
      </rPr>
      <t>保健所は、</t>
    </r>
    <r>
      <rPr>
        <b/>
        <sz val="12"/>
        <color rgb="FF333333"/>
        <rFont val="ＭＳ Ｐゴシック"/>
        <family val="3"/>
        <charset val="128"/>
      </rPr>
      <t>各地域の住民の健康や住まい環境などを快適なものへ</t>
    </r>
    <r>
      <rPr>
        <sz val="12"/>
        <color rgb="FF333333"/>
        <rFont val="ＭＳ Ｐゴシック"/>
        <family val="3"/>
        <charset val="128"/>
      </rPr>
      <t>と推進するために全国に設置された行政機関です。中には疾病の予防や保険・衛生環境について取り扱う業務もあるため、食中毒が発生すれば保健所が飲食店に対して立入検査をすることになります。検査においては資料提出が求められることもあるので、食中毒が発生したらスムーズに検査が行われるように書類を準備しておきましょう。</t>
    </r>
    <phoneticPr fontId="33"/>
  </si>
  <si>
    <r>
      <rPr>
        <sz val="12"/>
        <color rgb="FF333333"/>
        <rFont val="ＭＳ Ｐゴシック"/>
        <family val="3"/>
        <charset val="128"/>
      </rPr>
      <t>チェーン店の場合は同一のマニュアルで調理が実行されることが多いため、原因が究明されるまでは被害の拡大を防ぐ意味でも全国に展開する</t>
    </r>
    <r>
      <rPr>
        <b/>
        <sz val="12"/>
        <color rgb="FF333333"/>
        <rFont val="ＭＳ Ｐゴシック"/>
        <family val="3"/>
        <charset val="128"/>
      </rPr>
      <t>すべての系列店舗が一時休業</t>
    </r>
    <r>
      <rPr>
        <sz val="12"/>
        <color rgb="FF333333"/>
        <rFont val="ＭＳ Ｐゴシック"/>
        <family val="3"/>
        <charset val="128"/>
      </rPr>
      <t>を余儀なくされることも考えられるでしょう。経営者側としてはその間非常に忙しい時期に入ります。店舗を維持するため、そして従業員の休業期間の給与を確保するための対応を行うことが必要になるでしょう。お客様に対して真摯な対応をするとともに、従業員にも配慮を怠らないようにしなくてはいけません。</t>
    </r>
    <phoneticPr fontId="33"/>
  </si>
  <si>
    <t>食中毒は「サルモネラ菌」「腸炎ビブリオ菌」「カンピロバクター」などの、十分に加熱していない食材や生の食材が原因で発生する菌をはじめ、「黄色ブドウ球菌」などの人の皮膚にいる菌が付着して損害を与える場合が考えられます。それらは調理方法を工夫したり、手洗いを徹底したりすることで防げる場合が大多数です。常日頃から食中毒発生防止の意識を従業員に徹底するためにも、調理時や調理前のマニュアルをしっかりと見直して予防策を練っておくことが大切になるのではないでしょうか。</t>
    <phoneticPr fontId="33"/>
  </si>
  <si>
    <t>　</t>
    <phoneticPr fontId="33"/>
  </si>
  <si>
    <t>注意　本件は「リコールプラス」「リコールナビ」のホームページより引用しています。詳細に関してはリンク先ＨＰよりご確認ください。</t>
    <rPh sb="0" eb="2">
      <t>チュウイ</t>
    </rPh>
    <phoneticPr fontId="5"/>
  </si>
  <si>
    <t>指定感染症 新型コロナウイルス感染症</t>
    <phoneticPr fontId="5"/>
  </si>
  <si>
    <t>https://gisanddata.maps.arcgis.com/apps/opsdashboard/index.html#/bda7594740fd40299423467b48e9ecf6</t>
    <phoneticPr fontId="5"/>
  </si>
  <si>
    <t>現在の新型コロナウイルス感染者数</t>
    <rPh sb="0" eb="2">
      <t>ゲンザイ</t>
    </rPh>
    <rPh sb="3" eb="5">
      <t>シンガタ</t>
    </rPh>
    <rPh sb="12" eb="15">
      <t>カンセンシャ</t>
    </rPh>
    <rPh sb="15" eb="16">
      <t>スウ</t>
    </rPh>
    <phoneticPr fontId="5"/>
  </si>
  <si>
    <t>前週</t>
    <rPh sb="0" eb="2">
      <t>ゼンシュウ</t>
    </rPh>
    <phoneticPr fontId="5"/>
  </si>
  <si>
    <t>患者数</t>
    <rPh sb="0" eb="3">
      <t>カンジャスウ</t>
    </rPh>
    <phoneticPr fontId="5"/>
  </si>
  <si>
    <r>
      <rPr>
        <sz val="10"/>
        <color theme="0"/>
        <rFont val="ＭＳ Ｐゴシック"/>
        <family val="3"/>
        <charset val="128"/>
      </rPr>
      <t>対世界比</t>
    </r>
    <r>
      <rPr>
        <sz val="10"/>
        <color theme="0"/>
        <rFont val="Inherit"/>
        <family val="2"/>
      </rPr>
      <t>%</t>
    </r>
    <phoneticPr fontId="5"/>
  </si>
  <si>
    <t>死者数</t>
    <rPh sb="0" eb="2">
      <t>シシャ</t>
    </rPh>
    <rPh sb="2" eb="3">
      <t>スウ</t>
    </rPh>
    <phoneticPr fontId="5"/>
  </si>
  <si>
    <t>致死率</t>
    <rPh sb="0" eb="2">
      <t>チシ</t>
    </rPh>
    <rPh sb="2" eb="3">
      <t>リツ</t>
    </rPh>
    <phoneticPr fontId="5"/>
  </si>
  <si>
    <t>Total</t>
    <phoneticPr fontId="5"/>
  </si>
  <si>
    <t>前週からの増加数</t>
    <rPh sb="0" eb="2">
      <t>ゼンシュウ</t>
    </rPh>
    <rPh sb="5" eb="8">
      <t>ゾウカスウ</t>
    </rPh>
    <phoneticPr fontId="5"/>
  </si>
  <si>
    <t>ｱﾙｾﾞﾝﾁﾝ</t>
    <phoneticPr fontId="5"/>
  </si>
  <si>
    <t>日本の感染症BCPステージ</t>
    <rPh sb="0" eb="2">
      <t>ニホン</t>
    </rPh>
    <rPh sb="3" eb="6">
      <t>カンセンショウ</t>
    </rPh>
    <phoneticPr fontId="5"/>
  </si>
  <si>
    <t>企業内に感染者が発見された場合の対応と手順が具体的に用意されていないとパニックになる。　準備が大勢。ステークホルダーへの告知も当然前提。</t>
    <rPh sb="0" eb="3">
      <t>キギョウナイ</t>
    </rPh>
    <rPh sb="4" eb="7">
      <t>カンセンシャ</t>
    </rPh>
    <rPh sb="8" eb="10">
      <t>ハッケン</t>
    </rPh>
    <rPh sb="13" eb="15">
      <t>バアイ</t>
    </rPh>
    <rPh sb="16" eb="18">
      <t>タイオウ</t>
    </rPh>
    <rPh sb="19" eb="21">
      <t>テジュン</t>
    </rPh>
    <rPh sb="22" eb="25">
      <t>グタイテキ</t>
    </rPh>
    <rPh sb="26" eb="28">
      <t>ヨウイ</t>
    </rPh>
    <rPh sb="44" eb="46">
      <t>ジュンビ</t>
    </rPh>
    <rPh sb="47" eb="49">
      <t>タイセイ</t>
    </rPh>
    <rPh sb="60" eb="62">
      <t>コクチ</t>
    </rPh>
    <rPh sb="63" eb="65">
      <t>トウゼン</t>
    </rPh>
    <rPh sb="65" eb="67">
      <t>ゼンテイ</t>
    </rPh>
    <phoneticPr fontId="5"/>
  </si>
  <si>
    <t>入館チェック</t>
    <phoneticPr fontId="5"/>
  </si>
  <si>
    <t>〇</t>
    <phoneticPr fontId="5"/>
  </si>
  <si>
    <r>
      <t>〇</t>
    </r>
    <r>
      <rPr>
        <sz val="10.5"/>
        <color rgb="FFFF0000"/>
        <rFont val="游明朝"/>
        <family val="1"/>
        <charset val="128"/>
      </rPr>
      <t>*</t>
    </r>
    <phoneticPr fontId="5"/>
  </si>
  <si>
    <t>*テレワーク、隔日出勤</t>
    <rPh sb="7" eb="9">
      <t>カクジツ</t>
    </rPh>
    <rPh sb="9" eb="11">
      <t>シュッキン</t>
    </rPh>
    <phoneticPr fontId="5"/>
  </si>
  <si>
    <t>対策</t>
    <rPh sb="0" eb="2">
      <t>タイサク</t>
    </rPh>
    <phoneticPr fontId="5"/>
  </si>
  <si>
    <t>　　　　フード・セーフティー　http://www7b.biglobe.ne.jp/~food-safty/　　更新2020/10/11</t>
    <phoneticPr fontId="5"/>
  </si>
  <si>
    <t>ドイツ</t>
    <phoneticPr fontId="106"/>
  </si>
  <si>
    <t>対前週増加率</t>
    <rPh sb="0" eb="1">
      <t>タイ</t>
    </rPh>
    <rPh sb="1" eb="3">
      <t>ゼンシュウ</t>
    </rPh>
    <rPh sb="3" eb="5">
      <t>ゾウカ</t>
    </rPh>
    <rPh sb="5" eb="6">
      <t>リツ</t>
    </rPh>
    <phoneticPr fontId="5"/>
  </si>
  <si>
    <t>10．Sponsor㌻</t>
    <phoneticPr fontId="5"/>
  </si>
  <si>
    <r>
      <t>5.</t>
    </r>
    <r>
      <rPr>
        <sz val="7"/>
        <color theme="1"/>
        <rFont val="游明朝"/>
        <family val="1"/>
        <charset val="128"/>
      </rPr>
      <t>     </t>
    </r>
    <r>
      <rPr>
        <sz val="7"/>
        <color theme="1"/>
        <rFont val="Times New Roman"/>
        <family val="1"/>
      </rPr>
      <t xml:space="preserve"> </t>
    </r>
    <r>
      <rPr>
        <sz val="10.5"/>
        <color theme="1"/>
        <rFont val="游明朝"/>
        <family val="1"/>
        <charset val="128"/>
      </rPr>
      <t>3で複数もしくは感染が拡大する段階</t>
    </r>
    <phoneticPr fontId="106"/>
  </si>
  <si>
    <r>
      <t>6.</t>
    </r>
    <r>
      <rPr>
        <sz val="7"/>
        <color theme="1"/>
        <rFont val="游明朝"/>
        <family val="1"/>
        <charset val="128"/>
      </rPr>
      <t>     </t>
    </r>
    <r>
      <rPr>
        <sz val="7"/>
        <color theme="1"/>
        <rFont val="Times New Roman"/>
        <family val="1"/>
      </rPr>
      <t xml:space="preserve"> </t>
    </r>
    <r>
      <rPr>
        <sz val="10.5"/>
        <color theme="1"/>
        <rFont val="游明朝"/>
        <family val="1"/>
        <charset val="128"/>
      </rPr>
      <t>従業員もしくはその家族に感染確認の段階</t>
    </r>
    <phoneticPr fontId="106"/>
  </si>
  <si>
    <r>
      <t>7.</t>
    </r>
    <r>
      <rPr>
        <sz val="7"/>
        <color theme="1"/>
        <rFont val="游明朝"/>
        <family val="1"/>
        <charset val="128"/>
      </rPr>
      <t>     </t>
    </r>
    <r>
      <rPr>
        <sz val="7"/>
        <color theme="1"/>
        <rFont val="Times New Roman"/>
        <family val="1"/>
      </rPr>
      <t xml:space="preserve"> </t>
    </r>
    <r>
      <rPr>
        <sz val="10.5"/>
        <color theme="1"/>
        <rFont val="游明朝"/>
        <family val="1"/>
        <charset val="128"/>
      </rPr>
      <t>5で感染が収まらない段階</t>
    </r>
    <phoneticPr fontId="106"/>
  </si>
  <si>
    <r>
      <t>7.</t>
    </r>
    <r>
      <rPr>
        <sz val="7"/>
        <color theme="1"/>
        <rFont val="游明朝"/>
        <family val="1"/>
        <charset val="128"/>
      </rPr>
      <t>     </t>
    </r>
    <r>
      <rPr>
        <sz val="7"/>
        <color theme="1"/>
        <rFont val="Times New Roman"/>
        <family val="1"/>
      </rPr>
      <t xml:space="preserve"> </t>
    </r>
    <r>
      <rPr>
        <sz val="10.5"/>
        <color theme="1"/>
        <rFont val="游明朝"/>
        <family val="1"/>
        <charset val="128"/>
      </rPr>
      <t>パンデミック(大流行)宣言の段階</t>
    </r>
    <phoneticPr fontId="106"/>
  </si>
  <si>
    <t>3.  地域住民、同居者の参加団体に感染者が確認された段階</t>
    <phoneticPr fontId="106"/>
  </si>
  <si>
    <t>2021年</t>
  </si>
  <si>
    <t>2021年</t>
    <phoneticPr fontId="5"/>
  </si>
  <si>
    <t>日本</t>
    <rPh sb="0" eb="2">
      <t>ニホン</t>
    </rPh>
    <phoneticPr fontId="106"/>
  </si>
  <si>
    <t>・長期間休業に対する対策　従業員のケア</t>
    <phoneticPr fontId="106"/>
  </si>
  <si>
    <t>　</t>
    <phoneticPr fontId="106"/>
  </si>
  <si>
    <t>4   職場で複数の濃厚接触者が判明した段階</t>
    <rPh sb="4" eb="6">
      <t>ショクバ</t>
    </rPh>
    <rPh sb="7" eb="9">
      <t>フクスウ</t>
    </rPh>
    <rPh sb="10" eb="12">
      <t>ノウコウ</t>
    </rPh>
    <rPh sb="12" eb="15">
      <t>セッショクシャ</t>
    </rPh>
    <rPh sb="16" eb="18">
      <t>ハンメイ</t>
    </rPh>
    <rPh sb="20" eb="22">
      <t>ダンカイ</t>
    </rPh>
    <phoneticPr fontId="106"/>
  </si>
  <si>
    <t>PCR検査確認</t>
    <rPh sb="3" eb="5">
      <t>ケンサ</t>
    </rPh>
    <rPh sb="5" eb="7">
      <t>カクニン</t>
    </rPh>
    <phoneticPr fontId="106"/>
  </si>
  <si>
    <t>無症状なら１週間経過と就業制限</t>
    <rPh sb="0" eb="3">
      <t>ムショウジョウ</t>
    </rPh>
    <rPh sb="6" eb="8">
      <t>シュウカン</t>
    </rPh>
    <rPh sb="8" eb="10">
      <t>ケイカ</t>
    </rPh>
    <rPh sb="11" eb="13">
      <t>シュウギョウ</t>
    </rPh>
    <rPh sb="13" eb="15">
      <t>セイゲン</t>
    </rPh>
    <phoneticPr fontId="106"/>
  </si>
  <si>
    <t>★</t>
    <phoneticPr fontId="106"/>
  </si>
  <si>
    <t>★PCR+</t>
    <phoneticPr fontId="106"/>
  </si>
  <si>
    <t>保健所　　       医療機関</t>
    <phoneticPr fontId="106"/>
  </si>
  <si>
    <t>行動履歴整理</t>
    <rPh sb="0" eb="2">
      <t>コウドウ</t>
    </rPh>
    <rPh sb="2" eb="4">
      <t>リレキ</t>
    </rPh>
    <rPh sb="4" eb="6">
      <t>セイリ</t>
    </rPh>
    <phoneticPr fontId="106"/>
  </si>
  <si>
    <r>
      <rPr>
        <sz val="13"/>
        <color theme="0"/>
        <rFont val="ＭＳ Ｐゴシック"/>
        <family val="3"/>
        <charset val="128"/>
      </rPr>
      <t>南アフリカ</t>
    </r>
    <rPh sb="0" eb="1">
      <t>ミナミ</t>
    </rPh>
    <phoneticPr fontId="5"/>
  </si>
  <si>
    <t xml:space="preserve"> </t>
    <phoneticPr fontId="16"/>
  </si>
  <si>
    <t xml:space="preserve"> </t>
    <phoneticPr fontId="106"/>
  </si>
  <si>
    <t>厚生労働省：国内の発生状況など
https://www.mhlw.go.jp/stf/covid-19/kokunainohasseijoukyou.html#h2_1
厚生労働省：データからわかる－新型コロナウイルス感染症情報－
https：//covid19.mhlw.go.jp/</t>
    <phoneticPr fontId="106"/>
  </si>
  <si>
    <t>https://www.mhlw.go.jp/stf/covid-19/kokunainohasseijoukyou.html#h2_1</t>
    <phoneticPr fontId="106"/>
  </si>
  <si>
    <t>厚生労働省：データからわかる－新型コロナウイルス感染症情報－</t>
    <phoneticPr fontId="106"/>
  </si>
  <si>
    <t xml:space="preserve">
</t>
    <phoneticPr fontId="106"/>
  </si>
  <si>
    <t>https：//covid19.mhlw.go.jp/</t>
    <phoneticPr fontId="106"/>
  </si>
  <si>
    <t>注意　食品に関わる記事の一部をご紹介します。詳しくはリンク先のページよりご確認ください。</t>
    <phoneticPr fontId="16"/>
  </si>
  <si>
    <t>なお、情報提供ページは提供者側により短期間で削除される場合もあります。予めご了解ください。</t>
    <phoneticPr fontId="16"/>
  </si>
  <si>
    <r>
      <rPr>
        <sz val="13"/>
        <color theme="0"/>
        <rFont val="ＭＳ Ｐゴシック"/>
        <family val="3"/>
        <charset val="128"/>
      </rPr>
      <t>イラン</t>
    </r>
    <phoneticPr fontId="5"/>
  </si>
  <si>
    <r>
      <rPr>
        <sz val="13"/>
        <color theme="0"/>
        <rFont val="ＭＳ Ｐゴシック"/>
        <family val="3"/>
        <charset val="128"/>
      </rPr>
      <t>ロシア</t>
    </r>
    <phoneticPr fontId="5"/>
  </si>
  <si>
    <r>
      <rPr>
        <sz val="13"/>
        <color theme="0"/>
        <rFont val="ＭＳ Ｐゴシック"/>
        <family val="3"/>
        <charset val="128"/>
      </rPr>
      <t>ブラジル</t>
    </r>
    <phoneticPr fontId="5"/>
  </si>
  <si>
    <t>&gt;</t>
    <phoneticPr fontId="106"/>
  </si>
  <si>
    <r>
      <rPr>
        <sz val="13"/>
        <color theme="0"/>
        <rFont val="Inherit"/>
        <family val="2"/>
      </rPr>
      <t>スペイン</t>
    </r>
    <phoneticPr fontId="106"/>
  </si>
  <si>
    <r>
      <rPr>
        <sz val="13"/>
        <color theme="0"/>
        <rFont val="ＭＳ Ｐゴシック"/>
        <family val="3"/>
        <charset val="128"/>
      </rPr>
      <t>パキスタン</t>
    </r>
    <phoneticPr fontId="5"/>
  </si>
  <si>
    <r>
      <rPr>
        <sz val="13"/>
        <color theme="0"/>
        <rFont val="ＭＳ Ｐゴシック"/>
        <family val="3"/>
        <charset val="128"/>
      </rPr>
      <t>米国</t>
    </r>
    <rPh sb="0" eb="2">
      <t>ベイコク</t>
    </rPh>
    <phoneticPr fontId="5"/>
  </si>
  <si>
    <r>
      <rPr>
        <sz val="13"/>
        <color theme="0"/>
        <rFont val="ＭＳ Ｐゴシック"/>
        <family val="3"/>
        <charset val="128"/>
      </rPr>
      <t>インド</t>
    </r>
    <phoneticPr fontId="5"/>
  </si>
  <si>
    <r>
      <rPr>
        <sz val="10"/>
        <color rgb="FFFFC000"/>
        <rFont val="ＭＳ Ｐゴシック"/>
        <family val="3"/>
        <charset val="128"/>
      </rPr>
      <t>■</t>
    </r>
    <r>
      <rPr>
        <sz val="10"/>
        <rFont val="ＭＳ Ｐゴシック"/>
        <family val="3"/>
        <charset val="128"/>
      </rPr>
      <t>賞味消費期限　　</t>
    </r>
    <r>
      <rPr>
        <sz val="10"/>
        <color indexed="50"/>
        <rFont val="ＭＳ Ｐゴシック"/>
        <family val="3"/>
        <charset val="128"/>
      </rPr>
      <t>■</t>
    </r>
    <r>
      <rPr>
        <sz val="10"/>
        <rFont val="ＭＳ Ｐゴシック"/>
        <family val="3"/>
        <charset val="128"/>
      </rPr>
      <t>アレルギー　</t>
    </r>
    <r>
      <rPr>
        <sz val="10"/>
        <color theme="5" tint="0.39997558519241921"/>
        <rFont val="ＭＳ Ｐゴシック"/>
        <family val="3"/>
        <charset val="128"/>
      </rPr>
      <t>■</t>
    </r>
    <r>
      <rPr>
        <sz val="10"/>
        <rFont val="ＭＳ Ｐゴシック"/>
        <family val="3"/>
        <charset val="128"/>
      </rPr>
      <t>残留添加物・農薬　　</t>
    </r>
    <r>
      <rPr>
        <sz val="10"/>
        <color theme="0" tint="-0.14999847407452621"/>
        <rFont val="ＭＳ Ｐゴシック"/>
        <family val="3"/>
        <charset val="128"/>
      </rPr>
      <t>■</t>
    </r>
    <r>
      <rPr>
        <sz val="10"/>
        <rFont val="ＭＳ Ｐゴシック"/>
        <family val="3"/>
        <charset val="128"/>
      </rPr>
      <t>異物　</t>
    </r>
    <r>
      <rPr>
        <sz val="10"/>
        <color theme="7" tint="0.39997558519241921"/>
        <rFont val="ＭＳ Ｐゴシック"/>
        <family val="3"/>
        <charset val="128"/>
      </rPr>
      <t>　■</t>
    </r>
    <r>
      <rPr>
        <sz val="10"/>
        <rFont val="ＭＳ Ｐゴシック"/>
        <family val="3"/>
        <charset val="128"/>
      </rPr>
      <t>細菌　　</t>
    </r>
    <r>
      <rPr>
        <sz val="10"/>
        <color indexed="40"/>
        <rFont val="ＭＳ Ｐゴシック"/>
        <family val="3"/>
        <charset val="128"/>
      </rPr>
      <t>■</t>
    </r>
    <r>
      <rPr>
        <sz val="10"/>
        <rFont val="ＭＳ Ｐゴシック"/>
        <family val="3"/>
        <charset val="128"/>
      </rPr>
      <t>表示ミス　□</t>
    </r>
    <r>
      <rPr>
        <b/>
        <sz val="10"/>
        <rFont val="ＭＳ Ｐゴシック"/>
        <family val="3"/>
        <charset val="128"/>
      </rPr>
      <t>その他</t>
    </r>
    <phoneticPr fontId="5"/>
  </si>
  <si>
    <r>
      <rPr>
        <sz val="13"/>
        <color theme="0"/>
        <rFont val="ＭＳ Ｐゴシック"/>
        <family val="3"/>
        <charset val="128"/>
      </rPr>
      <t>トルコ</t>
    </r>
    <phoneticPr fontId="5"/>
  </si>
  <si>
    <r>
      <rPr>
        <sz val="13"/>
        <color theme="0"/>
        <rFont val="ＭＳ Ｐゴシック"/>
        <family val="3"/>
        <charset val="128"/>
      </rPr>
      <t>チリ</t>
    </r>
    <phoneticPr fontId="5"/>
  </si>
  <si>
    <r>
      <rPr>
        <sz val="13"/>
        <color theme="0"/>
        <rFont val="ＭＳ Ｐゴシック"/>
        <family val="3"/>
        <charset val="128"/>
      </rPr>
      <t>メキシコ</t>
    </r>
    <phoneticPr fontId="5"/>
  </si>
  <si>
    <t xml:space="preserve">業者
</t>
    <rPh sb="0" eb="2">
      <t>ギョウシャ</t>
    </rPh>
    <phoneticPr fontId="5"/>
  </si>
  <si>
    <t>コロナ・ワクチン接種予定と内容　(菅前首相の最大の功績)</t>
    <rPh sb="8" eb="10">
      <t>セッシュ</t>
    </rPh>
    <rPh sb="10" eb="12">
      <t>ヨテイ</t>
    </rPh>
    <rPh sb="13" eb="15">
      <t>ナイヨウ</t>
    </rPh>
    <rPh sb="17" eb="18">
      <t>スガ</t>
    </rPh>
    <rPh sb="18" eb="21">
      <t>ゼンシュショウ</t>
    </rPh>
    <rPh sb="22" eb="24">
      <t>サイダイ</t>
    </rPh>
    <rPh sb="25" eb="27">
      <t>コウセキ</t>
    </rPh>
    <phoneticPr fontId="106"/>
  </si>
  <si>
    <t>腸管出血性大腸菌</t>
    <rPh sb="0" eb="2">
      <t>チョウカン</t>
    </rPh>
    <rPh sb="2" eb="5">
      <t>シュッケツセイ</t>
    </rPh>
    <rPh sb="5" eb="8">
      <t>ダイチョウキン</t>
    </rPh>
    <phoneticPr fontId="5"/>
  </si>
  <si>
    <t>赤痢</t>
    <rPh sb="0" eb="2">
      <t>セキリ</t>
    </rPh>
    <phoneticPr fontId="5"/>
  </si>
  <si>
    <t>腸管系感染症は新型コロナウイルス予防の手洗い、手指消毒で</t>
    <rPh sb="0" eb="2">
      <t>チョウカン</t>
    </rPh>
    <rPh sb="2" eb="3">
      <t>ケイ</t>
    </rPh>
    <rPh sb="3" eb="6">
      <t>カンセンショウ</t>
    </rPh>
    <rPh sb="7" eb="9">
      <t>シンガタ</t>
    </rPh>
    <rPh sb="16" eb="18">
      <t>ヨボウ</t>
    </rPh>
    <rPh sb="19" eb="21">
      <t>テアラ</t>
    </rPh>
    <rPh sb="23" eb="24">
      <t>テ</t>
    </rPh>
    <rPh sb="24" eb="25">
      <t>ユビ</t>
    </rPh>
    <rPh sb="25" eb="27">
      <t>ショウドク</t>
    </rPh>
    <phoneticPr fontId="5"/>
  </si>
  <si>
    <t>圧倒的に感染防御できている</t>
    <rPh sb="0" eb="3">
      <t>アットウテキ</t>
    </rPh>
    <rPh sb="4" eb="6">
      <t>カンセン</t>
    </rPh>
    <rPh sb="6" eb="8">
      <t>ボウギョ</t>
    </rPh>
    <phoneticPr fontId="5"/>
  </si>
  <si>
    <t xml:space="preserve"> 全国指数</t>
    <phoneticPr fontId="5"/>
  </si>
  <si>
    <t>先週より</t>
    <phoneticPr fontId="5"/>
  </si>
  <si>
    <t>北海道</t>
    <rPh sb="0" eb="3">
      <t>ホッカイドウ</t>
    </rPh>
    <phoneticPr fontId="106"/>
  </si>
  <si>
    <t xml:space="preserve">腸チフス
</t>
    <rPh sb="0" eb="1">
      <t>チョウレイカンセンチイキ</t>
    </rPh>
    <phoneticPr fontId="5"/>
  </si>
  <si>
    <t>腸チフス1例 感染地域：インド</t>
    <phoneticPr fontId="106"/>
  </si>
  <si>
    <t>　    レベル2</t>
    <phoneticPr fontId="5"/>
  </si>
  <si>
    <t>8．衛生訓話</t>
    <rPh sb="2" eb="4">
      <t>エイセイ</t>
    </rPh>
    <rPh sb="4" eb="6">
      <t>クンワ</t>
    </rPh>
    <phoneticPr fontId="5"/>
  </si>
  <si>
    <t>12-21年月平均</t>
  </si>
  <si>
    <t>南アフリカの     ο株は1ヶ月で終息している</t>
    <rPh sb="0" eb="1">
      <t>ミナミ</t>
    </rPh>
    <rPh sb="12" eb="13">
      <t>カブ</t>
    </rPh>
    <rPh sb="16" eb="17">
      <t>ゲツ</t>
    </rPh>
    <rPh sb="18" eb="20">
      <t>シュウソク</t>
    </rPh>
    <phoneticPr fontId="106"/>
  </si>
  <si>
    <t xml:space="preserve">           </t>
    <phoneticPr fontId="106"/>
  </si>
  <si>
    <t xml:space="preserve">             南アフリカ</t>
    <rPh sb="13" eb="14">
      <t>ミナミ</t>
    </rPh>
    <phoneticPr fontId="106"/>
  </si>
  <si>
    <t>　　　　　　　</t>
    <phoneticPr fontId="106"/>
  </si>
  <si>
    <t>　　日本でのο株の感染は80,000～120,000人/日で約一ヵ月　</t>
    <phoneticPr fontId="106"/>
  </si>
  <si>
    <t>　　　　1月下旬から2月下旬</t>
    <rPh sb="5" eb="6">
      <t>ガツ</t>
    </rPh>
    <rPh sb="6" eb="8">
      <t>ゲジュン</t>
    </rPh>
    <rPh sb="11" eb="12">
      <t>ガツ</t>
    </rPh>
    <rPh sb="12" eb="14">
      <t>ゲシュン</t>
    </rPh>
    <phoneticPr fontId="106"/>
  </si>
  <si>
    <t>お見積り、ご注文はこちらから</t>
    <rPh sb="1" eb="3">
      <t>ミツモ</t>
    </rPh>
    <rPh sb="6" eb="8">
      <t>チュウモン</t>
    </rPh>
    <phoneticPr fontId="106"/>
  </si>
  <si>
    <t>株式会社Food・Safety</t>
    <rPh sb="0" eb="4">
      <t>カブシキガイシャ</t>
    </rPh>
    <phoneticPr fontId="106"/>
  </si>
  <si>
    <t>株式会社Food・Safety</t>
    <phoneticPr fontId="106"/>
  </si>
  <si>
    <t>2022年</t>
    <phoneticPr fontId="5"/>
  </si>
  <si>
    <t>1月</t>
    <phoneticPr fontId="106"/>
  </si>
  <si>
    <t>ノロウイルスが流行しています</t>
    <rPh sb="7" eb="9">
      <t>リュウコウ</t>
    </rPh>
    <phoneticPr fontId="5"/>
  </si>
  <si>
    <t>必要な人だけ病院措置であとは自宅療養が必要な対策</t>
    <rPh sb="0" eb="2">
      <t>ヒツヨウ</t>
    </rPh>
    <rPh sb="3" eb="4">
      <t>ヒト</t>
    </rPh>
    <rPh sb="6" eb="8">
      <t>ビョウイン</t>
    </rPh>
    <rPh sb="8" eb="10">
      <t>ソチ</t>
    </rPh>
    <rPh sb="14" eb="18">
      <t>ジタクリョウヨウ</t>
    </rPh>
    <rPh sb="19" eb="21">
      <t>ヒツヨウ</t>
    </rPh>
    <rPh sb="22" eb="24">
      <t>タイサク</t>
    </rPh>
    <phoneticPr fontId="106"/>
  </si>
  <si>
    <t>9-10月、4月以降　
施設の所在市町村で流行・食中毒が報告される　
定点観測値が5.00前後</t>
    <phoneticPr fontId="5"/>
  </si>
  <si>
    <t>【情報共有】　週間・情報収集/情報は毎週確認する
【常設】　嘔吐物処理セットの配備
【体調管理】従業員の健康状況を徹底し、不良者は調理・加工ラインより外す</t>
    <rPh sb="26" eb="28">
      <t>ジョウセツ</t>
    </rPh>
    <rPh sb="30" eb="32">
      <t>オウト</t>
    </rPh>
    <rPh sb="32" eb="33">
      <t>ブツ</t>
    </rPh>
    <rPh sb="33" eb="35">
      <t>ショリ</t>
    </rPh>
    <rPh sb="39" eb="41">
      <t>ハイビ</t>
    </rPh>
    <phoneticPr fontId="5"/>
  </si>
  <si>
    <t xml:space="preserve">  
</t>
    <phoneticPr fontId="16"/>
  </si>
  <si>
    <t>管理レベル「2」　</t>
    <phoneticPr fontId="5"/>
  </si>
  <si>
    <t>中国</t>
    <rPh sb="0" eb="2">
      <t>チュウゴク</t>
    </rPh>
    <phoneticPr fontId="106"/>
  </si>
  <si>
    <t>かなり少ない</t>
    <rPh sb="3" eb="4">
      <t>スク</t>
    </rPh>
    <phoneticPr fontId="106"/>
  </si>
  <si>
    <t>　　　現在感染が拡大している地域はオミクロン株の感染だが、死亡ウ率は以前の半分以下</t>
    <rPh sb="3" eb="5">
      <t>ゲンザイ</t>
    </rPh>
    <rPh sb="5" eb="7">
      <t>カンセン</t>
    </rPh>
    <rPh sb="8" eb="10">
      <t>カクダイ</t>
    </rPh>
    <rPh sb="14" eb="16">
      <t>チイキ</t>
    </rPh>
    <rPh sb="22" eb="23">
      <t>カブ</t>
    </rPh>
    <rPh sb="24" eb="26">
      <t>カンセン</t>
    </rPh>
    <rPh sb="29" eb="31">
      <t>シボウ</t>
    </rPh>
    <rPh sb="32" eb="33">
      <t>リツ</t>
    </rPh>
    <rPh sb="34" eb="36">
      <t>イゼン</t>
    </rPh>
    <rPh sb="37" eb="41">
      <t>ハンブンイカ</t>
    </rPh>
    <phoneticPr fontId="106"/>
  </si>
  <si>
    <t xml:space="preserve">
第四波ο南アフリカ変異株は現在拡大中1,710万人/週　日150万人
既にピークアウト　高止まりから
増加傾向に
世界はBA-2株に置き換わりか
置き換わり過渡期の国は拡大感染、中国で感染拡大、今週からデータ掲載。</t>
    <rPh sb="1" eb="3">
      <t>ダイヨン</t>
    </rPh>
    <rPh sb="3" eb="4">
      <t>ハ</t>
    </rPh>
    <rPh sb="5" eb="6">
      <t>ミナミ</t>
    </rPh>
    <rPh sb="10" eb="13">
      <t>ヘンイカブ</t>
    </rPh>
    <rPh sb="14" eb="16">
      <t>ゲンザイ</t>
    </rPh>
    <rPh sb="16" eb="19">
      <t>カクダイチュウ</t>
    </rPh>
    <rPh sb="24" eb="26">
      <t>マンニン</t>
    </rPh>
    <rPh sb="27" eb="28">
      <t>シュウ</t>
    </rPh>
    <rPh sb="29" eb="30">
      <t>ヒ</t>
    </rPh>
    <rPh sb="33" eb="35">
      <t>マンニン</t>
    </rPh>
    <rPh sb="36" eb="37">
      <t>スデ</t>
    </rPh>
    <rPh sb="45" eb="47">
      <t>タカド</t>
    </rPh>
    <rPh sb="52" eb="56">
      <t>ゾウカケイコウ</t>
    </rPh>
    <rPh sb="58" eb="60">
      <t>セカイ</t>
    </rPh>
    <rPh sb="65" eb="66">
      <t>カブ</t>
    </rPh>
    <rPh sb="67" eb="68">
      <t>オ</t>
    </rPh>
    <rPh sb="69" eb="70">
      <t>カ</t>
    </rPh>
    <rPh sb="74" eb="75">
      <t>オ</t>
    </rPh>
    <rPh sb="76" eb="77">
      <t>カ</t>
    </rPh>
    <rPh sb="79" eb="82">
      <t>カトキ</t>
    </rPh>
    <rPh sb="83" eb="84">
      <t>クニ</t>
    </rPh>
    <rPh sb="85" eb="89">
      <t>カクダイカンセン</t>
    </rPh>
    <rPh sb="90" eb="92">
      <t>チュウゴク</t>
    </rPh>
    <rPh sb="93" eb="97">
      <t>カンセンカクダイ</t>
    </rPh>
    <rPh sb="98" eb="100">
      <t>コンシュウ</t>
    </rPh>
    <rPh sb="105" eb="107">
      <t>ケイサイ</t>
    </rPh>
    <phoneticPr fontId="106"/>
  </si>
  <si>
    <t>発症無</t>
    <rPh sb="0" eb="3">
      <t>ハッショウナシ</t>
    </rPh>
    <phoneticPr fontId="5"/>
  </si>
  <si>
    <r>
      <t xml:space="preserve">タイトル </t>
    </r>
    <r>
      <rPr>
        <sz val="14"/>
        <color theme="0"/>
        <rFont val="ＭＳ Ｐゴシック"/>
        <family val="3"/>
        <charset val="128"/>
      </rPr>
      <t>(ラベル表示の記載ミスや抜けが目立ちました!!)</t>
    </r>
    <rPh sb="9" eb="11">
      <t>ヒョウジ</t>
    </rPh>
    <rPh sb="12" eb="14">
      <t>キサイ</t>
    </rPh>
    <rPh sb="17" eb="18">
      <t>ヌ</t>
    </rPh>
    <rPh sb="20" eb="22">
      <t>メダ</t>
    </rPh>
    <phoneticPr fontId="5"/>
  </si>
  <si>
    <t>「XE」…「BA.1」＋「BA.2」</t>
    <phoneticPr fontId="106"/>
  </si>
  <si>
    <t>当初1-2か月で終息かと考えていたオミクロン株は変異しながら高止まり　
最新変異はXE株　
新タイプ「XE」 日本でも初確認</t>
    <phoneticPr fontId="106"/>
  </si>
  <si>
    <t>皆様  週刊情報2022-14を配信いたします</t>
    <phoneticPr fontId="5"/>
  </si>
  <si>
    <t>2022/15週</t>
    <phoneticPr fontId="5"/>
  </si>
  <si>
    <t>ノロウイルス指数平年より低いものの散発事故あり</t>
    <rPh sb="6" eb="8">
      <t>シスウ</t>
    </rPh>
    <rPh sb="8" eb="10">
      <t>ヘイネン</t>
    </rPh>
    <rPh sb="12" eb="13">
      <t>ヒク</t>
    </rPh>
    <rPh sb="17" eb="19">
      <t>サンパツ</t>
    </rPh>
    <rPh sb="19" eb="21">
      <t>ジコ</t>
    </rPh>
    <phoneticPr fontId="5"/>
  </si>
  <si>
    <t>ノロウイルスなどによって引き起こされる感染性胃腸炎。いま鳥取県内で患者が急増している。４月２２日、鳥取市の保育園。
西尾紀子　園長：「１日で一気に広がった感じ。家に帰ってから吐いたり、下痢症状があったりということが何人もあった。」４月に入り、一部の園児が感染したのは・・・
細菌やノロウイルスなどのウイルスを原因とする「感染性胃腸炎」。</t>
    <phoneticPr fontId="106"/>
  </si>
  <si>
    <t>日本海テレビ</t>
    <rPh sb="0" eb="3">
      <t>ニホンカイ</t>
    </rPh>
    <phoneticPr fontId="106"/>
  </si>
  <si>
    <t>本日、飯田保健所は、飯田市内の飲食店「糸い とへん」を食中毒の原因施設と断定し、当該施設の営業者に対し令和４年４月 22 日から令和４年４月 24 日まで、３日間の営業停止を命じました。患者は、４月 14 日に、当該施設で食事をした１グループ 17 名中の 10 名で、環境保全研究所が行った検査により、 患者便及び調理従事者便からノロウイルス
が検出されました。</t>
    <phoneticPr fontId="106"/>
  </si>
  <si>
    <t>長野県リリース</t>
    <rPh sb="0" eb="3">
      <t>ナガノケン</t>
    </rPh>
    <phoneticPr fontId="106"/>
  </si>
  <si>
    <t>2022/04/19 · 市内保育所でノロウイルス 今年度初確認. 2022年4月19日 17時40分. 函館市. この記事は購読者限定です。. 函館新聞電子版に登録すると続きをお読みいただけます。</t>
    <phoneticPr fontId="106"/>
  </si>
  <si>
    <t>函館新聞</t>
    <rPh sb="0" eb="4">
      <t>ハコダテシンブン</t>
    </rPh>
    <phoneticPr fontId="106"/>
  </si>
  <si>
    <t>米国</t>
    <rPh sb="0" eb="2">
      <t>ベイコク</t>
    </rPh>
    <phoneticPr fontId="16"/>
  </si>
  <si>
    <t>韓国</t>
    <rPh sb="0" eb="2">
      <t>カンコク</t>
    </rPh>
    <phoneticPr fontId="16"/>
  </si>
  <si>
    <t>　</t>
    <phoneticPr fontId="16"/>
  </si>
  <si>
    <t>ご興味のある方　ご連絡ください(5月から販売　卸先勧誘中)</t>
    <rPh sb="1" eb="3">
      <t>キョウミ</t>
    </rPh>
    <rPh sb="6" eb="7">
      <t>カタ</t>
    </rPh>
    <rPh sb="9" eb="11">
      <t>レンラク</t>
    </rPh>
    <rPh sb="17" eb="18">
      <t>ガツ</t>
    </rPh>
    <rPh sb="20" eb="22">
      <t>ハンバイ</t>
    </rPh>
    <rPh sb="23" eb="25">
      <t>オロシサキ</t>
    </rPh>
    <rPh sb="25" eb="28">
      <t>カンユウチュウ</t>
    </rPh>
    <phoneticPr fontId="106"/>
  </si>
  <si>
    <t>いぬとねこのおやつ工房　ペットフード製造業取得　販売店募集します</t>
    <rPh sb="9" eb="11">
      <t>コウボウ</t>
    </rPh>
    <rPh sb="18" eb="21">
      <t>セイゾウギョウ</t>
    </rPh>
    <rPh sb="21" eb="23">
      <t>シュトク</t>
    </rPh>
    <rPh sb="24" eb="29">
      <t>ハンバイテンボシュウ</t>
    </rPh>
    <phoneticPr fontId="33"/>
  </si>
  <si>
    <t>南アフリカではピークアウト　まもなく日本でもピークアウト</t>
    <rPh sb="0" eb="1">
      <t>ミナミ</t>
    </rPh>
    <rPh sb="18" eb="20">
      <t>ニホン</t>
    </rPh>
    <phoneticPr fontId="106"/>
  </si>
  <si>
    <t>カナダ</t>
    <phoneticPr fontId="5"/>
  </si>
  <si>
    <t>フランス</t>
    <phoneticPr fontId="106"/>
  </si>
  <si>
    <t>2022年第15週（4月11日〜4月17日）</t>
    <phoneticPr fontId="106"/>
  </si>
  <si>
    <t>結核例214</t>
    <phoneticPr fontId="5"/>
  </si>
  <si>
    <t>E型肝炎4例 感染地域（感染源）：茨城県1例（不明）、埼玉県1例（不明）、国内
（都道府県不明）1例（不明）、国内・国外不明1例（不明）
A型肝炎1例 感染地域：神奈川県</t>
    <phoneticPr fontId="106"/>
  </si>
  <si>
    <t>アメーバ赤痢4例（腸管アメーバ症4例）
感染地域：‌千葉県1例、国内（都道府県不明）1例、国内・国外不明2例
感染経路：不明4例</t>
    <phoneticPr fontId="106"/>
  </si>
  <si>
    <t>レジオネラ症14例（肺炎型13例、ポンティアック型1例）
感染地域：‌神奈川県2例、愛知県2例、宮城県1例、秋田県1例、山形県1例、茨城県1例、群馬県1例、滋賀県1例、島根県1例、国内（都道府県不明）1例、国内・国外不明2例
年齢群：‌50代（2例）、60代（2例）、70代（3例）、80代（5例）、90代以上（2例）
累積報告数：298例</t>
    <phoneticPr fontId="106"/>
  </si>
  <si>
    <t>血清群・毒素型：‌O157 VT1・VT2（5例）、O115 VT2（2例）、O111 VT1（2例）、O157 VT2（2例）、O91
VT1・VT2（1例）、O126 VT2（1例）、その他・不明（2例）
累積報告数：223例（有症者107例、うちHUS 3例．死亡なし）</t>
    <phoneticPr fontId="106"/>
  </si>
  <si>
    <t xml:space="preserve">年齢群：‌7歳（1例）、10代（1例）、20代（4例）、30代（1例）、40代（1例）、           50代（3例）、60代（4例）
</t>
    <phoneticPr fontId="106"/>
  </si>
  <si>
    <t xml:space="preserve">腸管出血性大腸菌感染症15例（有症者9例、うちHUS なし）
感染地域：国内13例、国内・国外不明2例
国内の感染地域：‌埼玉県3例、宮城県1例、山形県1例、茨城県1例、群馬県1例、富山県1例、京都府1例、大阪府1例、長崎県1例、国内（都道府県不明）2例
</t>
    <phoneticPr fontId="106"/>
  </si>
  <si>
    <t>前橋育英高の学食で食中毒、４３人が下痢や腹痛訴え…シチューなどバイキング形式で提供</t>
    <phoneticPr fontId="16"/>
  </si>
  <si>
    <t>前橋市は１日、前橋育英高校の学生食堂で集団食中毒が発生したと発表した。食堂を利用した生徒ら４３人が下痢や腹痛などを訴え、このうち６人から食中毒の原因となるウエルシュ菌が検出された。全員が快方に向かっているという。　発表によると、４月２５～２７日に食堂で夕食を取った２３４人のうち、１５～２１歳の男性４０人と女性３人が発症した。　食堂では、八宝菜やクリームシチューなどがバイキング形式で提供されていた。市は食堂を５月１日から３日間の営業停止処分とした。</t>
    <phoneticPr fontId="16"/>
  </si>
  <si>
    <t>https://news.nifty.com/article/domestic/society/12213-1609997/</t>
    <phoneticPr fontId="16"/>
  </si>
  <si>
    <t>読売新聞</t>
    <phoneticPr fontId="16"/>
  </si>
  <si>
    <t>前橋市</t>
    <rPh sb="0" eb="3">
      <t>マエバシシ</t>
    </rPh>
    <phoneticPr fontId="16"/>
  </si>
  <si>
    <t>2022/16週</t>
    <phoneticPr fontId="5"/>
  </si>
  <si>
    <t>※2022年 第17週（4/25～5/1） 現在</t>
    <phoneticPr fontId="5"/>
  </si>
  <si>
    <t>今週のニュース（Noroｖｉｒｕｓ）　(4/25-5/8)</t>
    <rPh sb="0" eb="2">
      <t>コンシュウ</t>
    </rPh>
    <phoneticPr fontId="5"/>
  </si>
  <si>
    <t>食中毒情報　(4/25-5/8)</t>
    <rPh sb="0" eb="3">
      <t>ショクチュウドク</t>
    </rPh>
    <rPh sb="3" eb="5">
      <t>ジョウホウ</t>
    </rPh>
    <phoneticPr fontId="5"/>
  </si>
  <si>
    <t>海外情報　(4/25-5/8)</t>
    <rPh sb="0" eb="2">
      <t>カイガイ</t>
    </rPh>
    <rPh sb="2" eb="4">
      <t>ジョウホウ</t>
    </rPh>
    <phoneticPr fontId="5"/>
  </si>
  <si>
    <t>食品リコール・回収情報　 　　(4/25-5/8)</t>
    <rPh sb="0" eb="2">
      <t>ショクヒン</t>
    </rPh>
    <rPh sb="7" eb="9">
      <t>カイシュウ</t>
    </rPh>
    <rPh sb="9" eb="11">
      <t>ジョウホウ</t>
    </rPh>
    <phoneticPr fontId="5"/>
  </si>
  <si>
    <t>回収＆返金</t>
  </si>
  <si>
    <t>コープデリ生活協...</t>
  </si>
  <si>
    <t>府中寿町店 塩秋鮭(甘口) 消費期限表示欠落</t>
  </si>
  <si>
    <t>グラッツェミーレ...</t>
  </si>
  <si>
    <t>まっことうまい 焼き玉葱ドレッシングちゃ 一部膨張</t>
  </si>
  <si>
    <t>イオン九州</t>
  </si>
  <si>
    <t>久留米西店 うわさのパン他59アイテム 消費期限誤表示</t>
  </si>
  <si>
    <t>回収＆返金/交換</t>
  </si>
  <si>
    <t>さがみ農業協同組...</t>
  </si>
  <si>
    <t>農協の仕込みそ 一部無許可施設でパック詰め</t>
  </si>
  <si>
    <t>回収</t>
  </si>
  <si>
    <t>栄泉堂</t>
  </si>
  <si>
    <t>すあま(白,紅) 一部消費期限誤表示</t>
  </si>
  <si>
    <t>社会福祉法人よさ...</t>
  </si>
  <si>
    <t>パウンドケーキ 一部プラスチック片混入の恐れ</t>
  </si>
  <si>
    <t>人形町今半</t>
  </si>
  <si>
    <t>焼肉のたれ味噌 一部残存酵母原因で液漏れ</t>
  </si>
  <si>
    <t>回収＆交換</t>
  </si>
  <si>
    <t>山久</t>
  </si>
  <si>
    <t>厚揚げ5個入 一部消費期限誤植</t>
  </si>
  <si>
    <t>ＡｒｕｒｕＪａｐ...</t>
  </si>
  <si>
    <t>明和店 カニクリームコロッケトマトソースドリア 消費期限誤印字</t>
  </si>
  <si>
    <t>西洋菓子鹿鳴館</t>
  </si>
  <si>
    <t>クローバーパイいちご アレルギー(大豆)表示欠落</t>
  </si>
  <si>
    <t>スーパーナショナ...</t>
  </si>
  <si>
    <t>築港店 パクッと食べられるゆでたまご 保存温度外の販売</t>
  </si>
  <si>
    <t>アーチ</t>
  </si>
  <si>
    <t>冷凍牛ミックス 原料一部に鋭い骨片混入の恐れ</t>
  </si>
  <si>
    <t>髙嶋工業</t>
  </si>
  <si>
    <t>生中華めん(博多豚骨スープ付き) 一部賞味期限誤表記</t>
  </si>
  <si>
    <t>山栄製麺所</t>
  </si>
  <si>
    <t>瀬戸焼そばの素 無許可製造</t>
  </si>
  <si>
    <t>協同乳業</t>
  </si>
  <si>
    <t>メイトー フローズンヨーグルト 一部蓋が剥がれる恐れ</t>
  </si>
  <si>
    <t>丸広百貨店</t>
  </si>
  <si>
    <t>高麗餅 一部消費期限誤印字</t>
  </si>
  <si>
    <t>神戸物産</t>
  </si>
  <si>
    <t>あじフライ 一部賞味期限誤印字</t>
  </si>
  <si>
    <t>イベリア貿易</t>
  </si>
  <si>
    <t>マンサニージャはちみつ入り 甘味料表示欠落</t>
  </si>
  <si>
    <t xml:space="preserve">　　　 商品名                           会社名　　　　　　　　　　　        食品名称                      機能性関与成分含有量           　　　 届出効果(略)         　　　　　　　　　　　　　　　　　　　　届出日
【G1376】薬膳菜果ミニトマト	株式会社JAPAN　BGA　本社	生鮮ミニトマト        	GABA（γ-アミノ酪酸）14.4mg	                            仕事や勉強による一時的な精神的ストレスや
                                                                                                                                                                          疲労感を緩和する。血圧を下げる。                        	2022/03/14
</t>
    <phoneticPr fontId="16"/>
  </si>
  <si>
    <t>機能性表示食5/8現在　5,409品目です　(A18,A89,A178,A217を除く)</t>
    <phoneticPr fontId="16"/>
  </si>
  <si>
    <t>食品表示　(4/25-5/8)</t>
    <rPh sb="0" eb="2">
      <t>ショクヒン</t>
    </rPh>
    <rPh sb="2" eb="4">
      <t>ヒョウジ</t>
    </rPh>
    <phoneticPr fontId="5"/>
  </si>
  <si>
    <t>毎週　　ひとつ　　覚えていきましょう</t>
    <phoneticPr fontId="5"/>
  </si>
  <si>
    <t>　　　　　今週のお題(異物混入対策①　　建物の外周をきれいにする)</t>
    <rPh sb="11" eb="13">
      <t>イブツ</t>
    </rPh>
    <rPh sb="13" eb="15">
      <t>コンニュウ</t>
    </rPh>
    <rPh sb="15" eb="17">
      <t>タイサク</t>
    </rPh>
    <rPh sb="20" eb="22">
      <t>タテモノ</t>
    </rPh>
    <rPh sb="23" eb="25">
      <t>ガイシュウ</t>
    </rPh>
    <phoneticPr fontId="5"/>
  </si>
  <si>
    <t>　↓　職場の先輩は以下のことを理解して　わかり易く　指導しましょう　↓</t>
    <phoneticPr fontId="5"/>
  </si>
  <si>
    <t>　　　 何故　建物外周の清掃や不要物撤去が異物対策になるのか</t>
    <rPh sb="7" eb="9">
      <t>タテモノ</t>
    </rPh>
    <rPh sb="9" eb="11">
      <t>ガイシュウ</t>
    </rPh>
    <rPh sb="12" eb="14">
      <t>セイソウ</t>
    </rPh>
    <rPh sb="15" eb="17">
      <t>フヨウ</t>
    </rPh>
    <rPh sb="17" eb="18">
      <t>ブツ</t>
    </rPh>
    <rPh sb="18" eb="20">
      <t>テッキョ</t>
    </rPh>
    <rPh sb="21" eb="23">
      <t>イブツ</t>
    </rPh>
    <rPh sb="23" eb="25">
      <t>タイサク</t>
    </rPh>
    <phoneticPr fontId="5"/>
  </si>
  <si>
    <t>累計感染者数の増加ペース 107</t>
    <rPh sb="0" eb="2">
      <t>ルイケイ</t>
    </rPh>
    <rPh sb="2" eb="5">
      <t>カンセンシャ</t>
    </rPh>
    <rPh sb="5" eb="6">
      <t>スウ</t>
    </rPh>
    <rPh sb="7" eb="9">
      <t>ゾウカ</t>
    </rPh>
    <phoneticPr fontId="5"/>
  </si>
  <si>
    <t>今週の新型コロナ 新規感染者数　世界で369万人(対前週の増加に対して更に58万人)減少</t>
    <rPh sb="0" eb="2">
      <t>コンシュウ</t>
    </rPh>
    <rPh sb="9" eb="15">
      <t>シンキカンセンシャスウ</t>
    </rPh>
    <rPh sb="23" eb="24">
      <t>ニン</t>
    </rPh>
    <rPh sb="24" eb="25">
      <t>タイ</t>
    </rPh>
    <rPh sb="25" eb="27">
      <t>ゼンシュウ</t>
    </rPh>
    <rPh sb="28" eb="30">
      <t>ゾウカ</t>
    </rPh>
    <rPh sb="31" eb="32">
      <t>タイ</t>
    </rPh>
    <rPh sb="34" eb="35">
      <t>サラ</t>
    </rPh>
    <rPh sb="39" eb="40">
      <t>ニン</t>
    </rPh>
    <rPh sb="42" eb="44">
      <t>ゲンショウ</t>
    </rPh>
    <phoneticPr fontId="5"/>
  </si>
  <si>
    <t xml:space="preserve">
世界の新規感染者数: 369万人で感染拡大 　世界は第4波が確実にピークアウト
北半球は春から夏に向かう。</t>
    <rPh sb="1" eb="3">
      <t>セカイ</t>
    </rPh>
    <rPh sb="4" eb="6">
      <t>シンキ</t>
    </rPh>
    <rPh sb="6" eb="10">
      <t>カンセンシャスウ</t>
    </rPh>
    <rPh sb="15" eb="17">
      <t>マンニン</t>
    </rPh>
    <rPh sb="18" eb="22">
      <t>カンセンカクダイ</t>
    </rPh>
    <rPh sb="24" eb="26">
      <t>セカイ</t>
    </rPh>
    <rPh sb="27" eb="28">
      <t>ダイ</t>
    </rPh>
    <rPh sb="29" eb="30">
      <t>ハ</t>
    </rPh>
    <rPh sb="31" eb="33">
      <t>カクジツ</t>
    </rPh>
    <rPh sb="41" eb="44">
      <t>キタハンキュウ</t>
    </rPh>
    <rPh sb="45" eb="46">
      <t>ハル</t>
    </rPh>
    <rPh sb="48" eb="49">
      <t>ナツ</t>
    </rPh>
    <rPh sb="50" eb="51">
      <t>ム</t>
    </rPh>
    <phoneticPr fontId="5"/>
  </si>
  <si>
    <t>Reported 5/8　 6:20 (前週より369万人) 　　世界は感染　第四波は終息中、アジアでは一部拡大傾向</t>
    <rPh sb="20" eb="22">
      <t>ゼンシュウ</t>
    </rPh>
    <rPh sb="21" eb="22">
      <t>シュウ</t>
    </rPh>
    <rPh sb="22" eb="23">
      <t>ゼンシュウ</t>
    </rPh>
    <rPh sb="27" eb="29">
      <t>マンニン</t>
    </rPh>
    <rPh sb="33" eb="35">
      <t>セカイ</t>
    </rPh>
    <rPh sb="36" eb="38">
      <t>カンセン</t>
    </rPh>
    <rPh sb="39" eb="41">
      <t>ダイヨン</t>
    </rPh>
    <rPh sb="41" eb="42">
      <t>ナミ</t>
    </rPh>
    <rPh sb="43" eb="45">
      <t>シュウソク</t>
    </rPh>
    <rPh sb="45" eb="46">
      <t>チュウ</t>
    </rPh>
    <rPh sb="52" eb="54">
      <t>イチブ</t>
    </rPh>
    <rPh sb="54" eb="58">
      <t>カクダイケイコウ</t>
    </rPh>
    <phoneticPr fontId="5"/>
  </si>
  <si>
    <t>この度、ホテルコンコルド浜松において5月1日（日）にご利用になられたお客様から、5月3日（火）夕方に体調不良の申し出があり、翌5月4日（水）に管轄の浜松市保健所の調査を受け、5月6日（金）にノロウイルスによる食中毒と特定されました。　これにより、5月4日（水）夜より堂満厨房を営業自粛しておりましたが、浜松市保健所より衛生管理が改善されるまでの間、当ホテル堂満厨房の営業禁止処分を受けましたので、お知らせ致します。</t>
    <phoneticPr fontId="106"/>
  </si>
  <si>
    <t>遠鉄観光開発株式会社</t>
    <phoneticPr fontId="106"/>
  </si>
  <si>
    <t>船橋のラーメン店で食中毒　サルモネラ菌検出　ラーメンやつけ麺食べた４人に症状</t>
    <phoneticPr fontId="16"/>
  </si>
  <si>
    <t>船橋市保健所は６日、同市二和東５のラーメン店「やまだ邸」で４月２３日昼に食事をした４０〜５０代の男性客４人に翌日から激しい下痢などの症状が出て、うち２人の便から食中毒を引き起こすサルモネラ菌を検出したと発表した。当日の調理担当従業員２人からも同菌を検出。同保健所はこの食事が原因の食中毒と断定し、同店を６日から３日間の営業停止処分にした。　同保健所によると、４人は同僚でラーメンやつけ麺を食べた。トッピングは共通し、半熟味玉子やチャーシュー、刻みネギなど。入院者はいないが、腹痛や高熱も出て、２日時点でも下痢が続く人がいたという。　加熱不足だったり、暑くなると食中毒の恐れが高まるため注意を呼びかけている。２３日の同市内は最高気温２５度を超す夏日だった。</t>
    <phoneticPr fontId="16"/>
  </si>
  <si>
    <t>千葉県</t>
    <rPh sb="0" eb="3">
      <t>チバケン</t>
    </rPh>
    <phoneticPr fontId="16"/>
  </si>
  <si>
    <t>千葉日報</t>
    <phoneticPr fontId="16"/>
  </si>
  <si>
    <t>https://topics.smt.docomo.ne.jp/article/chiba/region/chiba-20220507123431</t>
    <phoneticPr fontId="16"/>
  </si>
  <si>
    <t>食中毒の原因特定に至らぬ中…稚内市が　来週にも給食再開へ</t>
    <phoneticPr fontId="16"/>
  </si>
  <si>
    <t>先月、稚内市内の小中学校で複数の児童生徒が体調不良を訴えた問題で、市は停止していた給食を来週にも再開することを決めました。
　先月19日、稚内市内の小中学校12校で児童生徒およそ130人が腹痛などを訴えました。
　稚内市教育委員会は給食による食中毒の可能性が高いとして給食の提供を止めて調査を続けてきました。
　ただ原因の特定には至らなかったということです。　稚内市では給食センターの清掃を徹底したうえで11日にも給食を再開します。
　稚内市教育委員会・表純一教育長:「再開の際には調理状況を現地で確認し指導いただくこともうかがっている」「保健所の指導のもと万全の体制で再開したい。」</t>
    <phoneticPr fontId="16"/>
  </si>
  <si>
    <t>https://www.htb.co.jp/news/archives_15842.html</t>
    <phoneticPr fontId="16"/>
  </si>
  <si>
    <t>北海道</t>
    <rPh sb="0" eb="3">
      <t>ホッカイドウ</t>
    </rPh>
    <phoneticPr fontId="16"/>
  </si>
  <si>
    <t>北海道ニュース</t>
    <rPh sb="0" eb="3">
      <t>ホッカイドウ</t>
    </rPh>
    <phoneticPr fontId="16"/>
  </si>
  <si>
    <t>足利のレストランの営業禁止を解除</t>
    <phoneticPr fontId="16"/>
  </si>
  <si>
    <t>栃木県は、食中毒を発生させ、営業禁止としていた足利市の飲食店について、衛生的環境が確保されたとして４日、営業禁止の処分を解除しました。県生活衛生課によりますと、先月、足利市のレストラン「粋圓」で食事をした１グループ７人のうち、６人が下痢や発熱などの症状を訴えました。その後、保健所の調べで３人の患者からカンピロバクターが検出されたということで、保健所は今月１日、食中毒と断定し、衛生的環境が確保されるまでこのレストランに対し、営業の禁止を命じていました。</t>
    <phoneticPr fontId="16"/>
  </si>
  <si>
    <t>RCT栃木放送</t>
    <rPh sb="3" eb="5">
      <t>トチギ</t>
    </rPh>
    <rPh sb="5" eb="7">
      <t>ホウソウ</t>
    </rPh>
    <phoneticPr fontId="16"/>
  </si>
  <si>
    <t>栃木県</t>
    <rPh sb="0" eb="3">
      <t>トチギケン</t>
    </rPh>
    <phoneticPr fontId="16"/>
  </si>
  <si>
    <t>http://www.crt-radio.co.jp/news/6043</t>
    <phoneticPr fontId="16"/>
  </si>
  <si>
    <t>採取した野草　”ウルイ”だと思ったら”ヒメザンソウ”…２人が食中毒に　口の痛みやしびれの症状【新潟】</t>
    <phoneticPr fontId="16"/>
  </si>
  <si>
    <t>新潟県</t>
    <rPh sb="0" eb="3">
      <t>ニイガタケン</t>
    </rPh>
    <phoneticPr fontId="16"/>
  </si>
  <si>
    <t>NST新潟総合テレビ</t>
    <phoneticPr fontId="16"/>
  </si>
  <si>
    <t>新潟・南魚沼保健所は３日、ヒメザンソウによる食中毒が発生したと発表しました。
３日午前９時、南魚沼保健所管内の医療機関から保健所に「有毒植物による食中毒と思われる症状のある患者２人を診察した」と連絡がありました。保健所が調査した結果、３日に南魚沼市在住の家族２人が「オオバギボウシ（ウルイ）」と思われる野草を採取。午前６時４０分ごろから自宅でおひたしにして食べたところ、口の痛みやしびれの症状が出たため、医療機関を受診しました。保健所は患者の調理済みの野草などを鑑別したところ、有毒植物の「ヒメザンソウ」であることが判明。患者の症状がヒメザンソウによる中毒症状と一致することから食中毒と断定しました。
患者２人は快方に向かっているということです。
保健所は、有毒植物による食中毒に注意を呼びかけています。
・種類の判定ができない植物は「採らない」「食べない」「人にあげない」
・確実に鑑定できる専門知識のある方に鑑別してもらう</t>
    <phoneticPr fontId="16"/>
  </si>
  <si>
    <t>https://jp.todayhot.news/local/2022/05/04/455811.html</t>
    <phoneticPr fontId="16"/>
  </si>
  <si>
    <t>ニラと誤ってスイセンを調理　３人が病院に救急搬送される　見た目が似ているスイセンは有毒植物《新潟》</t>
    <phoneticPr fontId="16"/>
  </si>
  <si>
    <t>TeNYテレビ新潟ニュース</t>
    <phoneticPr fontId="16"/>
  </si>
  <si>
    <t>新潟県</t>
    <phoneticPr fontId="16"/>
  </si>
  <si>
    <t>知人からもらったニラを調理して食べたところ体調不良を訴え３人が病院に救急搬送されました。新潟市保健所は２日、３人がスイセンによる食中毒であると発表しました。病院に搬送されたのは、新潟市に住む５０代男性、４０代女性、７０代女性の３人です。
５月１日午前０時頃、市内の医療機関から、「スイセンが原因と思われる食中毒の症状を呈している患者１名を治療している。また同居家族２名が別の医療機関で治療を受けている」と新潟市保健所に連絡が入りました。市によりますと３人は同居の家族で、午後８時頃、知人からもらったニラを調理して食べたところ、午後８時半頃から、おう吐、下痢、めまい、立ちくらみなどの症状が出てきて市内の医療機関に救急搬送されたということです。最初に５０代男性の症状が出て、その後２人の女性にも症状が出たといいます。３人は治療を受け、現在は回復しているということです。
保健所が調査した結果、残っていたニラにスイセンが一部混ざっていたことが判明。医師から食中毒の届出があったこと、発症までの潜伏期間や症状などから保健所はスイセンを原因とする食中毒であると断定しました。保健所によりますとスイセンとニラは、葉の見た目がよく似ていて誤って食べられることが多い有毒植物で、特に注意が必要といいます。見分ける方法として、ニラには特有の匂いがありますがスイセンはないため、ニラであれば匂いで分かるといいます。また、スイセンの葉は厚みがあり葉脈がはっきりしない点も特徴だといいます。有毒植物は種が飛んできたり、以前に植えたものが再び生えてくることがあるため、食用植物と観賞用食物は並べて植えず、ネームプレートをつけるなどして植えてほしいとしています。県内ではことし、５月２日までに８件２５人の食中毒が発生しています。
スイセンによる食中毒はことし初めてで、平成２８年５月以来６年ぶりに確認されたということです。</t>
    <phoneticPr fontId="16"/>
  </si>
  <si>
    <t>https://topics.smt.docomo.ne.jp/article/teny/region/teny-news114oucx44jluhbxls6b?fm=topics</t>
    <phoneticPr fontId="16"/>
  </si>
  <si>
    <t>前橋市は１日、前橋育英高校の学生食堂で集団食中毒が発生したと発表した。食堂を利用した生徒ら４３人が下痢や腹痛などを訴え、このうち６人から食中毒の原因となるウエルシュ菌が検出された。全員が快方に向かっているという。
発表によると、４月２５～２７日に食堂で夕食を取った２３４人のうち、１５～２１歳の男性４０人と女性３人が発症した。
　食堂では、八宝菜やクリームシチューなどがバイキング形式で提供されていた。市は食堂を５月１日から３日間の営業停止処分とした。https://www.yomiuri.co.jp/national/20220501-OYT1T50186/?fbclid=IwAR0ppPQZ8_alS9tKjoDX9-3uzrKrOMkXs2JnuAkonM013liVN9GnG2fWYzw</t>
    <phoneticPr fontId="16"/>
  </si>
  <si>
    <t>https://eichie.jp/questions/25055?ref=hear</t>
    <phoneticPr fontId="16"/>
  </si>
  <si>
    <t>群馬県</t>
    <rPh sb="0" eb="2">
      <t>グンマ</t>
    </rPh>
    <rPh sb="2" eb="3">
      <t>ケン</t>
    </rPh>
    <phoneticPr fontId="16"/>
  </si>
  <si>
    <t>エイチエガイドライン</t>
    <phoneticPr fontId="16"/>
  </si>
  <si>
    <t>京都市で本年度初の赤痢患者　発熱や腹痛、下痢の症状</t>
    <phoneticPr fontId="16"/>
  </si>
  <si>
    <t>京都市は2日、左京区の女性（32）から赤痢菌を検出したと発表した。市内で細菌性赤痢患者が発生したのは本年度初めて。
　市によると、女性は発熱や腹痛、下痢の症状で受診し、すでに退院しているという。海外への渡航歴など感染経路を調査している。</t>
    <phoneticPr fontId="16"/>
  </si>
  <si>
    <t>京都府</t>
    <rPh sb="0" eb="3">
      <t>キョウトフ</t>
    </rPh>
    <phoneticPr fontId="16"/>
  </si>
  <si>
    <t>https://nordot.app/893817443264774144?c=768367547562557440</t>
    <phoneticPr fontId="16"/>
  </si>
  <si>
    <t>京都新聞</t>
    <rPh sb="0" eb="4">
      <t>キョウトシンブン</t>
    </rPh>
    <phoneticPr fontId="16"/>
  </si>
  <si>
    <t xml:space="preserve">タマスダレによる食中毒の発生について </t>
    <phoneticPr fontId="16"/>
  </si>
  <si>
    <t>島根県薬事衛生課</t>
    <phoneticPr fontId="16"/>
  </si>
  <si>
    <t>４月 30 日、鹿足郡内の医療機関から益田保健所に、「自宅の畑に生えていた植物をノビルと間違えて喫食した２名が食中毒症状を呈し受診している」旨の連絡がありました。同保健所は、診察した医師からタマスダレを喫食したことによる食中毒患者の発生届が提出されたこと、患者の発症状況及び聞き取り状況から原因食品をタマスダレとする食中毒と判断しました。なお、患者は既に回復しています。2 患 者 ２名（鹿足郡１名、広島県１名）○発 症：４月 30 日 13:30 ○主な症状：嘔吐、下痢
タマスダレは園芸用に広く利用される身近な植物であり、逸出したものが野生化することがあります。農作物の近くで栽培しないなど注意が必要です。
（※）タマスダレは、全草が有毒ですが、鱗茎に特に毒性分が多いです。特に、葉はニラの葉と、鱗茎はノビルに似ており、間違えて食べることによる食中毒の発生が見られます。</t>
    <phoneticPr fontId="16"/>
  </si>
  <si>
    <t>https://www3.pref.shimane.jp/houdou/uploads/156674/137356/d7e4796ce9d024e2ed512f249eaf6d69.pdf</t>
    <phoneticPr fontId="16"/>
  </si>
  <si>
    <t>島根県</t>
    <rPh sb="0" eb="3">
      <t>シマネケン</t>
    </rPh>
    <phoneticPr fontId="16"/>
  </si>
  <si>
    <t>タホとガロンゴンを食べた75人の住人が食中毒に</t>
    <phoneticPr fontId="16"/>
  </si>
  <si>
    <t>パンガシナン州バヤンバン町イニランガンでタホン（貝）とガロンゴン（魚）を食べた住人 75 人以上が食中毒の症状を起こし入院した。保健局によると住人らは魚介を販売する行商からタホンとガロンゴンを購入したという。比漁業水産資源局は 29 日、赤潮が発生したため有毒物質が含まれている可能性があるとしてパンガシナンを含む６州の一部海域での貝類採集について警告していた。保健局は住人らが購入したタホンとガロンゴンが赤潮の毒素に汚染されていないか調査している。</t>
    <phoneticPr fontId="16"/>
  </si>
  <si>
    <t>https://www.manila-shimbun.com/tabloid/tabloid1651417200.html</t>
    <phoneticPr fontId="16"/>
  </si>
  <si>
    <t>まにら新聞</t>
    <rPh sb="3" eb="5">
      <t>シンブン</t>
    </rPh>
    <phoneticPr fontId="16"/>
  </si>
  <si>
    <t>フィリピン</t>
    <phoneticPr fontId="16"/>
  </si>
  <si>
    <t>二枚貝類の食中毒に注意　まひ性貝毒検出「潮干狩りで食べないで」</t>
    <phoneticPr fontId="16"/>
  </si>
  <si>
    <t>宮城県内沿岸部に生息するムラサキイガイやカキなどの二枚貝類から、食品衛生法の規制値を上回るまひ性貝毒が相次いで検出されている。2～4月で計6件が出荷自主規制の対象となり、現在も続いている。毒化した二枚貝類を食べると唇や舌のしびれが発生し、呼吸困難になる恐れもあり、県は注意を呼びかけている。　県によると、6件の種別はムラサキイガイ2件、カキ1件、アカガイ1件、アカザラガイ1件、トゲクリガニ1件。海域は県北部から南部まで広範囲にわたる。　まひ性貝毒は、二枚貝類が原因となるプランクトンを摂食することで引き起こされる。県内では例年、大型連休前後から増加する傾向がある。　県水産業基盤整備課の担当者は「潮干狩りや磯遊びの際、出荷自主規制となっている海域の二枚貝類を採取して食べないでほしい」と注意を促す。　一般に流通販売されている県産二枚貝類については、県と県漁協が貝毒検査で安全性を確認している。</t>
    <phoneticPr fontId="16"/>
  </si>
  <si>
    <t>https://nordot.app/893241387746295808?c=388701204576175201</t>
    <phoneticPr fontId="16"/>
  </si>
  <si>
    <t>河北新聞</t>
    <rPh sb="0" eb="2">
      <t>カワキタ</t>
    </rPh>
    <rPh sb="2" eb="4">
      <t>シンブン</t>
    </rPh>
    <phoneticPr fontId="16"/>
  </si>
  <si>
    <t>宮城県</t>
    <rPh sb="0" eb="3">
      <t>ミヤギケン</t>
    </rPh>
    <phoneticPr fontId="16"/>
  </si>
  <si>
    <t>ベルギー産チョコで食中毒　欧米11カ国で151件、重症21人</t>
    <phoneticPr fontId="16"/>
  </si>
  <si>
    <r>
      <t>世界保健機関（WHO）は27日、ベルギーで製造され「KINDER」のブランドで販売されているチョコレートが原因の食中毒が、25日までに欧米11カ国で151件確認されたとして、注意を呼びかけた。同ブランドのチョコは少なくとも世界113カ国に出荷されているが、日本で発生例は確認されていない。チョコから…</t>
    </r>
    <r>
      <rPr>
        <b/>
        <sz val="16"/>
        <color rgb="FFFF0000"/>
        <rFont val="ＭＳ Ｐゴシック"/>
        <family val="3"/>
        <charset val="128"/>
      </rPr>
      <t>この記事は有料記事です。</t>
    </r>
    <r>
      <rPr>
        <b/>
        <sz val="16"/>
        <rFont val="ＭＳ Ｐゴシック"/>
        <family val="3"/>
        <charset val="128"/>
      </rPr>
      <t xml:space="preserve">
</t>
    </r>
    <phoneticPr fontId="16"/>
  </si>
  <si>
    <t>https://mainichi.jp/articles/20220428/k00/00m/030/136000c</t>
    <phoneticPr fontId="16"/>
  </si>
  <si>
    <t>毎日新聞</t>
    <rPh sb="0" eb="4">
      <t>マイニチシンブン</t>
    </rPh>
    <phoneticPr fontId="16"/>
  </si>
  <si>
    <t>ベルギー</t>
    <phoneticPr fontId="16"/>
  </si>
  <si>
    <t>税務大学校の食中毒断定…大阪・枚方市保健所</t>
    <phoneticPr fontId="16"/>
  </si>
  <si>
    <t>大阪府枚方市の税務大学校大阪研修所で、研修中の多数の職員が腹痛などの症状を訴えて救急搬送された問題で、市保健所は２７日、食堂で出された夕食と患者の便から黄色ブドウ球菌が検出されたと発表した。保健所は集団食中毒と断定し、給食業務を委託されていた業者の営業所「コンパスグループ２１３７２」（大阪府枚方市）を２８日から３日間の営業停止処分とした。保健所によると、患者は１８～２２歳の男女５２人。２２日の夕食で提供された「チキンの赤ワイン煮」「味噌（みそ）野菜炒（いた）め」から黄色ブドウ球菌が検出されたという。</t>
    <phoneticPr fontId="16"/>
  </si>
  <si>
    <t>大阪府</t>
    <rPh sb="0" eb="3">
      <t>オオサカフ</t>
    </rPh>
    <phoneticPr fontId="16"/>
  </si>
  <si>
    <t>https://www.yomiuri.co.jp/local/kansai/news/20220429-OYO1T50006/</t>
    <phoneticPr fontId="16"/>
  </si>
  <si>
    <t>徳島市の焼き肉店で男女9人が食中毒　カンピロバクター検出</t>
    <phoneticPr fontId="16"/>
  </si>
  <si>
    <t>徳島新聞</t>
    <phoneticPr fontId="16"/>
  </si>
  <si>
    <t>徳島県は27日、徳島市一番町1の焼き肉店「焼肉ホルモン酒場けんちゃん」で17日に食事をした19～26歳の男女9人が発熱や下痢などの症状を訴え、このうち客6人と従業員1人の便から食中毒の原因となる細菌「カンピロバクター」が検出されたと発表した。1人が入院したが既に退院している。
　県安全衛生課によると、9人は鶏レバーや牛タン刺し身などを食べた。20～22日に発症し、複数が受診した医療機関から23日に徳島保健所に連絡があった。県は食品衛生法に基づき、27日～5月3日の7日間、店を営業停止処分にした。</t>
    <phoneticPr fontId="16"/>
  </si>
  <si>
    <t>徳島県</t>
    <rPh sb="0" eb="3">
      <t>トクシマケン</t>
    </rPh>
    <phoneticPr fontId="16"/>
  </si>
  <si>
    <t>https://nordot.app/892284657832148992?c=388701204576175201</t>
    <phoneticPr fontId="16"/>
  </si>
  <si>
    <t>O157無毒化成功　重症化リスク低減へ　治療法確立の足掛かり期待　群馬大</t>
    <phoneticPr fontId="16"/>
  </si>
  <si>
    <t>集団食中毒などを引き起こす腸管出血性大腸菌のO157について、群馬大（前橋市）は6日、特殊な炭素で病原性タンパク質を吸着し、無毒化できることが分かったと発表した。　感染者の5％程度に起きる重症化を防ぐ可能性があり、新たな予防法や治療法の確立につながることが期待できるとしている。</t>
    <phoneticPr fontId="16"/>
  </si>
  <si>
    <t>https://www.jomo-news.co.jp/articles/-/111508</t>
    <phoneticPr fontId="16"/>
  </si>
  <si>
    <t>上毛新聞</t>
    <rPh sb="0" eb="4">
      <t>ジョウモウシンブン</t>
    </rPh>
    <phoneticPr fontId="16"/>
  </si>
  <si>
    <t>群馬県</t>
    <rPh sb="0" eb="3">
      <t>グンマケン</t>
    </rPh>
    <phoneticPr fontId="16"/>
  </si>
  <si>
    <t>日本板硝子が開発、食中毒の原因菌を25分で検出する試薬</t>
    <phoneticPr fontId="16"/>
  </si>
  <si>
    <t>https://newswitch.jp/p/31984</t>
    <phoneticPr fontId="16"/>
  </si>
  <si>
    <t>日本板硝子は、短時間のＰＣＲ（ポリメラーゼ連鎖反応）検査で食中毒の原因菌「カンピロバクター菌」を検出する試薬を開発した。従来は検査結果まで１週間程度要するが、新試薬を使い同社開発のハンディー型遺伝子検査装置を使用し測定することで、検査結果を約２５分間で得られる。食品衛生をはじめ水質・環境分野向けなどにも専用試薬のラインアップをそろえ、検査装置の拡販にもつなげる。
今回の試薬は専用試薬の第１弾。日本板硝子はこれまでテスト販売していたが量産にめどが立ったことから、まず国内の鶏肉加工工場約５９０カ所を対象に５月から本格販売する。試薬に使用する検査装置は、日板が開発したモバイルリアルタイムＰＣＲ装置「ピコジーン　ＰＣＲ１１００」。病原菌やウイルスの検査を、ＤＮＡ合成酵素（ポリメラーゼ）を利用し、加熱・冷却を繰り返し、ＤＮＡ合成反応を連続で行い、短時間でＤＮＡを増幅しリアルタイムでの測定を可能にした。持ち運び可能な小型装置だが、大型装置並みの検査精度で、新型コロナウイルスを検出できる性能をもつという。
現在、その手軽さから大手食品メーカーなどがカンピロバクター菌、レジオネラ菌、サルモネラ菌、ノロウイルスなどの検査に採用する。日板は同検査装置の普及促進や、より手軽で高精度の検査実現のため、専用試薬の開発を進めている。カンピロバクター菌は、鶏肉の約６割に生息するといわれる食中毒菌。免疫力が低下した高齢者や乳幼児に感染すると深刻な健康被害を及ぼす可能性がある。</t>
    <phoneticPr fontId="16"/>
  </si>
  <si>
    <t>ニュースイッチ</t>
    <phoneticPr fontId="16"/>
  </si>
  <si>
    <t>大阪市</t>
    <rPh sb="0" eb="3">
      <t>オオサカシ</t>
    </rPh>
    <phoneticPr fontId="16"/>
  </si>
  <si>
    <t>https://www3.nhk.or.jp/news/html/20220422/k10013593221000.html</t>
    <phoneticPr fontId="16"/>
  </si>
  <si>
    <t>https://www.bloomberg.co.jp/news/articles/2022-04-22/RAQMUCT0AFB401</t>
    <phoneticPr fontId="16"/>
  </si>
  <si>
    <t>https://www.jiji.com/jc/article?k=2022042500841&amp;g=int</t>
    <phoneticPr fontId="16"/>
  </si>
  <si>
    <t>https://japanese.joins.com/JArticle/290305</t>
    <phoneticPr fontId="16"/>
  </si>
  <si>
    <t>https://s.wowkorea.jp/news/read/346497/</t>
    <phoneticPr fontId="16"/>
  </si>
  <si>
    <t>https://www.chunichi.co.jp/article/465190?rct=economics</t>
    <phoneticPr fontId="16"/>
  </si>
  <si>
    <t>https://www.fnn.jp/articles/-/356116</t>
    <phoneticPr fontId="16"/>
  </si>
  <si>
    <t>https://dime.jp/genre/1378887/</t>
    <phoneticPr fontId="16"/>
  </si>
  <si>
    <t>https://www3.nhk.or.jp/news/html/20220505/k10013612051000.html</t>
    <phoneticPr fontId="16"/>
  </si>
  <si>
    <t>https://www3.nhk.or.jp/news/html/20220427/k10013601241000.html</t>
    <phoneticPr fontId="16"/>
  </si>
  <si>
    <t>https://news.nissyoku.co.jp/news/tateishiw20220421113530768</t>
    <phoneticPr fontId="16"/>
  </si>
  <si>
    <t>https://news.yahoo.co.jp/articles/6a49efcd16f4519beab74d54845ba55b1b0b678a</t>
    <phoneticPr fontId="16"/>
  </si>
  <si>
    <t>https://jp.reuters.com/article/coca-cola-results-idJPKCN2MH1TR</t>
    <phoneticPr fontId="16"/>
  </si>
  <si>
    <t xml:space="preserve">4月の外食物価指数6.6％↑、24年ぶりの最高水準…ピザ・チキンは9％↑＝韓国 - wowKorea </t>
  </si>
  <si>
    <t>タイで輸出支援枠組み発足　金子農相出席、連携強化：中日新聞Web</t>
  </si>
  <si>
    <t>食物肉のベンチャー企業ＤＡＩＺ社　タイの食品企業へ原料の供給開始【熊本】</t>
  </si>
  <si>
    <t>大手食品メーカーも続々参入！タイでプラントベースフードの人気が急上昇｜@DIME アットダイム</t>
  </si>
  <si>
    <t>“深刻な食糧不足 世界で1億9000万人超” WFPなど ｜ NHK</t>
  </si>
  <si>
    <t>食材輸出促進 米ロサンゼルスに日本の業者支援「連絡会」発足 ｜ NHK</t>
  </si>
  <si>
    <t>FDA、アレルゲン評価指針案公表　有病率など4点重視 - 日本食糧新聞電子版</t>
  </si>
  <si>
    <t>「生鮮食品はスマホで買う」 中国で広がる生鮮EC、一部トラブルも（東方新報） - Yahoo!ニュース</t>
  </si>
  <si>
    <t>米コカ・コーラ、再利用可能なガラス瓶導入中　インフレ対応で ｜ Reuters</t>
  </si>
  <si>
    <t>パーム油３３％上昇…ラーメン・菓子・化粧品価格上昇圧力強まる＝韓国 ｜ Joongang Ilbo ｜ 中央日報</t>
  </si>
  <si>
    <t>北京で感染対策強化　ロックダウン懸念で買いだめも―中国・新型コロナ：時事ドットコム</t>
  </si>
  <si>
    <t>インドネシア、全ての食用油・原材料の輸出を禁止－28日から - Bloomberg</t>
  </si>
  <si>
    <t>英 上場企業の取締役4割を女性に 新たなルール発表 ｜ NHK ｜ イギリス</t>
  </si>
  <si>
    <t>4月の外食物価が前月に続き24年ぶりに最も高い上昇率を記録した。ウクライナ事態など対外的な要因により材料費が上昇する中、消費心理の回復で物価圧力がさらに拡大した。5日統計庁の国家統計ポータル（KOSIS）によると、4月の外食物価指数は1年前より6.6%上昇した。外食物価は3月に続き2か月連続で1998年4月（7.0%）以来最も高い上昇率を記録した。品目別ではカルビタンが12.1%上昇し、上昇率が最も高かった。刺身は10.9%、のり巻きは9.7%上昇した。「こどもの日」の定番メニューであるピザ（9.1%）、チキン（9.0%）、とんかつ（7.1%）も高い上昇率を示した。肉類では牛肉が昨年同月より8.4%上昇した。豚カルビとサムギョプサル（豚バラの焼肉）の物価はそれぞれ7.9%、6.8%上昇した。調査対象39品目のうちハンバーガー（－1.5%）を除く38品目の物価が上昇した。ハンバーガーは主なフランチャイズの割引イベントにより一時的に物価が下落した。外食物価がこのように上昇したのは、ロシアのウクライナ侵攻やインドネシアのパーム油輸出禁止などにより国際穀物および食用油の価格が急騰したことによる。供給要因に加え最近は防疫措置の解除による外部活動の増加も主な需要側の圧力を高めている。統計庁のオ・ウンソン経済動向統計審議官は3日、消費者物価動向の会見で、「防疫措置が事実上解除され消費心理も（回復し）、最近の外食品目の拡散推移を見ると、個人サービスの価格上昇幅が鈍化する可能性は見られない」と話している。
デリバリー費の引上げも外食物価の上昇要因として挙げられる。チキン・ピザ・チャジャン麺などデリバリーの割合が高い品目の物価上昇率は外食物価全体の上昇率より高いことがわかった。</t>
    <phoneticPr fontId="16"/>
  </si>
  <si>
    <t>【バンコク共同】タイの首都バンコクで５日、日本からの農林水産物・食品の輸出拡大を支援する枠組み「輸出支援プラットフォーム」の発足式が開かれた。タイ訪問中の金子原二郎農相らが出席。農林水産省は在外公館や日本貿易振興機構（ジェトロ）の海外事務所との連携を強化し、輸出拡大と日本食の普及を目指す。　農林水産物・食品の年間輸出額は２０２１年に初めて１兆円を超え、日本政府は３０年には５兆円に引き上げる目標を掲げている。金子氏は「目標を達成する上で不可欠な国」と指摘し、日本の農林水産業を「海外で稼ぐ構造に変える必要がある」と強調した。</t>
    <phoneticPr fontId="16"/>
  </si>
  <si>
    <t>「次世代の肉」として注目される植物肉のベンチャー企業ＤＡＩＺ社がタイの食品企業へ原料の供給を始めました。ＤＡＩＺ社が本格的に海外への販売を行うのは初めてのことです。ＤＡＩＺ社は２日、タイのバンコクに本社がある財閥系の食品関連企業ＬＯＴＴＯＦＯＯＤへ植物肉原料の販売を始めたと発表。ロトフードは、ＤＡＩＺ社の原料を元にとんかつやハンバーグ、ソーセージなどの商品を企画し５月中にタイ国内での販売を始めるということです。ＤＡＩＺ社からの原料供給量は年間３０トン前後を計画しています。ＤＡＩＺ社によりますと、近年タイでは日本やＥＵの大手食品会社との合弁企業が多く誕生。消費者の植物肉への理解も高く、大きな需要が見込めるということです。ＤＡＩＺ社は、日本国内での生産量を現在の５倍に当たる年間２万トンへと増やす方針で新工場の建設も明らかにしています。当初は来年中の稼働を目指していましたが、ウクライナ情勢による資材供給の遅れなどが原因で操業開始は２０２４年の夏にずれ込む見通しです。
また新工場には研究所が併設されることが新たに明らかになりました。</t>
    <phoneticPr fontId="16"/>
  </si>
  <si>
    <t xml:space="preserve">2021年に大手食品メーカーがプラントベース商品を続々と発売。大手メーカーの本格参入により、これまで販売をしていたデパートに加え、スーパーマーケットやコンビニ、量販店などでの取り扱いが増え、プラントベース商品の売り場スペースが広がりつつある。水産加工品メーカーのタイ・ユニオンは、プラントベースブランド「OMG Meat」でプラントベース・シーフードを用いた冷凍フィッシュナゲットや冷凍肉まんを発売。また、大手食品メーカー「CP」はプラントベースブランド「Meat Zero」でナゲットや豚ひき肉・ハムのほか、系列のコンビニ「セブンイレブン」でプラントベースの弁当やバーガーを販売。このほか、スタートアップのドッグフードブランド「Laika」は環境に優しく健康にも良いという昆虫由来のプロテインを用いたドッグフードを開発・販売している。2019年頃から、国内中小メーカーによる国産プラントベースブランド「Meat Avatar」や「Let’s Plant Meat」などが登場。「Meat Avatar」は、複数のレストランチェーン店で継続的にプラントベースのタイ料理やスパゲティなどを提供している。「CP」も「KFC」や韓国風焼肉レストランチェーン「Dak Garbi」などと協力し、2021年9月頃から期間限定でMeat Zeroメニューを提供。
タイでは古くから毎年9～10月頃に2週間ほど肉類を控える菜食週間（タイ語でギンジェーと呼ばれる）があるほか、タイ語で「マンサウィラ」と呼ぶベジタリアン食を実行する人も少なくない。
欧米志向の人や健康・環境意識の高い人の間では広まりつつある一方で、まだまだプラントベースに対して抵抗感のある人も多く、価格も一般的なスーパーで並ぶ肉より高価であるため、世間一般に根付いているとは言えない状況が続いていた。大手メーカーも加わったプラントベースブランドは、新しい「ギンジェー食」として受け入れられて定着するか、今後に注目が集まる。
</t>
    <phoneticPr fontId="16"/>
  </si>
  <si>
    <t xml:space="preserve">日本政府が、海外への食材の輸出額を2030年までに5兆円とする目標を掲げる中、日本の輸出業者に現地の情報を提供するなどして支援する連絡会が、アメリカ ロサンゼルスで発足しました。日本政府は、日本の農林水産物や食品の輸出額を2025年までに2兆円、2030年までに5兆円とする目標を掲げています。
こうした目標の達成に向けアメリカ ロサンゼルスで、JETRO＝日本貿易振興機構の現地事務所や日本食の製造・流通に関わる団体などが、海外進出を目指す日本の輸出業者を支援する連絡会を発足させ、26日に記念の式典が開かれました。
この中で、農林水産省の杉中淳輸出促進審議官は「何より重要なのは、輸出先の国における支援体制の強化だ。関係者と密接に連携し、具体的な活動を早期に本格化させたい」とあいさつしました。そして、連絡会に参加する4つの団体が日本食の普及のために連携していくとした覚書に署名し、今後は、輸出業者向けに現地のニーズや各地の規制などについてまとめたリポートを作成したり、商談会を開いたりして、新たなビジネスの開拓を後押しすることにしています。
この連絡会は、アメリカではニューヨークにも設置されるほか、来年度までに中国やタイなど8つの国や地域に設置される予定だということです。
</t>
    <phoneticPr fontId="16"/>
  </si>
  <si>
    <t>国連のWFP＝世界食糧計画などは去年世界で深刻な食糧不足に陥った人は1億9000万人を超え、統計を取り始めてから最も多くなったとする報告書を発表しました。ロシアによるウクライナへの軍事侵攻が続く中、ことしは状況がさらに悪化する見通しだとして国際社会に対して早急な支援を呼びかけています。
WFP＝世界食糧計画やFAO＝国連食糧農業機関などの国際機関は4日、世界の食糧危機に関する報告書を発表しました。
それによりますと、去年深刻な食糧不足に陥り緊急の対応が必要になった人は世界で1億9300万人近くにのぼり、前の年よりおよそ4000万人増えて統計を取り始めてから最も多くなりました。このうち70％近くは紛争が続くコンゴ民主共和国やイスラム主義勢力タリバンが統治を進めるアフガニスタン、それに政府軍と少数民族の戦闘が続くエチオピアなど10の国と地域に集中しているとしています。WFPなどはロシアによるウクライナへの軍事侵攻が続く中、世界では食糧や肥料価格などが高騰していて各国で状況がさらに悪化する見通しだとして、国際社会に対して早急な支援を呼びかけています。</t>
    <phoneticPr fontId="16"/>
  </si>
  <si>
    <t>米国食品医薬品局（FDA）は18日、表示義務が規定されていない食物アレルゲンのリスクを評価するためのガイドライン原案を公表した。
同ガイドでは、重篤かつ生命を脅かす可能性がある規制対象外の食品アレルギーについて（1）免疫グロブリンE（IgE）抗体を介して生じる食品アレルギーとの科学的証拠の有無（2）米国における当該食品アレルギーの有病率（3）当該アレルゲン反応の重症度（4）当該アレルゲンの強度--の4点を重視するとしており、今後120日間にわたり同ガイドに関するパブコメ募集</t>
    <phoneticPr fontId="16"/>
  </si>
  <si>
    <t>中国で生鮮食品をオンラインで購入する生活スタイルが広がっている。「スーパーに行かずにスマホで買い物」という時代。コロナ禍で大きな役割を果たし、2021年の生鮮EC（電子商取引）の取引規模は前年比27.9％増の4658億元（約9兆1305億円）に達した。同時に、品物を巡るトラブルも目立つようになっている。
　リアル店舗とECを融合している代表的な例が、IT大手阿里巴巴集団（アリババグループ、Alibaba Group）傘下の生鮮スーパーマーケット「盒馬鮮生（Hema Xiansheng）」だ。客がスマホで肉や野菜、魚などを注文すると、最寄りの店舗から配達する仕組み。半径3キロ以内なら最短30分で自宅に届ける。こうした自社ネットワークで完結するスタイルのほか、既存のスーパーが第三者プラットフォームと提携し、OMO（Online Merges Offline、オンラインとオフラインの統合）ビジネスに参入している。　2019年までは生鮮ECサービスは必ずしも順調ではなかったが、2020年からのコロナ禍以降、利用者が一気に広がった。新型コロナウイルスを徹底的に排除する「ゼロコロナ」政策により、感染者が出た都市は厳しい外出制限が課せられる。最も厳格な封鎖管理措置の場合、自宅のドアを開けて外に出ても行けない。その場合は行政による食事の配給制度があるのだが、各家庭の人数や個別のニーズまで取り込んだ配給は難しいのが実態。そこで生鮮ECサービスが一気に広がった。
封鎖管理された地域では利用者が殺到するため、注文が難しくなる。人気歌手のコンサートチケットを入手しようとするように、自宅にこもった市民が一日中、スマホの生鮮ECサイトでボタンを押し続けている。このため、ご近所同士や団地、地域単位で中国の代表的SNS「微信（ウィーチャット、WeChat）」にグループチャットを作り、団体購入をする動きが増えた。チャットの管理者が各参加者の要望をまとめ、大口の顧客として生鮮ECに注文。EC・スーパー側は配達員を分散して個別に配達させる手間が省けている。　ただ、最近は「届いたジャガイモはすでに発芽しており、食べられたものではなかった」「『新鮮な活魚』というＣＭを見て注文したら、魚が死んでいた」「食品の量や大きさがサイトの表示と違う」という苦情が目立つように。「商品にばらつきがあるのは仕方がない」として返金に応じない生鮮EC・スーパー側の対応も問題となっている。　上海市当局は1月、配達している食品の一部が安全基準を満たしていないとして、生鮮ECのプラットフォームに罰金を科した。3月には北京市海淀区（Haidian）の市場監督局がEC業者の倉庫を特別検査した。EC側は生鮮食品の管理・流通体制を見直すと表明し、対応に躍起となっている。
※「東方新報」は、1995年に日本で創刊された中国語の新聞です。</t>
    <phoneticPr fontId="16"/>
  </si>
  <si>
    <t>［２５日　ロイター］ - 米飲料大手コカ・コーラは２５日、インフレに減速の兆しが見られない中、消費者の需要が今後鈍化する可能性があるとし、インフレ対策としてより安価で再利用可能なガラス瓶容器の利用を拡大していると明らかにした。アルミ缶や砂糖、人件費、輸送費などあらゆるコストの上昇に伴う値上げにもかからわず、炭酸飲料や加工食品に対する需要は今のところ堅調だ。ただ、コカ・コーラのジェームズ・クインシー最高経営責任者（ＣＥＯ）は会見で、こうした需要は永続しないとの見方を示した。同社は、今夏に見込まれる消費者の購買力低下に備えるため、中南米やアフリカなど新興国市場で、より安価で再利用可能なガラス瓶容器の利用を拡大していると説明。米南西部でも返却可能なガラス瓶容器の導入実験を行っている。この日発表した第１・四半期決算は、純売上高が１６％増の１０５億ドル。１株利益は０．６４ドルで、リフィニティブのデータによる市場予想の０．５８ドルを上回った。同社はまた、ウクライナ侵攻を受けたロシア事業の停止により、年間利益は１株当たり０．０４ドル、年間純売上高は約１─２％押し下げられると予想した。</t>
    <phoneticPr fontId="16"/>
  </si>
  <si>
    <t>ロシアのウクライナ侵攻が招いた穀物・食品原料価格の急騰が全方向に広がっている。小麦粉の価格が上昇したのに続き、インドネシア政府がパーム油輸出中断を発表すると国際食用油価格が上がっている。世界最大パーム油輸出国のインドネシアのジョコ・ウィドド大統領は２３日、「パーム油とパーム油原料物質の輸出を２８日から今後告知する時まで禁止する」と発表した。インドネシアは世界パーム油生産の半分以上を占める。パーム油は油ヤシの果肉を加工して生産した植物油で、インスタントラーメン・菓子など各種加工食品生産に使用される。化粧品・洗剤・バイオディーゼルなどの原料としても入る。２４日のブルームバーグ通信によると、パーム油価格はすでに年初から３３．２％上昇している。インドネシア政府の発表直後、米シカゴ取引所の大豆油の価格は１ポンドあたり８３．２１セント（約１０６円）と、前営業日比４．５％上昇した。年初に比べ５０％近く上昇した。
インドネシア現地でパーム油農場を経営する韓国企業は危機を迎えた。ある企業関係者は「現地生産パーム油はインドネシア内のトレーダーに供給する」とし「トレーダーが買い取って輸出するため、輸出禁止の影響はもう少し見守る必要がある」と話した。インドネシアのパーム油生産会社はロシアのウクライナ侵攻以降、輸出に集中した。ひまわり油輸出１・２位のウクライナとロシアの戦争で、ひまわり油はもちろんパーム油や大豆油など植物油全般の国際価格が急騰しているからだ。このためインドネシア内需市場の食用油価格が上がり、品薄現象まで生じている。このような状況が改善しなければ、インドネシア当局はパーム油輸出中断を長期化する可能性がある。
ハナ金融投資のシム・ウンジュ研究委員は「穀物価格の上昇が飼料価格と穀物加工品価格に転移し、畜産物および食料品全般の物価上昇につながるだろう」と予想した。大信証券のハン・ユジョン研究員も「今年１－３月期、小麦とパーム油は前年比でそれぞれ６３％、５８％上昇した」とし「４－６月期末から食品企業の原価上昇負担が続く見通し」と述べた。韓国国内の食用油価格はすでに１年間に最大８４％上昇した。昨年初め１８リットル容器で平均２万２０００ウォンだった業者用大豆油の価格は現在約５万ウォン（約５１７６円）だ。
国内食品業界は価格上昇圧力がさらに強まれば製品価格の引き上げも避けられないという立場だ。匿名を求めた食品業界関係者は「上半期は契約した在庫で持ちこたえるとしても、原材料価格が上がれば下半期には価格引き上げを本格的に考えるしかない」と話した。</t>
    <phoneticPr fontId="16"/>
  </si>
  <si>
    <t>【北京時事】中国・北京で２５日、新型コロナウイルスの感染対策が強化された。市中心部の朝陽区は同日、約３４５万人の住民や区内への通勤者全員を対象としたＰＣＲ検査を開始。ロックダウン（都市封鎖）への懸念から、市内では生鮮食品の買いだめも起きている。
ゼロコロナ、識者からも疑問　上海で広がる「北京不信」―中国
　中国国内では３月以降、各地で市中感染が拡大し、上海市などでロックダウンが導入された。北京の新規感染者は連日１桁台で推移していたが、４月２２日以降、学校関係者や会社の同僚らの間で感染が広がり、２５日までの４日間で計７０人となった。</t>
    <phoneticPr fontId="16"/>
  </si>
  <si>
    <t xml:space="preserve">インドネシアは全ての食用油とその原材料の輸出を禁止する。国内の供給不足に対応するとし、ジョコ大統領が22日の記者会見で発表した。　　大統領によれば、28日に始まる輸出停止は、国内での不足が解消されたと政府が見なすまで続けられる。世界最大のパーム油生産国であるインドネシアの食用油は大半がパーム油製品から作られる。
 </t>
    <phoneticPr fontId="16"/>
  </si>
  <si>
    <t>イギリスの金融当局は、上場企業に対して、取締役の少なくとも40％を女性にするよう求める新たなルールを発表しました。これは、イギリスの金融行為監督機構が20日、発表したものです。それによりますと、▽取締役の少なくとも40％を女性とするほか、▽取締役のうち少なくとも1人は、白人以外の人種的マイノリティーとすることなどを求めています。達成できなければ理由を説明する必要があり、今月1日から始まる会計年度から適用するとしています。
機構の報告書によりますと、おととし、ロンドン証券取引所に上場する主要350社の取締役に占める女性は、34.3％だったとしています。
金融行為監督機構は、「投資家の間で、企業の経営層における多様性への関心はますます高まっている」としたうえで、具体的な数値目標を示すことでさらなる多様性の拡大を後押ししたいとしています。
日本でも、経団連が2030年までに企業の役員に占める女性の割合を30％以上に高めることを目指していますが、内閣府によりますと、上場企業の役員で女性が占める割合はおととし7月の時点で6.2％にとどまっていて、欧米などと比べて女性幹部の登用は遅れています。</t>
    <phoneticPr fontId="16"/>
  </si>
  <si>
    <t>タイ</t>
    <phoneticPr fontId="16"/>
  </si>
  <si>
    <t>世界</t>
    <rPh sb="0" eb="2">
      <t>セカイ</t>
    </rPh>
    <phoneticPr fontId="16"/>
  </si>
  <si>
    <t>ロサンゼルス</t>
    <phoneticPr fontId="16"/>
  </si>
  <si>
    <t>中国</t>
    <rPh sb="0" eb="2">
      <t>チュウゴク</t>
    </rPh>
    <phoneticPr fontId="16"/>
  </si>
  <si>
    <t>インドネシア</t>
    <phoneticPr fontId="16"/>
  </si>
  <si>
    <t>英国</t>
    <rPh sb="0" eb="2">
      <t>エイコク</t>
    </rPh>
    <phoneticPr fontId="16"/>
  </si>
  <si>
    <t>週刊スーパーマーケットニュース、いなげやが「ESG／SDGs評価融資」に認定</t>
    <phoneticPr fontId="16"/>
  </si>
  <si>
    <t>1週間のスーパーマーケットに関するニュースをまとめた週刊スーパーマーケットニュース。いなげやは4月28日、三井住友銀行から「ESG／SDGs評価融資」の認定を受けたことを発表した。「サステナビリティ・マネジメント」「ローカル・コミュニティへの配慮」「製品・サービスにおける環境配慮」において非常に高い水準であること、企業経営においてESG（環境・社会・ガバナンス）の取り組みと情報開示を実施していること、事業を通じてSDGsが示す「目標11；住み続けられるまちづくりを」「目標12：つくる責任 つかう責任」などの達成に向けて貢献意欲が高いことが評価された。（4月29日～5月5日のニュースをまとめました）。</t>
    <phoneticPr fontId="16"/>
  </si>
  <si>
    <t>大幸薬品 クレベリン広告表示で景品表示法違反認める「実際のものより著しく優良であると示していた」</t>
    <phoneticPr fontId="16"/>
  </si>
  <si>
    <t>製薬大手の大幸薬品は、空気中の細菌やウイルスを除去できるとした「クレベリン」6商品の広告表示について、消費者庁が指摘していた景品表示法違反を認める見解を公表しました。
クレベリンをめぐっては、二酸化塩素ガスの作用で「空間に浮遊するウイルス・菌を除去できる」などと謳う商品の表示は合理的な根拠がないとして、消費者庁が先月までに「景品表示法違反」で大幸薬品に表示をやめることなどを求める措置命令を出しています。
大幸薬品は4日までにホームページ上で声明を公表し、クレベリンの広告表示が「あたかも使用すれば室内空間に浮遊するウイルスや菌が除去される効果が得られるかのように示していた」と説明。実際のものより著しく優良であると示していて「景品表示法に違反するものだった」と認め、消費者庁の命令に従うとしています。
大幸薬品は「関係者に多大な迷惑をかけ、深くお詫び申し上げる」とコメントしています。</t>
    <phoneticPr fontId="16"/>
  </si>
  <si>
    <t>吉野家、ミスターチーズケーキ、牛宮城、食品表示で炎上が絶えない根本原因</t>
    <phoneticPr fontId="16"/>
  </si>
  <si>
    <t xml:space="preserve">元お笑いコンビ・雨上がり決死隊の宮迫博之さんがオープンした高級焼き肉店「牛宮城」で、メニュー表記をめぐってトラブルが発生。大きく報道された。
　Webページでは「30カ月以上肥育された雌牛のみを使用」としながら、実際には去勢した雄牛を提供していたことが問題となった。
　また、高級チーズケーキを販売するMr. CHEESECAKE（ミスターチーズケーキ）でも、Twitterでの炎上騒ぎがあった。商品の賞味期限について製造日より約6カ月とWebページ上に表記していたが、購入者のもとに届いた商品は製造日から4カ月経過したもので、実質の賞味期限が2カ月しかなかったためにトラブルとなった。
　牛宮城は宮迫さんが「管理を徹底できていなかった」として謝罪。「雌牛のみ」「30カ月以上肥育」という表現を取りやめるとした。ミスターチーズケーキも「誤解を招く表現となった」として謝罪した上で、賞味期限の表記を「発送日を起点として1カ月以上」と改める対応を取るに至った。
　表示をめぐるトラブルについて、筆者は「元バイトAKBのラーメン店、産地偽装は返金で許されるのか？」（21年11月17日付本連載）で取り上げた。
　表示をめぐる問題はたびたび発生しているが、一度発覚すると企業のブランドを大きく損なう。では企業はどうすればいいのか？　消費者トラブルを専門とする司法書士の立場から、この問題を考えてみたい。
●牛宮城やミスターチーズケーキは法律に違反しているか？
　商品などの内容に関する表示を規制をする法律の一つに景品表示法がある。なかでも「優良誤認の禁止」は、商品やサービスについて実際よりも著しく良いものであるかのような表示を禁止している。この法律を所管しているのは消費者庁だ。消費者庁は事業者に対し、表示に嘘がないことを示す根拠の提示を求めることができる。事業者側が根拠を出せなければ、不当な表示をやめさせる命令を発し、課徴金などのペナルティを課す仕組みだ。　課徴金は不当な表示から得た売り上げの3％が徴収される仕組みで、事業者にとっては大きなダメージになる。過去に課徴金を課された例に日本マクドナルドがある。CMで「ローストビーフバーガー」と宣伝していた商品が、実際は牛の成型肉を使用していたとして2000万円を超える課徴金を受けた。　この課徴金は16年にスタートした新しい制度。高級ホテルで車エビと表記しながら実際はブラックタイガーといった、当時多くの有名ホテルで発生した不当表示によるトラブルがきっかけで創設された。　牛宮城やミスターチーズケーキが、事実と異なる表示を故意に行ったかは不明だが、意図にかかわらず、事実と異なる表示だったことから景品表示法に違反する可能性がある。
</t>
    <phoneticPr fontId="16"/>
  </si>
  <si>
    <r>
      <rPr>
        <b/>
        <sz val="19"/>
        <rFont val="ＭＳ Ｐゴシック"/>
        <family val="3"/>
        <charset val="128"/>
      </rPr>
      <t>中国産</t>
    </r>
    <r>
      <rPr>
        <sz val="19"/>
        <rFont val="ＭＳ Ｐゴシック"/>
        <family val="3"/>
        <charset val="128"/>
      </rPr>
      <t>アサリを「熊本産」に偽装　熊本市、業者を是正指示</t>
    </r>
    <phoneticPr fontId="16"/>
  </si>
  <si>
    <t>熊本市は25日、中国産アサリを熊本県産と偽って販売していたとして、中央区段山本町の水産事業者「江上商店」に対し、食品表示法に基づく表示の是正や再発防止を指示した。農林水産省の調査で輸入アサリを「熊本産」と表示した大規模な産地偽装問題が表面化した2月以降、熊本県内業者に対する表示の是正指示は3例目。
　熊本市消費者センターによると、江上商店は従業員がいない個人経営。2021年12月18日から22年1月31日にかけて、計163トンのアサリを別の業者に複数回に分けて販売した。
　県が2月に開設したアサリ問題専用の「産地偽装110番」に寄せられた偽装の情報を熊本市に連絡した。市消費者センターが江上商店に立ち入り調査したところ、仕入れ業者からの納品書と請求書に「中国産」と記載されているのを確認した。
　江上商店は2月1日に廃業したが、熊本市は廃業前の違反に関する改善内容について、5月25日までに文書で報告するよう男性経営者（34）に求めた。
　男性経営者は熊日の取材に対し、「（県内の干潟で一時保管する）蓄養をしている知り合いの県内業者から頼まれ、昨年12月に県内の商店への販売を始めた」と説明。原産国より県内で育てた期間が長ければ熊本産と表示できていた「長いところルール」について、「よく知らずに安易に売っていた」と釈明した。
　実際にアサリの現物を扱うことはなく、電話で仲介するだけだった。男性経営者は産地偽装問題が大々的に報じられて廃業を決定。「営業していたのは、市に指摘された期間だけだ。小遣い稼ぎのつもりだったが、消費者を裏切る形になり、反省している」と話した。</t>
    <phoneticPr fontId="16"/>
  </si>
  <si>
    <t>★イチゴを農薬除去する洗いかた★</t>
    <phoneticPr fontId="16"/>
  </si>
  <si>
    <t>食べる直前に、へたがついたまま、ボウルに水をはってスプーン1杯の食用重曹をいれて溶かし、そこにイチゴを20〜30秒つけて洗います。つけすぎるとビタミンが溶け出すので注意です。つけた後に軽く流水で洗い流して食べてください。ほとんどの農薬は酸性で、アルカリ性に弱く「重曹でアルカリ性にした水」に浸すことにより野菜や果物に残った農薬を取り除くことができます。
●マサチューセッツ大学の実験結果で証明されています。
　↓
（https://cen.acs.org/articles/95/web/2017/10/Baking-soda-washes-pesticides-apples.html）</t>
    <phoneticPr fontId="16"/>
  </si>
  <si>
    <t>https://mbp-japan.com/ishikawa/tsuchinoaji/column/5110754/</t>
    <phoneticPr fontId="16"/>
  </si>
  <si>
    <t>やまがた農産物安全・安心取組認証制度について</t>
    <phoneticPr fontId="16"/>
  </si>
  <si>
    <t>やまがたの農産物は安全で安心な取組みを実施しています。
やまがた農産物安全・安心取組認証マーク	安全・安心な取組みとは、
1.　肥料・農薬の使用状況を生産履歴に記録します。
2.　標準防除暦に即した適正な防除を行います。
3.　出荷前に残留農薬分析結果を確認して出荷します。
4.　農水省ガイドラインに対応したGAPに取組みます。
5.　その他、安全性の確保に取組みます。</t>
    <phoneticPr fontId="16"/>
  </si>
  <si>
    <t>https://nmai.org/sanchi/attestation/index.html</t>
    <phoneticPr fontId="16"/>
  </si>
  <si>
    <t>日本のいちごが台湾で差し止め 農薬超過事件の真相</t>
    <phoneticPr fontId="16"/>
  </si>
  <si>
    <t>https://wedge.ismedia.jp/articles/-/26495</t>
    <phoneticPr fontId="16"/>
  </si>
  <si>
    <t>台湾で、日本のいちごが相次いで残留基準超過となり、輸入差し止めとなっています。台湾の通信社の記事が日本のyahooニュースで報じられると、「日本は残留基準値が世界一甘い」「農林水産省が農薬の散布基準を決定的に緩めてしまった結果」などと、日本から大量のコメントがつきました。週刊誌などにも今後、日本の農作物を危険だとする記事がまた、出てきそうです。しかし、これらの意見は妥当とは言えません。残留基準の設定の仕方を理解していないために、複雑な真相を読み取れていないのです。この問題、食品の安全性の問題とは関係ありません。しかし、日本の農業関係者のビジネス戦略の甘さを浮き彫りにしています。解説します。
２カ月半でいちご27品が基準超過
　日本から台湾へ輸出され、基準超過となった食品は２月から４月20日までに公表された分で41品あり、うち27品がいちごでした。産地は、熊本や福岡、栃木などさまざま。違反品目は、台湾衛生福利部食品薬物管理署のサイトで検索して調べることができます。いちご以外の違反品目は、アンコウの肝の重金属やニラの残留農薬などさまざまです。</t>
    <phoneticPr fontId="16"/>
  </si>
  <si>
    <t>残留農薬　(4/25-5/8)</t>
    <phoneticPr fontId="16"/>
  </si>
  <si>
    <t xml:space="preserve"> GⅡ　16週　0例</t>
    <rPh sb="6" eb="7">
      <t>シュウ</t>
    </rPh>
    <phoneticPr fontId="5"/>
  </si>
  <si>
    <t xml:space="preserve"> GⅡ　17週　0例</t>
    <rPh sb="9" eb="10">
      <t>レイ</t>
    </rPh>
    <phoneticPr fontId="5"/>
  </si>
  <si>
    <t>17週データは5月13日公表されます</t>
    <rPh sb="2" eb="3">
      <t>シュウ</t>
    </rPh>
    <rPh sb="8" eb="9">
      <t>ガツ</t>
    </rPh>
    <rPh sb="11" eb="12">
      <t>ヒ</t>
    </rPh>
    <rPh sb="12" eb="14">
      <t>コウヒョウ</t>
    </rPh>
    <phoneticPr fontId="106"/>
  </si>
  <si>
    <r>
      <t xml:space="preserve">★ 食品工場における異物混入対策
</t>
    </r>
    <r>
      <rPr>
        <b/>
        <sz val="12"/>
        <color indexed="9"/>
        <rFont val="ＭＳ Ｐゴシック"/>
        <family val="3"/>
        <charset val="128"/>
      </rPr>
      <t xml:space="preserve">ゼロにすることは大変難しいが、極力少なくすることは
確実に出来る。
</t>
    </r>
    <r>
      <rPr>
        <b/>
        <sz val="12"/>
        <color indexed="13"/>
        <rFont val="ＭＳ Ｐゴシック"/>
        <family val="3"/>
        <charset val="128"/>
      </rPr>
      <t>★工場周囲を徹底的にきれいにする。(害虫、飛来物抑制)</t>
    </r>
    <r>
      <rPr>
        <b/>
        <sz val="12"/>
        <color indexed="9"/>
        <rFont val="ＭＳ Ｐゴシック"/>
        <family val="3"/>
        <charset val="128"/>
      </rPr>
      <t xml:space="preserve">　
・異物混入問題に悩む工場は、ゴミ置き場が汚かったり、
不用物が　放置されている。
・植栽の手入れも出来ていない。
・排水溝にゴミがたまっている。
・フェンスや塀が壊れたままになっている。　
</t>
    </r>
    <r>
      <rPr>
        <b/>
        <sz val="12"/>
        <color indexed="13"/>
        <rFont val="ＭＳ Ｐゴシック"/>
        <family val="3"/>
        <charset val="128"/>
      </rPr>
      <t>★要するに工場の周りが整理・整頓・清掃されているかが決め
手。工場監査や視察では必ず工場の外周の様子を見ています。　</t>
    </r>
    <rPh sb="25" eb="27">
      <t>タイヘン</t>
    </rPh>
    <rPh sb="27" eb="28">
      <t>ムズカ</t>
    </rPh>
    <rPh sb="43" eb="45">
      <t>カクジツ</t>
    </rPh>
    <rPh sb="46" eb="48">
      <t>デキ</t>
    </rPh>
    <rPh sb="57" eb="60">
      <t>テッテイテキ</t>
    </rPh>
    <rPh sb="69" eb="71">
      <t>ガイチュウ</t>
    </rPh>
    <rPh sb="72" eb="74">
      <t>ヒライ</t>
    </rPh>
    <rPh sb="74" eb="75">
      <t>ブツ</t>
    </rPh>
    <rPh sb="75" eb="77">
      <t>ヨクセイ</t>
    </rPh>
    <rPh sb="88" eb="89">
      <t>ナヤ</t>
    </rPh>
    <rPh sb="109" eb="110">
      <t>ブツ</t>
    </rPh>
    <rPh sb="129" eb="131">
      <t>デキ</t>
    </rPh>
    <rPh sb="138" eb="140">
      <t>ハイスイ</t>
    </rPh>
    <rPh sb="140" eb="141">
      <t>ミゾ</t>
    </rPh>
    <rPh sb="159" eb="160">
      <t>ヘイ</t>
    </rPh>
    <rPh sb="161" eb="162">
      <t>コワ</t>
    </rPh>
    <rPh sb="201" eb="202">
      <t>キ</t>
    </rPh>
    <rPh sb="204" eb="205">
      <t>テ</t>
    </rPh>
    <rPh sb="206" eb="208">
      <t>コウジョウ</t>
    </rPh>
    <rPh sb="208" eb="210">
      <t>カンサ</t>
    </rPh>
    <rPh sb="211" eb="213">
      <t>シサツ</t>
    </rPh>
    <rPh sb="215" eb="216">
      <t>カナラ</t>
    </rPh>
    <rPh sb="217" eb="219">
      <t>コウジョウ</t>
    </rPh>
    <rPh sb="220" eb="222">
      <t>ガイシュウ</t>
    </rPh>
    <rPh sb="223" eb="225">
      <t>ヨウス</t>
    </rPh>
    <rPh sb="226" eb="227">
      <t>ミ</t>
    </rPh>
    <phoneticPr fontId="5"/>
  </si>
  <si>
    <r>
      <t>解　説　
●</t>
    </r>
    <r>
      <rPr>
        <b/>
        <sz val="12"/>
        <color indexed="41"/>
        <rFont val="ＭＳ Ｐゴシック"/>
        <family val="3"/>
        <charset val="128"/>
      </rPr>
      <t>　</t>
    </r>
    <r>
      <rPr>
        <b/>
        <sz val="12"/>
        <color indexed="13"/>
        <rFont val="ＭＳ Ｐゴシック"/>
        <family val="3"/>
        <charset val="128"/>
      </rPr>
      <t>問題解決の基本は「異物混入の現状を数値化する」こと!</t>
    </r>
    <r>
      <rPr>
        <b/>
        <sz val="12"/>
        <color indexed="43"/>
        <rFont val="ＭＳ Ｐゴシック"/>
        <family val="3"/>
        <charset val="128"/>
      </rPr>
      <t xml:space="preserve">
・異物混入の種類と数量を曜日、時間とともに記録する。
・原因に対して効果が予測される対策を立て実行する。（外部業者に委託した場合でも、内容をよく理解して積極的に参加する）
・対策の効果を数値で評価する。
・効果がすぐに出なくても、あきらめず問題改善に取り組む。
 (異物混入の要因には季節、曜日、時間などが深くかかわる場合もある。対策の立案には、多くのメンバーで多角的に話し合いを行う。)</t>
    </r>
    <rPh sb="7" eb="9">
      <t>モンダイ</t>
    </rPh>
    <rPh sb="9" eb="11">
      <t>カイケツ</t>
    </rPh>
    <rPh sb="12" eb="14">
      <t>キホン</t>
    </rPh>
    <rPh sb="16" eb="18">
      <t>イブツ</t>
    </rPh>
    <rPh sb="18" eb="20">
      <t>コンニュウ</t>
    </rPh>
    <rPh sb="21" eb="23">
      <t>ゲンジョウ</t>
    </rPh>
    <rPh sb="24" eb="27">
      <t>スウチカ</t>
    </rPh>
    <rPh sb="35" eb="37">
      <t>イブツ</t>
    </rPh>
    <rPh sb="37" eb="39">
      <t>コンニュウ</t>
    </rPh>
    <rPh sb="40" eb="42">
      <t>シュルイ</t>
    </rPh>
    <rPh sb="43" eb="45">
      <t>スウリョウ</t>
    </rPh>
    <rPh sb="46" eb="48">
      <t>ヨウビ</t>
    </rPh>
    <rPh sb="49" eb="51">
      <t>ジカン</t>
    </rPh>
    <rPh sb="55" eb="57">
      <t>キロク</t>
    </rPh>
    <rPh sb="62" eb="64">
      <t>ゲンイン</t>
    </rPh>
    <rPh sb="65" eb="66">
      <t>タイ</t>
    </rPh>
    <rPh sb="68" eb="70">
      <t>コウカ</t>
    </rPh>
    <rPh sb="71" eb="73">
      <t>ヨソク</t>
    </rPh>
    <rPh sb="76" eb="78">
      <t>タイサク</t>
    </rPh>
    <rPh sb="79" eb="80">
      <t>タ</t>
    </rPh>
    <rPh sb="81" eb="83">
      <t>ジッコウ</t>
    </rPh>
    <rPh sb="110" eb="113">
      <t>セッキョクテキ</t>
    </rPh>
    <rPh sb="114" eb="116">
      <t>サンカ</t>
    </rPh>
    <rPh sb="121" eb="123">
      <t>タイサク</t>
    </rPh>
    <rPh sb="124" eb="126">
      <t>コウカ</t>
    </rPh>
    <rPh sb="127" eb="129">
      <t>スウチ</t>
    </rPh>
    <rPh sb="130" eb="132">
      <t>ヒョウカ</t>
    </rPh>
    <rPh sb="137" eb="139">
      <t>コウカ</t>
    </rPh>
    <rPh sb="143" eb="144">
      <t>デ</t>
    </rPh>
    <rPh sb="154" eb="156">
      <t>モンダイ</t>
    </rPh>
    <rPh sb="156" eb="158">
      <t>カイゼン</t>
    </rPh>
    <rPh sb="159" eb="160">
      <t>ト</t>
    </rPh>
    <rPh sb="161" eb="162">
      <t>ク</t>
    </rPh>
    <rPh sb="176" eb="178">
      <t>キセツ</t>
    </rPh>
    <rPh sb="179" eb="181">
      <t>ヨウビ</t>
    </rPh>
    <rPh sb="182" eb="184">
      <t>ジカン</t>
    </rPh>
    <rPh sb="187" eb="188">
      <t>フカ</t>
    </rPh>
    <rPh sb="193" eb="195">
      <t>バアイ</t>
    </rPh>
    <rPh sb="199" eb="201">
      <t>タイサク</t>
    </rPh>
    <rPh sb="202" eb="204">
      <t>リツアン</t>
    </rPh>
    <rPh sb="207" eb="208">
      <t>オオ</t>
    </rPh>
    <rPh sb="215" eb="218">
      <t>タカクテキ</t>
    </rPh>
    <rPh sb="219" eb="220">
      <t>ハナ</t>
    </rPh>
    <rPh sb="221" eb="222">
      <t>ア</t>
    </rPh>
    <rPh sb="224" eb="225">
      <t>オコナ</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</si>
</sst>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_ "/>
    <numFmt numFmtId="177" formatCode="#,##0_ "/>
    <numFmt numFmtId="178" formatCode="yyyy&quot;年&quot;m&quot;月&quot;d&quot;日&quot;;@"/>
    <numFmt numFmtId="179" formatCode="m&quot;月&quot;d&quot;日&quot;;@"/>
    <numFmt numFmtId="180" formatCode="0.00;&quot;▲ &quot;0.00"/>
    <numFmt numFmtId="181" formatCode="0&quot;ヶ&quot;&quot;所&quot;"/>
    <numFmt numFmtId="182" formatCode="0;&quot;▲ &quot;0"/>
    <numFmt numFmtId="183" formatCode="&quot;+&quot;\ #,##0.00;&quot;-&quot;\ #,##0.00"/>
    <numFmt numFmtId="184" formatCode="0.0%"/>
    <numFmt numFmtId="185" formatCode="0_);[Red]\(0\)"/>
  </numFmts>
  <fonts count="233">
    <font>
      <sz val="11"/>
      <color theme="1"/>
      <name val="ＭＳ Ｐゴシック"/>
      <family val="3"/>
      <charset val="128"/>
      <scheme val="minor"/>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11"/>
      <color indexed="8"/>
      <name val="ＭＳ Ｐゴシック"/>
      <family val="3"/>
      <charset val="128"/>
    </font>
    <font>
      <sz val="6"/>
      <name val="ＭＳ Ｐゴシック"/>
      <family val="3"/>
      <charset val="128"/>
    </font>
    <font>
      <sz val="11"/>
      <name val="ＭＳ Ｐゴシック"/>
      <family val="3"/>
      <charset val="128"/>
    </font>
    <font>
      <b/>
      <sz val="14"/>
      <color indexed="10"/>
      <name val="ＭＳ Ｐゴシック"/>
      <family val="3"/>
      <charset val="128"/>
    </font>
    <font>
      <u/>
      <sz val="11"/>
      <color indexed="12"/>
      <name val="ＭＳ Ｐゴシック"/>
      <family val="3"/>
      <charset val="128"/>
    </font>
    <font>
      <sz val="9"/>
      <name val="ＭＳ Ｐゴシック"/>
      <family val="3"/>
      <charset val="128"/>
    </font>
    <font>
      <sz val="12"/>
      <name val="ＭＳ Ｐゴシック"/>
      <family val="3"/>
      <charset val="128"/>
    </font>
    <font>
      <sz val="14"/>
      <color indexed="8"/>
      <name val="ＭＳ Ｐゴシック"/>
      <family val="3"/>
      <charset val="128"/>
    </font>
    <font>
      <sz val="8"/>
      <name val="ＭＳ Ｐゴシック"/>
      <family val="3"/>
      <charset val="128"/>
    </font>
    <font>
      <b/>
      <sz val="12"/>
      <name val="ＭＳ Ｐゴシック"/>
      <family val="3"/>
      <charset val="128"/>
    </font>
    <font>
      <b/>
      <sz val="11"/>
      <color indexed="10"/>
      <name val="ＭＳ Ｐゴシック"/>
      <family val="3"/>
      <charset val="128"/>
    </font>
    <font>
      <sz val="11"/>
      <color indexed="10"/>
      <name val="ＭＳ Ｐゴシック"/>
      <family val="3"/>
      <charset val="128"/>
    </font>
    <font>
      <sz val="6"/>
      <name val="ＭＳ Ｐゴシック"/>
      <family val="3"/>
      <charset val="128"/>
    </font>
    <font>
      <sz val="11"/>
      <color indexed="9"/>
      <name val="ＭＳ Ｐゴシック"/>
      <family val="3"/>
      <charset val="128"/>
    </font>
    <font>
      <b/>
      <sz val="20"/>
      <name val="ＭＳ Ｐゴシック"/>
      <family val="3"/>
      <charset val="128"/>
    </font>
    <font>
      <sz val="16"/>
      <color indexed="18"/>
      <name val="ＭＳ Ｐゴシック"/>
      <family val="3"/>
      <charset val="128"/>
    </font>
    <font>
      <sz val="16"/>
      <color indexed="8"/>
      <name val="ＭＳ Ｐゴシック"/>
      <family val="3"/>
      <charset val="128"/>
    </font>
    <font>
      <sz val="16"/>
      <name val="ＭＳ Ｐゴシック"/>
      <family val="3"/>
      <charset val="128"/>
    </font>
    <font>
      <b/>
      <sz val="14.3"/>
      <color indexed="30"/>
      <name val="ＭＳ Ｐゴシック"/>
      <family val="3"/>
      <charset val="128"/>
    </font>
    <font>
      <b/>
      <sz val="11"/>
      <name val="ＭＳ Ｐゴシック"/>
      <family val="3"/>
      <charset val="128"/>
    </font>
    <font>
      <b/>
      <sz val="8"/>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b/>
      <sz val="20"/>
      <color indexed="8"/>
      <name val="ＭＳ Ｐゴシック"/>
      <family val="3"/>
      <charset val="128"/>
    </font>
    <font>
      <b/>
      <u/>
      <sz val="16"/>
      <color indexed="18"/>
      <name val="ＭＳ Ｐゴシック"/>
      <family val="3"/>
      <charset val="128"/>
    </font>
    <font>
      <sz val="6"/>
      <name val="ＭＳ Ｐゴシック"/>
      <family val="3"/>
      <charset val="128"/>
    </font>
    <font>
      <sz val="9"/>
      <color indexed="8"/>
      <name val="Meiryo"/>
      <family val="3"/>
      <charset val="128"/>
    </font>
    <font>
      <b/>
      <sz val="18"/>
      <name val="ＭＳ Ｐゴシック"/>
      <family val="3"/>
      <charset val="128"/>
    </font>
    <font>
      <sz val="6"/>
      <name val="ＭＳ Ｐゴシック"/>
      <family val="3"/>
      <charset val="128"/>
    </font>
    <font>
      <b/>
      <sz val="14"/>
      <color indexed="9"/>
      <name val="ＭＳ Ｐゴシック"/>
      <family val="3"/>
      <charset val="128"/>
    </font>
    <font>
      <b/>
      <sz val="14"/>
      <name val="ＭＳ Ｐゴシック"/>
      <family val="3"/>
      <charset val="128"/>
    </font>
    <font>
      <sz val="10.75"/>
      <color indexed="63"/>
      <name val="ＭＳ ゴシック"/>
      <family val="3"/>
      <charset val="128"/>
    </font>
    <font>
      <b/>
      <sz val="12"/>
      <color indexed="8"/>
      <name val="ＭＳ Ｐゴシック"/>
      <family val="3"/>
      <charset val="128"/>
    </font>
    <font>
      <sz val="8"/>
      <color indexed="8"/>
      <name val="ＭＳ Ｐゴシック"/>
      <family val="3"/>
      <charset val="128"/>
    </font>
    <font>
      <sz val="11"/>
      <name val="メイリオ"/>
      <family val="3"/>
      <charset val="128"/>
    </font>
    <font>
      <sz val="10.1"/>
      <color indexed="22"/>
      <name val="メイリオ"/>
      <family val="3"/>
      <charset val="128"/>
    </font>
    <font>
      <sz val="11"/>
      <color indexed="23"/>
      <name val="ＭＳ Ｐゴシック"/>
      <family val="3"/>
      <charset val="128"/>
    </font>
    <font>
      <sz val="10.75"/>
      <color indexed="63"/>
      <name val="メイリオ"/>
      <family val="3"/>
      <charset val="128"/>
    </font>
    <font>
      <b/>
      <sz val="10"/>
      <color indexed="8"/>
      <name val="ＭＳ Ｐゴシック"/>
      <family val="3"/>
      <charset val="128"/>
    </font>
    <font>
      <sz val="9"/>
      <name val="Arial"/>
      <family val="2"/>
    </font>
    <font>
      <sz val="11"/>
      <name val="Arial"/>
      <family val="2"/>
    </font>
    <font>
      <sz val="11"/>
      <color indexed="22"/>
      <name val="ＭＳ Ｐゴシック"/>
      <family val="3"/>
      <charset val="128"/>
    </font>
    <font>
      <sz val="8"/>
      <color indexed="8"/>
      <name val="メイリオ"/>
      <family val="3"/>
      <charset val="128"/>
    </font>
    <font>
      <sz val="9"/>
      <color indexed="8"/>
      <name val="ＭＳ Ｐゴシック"/>
      <family val="3"/>
      <charset val="128"/>
    </font>
    <font>
      <sz val="9"/>
      <color indexed="10"/>
      <name val="ＭＳ Ｐゴシック"/>
      <family val="3"/>
      <charset val="128"/>
    </font>
    <font>
      <sz val="12"/>
      <color indexed="8"/>
      <name val="ＭＳ Ｐゴシック"/>
      <family val="3"/>
      <charset val="128"/>
    </font>
    <font>
      <b/>
      <sz val="12"/>
      <color indexed="9"/>
      <name val="ＭＳ Ｐゴシック"/>
      <family val="3"/>
      <charset val="128"/>
    </font>
    <font>
      <sz val="9"/>
      <color indexed="53"/>
      <name val="ＭＳ Ｐゴシック"/>
      <family val="3"/>
      <charset val="128"/>
    </font>
    <font>
      <sz val="9"/>
      <color indexed="60"/>
      <name val="ＭＳ Ｐゴシック"/>
      <family val="3"/>
      <charset val="128"/>
    </font>
    <font>
      <sz val="11"/>
      <color indexed="8"/>
      <name val="メイリオ"/>
      <family val="3"/>
      <charset val="128"/>
    </font>
    <font>
      <sz val="10"/>
      <color indexed="8"/>
      <name val="ＭＳ Ｐゴシック"/>
      <family val="3"/>
      <charset val="128"/>
    </font>
    <font>
      <b/>
      <sz val="12"/>
      <color indexed="53"/>
      <name val="ＭＳ Ｐゴシック"/>
      <family val="3"/>
      <charset val="128"/>
    </font>
    <font>
      <b/>
      <sz val="14"/>
      <color indexed="13"/>
      <name val="ＭＳ Ｐゴシック"/>
      <family val="3"/>
      <charset val="128"/>
    </font>
    <font>
      <b/>
      <sz val="20"/>
      <color indexed="10"/>
      <name val="ＭＳ Ｐゴシック"/>
      <family val="3"/>
      <charset val="128"/>
    </font>
    <font>
      <b/>
      <sz val="14"/>
      <color indexed="22"/>
      <name val="ＭＳ Ｐゴシック"/>
      <family val="3"/>
      <charset val="128"/>
    </font>
    <font>
      <b/>
      <sz val="18"/>
      <color indexed="10"/>
      <name val="ＭＳ Ｐゴシック"/>
      <family val="3"/>
      <charset val="128"/>
    </font>
    <font>
      <sz val="18"/>
      <color indexed="8"/>
      <name val="ＭＳ Ｐゴシック"/>
      <family val="3"/>
      <charset val="128"/>
    </font>
    <font>
      <b/>
      <sz val="18"/>
      <color indexed="16"/>
      <name val="ＭＳ Ｐゴシック"/>
      <family val="3"/>
      <charset val="128"/>
    </font>
    <font>
      <sz val="11"/>
      <color indexed="16"/>
      <name val="ＭＳ Ｐゴシック"/>
      <family val="3"/>
      <charset val="128"/>
    </font>
    <font>
      <b/>
      <sz val="16"/>
      <color indexed="16"/>
      <name val="ＭＳ Ｐゴシック"/>
      <family val="3"/>
      <charset val="128"/>
    </font>
    <font>
      <b/>
      <sz val="11"/>
      <color indexed="16"/>
      <name val="ＭＳ Ｐゴシック"/>
      <family val="3"/>
      <charset val="128"/>
    </font>
    <font>
      <b/>
      <sz val="18"/>
      <color indexed="60"/>
      <name val="ＭＳ Ｐゴシック"/>
      <family val="3"/>
      <charset val="128"/>
    </font>
    <font>
      <sz val="72"/>
      <color indexed="10"/>
      <name val="ＭＳ Ｐゴシック"/>
      <family val="3"/>
      <charset val="128"/>
    </font>
    <font>
      <b/>
      <sz val="16"/>
      <color indexed="10"/>
      <name val="ＭＳ Ｐゴシック"/>
      <family val="3"/>
      <charset val="128"/>
    </font>
    <font>
      <b/>
      <u/>
      <sz val="11"/>
      <color indexed="12"/>
      <name val="ＭＳ Ｐゴシック"/>
      <family val="3"/>
      <charset val="128"/>
    </font>
    <font>
      <sz val="11"/>
      <color theme="1"/>
      <name val="ＭＳ Ｐゴシック"/>
      <family val="3"/>
      <charset val="128"/>
      <scheme val="minor"/>
    </font>
    <font>
      <sz val="12.55"/>
      <color theme="1"/>
      <name val="Inherit"/>
      <family val="2"/>
    </font>
    <font>
      <sz val="12.55"/>
      <color theme="0"/>
      <name val="Inherit"/>
      <family val="2"/>
    </font>
    <font>
      <sz val="12.55"/>
      <color theme="0"/>
      <name val="ＭＳ Ｐゴシック"/>
      <family val="3"/>
      <charset val="128"/>
    </font>
    <font>
      <b/>
      <sz val="11"/>
      <color rgb="FFFF0000"/>
      <name val="ＭＳ Ｐゴシック"/>
      <family val="3"/>
      <charset val="128"/>
      <scheme val="minor"/>
    </font>
    <font>
      <b/>
      <sz val="12"/>
      <color rgb="FF222222"/>
      <name val="游ゴシック"/>
      <family val="3"/>
      <charset val="128"/>
    </font>
    <font>
      <b/>
      <sz val="11"/>
      <color theme="1"/>
      <name val="ＭＳ Ｐゴシック"/>
      <family val="3"/>
      <charset val="128"/>
      <scheme val="minor"/>
    </font>
    <font>
      <sz val="11"/>
      <color rgb="FFFF0000"/>
      <name val="ＭＳ Ｐゴシック"/>
      <family val="3"/>
      <charset val="128"/>
      <scheme val="minor"/>
    </font>
    <font>
      <b/>
      <sz val="12"/>
      <color rgb="FFFF0000"/>
      <name val="ＭＳ Ｐゴシック"/>
      <family val="3"/>
      <charset val="128"/>
    </font>
    <font>
      <sz val="10.5"/>
      <color theme="1"/>
      <name val="游明朝"/>
      <family val="1"/>
      <charset val="128"/>
    </font>
    <font>
      <sz val="7"/>
      <color theme="1"/>
      <name val="Times New Roman"/>
      <family val="1"/>
    </font>
    <font>
      <sz val="9"/>
      <color theme="1"/>
      <name val="游明朝"/>
      <family val="1"/>
      <charset val="128"/>
    </font>
    <font>
      <sz val="8"/>
      <color theme="1"/>
      <name val="游明朝"/>
      <family val="1"/>
      <charset val="128"/>
    </font>
    <font>
      <b/>
      <sz val="20"/>
      <color rgb="FFFFFFFF"/>
      <name val="&amp;quot"/>
      <family val="2"/>
    </font>
    <font>
      <sz val="12"/>
      <color rgb="FF333333"/>
      <name val="&amp;quot"/>
      <family val="2"/>
    </font>
    <font>
      <b/>
      <sz val="13.5"/>
      <color rgb="FF333333"/>
      <name val="&amp;quot"/>
      <family val="2"/>
    </font>
    <font>
      <b/>
      <sz val="12"/>
      <color rgb="FFFF0A0A"/>
      <name val="&amp;quot"/>
      <family val="2"/>
    </font>
    <font>
      <b/>
      <sz val="12"/>
      <color rgb="FF333333"/>
      <name val="&amp;quot"/>
      <family val="2"/>
    </font>
    <font>
      <sz val="12"/>
      <color rgb="FF333333"/>
      <name val="ＭＳ Ｐゴシック"/>
      <family val="3"/>
      <charset val="128"/>
    </font>
    <font>
      <b/>
      <sz val="12"/>
      <color rgb="FF333333"/>
      <name val="ＭＳ Ｐゴシック"/>
      <family val="3"/>
      <charset val="128"/>
    </font>
    <font>
      <b/>
      <sz val="12"/>
      <color rgb="FFFF0A0A"/>
      <name val="ＭＳ Ｐゴシック"/>
      <family val="3"/>
      <charset val="128"/>
    </font>
    <font>
      <b/>
      <sz val="11"/>
      <color rgb="FFFF0000"/>
      <name val="ＭＳ Ｐゴシック"/>
      <family val="3"/>
      <charset val="128"/>
    </font>
    <font>
      <sz val="10.5"/>
      <color rgb="FFFF0000"/>
      <name val="游明朝"/>
      <family val="1"/>
      <charset val="128"/>
    </font>
    <font>
      <b/>
      <sz val="12"/>
      <color rgb="FFFF0000"/>
      <name val="メイリオ"/>
      <family val="3"/>
      <charset val="128"/>
    </font>
    <font>
      <sz val="11"/>
      <color theme="1"/>
      <name val="Inherit"/>
      <family val="2"/>
    </font>
    <font>
      <sz val="11"/>
      <color theme="0"/>
      <name val="Inherit"/>
      <family val="2"/>
    </font>
    <font>
      <sz val="11"/>
      <color theme="0"/>
      <name val="ＭＳ Ｐゴシック"/>
      <family val="3"/>
      <charset val="128"/>
    </font>
    <font>
      <sz val="11"/>
      <color theme="1"/>
      <name val="游明朝"/>
      <family val="1"/>
      <charset val="128"/>
    </font>
    <font>
      <sz val="10"/>
      <color theme="0"/>
      <name val="Inherit"/>
      <family val="3"/>
      <charset val="128"/>
    </font>
    <font>
      <sz val="10"/>
      <color theme="0"/>
      <name val="ＭＳ Ｐゴシック"/>
      <family val="3"/>
      <charset val="128"/>
    </font>
    <font>
      <sz val="10"/>
      <color theme="0"/>
      <name val="Inherit"/>
      <family val="2"/>
    </font>
    <font>
      <sz val="11"/>
      <color rgb="FFFF0000"/>
      <name val="ＭＳ Ｐゴシック"/>
      <family val="3"/>
      <charset val="128"/>
    </font>
    <font>
      <b/>
      <sz val="14"/>
      <color theme="4"/>
      <name val="ＭＳ Ｐゴシック"/>
      <family val="3"/>
      <charset val="128"/>
    </font>
    <font>
      <sz val="11"/>
      <color theme="1"/>
      <name val="Meiryo"/>
      <family val="3"/>
      <charset val="128"/>
    </font>
    <font>
      <b/>
      <sz val="20"/>
      <name val="游ゴシック"/>
      <family val="3"/>
      <charset val="128"/>
    </font>
    <font>
      <b/>
      <sz val="16"/>
      <color theme="0"/>
      <name val="ＭＳ Ｐゴシック"/>
      <family val="3"/>
      <charset val="128"/>
    </font>
    <font>
      <sz val="6"/>
      <name val="ＭＳ Ｐゴシック"/>
      <family val="3"/>
      <charset val="128"/>
      <scheme val="minor"/>
    </font>
    <font>
      <b/>
      <sz val="16"/>
      <color theme="1"/>
      <name val="游明朝"/>
      <family val="1"/>
      <charset val="128"/>
    </font>
    <font>
      <b/>
      <sz val="16"/>
      <name val="ＭＳ Ｐゴシック"/>
      <family val="3"/>
      <charset val="128"/>
    </font>
    <font>
      <sz val="20"/>
      <name val="ＭＳ Ｐゴシック"/>
      <family val="3"/>
      <charset val="128"/>
    </font>
    <font>
      <b/>
      <sz val="22"/>
      <name val="ＭＳ Ｐゴシック"/>
      <family val="3"/>
      <charset val="128"/>
    </font>
    <font>
      <b/>
      <sz val="20"/>
      <color rgb="FF000000"/>
      <name val="ＭＳ Ｐゴシック"/>
      <family val="3"/>
      <charset val="128"/>
    </font>
    <font>
      <sz val="11"/>
      <name val="ＭＳ Ｐゴシック"/>
      <family val="3"/>
      <charset val="128"/>
      <scheme val="minor"/>
    </font>
    <font>
      <b/>
      <sz val="10"/>
      <name val="ＭＳ Ｐゴシック"/>
      <family val="3"/>
      <charset val="128"/>
    </font>
    <font>
      <b/>
      <u/>
      <sz val="12"/>
      <name val="ＭＳ Ｐゴシック"/>
      <family val="3"/>
      <charset val="128"/>
    </font>
    <font>
      <b/>
      <sz val="16"/>
      <color indexed="18"/>
      <name val="ＭＳ Ｐゴシック"/>
      <family val="3"/>
      <charset val="128"/>
    </font>
    <font>
      <b/>
      <sz val="14"/>
      <color indexed="18"/>
      <name val="ＭＳ Ｐゴシック"/>
      <family val="3"/>
      <charset val="128"/>
    </font>
    <font>
      <b/>
      <sz val="11"/>
      <color indexed="8"/>
      <name val="ＭＳ Ｐゴシック"/>
      <family val="3"/>
      <charset val="128"/>
    </font>
    <font>
      <b/>
      <sz val="20"/>
      <color theme="0"/>
      <name val="ＭＳ Ｐゴシック"/>
      <family val="3"/>
      <charset val="128"/>
    </font>
    <font>
      <sz val="7"/>
      <color theme="1"/>
      <name val="游明朝"/>
      <family val="1"/>
      <charset val="128"/>
    </font>
    <font>
      <b/>
      <sz val="16"/>
      <color rgb="FFFF0000"/>
      <name val="游明朝"/>
      <family val="1"/>
      <charset val="128"/>
    </font>
    <font>
      <b/>
      <sz val="9"/>
      <color rgb="FF222222"/>
      <name val="Meiryo"/>
      <family val="3"/>
      <charset val="128"/>
    </font>
    <font>
      <b/>
      <sz val="11"/>
      <color indexed="63"/>
      <name val="ＭＳ Ｐゴシック"/>
      <family val="3"/>
      <charset val="128"/>
    </font>
    <font>
      <b/>
      <sz val="11.5"/>
      <name val="ＭＳ Ｐゴシック"/>
      <family val="3"/>
      <charset val="128"/>
    </font>
    <font>
      <b/>
      <sz val="12"/>
      <color theme="0"/>
      <name val="ＭＳ Ｐゴシック"/>
      <family val="3"/>
      <charset val="128"/>
    </font>
    <font>
      <sz val="10"/>
      <color rgb="FFFFC000"/>
      <name val="ＭＳ Ｐゴシック"/>
      <family val="3"/>
      <charset val="128"/>
    </font>
    <font>
      <sz val="10"/>
      <color indexed="50"/>
      <name val="ＭＳ Ｐゴシック"/>
      <family val="3"/>
      <charset val="128"/>
    </font>
    <font>
      <sz val="10"/>
      <color theme="7" tint="0.39997558519241921"/>
      <name val="ＭＳ Ｐゴシック"/>
      <family val="3"/>
      <charset val="128"/>
    </font>
    <font>
      <sz val="10"/>
      <color indexed="40"/>
      <name val="ＭＳ Ｐゴシック"/>
      <family val="3"/>
      <charset val="128"/>
    </font>
    <font>
      <b/>
      <sz val="16"/>
      <color theme="1"/>
      <name val="ＭＳ Ｐゴシック"/>
      <family val="3"/>
      <charset val="128"/>
      <scheme val="minor"/>
    </font>
    <font>
      <b/>
      <sz val="10"/>
      <color theme="0"/>
      <name val="ＭＳ Ｐゴシック"/>
      <family val="3"/>
      <charset val="128"/>
    </font>
    <font>
      <b/>
      <u/>
      <sz val="12"/>
      <color theme="0"/>
      <name val="ＭＳ Ｐゴシック"/>
      <family val="3"/>
      <charset val="128"/>
    </font>
    <font>
      <b/>
      <u/>
      <sz val="13"/>
      <color rgb="FFFFFF00"/>
      <name val="Inherit"/>
    </font>
    <font>
      <b/>
      <sz val="18"/>
      <color rgb="FFFFFF00"/>
      <name val="ＭＳ Ｐゴシック"/>
      <family val="3"/>
      <charset val="128"/>
    </font>
    <font>
      <b/>
      <sz val="12"/>
      <color rgb="FFFFFF00"/>
      <name val="ＭＳ Ｐゴシック"/>
      <family val="3"/>
      <charset val="128"/>
    </font>
    <font>
      <b/>
      <sz val="11"/>
      <color rgb="FFFFFF00"/>
      <name val="ＭＳ Ｐゴシック"/>
      <family val="3"/>
      <charset val="128"/>
    </font>
    <font>
      <sz val="11"/>
      <color rgb="FFFFFF00"/>
      <name val="ＭＳ Ｐゴシック"/>
      <family val="3"/>
      <charset val="128"/>
      <scheme val="minor"/>
    </font>
    <font>
      <b/>
      <sz val="16"/>
      <name val="Arial"/>
      <family val="2"/>
      <charset val="128"/>
    </font>
    <font>
      <b/>
      <sz val="18"/>
      <color rgb="FFFF0000"/>
      <name val="Arial"/>
      <family val="2"/>
    </font>
    <font>
      <sz val="13"/>
      <color theme="0"/>
      <name val="Inherit"/>
      <family val="2"/>
    </font>
    <font>
      <sz val="13"/>
      <color theme="0"/>
      <name val="Inherit"/>
    </font>
    <font>
      <b/>
      <sz val="16"/>
      <color rgb="FFFF0000"/>
      <name val="ＭＳ Ｐゴシック"/>
      <family val="3"/>
      <charset val="128"/>
      <scheme val="minor"/>
    </font>
    <font>
      <b/>
      <u/>
      <sz val="16"/>
      <color indexed="12"/>
      <name val="ＭＳ Ｐゴシック"/>
      <family val="3"/>
      <charset val="128"/>
    </font>
    <font>
      <sz val="10"/>
      <color theme="0" tint="-0.14999847407452621"/>
      <name val="ＭＳ Ｐゴシック"/>
      <family val="3"/>
      <charset val="128"/>
    </font>
    <font>
      <sz val="13"/>
      <color theme="0"/>
      <name val="ＭＳ Ｐゴシック"/>
      <family val="3"/>
      <charset val="128"/>
    </font>
    <font>
      <sz val="13"/>
      <color theme="0"/>
      <name val="Arial"/>
      <family val="2"/>
    </font>
    <font>
      <b/>
      <sz val="18"/>
      <color indexed="8"/>
      <name val="ＭＳ Ｐゴシック"/>
      <family val="3"/>
      <charset val="128"/>
    </font>
    <font>
      <b/>
      <sz val="12"/>
      <name val="Arial"/>
      <family val="2"/>
    </font>
    <font>
      <sz val="20"/>
      <color rgb="FF000000"/>
      <name val="ＭＳ Ｐゴシック"/>
      <family val="3"/>
      <charset val="128"/>
    </font>
    <font>
      <b/>
      <sz val="12"/>
      <name val="ＭＳ Ｐゴシック"/>
      <family val="3"/>
      <charset val="128"/>
      <scheme val="minor"/>
    </font>
    <font>
      <sz val="12"/>
      <name val="Arial"/>
      <family val="2"/>
    </font>
    <font>
      <b/>
      <sz val="11"/>
      <color theme="1"/>
      <name val="ＭＳ Ｐゴシック"/>
      <family val="3"/>
      <charset val="128"/>
    </font>
    <font>
      <b/>
      <sz val="20"/>
      <color theme="1"/>
      <name val="ＭＳ Ｐゴシック"/>
      <family val="3"/>
      <charset val="128"/>
      <scheme val="minor"/>
    </font>
    <font>
      <sz val="20"/>
      <color theme="1"/>
      <name val="ＭＳ Ｐゴシック"/>
      <family val="3"/>
      <charset val="128"/>
      <scheme val="minor"/>
    </font>
    <font>
      <b/>
      <sz val="10"/>
      <color rgb="FFFFFFFF"/>
      <name val="Arial"/>
      <family val="2"/>
    </font>
    <font>
      <sz val="14"/>
      <color theme="1"/>
      <name val="ＭＳ Ｐゴシック"/>
      <family val="3"/>
      <charset val="128"/>
      <scheme val="minor"/>
    </font>
    <font>
      <sz val="11"/>
      <color rgb="FF000000"/>
      <name val="ＭＳ Ｐゴシック"/>
      <family val="3"/>
      <charset val="128"/>
    </font>
    <font>
      <b/>
      <sz val="13"/>
      <color theme="0"/>
      <name val="Arial"/>
      <family val="2"/>
    </font>
    <font>
      <b/>
      <sz val="20"/>
      <color rgb="FF000000"/>
      <name val="メイリオ"/>
      <family val="3"/>
      <charset val="128"/>
    </font>
    <font>
      <sz val="13"/>
      <color theme="0"/>
      <name val="ＭＳ ゴシック"/>
      <family val="3"/>
      <charset val="128"/>
    </font>
    <font>
      <b/>
      <sz val="20"/>
      <name val="メイリオ"/>
      <family val="3"/>
      <charset val="128"/>
    </font>
    <font>
      <b/>
      <sz val="20"/>
      <color indexed="8"/>
      <name val="メイリオ"/>
      <family val="3"/>
      <charset val="128"/>
    </font>
    <font>
      <b/>
      <sz val="14"/>
      <name val="Arial"/>
      <family val="2"/>
    </font>
    <font>
      <sz val="14"/>
      <name val="Arial"/>
      <family val="2"/>
    </font>
    <font>
      <b/>
      <sz val="14"/>
      <color theme="0"/>
      <name val="ＭＳ Ｐゴシック"/>
      <family val="3"/>
      <charset val="128"/>
    </font>
    <font>
      <sz val="13"/>
      <color theme="0"/>
      <name val="ＭＳ Ｐゴシック"/>
      <family val="3"/>
      <charset val="128"/>
      <scheme val="minor"/>
    </font>
    <font>
      <sz val="13"/>
      <color theme="0"/>
      <name val="9,776"/>
    </font>
    <font>
      <sz val="10"/>
      <color theme="5" tint="0.39997558519241921"/>
      <name val="ＭＳ Ｐゴシック"/>
      <family val="3"/>
      <charset val="128"/>
    </font>
    <font>
      <sz val="11"/>
      <color theme="1"/>
      <name val="ＭＳ Ｐゴシック"/>
      <family val="3"/>
      <charset val="128"/>
      <scheme val="major"/>
    </font>
    <font>
      <sz val="11"/>
      <name val="ＭＳ Ｐゴシック"/>
      <family val="3"/>
      <charset val="128"/>
      <scheme val="major"/>
    </font>
    <font>
      <sz val="13"/>
      <color theme="0"/>
      <name val="游ゴシック"/>
      <family val="2"/>
      <charset val="128"/>
    </font>
    <font>
      <b/>
      <sz val="13"/>
      <color rgb="FFFFFF00"/>
      <name val="Inherit"/>
    </font>
    <font>
      <b/>
      <sz val="18"/>
      <color theme="1"/>
      <name val="ＭＳ Ｐゴシック"/>
      <family val="3"/>
      <charset val="128"/>
      <scheme val="minor"/>
    </font>
    <font>
      <b/>
      <sz val="14"/>
      <color theme="1"/>
      <name val="BIZ UDPゴシック"/>
      <family val="3"/>
      <charset val="128"/>
    </font>
    <font>
      <b/>
      <sz val="24"/>
      <color theme="1"/>
      <name val="BIZ UDPゴシック"/>
      <family val="3"/>
      <charset val="128"/>
    </font>
    <font>
      <b/>
      <sz val="20"/>
      <color rgb="FFFF0000"/>
      <name val="BIZ UDPゴシック"/>
      <family val="3"/>
      <charset val="128"/>
    </font>
    <font>
      <b/>
      <sz val="14"/>
      <color rgb="FF2B2B2B"/>
      <name val="Arial"/>
      <family val="3"/>
      <charset val="128"/>
    </font>
    <font>
      <b/>
      <sz val="14"/>
      <color rgb="FF2B2B2B"/>
      <name val="Arial"/>
      <family val="2"/>
    </font>
    <font>
      <u/>
      <sz val="10"/>
      <color rgb="FF24890D"/>
      <name val="Inherit"/>
      <family val="2"/>
    </font>
    <font>
      <b/>
      <sz val="11"/>
      <name val="游ゴシック"/>
      <family val="3"/>
      <charset val="128"/>
    </font>
    <font>
      <b/>
      <sz val="11"/>
      <color theme="1"/>
      <name val="游ゴシック"/>
      <family val="3"/>
      <charset val="128"/>
    </font>
    <font>
      <sz val="19"/>
      <name val="ＭＳ Ｐゴシック"/>
      <family val="3"/>
      <charset val="128"/>
    </font>
    <font>
      <sz val="16"/>
      <name val="Microsoft YaHei"/>
      <family val="3"/>
      <charset val="128"/>
    </font>
    <font>
      <b/>
      <sz val="9"/>
      <color rgb="FFFF0000"/>
      <name val="ＭＳ Ｐゴシック"/>
      <family val="3"/>
      <charset val="128"/>
    </font>
    <font>
      <b/>
      <sz val="20"/>
      <color theme="1"/>
      <name val="BIZ UDPゴシック"/>
      <family val="3"/>
      <charset val="128"/>
    </font>
    <font>
      <b/>
      <sz val="22"/>
      <color theme="1"/>
      <name val="BIZ UDPゴシック"/>
      <family val="3"/>
      <charset val="128"/>
    </font>
    <font>
      <b/>
      <sz val="13"/>
      <color theme="0"/>
      <name val="Inherit"/>
      <family val="2"/>
    </font>
    <font>
      <b/>
      <sz val="16"/>
      <color theme="1"/>
      <name val="ＭＳ Ｐゴシック"/>
      <family val="3"/>
      <charset val="128"/>
    </font>
    <font>
      <b/>
      <sz val="14"/>
      <color theme="1"/>
      <name val="ＭＳ Ｐゴシック"/>
      <family val="3"/>
      <charset val="128"/>
      <scheme val="minor"/>
    </font>
    <font>
      <sz val="18"/>
      <color theme="1"/>
      <name val="ＭＳ Ｐゴシック"/>
      <family val="3"/>
      <charset val="128"/>
      <scheme val="minor"/>
    </font>
    <font>
      <b/>
      <sz val="24"/>
      <color theme="0"/>
      <name val="BIZ UDPゴシック"/>
      <family val="3"/>
      <charset val="128"/>
    </font>
    <font>
      <u/>
      <sz val="18"/>
      <color indexed="12"/>
      <name val="ＭＳ Ｐゴシック"/>
      <family val="3"/>
      <charset val="128"/>
    </font>
    <font>
      <b/>
      <sz val="18"/>
      <color theme="1"/>
      <name val="BIZ UDPゴシック"/>
      <family val="3"/>
      <charset val="128"/>
    </font>
    <font>
      <b/>
      <sz val="18"/>
      <color rgb="FFFF0000"/>
      <name val="BIZ UDPゴシック"/>
      <family val="3"/>
      <charset val="128"/>
    </font>
    <font>
      <b/>
      <sz val="13"/>
      <color theme="0"/>
      <name val="ＭＳ Ｐゴシック"/>
      <family val="3"/>
      <charset val="128"/>
      <scheme val="minor"/>
    </font>
    <font>
      <b/>
      <sz val="13"/>
      <color theme="0"/>
      <name val="9,776"/>
    </font>
    <font>
      <sz val="16"/>
      <color theme="0"/>
      <name val="ＭＳ Ｐゴシック"/>
      <family val="3"/>
      <charset val="128"/>
    </font>
    <font>
      <sz val="14"/>
      <color theme="0"/>
      <name val="ＭＳ Ｐゴシック"/>
      <family val="3"/>
      <charset val="128"/>
    </font>
    <font>
      <b/>
      <sz val="12"/>
      <color rgb="FF000000"/>
      <name val="ＭＳ Ｐゴシック"/>
      <family val="3"/>
      <charset val="128"/>
    </font>
    <font>
      <sz val="11"/>
      <color theme="1"/>
      <name val="ＭＳ Ｐゴシック"/>
      <family val="2"/>
      <scheme val="minor"/>
    </font>
    <font>
      <u/>
      <sz val="11"/>
      <color theme="10"/>
      <name val="ＭＳ Ｐゴシック"/>
      <family val="2"/>
      <scheme val="minor"/>
    </font>
    <font>
      <b/>
      <sz val="11"/>
      <name val="Meiryo UI"/>
      <family val="3"/>
      <charset val="128"/>
    </font>
    <font>
      <sz val="11"/>
      <name val="Meiryo UI"/>
      <family val="3"/>
      <charset val="128"/>
    </font>
    <font>
      <sz val="11"/>
      <name val="ＪＳＰゴシック"/>
      <family val="3"/>
      <charset val="128"/>
    </font>
    <font>
      <sz val="12"/>
      <name val="ＪＳＰゴシック"/>
      <family val="3"/>
      <charset val="128"/>
    </font>
    <font>
      <b/>
      <sz val="14"/>
      <name val="游ゴシック"/>
      <family val="3"/>
      <charset val="128"/>
    </font>
    <font>
      <sz val="20"/>
      <color indexed="8"/>
      <name val="ＭＳ Ｐゴシック"/>
      <family val="3"/>
      <charset val="128"/>
    </font>
    <font>
      <b/>
      <sz val="20"/>
      <color rgb="FF222222"/>
      <name val="ＭＳ ゴシック"/>
      <family val="3"/>
      <charset val="128"/>
    </font>
    <font>
      <b/>
      <sz val="16"/>
      <name val="Arial"/>
      <family val="2"/>
    </font>
    <font>
      <b/>
      <sz val="14"/>
      <name val="ＭＳ Ｐゴシック"/>
      <family val="3"/>
      <charset val="128"/>
      <scheme val="minor"/>
    </font>
    <font>
      <sz val="16"/>
      <color theme="1"/>
      <name val="ＭＳ Ｐゴシック"/>
      <family val="3"/>
      <charset val="128"/>
    </font>
    <font>
      <b/>
      <sz val="16"/>
      <color indexed="48"/>
      <name val="ＭＳ Ｐゴシック"/>
      <family val="3"/>
      <charset val="128"/>
    </font>
    <font>
      <sz val="20"/>
      <color indexed="9"/>
      <name val="ＭＳ Ｐゴシック"/>
      <family val="3"/>
      <charset val="128"/>
    </font>
    <font>
      <sz val="16"/>
      <name val="ＭＳ Ｐゴシック"/>
      <family val="3"/>
      <charset val="128"/>
      <scheme val="minor"/>
    </font>
    <font>
      <b/>
      <sz val="16"/>
      <color indexed="9"/>
      <name val="ＭＳ Ｐゴシック"/>
      <family val="3"/>
      <charset val="128"/>
    </font>
    <font>
      <sz val="16"/>
      <color indexed="9"/>
      <name val="ＭＳ Ｐゴシック"/>
      <family val="3"/>
      <charset val="128"/>
    </font>
    <font>
      <sz val="16"/>
      <color theme="1"/>
      <name val="ＭＳ Ｐゴシック"/>
      <family val="3"/>
      <charset val="128"/>
      <scheme val="minor"/>
    </font>
    <font>
      <b/>
      <sz val="14"/>
      <color indexed="12"/>
      <name val="ＭＳ Ｐゴシック"/>
      <family val="3"/>
      <charset val="128"/>
    </font>
    <font>
      <sz val="11"/>
      <color indexed="12"/>
      <name val="ＭＳ Ｐゴシック"/>
      <family val="3"/>
      <charset val="128"/>
    </font>
    <font>
      <sz val="14"/>
      <color indexed="63"/>
      <name val="ＭＳ Ｐゴシック"/>
      <family val="3"/>
      <charset val="128"/>
    </font>
    <font>
      <sz val="14"/>
      <color indexed="63"/>
      <name val="Arial"/>
      <family val="2"/>
    </font>
    <font>
      <b/>
      <sz val="10"/>
      <color indexed="62"/>
      <name val="ＭＳ Ｐゴシック"/>
      <family val="3"/>
      <charset val="128"/>
    </font>
    <font>
      <sz val="10"/>
      <color indexed="62"/>
      <name val="ＭＳ Ｐゴシック"/>
      <family val="3"/>
      <charset val="128"/>
    </font>
    <font>
      <b/>
      <sz val="12"/>
      <color indexed="13"/>
      <name val="ＭＳ Ｐゴシック"/>
      <family val="3"/>
      <charset val="128"/>
    </font>
    <font>
      <sz val="12"/>
      <color indexed="9"/>
      <name val="ＭＳ Ｐゴシック"/>
      <family val="3"/>
      <charset val="128"/>
    </font>
    <font>
      <b/>
      <sz val="8"/>
      <color indexed="10"/>
      <name val="ＭＳ Ｐゴシック"/>
      <family val="3"/>
      <charset val="128"/>
    </font>
    <font>
      <b/>
      <sz val="12"/>
      <color indexed="43"/>
      <name val="ＭＳ Ｐゴシック"/>
      <family val="3"/>
      <charset val="128"/>
    </font>
    <font>
      <b/>
      <sz val="12"/>
      <color indexed="41"/>
      <name val="ＭＳ Ｐゴシック"/>
      <family val="3"/>
      <charset val="128"/>
    </font>
    <font>
      <sz val="14"/>
      <name val="ＭＳ Ｐゴシック"/>
      <family val="3"/>
      <charset val="128"/>
      <scheme val="minor"/>
    </font>
    <font>
      <b/>
      <sz val="13"/>
      <color theme="0"/>
      <name val="Inherit"/>
    </font>
    <font>
      <b/>
      <sz val="16"/>
      <color rgb="FFFF0000"/>
      <name val="ＭＳ Ｐゴシック"/>
      <family val="3"/>
      <charset val="128"/>
    </font>
    <font>
      <b/>
      <sz val="19"/>
      <name val="ＭＳ Ｐゴシック"/>
      <family val="3"/>
      <charset val="128"/>
    </font>
    <font>
      <b/>
      <sz val="9"/>
      <name val="ＭＳ Ｐゴシック"/>
      <family val="3"/>
      <charset val="128"/>
    </font>
  </fonts>
  <fills count="54">
    <fill>
      <patternFill patternType="none"/>
    </fill>
    <fill>
      <patternFill patternType="gray125"/>
    </fill>
    <fill>
      <patternFill patternType="solid">
        <fgColor indexed="13"/>
        <bgColor indexed="64"/>
      </patternFill>
    </fill>
    <fill>
      <patternFill patternType="solid">
        <fgColor indexed="51"/>
        <bgColor indexed="64"/>
      </patternFill>
    </fill>
    <fill>
      <patternFill patternType="solid">
        <fgColor indexed="24"/>
        <bgColor indexed="64"/>
      </patternFill>
    </fill>
    <fill>
      <patternFill patternType="solid">
        <fgColor indexed="46"/>
        <bgColor indexed="64"/>
      </patternFill>
    </fill>
    <fill>
      <patternFill patternType="solid">
        <fgColor indexed="9"/>
        <bgColor indexed="64"/>
      </patternFill>
    </fill>
    <fill>
      <patternFill patternType="solid">
        <fgColor indexed="43"/>
        <bgColor indexed="64"/>
      </patternFill>
    </fill>
    <fill>
      <patternFill patternType="solid">
        <fgColor indexed="27"/>
        <bgColor indexed="64"/>
      </patternFill>
    </fill>
    <fill>
      <patternFill patternType="solid">
        <fgColor indexed="26"/>
        <bgColor indexed="64"/>
      </patternFill>
    </fill>
    <fill>
      <patternFill patternType="solid">
        <fgColor indexed="53"/>
        <bgColor indexed="64"/>
      </patternFill>
    </fill>
    <fill>
      <patternFill patternType="solid">
        <fgColor indexed="41"/>
        <bgColor indexed="64"/>
      </patternFill>
    </fill>
    <fill>
      <patternFill patternType="solid">
        <fgColor indexed="52"/>
        <bgColor indexed="64"/>
      </patternFill>
    </fill>
    <fill>
      <patternFill patternType="solid">
        <fgColor indexed="49"/>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31"/>
        <bgColor indexed="64"/>
      </patternFill>
    </fill>
    <fill>
      <patternFill patternType="solid">
        <fgColor indexed="40"/>
        <bgColor indexed="64"/>
      </patternFill>
    </fill>
    <fill>
      <patternFill patternType="solid">
        <fgColor theme="0"/>
        <bgColor indexed="64"/>
      </patternFill>
    </fill>
    <fill>
      <patternFill patternType="solid">
        <fgColor rgb="FFFFFF99"/>
        <bgColor indexed="64"/>
      </patternFill>
    </fill>
    <fill>
      <patternFill patternType="solid">
        <fgColor rgb="FFFFC000"/>
        <bgColor indexed="64"/>
      </patternFill>
    </fill>
    <fill>
      <patternFill patternType="solid">
        <fgColor rgb="FFFFFF66"/>
        <bgColor indexed="64"/>
      </patternFill>
    </fill>
    <fill>
      <patternFill patternType="solid">
        <fgColor rgb="FFFFFF00"/>
        <bgColor indexed="64"/>
      </patternFill>
    </fill>
    <fill>
      <patternFill patternType="solid">
        <fgColor theme="1"/>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AEAAAA"/>
        <bgColor indexed="64"/>
      </patternFill>
    </fill>
    <fill>
      <patternFill patternType="solid">
        <fgColor theme="8" tint="0.39997558519241921"/>
        <bgColor indexed="64"/>
      </patternFill>
    </fill>
    <fill>
      <patternFill patternType="solid">
        <fgColor rgb="FFC00000"/>
        <bgColor indexed="64"/>
      </patternFill>
    </fill>
    <fill>
      <patternFill patternType="solid">
        <fgColor theme="9" tint="-0.249977111117893"/>
        <bgColor indexed="64"/>
      </patternFill>
    </fill>
    <fill>
      <patternFill patternType="solid">
        <fgColor theme="9"/>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bgColor indexed="64"/>
      </patternFill>
    </fill>
    <fill>
      <patternFill patternType="solid">
        <fgColor rgb="FFFFCC99"/>
        <bgColor indexed="64"/>
      </patternFill>
    </fill>
    <fill>
      <patternFill patternType="solid">
        <fgColor rgb="FF6EF729"/>
        <bgColor indexed="64"/>
      </patternFill>
    </fill>
    <fill>
      <patternFill patternType="solid">
        <fgColor theme="4"/>
        <bgColor indexed="64"/>
      </patternFill>
    </fill>
    <fill>
      <patternFill patternType="solid">
        <fgColor theme="3"/>
        <bgColor indexed="64"/>
      </patternFill>
    </fill>
    <fill>
      <patternFill patternType="solid">
        <fgColor theme="0" tint="-4.9989318521683403E-2"/>
        <bgColor indexed="64"/>
      </patternFill>
    </fill>
    <fill>
      <patternFill patternType="solid">
        <fgColor rgb="FF3399FF"/>
        <bgColor indexed="64"/>
      </patternFill>
    </fill>
    <fill>
      <patternFill patternType="solid">
        <fgColor theme="9" tint="0.79998168889431442"/>
        <bgColor indexed="64"/>
      </patternFill>
    </fill>
    <fill>
      <patternFill patternType="solid">
        <fgColor rgb="FF92D050"/>
        <bgColor indexed="64"/>
      </patternFill>
    </fill>
    <fill>
      <patternFill patternType="solid">
        <fgColor rgb="FF66CCFF"/>
        <bgColor indexed="64"/>
      </patternFill>
    </fill>
    <fill>
      <patternFill patternType="solid">
        <fgColor theme="7" tint="0.59999389629810485"/>
        <bgColor indexed="64"/>
      </patternFill>
    </fill>
    <fill>
      <patternFill patternType="solid">
        <fgColor theme="2" tint="-0.749992370372631"/>
        <bgColor indexed="64"/>
      </patternFill>
    </fill>
    <fill>
      <patternFill patternType="solid">
        <fgColor theme="6" tint="-0.499984740745262"/>
        <bgColor indexed="64"/>
      </patternFill>
    </fill>
    <fill>
      <patternFill patternType="solid">
        <fgColor theme="0" tint="-0.34998626667073579"/>
        <bgColor indexed="64"/>
      </patternFill>
    </fill>
  </fills>
  <borders count="237">
    <border>
      <left/>
      <right/>
      <top/>
      <bottom/>
      <diagonal/>
    </border>
    <border>
      <left style="medium">
        <color indexed="12"/>
      </left>
      <right style="medium">
        <color indexed="12"/>
      </right>
      <top/>
      <bottom/>
      <diagonal/>
    </border>
    <border>
      <left style="medium">
        <color indexed="12"/>
      </left>
      <right style="medium">
        <color indexed="12"/>
      </right>
      <top/>
      <bottom style="medium">
        <color indexed="12"/>
      </bottom>
      <diagonal/>
    </border>
    <border>
      <left style="medium">
        <color indexed="48"/>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12"/>
      </left>
      <right style="medium">
        <color indexed="23"/>
      </right>
      <top style="medium">
        <color indexed="23"/>
      </top>
      <bottom style="medium">
        <color indexed="23"/>
      </bottom>
      <diagonal/>
    </border>
    <border>
      <left/>
      <right style="medium">
        <color indexed="36"/>
      </right>
      <top style="medium">
        <color indexed="23"/>
      </top>
      <bottom style="medium">
        <color indexed="23"/>
      </bottom>
      <diagonal/>
    </border>
    <border>
      <left style="medium">
        <color indexed="48"/>
      </left>
      <right style="medium">
        <color indexed="23"/>
      </right>
      <top/>
      <bottom style="medium">
        <color indexed="23"/>
      </bottom>
      <diagonal/>
    </border>
    <border>
      <left style="medium">
        <color indexed="23"/>
      </left>
      <right style="medium">
        <color indexed="23"/>
      </right>
      <top style="medium">
        <color indexed="23"/>
      </top>
      <bottom style="medium">
        <color indexed="23"/>
      </bottom>
      <diagonal/>
    </border>
    <border>
      <left style="medium">
        <color indexed="12"/>
      </left>
      <right/>
      <top/>
      <bottom/>
      <diagonal/>
    </border>
    <border>
      <left style="medium">
        <color indexed="23"/>
      </left>
      <right style="medium">
        <color indexed="23"/>
      </right>
      <top/>
      <bottom style="medium">
        <color indexed="23"/>
      </bottom>
      <diagonal/>
    </border>
    <border>
      <left style="medium">
        <color indexed="48"/>
      </left>
      <right/>
      <top style="medium">
        <color indexed="23"/>
      </top>
      <bottom style="medium">
        <color indexed="23"/>
      </bottom>
      <diagonal/>
    </border>
    <border>
      <left style="medium">
        <color indexed="23"/>
      </left>
      <right style="medium">
        <color indexed="23"/>
      </right>
      <top/>
      <bottom/>
      <diagonal/>
    </border>
    <border>
      <left style="medium">
        <color indexed="12"/>
      </left>
      <right style="medium">
        <color indexed="23"/>
      </right>
      <top/>
      <bottom style="medium">
        <color indexed="23"/>
      </bottom>
      <diagonal/>
    </border>
    <border>
      <left style="medium">
        <color indexed="55"/>
      </left>
      <right style="medium">
        <color indexed="55"/>
      </right>
      <top style="medium">
        <color indexed="55"/>
      </top>
      <bottom style="medium">
        <color indexed="55"/>
      </bottom>
      <diagonal/>
    </border>
    <border>
      <left style="medium">
        <color indexed="48"/>
      </left>
      <right/>
      <top/>
      <bottom/>
      <diagonal/>
    </border>
    <border>
      <left/>
      <right style="medium">
        <color indexed="48"/>
      </right>
      <top/>
      <bottom/>
      <diagonal/>
    </border>
    <border>
      <left/>
      <right style="medium">
        <color indexed="36"/>
      </right>
      <top/>
      <bottom/>
      <diagonal/>
    </border>
    <border>
      <left style="medium">
        <color indexed="23"/>
      </left>
      <right/>
      <top style="medium">
        <color indexed="23"/>
      </top>
      <bottom style="medium">
        <color indexed="23"/>
      </bottom>
      <diagonal/>
    </border>
    <border>
      <left style="medium">
        <color indexed="48"/>
      </left>
      <right/>
      <top/>
      <bottom style="medium">
        <color indexed="48"/>
      </bottom>
      <diagonal/>
    </border>
    <border>
      <left/>
      <right/>
      <top/>
      <bottom style="medium">
        <color indexed="48"/>
      </bottom>
      <diagonal/>
    </border>
    <border>
      <left/>
      <right style="medium">
        <color indexed="48"/>
      </right>
      <top/>
      <bottom style="medium">
        <color indexed="48"/>
      </bottom>
      <diagonal/>
    </border>
    <border>
      <left style="medium">
        <color indexed="12"/>
      </left>
      <right/>
      <top/>
      <bottom style="medium">
        <color indexed="36"/>
      </bottom>
      <diagonal/>
    </border>
    <border>
      <left/>
      <right/>
      <top/>
      <bottom style="medium">
        <color indexed="36"/>
      </bottom>
      <diagonal/>
    </border>
    <border>
      <left/>
      <right style="medium">
        <color indexed="36"/>
      </right>
      <top/>
      <bottom style="medium">
        <color indexed="36"/>
      </bottom>
      <diagonal/>
    </border>
    <border>
      <left/>
      <right/>
      <top style="medium">
        <color indexed="48"/>
      </top>
      <bottom/>
      <diagonal/>
    </border>
    <border>
      <left style="medium">
        <color indexed="12"/>
      </left>
      <right style="thin">
        <color indexed="12"/>
      </right>
      <top style="medium">
        <color indexed="12"/>
      </top>
      <bottom style="medium">
        <color indexed="12"/>
      </bottom>
      <diagonal/>
    </border>
    <border>
      <left style="thin">
        <color indexed="12"/>
      </left>
      <right/>
      <top style="medium">
        <color indexed="12"/>
      </top>
      <bottom style="medium">
        <color indexed="12"/>
      </bottom>
      <diagonal/>
    </border>
    <border>
      <left/>
      <right style="medium">
        <color indexed="12"/>
      </right>
      <top style="medium">
        <color indexed="12"/>
      </top>
      <bottom/>
      <diagonal/>
    </border>
    <border>
      <left/>
      <right/>
      <top style="medium">
        <color indexed="64"/>
      </top>
      <bottom style="thin">
        <color indexed="64"/>
      </bottom>
      <diagonal/>
    </border>
    <border>
      <left/>
      <right style="medium">
        <color indexed="64"/>
      </right>
      <top/>
      <bottom/>
      <diagonal/>
    </border>
    <border>
      <left style="medium">
        <color indexed="12"/>
      </left>
      <right style="medium">
        <color indexed="12"/>
      </right>
      <top style="thin">
        <color indexed="12"/>
      </top>
      <bottom/>
      <diagonal/>
    </border>
    <border>
      <left style="medium">
        <color indexed="12"/>
      </left>
      <right/>
      <top style="thin">
        <color indexed="12"/>
      </top>
      <bottom style="medium">
        <color indexed="12"/>
      </bottom>
      <diagonal/>
    </border>
    <border>
      <left style="medium">
        <color indexed="12"/>
      </left>
      <right/>
      <top style="medium">
        <color indexed="12"/>
      </top>
      <bottom style="medium">
        <color indexed="12"/>
      </bottom>
      <diagonal/>
    </border>
    <border>
      <left style="thin">
        <color indexed="12"/>
      </left>
      <right style="thin">
        <color indexed="12"/>
      </right>
      <top style="medium">
        <color indexed="12"/>
      </top>
      <bottom style="medium">
        <color indexed="12"/>
      </bottom>
      <diagonal/>
    </border>
    <border>
      <left/>
      <right style="medium">
        <color indexed="12"/>
      </right>
      <top style="medium">
        <color indexed="12"/>
      </top>
      <bottom style="medium">
        <color indexed="12"/>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23"/>
      </right>
      <top/>
      <bottom style="medium">
        <color indexed="23"/>
      </bottom>
      <diagonal/>
    </border>
    <border>
      <left/>
      <right style="medium">
        <color indexed="12"/>
      </right>
      <top/>
      <bottom style="thin">
        <color indexed="12"/>
      </bottom>
      <diagonal/>
    </border>
    <border>
      <left style="medium">
        <color indexed="12"/>
      </left>
      <right/>
      <top/>
      <bottom style="medium">
        <color indexed="12"/>
      </bottom>
      <diagonal/>
    </border>
    <border>
      <left style="medium">
        <color indexed="12"/>
      </left>
      <right style="medium">
        <color indexed="12"/>
      </right>
      <top style="medium">
        <color indexed="12"/>
      </top>
      <bottom/>
      <diagonal/>
    </border>
    <border>
      <left style="medium">
        <color indexed="12"/>
      </left>
      <right/>
      <top style="medium">
        <color indexed="12"/>
      </top>
      <bottom/>
      <diagonal/>
    </border>
    <border>
      <left style="medium">
        <color indexed="12"/>
      </left>
      <right/>
      <top style="thin">
        <color indexed="12"/>
      </top>
      <bottom style="thin">
        <color indexed="12"/>
      </bottom>
      <diagonal/>
    </border>
    <border>
      <left style="medium">
        <color indexed="12"/>
      </left>
      <right/>
      <top style="medium">
        <color indexed="12"/>
      </top>
      <bottom style="thin">
        <color indexed="12"/>
      </bottom>
      <diagonal/>
    </border>
    <border>
      <left style="medium">
        <color indexed="10"/>
      </left>
      <right/>
      <top style="thick">
        <color indexed="10"/>
      </top>
      <bottom/>
      <diagonal/>
    </border>
    <border>
      <left/>
      <right/>
      <top style="thick">
        <color indexed="10"/>
      </top>
      <bottom/>
      <diagonal/>
    </border>
    <border>
      <left/>
      <right style="medium">
        <color indexed="10"/>
      </right>
      <top style="thick">
        <color indexed="10"/>
      </top>
      <bottom/>
      <diagonal/>
    </border>
    <border>
      <left style="medium">
        <color indexed="10"/>
      </left>
      <right/>
      <top/>
      <bottom/>
      <diagonal/>
    </border>
    <border>
      <left/>
      <right style="medium">
        <color indexed="10"/>
      </right>
      <top/>
      <bottom/>
      <diagonal/>
    </border>
    <border>
      <left style="medium">
        <color indexed="10"/>
      </left>
      <right/>
      <top/>
      <bottom style="thick">
        <color indexed="10"/>
      </bottom>
      <diagonal/>
    </border>
    <border>
      <left/>
      <right/>
      <top/>
      <bottom style="thick">
        <color indexed="10"/>
      </bottom>
      <diagonal/>
    </border>
    <border>
      <left/>
      <right style="medium">
        <color indexed="10"/>
      </right>
      <top/>
      <bottom style="thick">
        <color indexed="10"/>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style="medium">
        <color indexed="23"/>
      </left>
      <right style="medium">
        <color indexed="23"/>
      </right>
      <top style="medium">
        <color indexed="23"/>
      </top>
      <bottom/>
      <diagonal/>
    </border>
    <border>
      <left style="medium">
        <color indexed="55"/>
      </left>
      <right/>
      <top style="medium">
        <color indexed="55"/>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16"/>
      </left>
      <right style="medium">
        <color indexed="16"/>
      </right>
      <top style="medium">
        <color indexed="16"/>
      </top>
      <bottom/>
      <diagonal/>
    </border>
    <border>
      <left style="medium">
        <color indexed="16"/>
      </left>
      <right style="medium">
        <color indexed="16"/>
      </right>
      <top style="medium">
        <color indexed="16"/>
      </top>
      <bottom style="medium">
        <color indexed="16"/>
      </bottom>
      <diagonal/>
    </border>
    <border>
      <left style="medium">
        <color indexed="16"/>
      </left>
      <right/>
      <top style="medium">
        <color indexed="16"/>
      </top>
      <bottom style="medium">
        <color indexed="16"/>
      </bottom>
      <diagonal/>
    </border>
    <border>
      <left/>
      <right style="medium">
        <color indexed="16"/>
      </right>
      <top style="medium">
        <color indexed="16"/>
      </top>
      <bottom style="medium">
        <color indexed="16"/>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55"/>
      </left>
      <right style="medium">
        <color indexed="55"/>
      </right>
      <top/>
      <bottom/>
      <diagonal/>
    </border>
    <border>
      <left/>
      <right style="medium">
        <color indexed="55"/>
      </right>
      <top style="medium">
        <color indexed="55"/>
      </top>
      <bottom/>
      <diagonal/>
    </border>
    <border>
      <left/>
      <right/>
      <top style="medium">
        <color indexed="55"/>
      </top>
      <bottom style="medium">
        <color indexed="55"/>
      </bottom>
      <diagonal/>
    </border>
    <border>
      <left style="thick">
        <color indexed="10"/>
      </left>
      <right/>
      <top style="thick">
        <color indexed="10"/>
      </top>
      <bottom/>
      <diagonal/>
    </border>
    <border>
      <left style="thick">
        <color indexed="10"/>
      </left>
      <right/>
      <top/>
      <bottom/>
      <diagonal/>
    </border>
    <border>
      <left style="thick">
        <color indexed="10"/>
      </left>
      <right/>
      <top/>
      <bottom style="thick">
        <color indexed="10"/>
      </bottom>
      <diagonal/>
    </border>
    <border>
      <left/>
      <right style="thick">
        <color indexed="10"/>
      </right>
      <top/>
      <bottom/>
      <diagonal/>
    </border>
    <border>
      <left style="medium">
        <color indexed="55"/>
      </left>
      <right/>
      <top style="medium">
        <color indexed="55"/>
      </top>
      <bottom style="medium">
        <color indexed="55"/>
      </bottom>
      <diagonal/>
    </border>
    <border>
      <left/>
      <right/>
      <top style="medium">
        <color indexed="64"/>
      </top>
      <bottom style="medium">
        <color indexed="12"/>
      </bottom>
      <diagonal/>
    </border>
    <border>
      <left style="medium">
        <color indexed="12"/>
      </left>
      <right/>
      <top style="medium">
        <color indexed="12"/>
      </top>
      <bottom style="medium">
        <color indexed="16"/>
      </bottom>
      <diagonal/>
    </border>
    <border>
      <left/>
      <right/>
      <top style="medium">
        <color indexed="12"/>
      </top>
      <bottom style="medium">
        <color indexed="16"/>
      </bottom>
      <diagonal/>
    </border>
    <border>
      <left/>
      <right style="medium">
        <color indexed="12"/>
      </right>
      <top style="medium">
        <color indexed="12"/>
      </top>
      <bottom style="medium">
        <color indexed="16"/>
      </bottom>
      <diagonal/>
    </border>
    <border>
      <left style="thin">
        <color indexed="64"/>
      </left>
      <right/>
      <top style="thick">
        <color indexed="10"/>
      </top>
      <bottom style="thin">
        <color indexed="64"/>
      </bottom>
      <diagonal/>
    </border>
    <border>
      <left/>
      <right/>
      <top style="thick">
        <color indexed="10"/>
      </top>
      <bottom style="thin">
        <color indexed="64"/>
      </bottom>
      <diagonal/>
    </border>
    <border>
      <left/>
      <right style="thin">
        <color indexed="64"/>
      </right>
      <top style="thick">
        <color indexed="10"/>
      </top>
      <bottom style="thin">
        <color indexed="64"/>
      </bottom>
      <diagonal/>
    </border>
    <border>
      <left style="thin">
        <color indexed="64"/>
      </left>
      <right/>
      <top style="thick">
        <color indexed="10"/>
      </top>
      <bottom/>
      <diagonal/>
    </border>
    <border>
      <left style="thin">
        <color indexed="64"/>
      </left>
      <right/>
      <top style="thin">
        <color indexed="64"/>
      </top>
      <bottom style="medium">
        <color indexed="23"/>
      </bottom>
      <diagonal/>
    </border>
    <border>
      <left/>
      <right style="thin">
        <color indexed="64"/>
      </right>
      <top style="thin">
        <color indexed="64"/>
      </top>
      <bottom style="medium">
        <color indexed="23"/>
      </bottom>
      <diagonal/>
    </border>
    <border>
      <left style="thin">
        <color indexed="64"/>
      </left>
      <right/>
      <top/>
      <bottom style="medium">
        <color indexed="23"/>
      </bottom>
      <diagonal/>
    </border>
    <border>
      <left/>
      <right/>
      <top/>
      <bottom style="medium">
        <color indexed="23"/>
      </bottom>
      <diagonal/>
    </border>
    <border>
      <left style="thin">
        <color indexed="64"/>
      </left>
      <right/>
      <top/>
      <bottom style="thick">
        <color indexed="23"/>
      </bottom>
      <diagonal/>
    </border>
    <border>
      <left/>
      <right/>
      <top/>
      <bottom style="thick">
        <color indexed="23"/>
      </bottom>
      <diagonal/>
    </border>
    <border>
      <left style="medium">
        <color indexed="48"/>
      </left>
      <right/>
      <top style="medium">
        <color indexed="48"/>
      </top>
      <bottom/>
      <diagonal/>
    </border>
    <border>
      <left/>
      <right style="medium">
        <color indexed="48"/>
      </right>
      <top style="medium">
        <color indexed="48"/>
      </top>
      <bottom/>
      <diagonal/>
    </border>
    <border>
      <left style="medium">
        <color indexed="12"/>
      </left>
      <right/>
      <top style="medium">
        <color indexed="20"/>
      </top>
      <bottom/>
      <diagonal/>
    </border>
    <border>
      <left/>
      <right/>
      <top style="medium">
        <color indexed="36"/>
      </top>
      <bottom/>
      <diagonal/>
    </border>
    <border>
      <left/>
      <right style="medium">
        <color indexed="36"/>
      </right>
      <top style="medium">
        <color indexed="36"/>
      </top>
      <bottom/>
      <diagonal/>
    </border>
    <border>
      <left style="medium">
        <color indexed="48"/>
      </left>
      <right/>
      <top/>
      <bottom style="medium">
        <color indexed="23"/>
      </bottom>
      <diagonal/>
    </border>
    <border>
      <left/>
      <right style="medium">
        <color indexed="48"/>
      </right>
      <top/>
      <bottom style="medium">
        <color indexed="23"/>
      </bottom>
      <diagonal/>
    </border>
    <border>
      <left style="medium">
        <color indexed="12"/>
      </left>
      <right/>
      <top/>
      <bottom style="medium">
        <color indexed="23"/>
      </bottom>
      <diagonal/>
    </border>
    <border>
      <left/>
      <right style="medium">
        <color indexed="36"/>
      </right>
      <top/>
      <bottom style="medium">
        <color indexed="23"/>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style="medium">
        <color indexed="12"/>
      </right>
      <top/>
      <bottom/>
      <diagonal/>
    </border>
    <border>
      <left style="medium">
        <color indexed="23"/>
      </left>
      <right style="medium">
        <color indexed="12"/>
      </right>
      <top style="medium">
        <color indexed="23"/>
      </top>
      <bottom style="medium">
        <color indexed="23"/>
      </bottom>
      <diagonal/>
    </border>
    <border>
      <left style="medium">
        <color indexed="23"/>
      </left>
      <right style="medium">
        <color indexed="23"/>
      </right>
      <top style="medium">
        <color indexed="23"/>
      </top>
      <bottom style="medium">
        <color indexed="55"/>
      </bottom>
      <diagonal/>
    </border>
    <border>
      <left style="medium">
        <color indexed="23"/>
      </left>
      <right style="medium">
        <color indexed="12"/>
      </right>
      <top style="medium">
        <color indexed="23"/>
      </top>
      <bottom style="medium">
        <color indexed="55"/>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ck">
        <color theme="6" tint="-0.499984740745262"/>
      </left>
      <right style="thin">
        <color indexed="64"/>
      </right>
      <top style="thick">
        <color theme="6" tint="-0.499984740745262"/>
      </top>
      <bottom/>
      <diagonal/>
    </border>
    <border>
      <left style="thin">
        <color indexed="64"/>
      </left>
      <right/>
      <top style="thick">
        <color theme="6" tint="-0.499984740745262"/>
      </top>
      <bottom/>
      <diagonal/>
    </border>
    <border>
      <left/>
      <right/>
      <top style="thick">
        <color theme="6" tint="-0.499984740745262"/>
      </top>
      <bottom/>
      <diagonal/>
    </border>
    <border>
      <left/>
      <right style="thin">
        <color indexed="64"/>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style="thin">
        <color indexed="64"/>
      </right>
      <top/>
      <bottom/>
      <diagonal/>
    </border>
    <border>
      <left/>
      <right style="thick">
        <color theme="6" tint="-0.499984740745262"/>
      </right>
      <top/>
      <bottom/>
      <diagonal/>
    </border>
    <border>
      <left style="thick">
        <color theme="6" tint="-0.499984740745262"/>
      </left>
      <right style="thin">
        <color indexed="64"/>
      </right>
      <top/>
      <bottom style="thick">
        <color theme="6" tint="-0.499984740745262"/>
      </bottom>
      <diagonal/>
    </border>
    <border>
      <left style="thin">
        <color indexed="64"/>
      </left>
      <right/>
      <top/>
      <bottom style="thick">
        <color theme="6" tint="-0.499984740745262"/>
      </bottom>
      <diagonal/>
    </border>
    <border>
      <left/>
      <right/>
      <top/>
      <bottom style="thick">
        <color theme="6" tint="-0.499984740745262"/>
      </bottom>
      <diagonal/>
    </border>
    <border>
      <left/>
      <right style="thin">
        <color indexed="64"/>
      </right>
      <top/>
      <bottom style="thick">
        <color theme="6" tint="-0.499984740745262"/>
      </bottom>
      <diagonal/>
    </border>
    <border>
      <left/>
      <right style="thick">
        <color theme="6" tint="-0.499984740745262"/>
      </right>
      <top/>
      <bottom style="thick">
        <color theme="6" tint="-0.499984740745262"/>
      </bottom>
      <diagonal/>
    </border>
    <border>
      <left/>
      <right/>
      <top style="thin">
        <color indexed="12"/>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medium">
        <color rgb="FF888888"/>
      </right>
      <top/>
      <bottom style="medium">
        <color rgb="FF888888"/>
      </bottom>
      <diagonal/>
    </border>
    <border>
      <left style="medium">
        <color indexed="12"/>
      </left>
      <right style="medium">
        <color indexed="12"/>
      </right>
      <top style="thin">
        <color indexed="12"/>
      </top>
      <bottom style="medium">
        <color indexed="12"/>
      </bottom>
      <diagonal/>
    </border>
    <border>
      <left style="medium">
        <color indexed="12"/>
      </left>
      <right/>
      <top style="thin">
        <color indexed="12"/>
      </top>
      <bottom/>
      <diagonal/>
    </border>
    <border>
      <left style="thin">
        <color indexed="64"/>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55"/>
      </left>
      <right/>
      <top/>
      <bottom/>
      <diagonal/>
    </border>
    <border>
      <left style="thick">
        <color indexed="23"/>
      </left>
      <right/>
      <top style="thick">
        <color indexed="23"/>
      </top>
      <bottom/>
      <diagonal/>
    </border>
    <border>
      <left/>
      <right/>
      <top style="thick">
        <color indexed="23"/>
      </top>
      <bottom/>
      <diagonal/>
    </border>
    <border>
      <left/>
      <right style="thin">
        <color indexed="23"/>
      </right>
      <top style="thick">
        <color indexed="23"/>
      </top>
      <bottom/>
      <diagonal/>
    </border>
    <border>
      <left style="thin">
        <color indexed="23"/>
      </left>
      <right style="thin">
        <color indexed="23"/>
      </right>
      <top style="thick">
        <color indexed="23"/>
      </top>
      <bottom/>
      <diagonal/>
    </border>
    <border>
      <left style="thin">
        <color indexed="23"/>
      </left>
      <right style="thick">
        <color indexed="23"/>
      </right>
      <top style="thick">
        <color indexed="23"/>
      </top>
      <bottom/>
      <diagonal/>
    </border>
    <border>
      <left style="thin">
        <color auto="1"/>
      </left>
      <right style="thin">
        <color auto="1"/>
      </right>
      <top style="medium">
        <color theme="0" tint="-0.24994659260841701"/>
      </top>
      <bottom style="medium">
        <color theme="0" tint="-0.24994659260841701"/>
      </bottom>
      <diagonal/>
    </border>
    <border>
      <left style="thin">
        <color auto="1"/>
      </left>
      <right/>
      <top style="medium">
        <color theme="0" tint="-0.24994659260841701"/>
      </top>
      <bottom style="medium">
        <color theme="0" tint="-0.24994659260841701"/>
      </bottom>
      <diagonal/>
    </border>
    <border>
      <left style="medium">
        <color indexed="23"/>
      </left>
      <right/>
      <top/>
      <bottom style="medium">
        <color indexed="55"/>
      </bottom>
      <diagonal/>
    </border>
    <border>
      <left style="medium">
        <color theme="0" tint="-0.24994659260841701"/>
      </left>
      <right style="thin">
        <color auto="1"/>
      </right>
      <top style="medium">
        <color theme="0" tint="-0.24994659260841701"/>
      </top>
      <bottom style="medium">
        <color theme="0" tint="-0.24994659260841701"/>
      </bottom>
      <diagonal/>
    </border>
    <border>
      <left style="thin">
        <color auto="1"/>
      </left>
      <right style="medium">
        <color theme="0" tint="-0.24994659260841701"/>
      </right>
      <top style="medium">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thin">
        <color indexed="23"/>
      </right>
      <top style="thin">
        <color indexed="23"/>
      </top>
      <bottom style="thin">
        <color indexed="23"/>
      </bottom>
      <diagonal/>
    </border>
    <border>
      <left style="thin">
        <color indexed="23"/>
      </left>
      <right style="thick">
        <color indexed="23"/>
      </right>
      <top style="thin">
        <color indexed="23"/>
      </top>
      <bottom style="thin">
        <color indexed="23"/>
      </bottom>
      <diagonal/>
    </border>
    <border>
      <left style="medium">
        <color rgb="FF002060"/>
      </left>
      <right/>
      <top/>
      <bottom/>
      <diagonal/>
    </border>
    <border>
      <left/>
      <right style="medium">
        <color rgb="FF888888"/>
      </right>
      <top/>
      <bottom style="medium">
        <color rgb="FFD0D0D0"/>
      </bottom>
      <diagonal/>
    </border>
    <border>
      <left style="medium">
        <color indexed="12"/>
      </left>
      <right style="medium">
        <color indexed="12"/>
      </right>
      <top/>
      <bottom style="thick">
        <color indexed="12"/>
      </bottom>
      <diagonal/>
    </border>
    <border>
      <left style="thick">
        <color indexed="12"/>
      </left>
      <right/>
      <top/>
      <bottom/>
      <diagonal/>
    </border>
    <border>
      <left style="thick">
        <color indexed="12"/>
      </left>
      <right/>
      <top/>
      <bottom style="thick">
        <color indexed="12"/>
      </bottom>
      <diagonal/>
    </border>
    <border>
      <left style="thick">
        <color indexed="12"/>
      </left>
      <right/>
      <top style="medium">
        <color indexed="12"/>
      </top>
      <bottom/>
      <diagonal/>
    </border>
    <border>
      <left style="thick">
        <color indexed="12"/>
      </left>
      <right/>
      <top/>
      <bottom style="medium">
        <color indexed="12"/>
      </bottom>
      <diagonal/>
    </border>
    <border>
      <left style="thick">
        <color indexed="12"/>
      </left>
      <right style="medium">
        <color indexed="12"/>
      </right>
      <top style="medium">
        <color indexed="12"/>
      </top>
      <bottom/>
      <diagonal/>
    </border>
    <border>
      <left style="thick">
        <color indexed="12"/>
      </left>
      <right style="medium">
        <color indexed="12"/>
      </right>
      <top/>
      <bottom style="medium">
        <color indexed="12"/>
      </bottom>
      <diagonal/>
    </border>
    <border>
      <left style="thick">
        <color indexed="12"/>
      </left>
      <right style="medium">
        <color indexed="12"/>
      </right>
      <top/>
      <bottom/>
      <diagonal/>
    </border>
    <border>
      <left/>
      <right style="medium">
        <color indexed="55"/>
      </right>
      <top/>
      <bottom/>
      <diagonal/>
    </border>
    <border>
      <left style="medium">
        <color indexed="55"/>
      </left>
      <right/>
      <top/>
      <bottom style="medium">
        <color indexed="55"/>
      </bottom>
      <diagonal/>
    </border>
    <border>
      <left/>
      <right style="medium">
        <color indexed="55"/>
      </right>
      <top/>
      <bottom style="medium">
        <color indexed="5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12"/>
      </top>
      <bottom/>
      <diagonal/>
    </border>
    <border>
      <left style="medium">
        <color auto="1"/>
      </left>
      <right/>
      <top/>
      <bottom/>
      <diagonal/>
    </border>
    <border>
      <left style="medium">
        <color auto="1"/>
      </left>
      <right/>
      <top style="medium">
        <color auto="1"/>
      </top>
      <bottom/>
      <diagonal/>
    </border>
    <border>
      <left style="thin">
        <color indexed="12"/>
      </left>
      <right style="thin">
        <color indexed="12"/>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indexed="12"/>
      </top>
      <bottom style="thin">
        <color indexed="12"/>
      </bottom>
      <diagonal/>
    </border>
    <border>
      <left style="medium">
        <color indexed="12"/>
      </left>
      <right style="medium">
        <color auto="1"/>
      </right>
      <top style="medium">
        <color indexed="12"/>
      </top>
      <bottom style="medium">
        <color indexed="12"/>
      </bottom>
      <diagonal/>
    </border>
    <border>
      <left style="medium">
        <color auto="1"/>
      </left>
      <right/>
      <top style="thin">
        <color indexed="12"/>
      </top>
      <bottom style="thin">
        <color indexed="12"/>
      </bottom>
      <diagonal/>
    </border>
    <border>
      <left style="medium">
        <color auto="1"/>
      </left>
      <right/>
      <top style="thin">
        <color indexed="12"/>
      </top>
      <bottom style="medium">
        <color indexed="12"/>
      </bottom>
      <diagonal/>
    </border>
    <border>
      <left style="medium">
        <color auto="1"/>
      </left>
      <right/>
      <top style="thick">
        <color indexed="12"/>
      </top>
      <bottom/>
      <diagonal/>
    </border>
    <border>
      <left style="medium">
        <color auto="1"/>
      </left>
      <right/>
      <top/>
      <bottom style="thick">
        <color indexed="12"/>
      </bottom>
      <diagonal/>
    </border>
    <border>
      <left style="medium">
        <color indexed="12"/>
      </left>
      <right style="medium">
        <color auto="1"/>
      </right>
      <top style="medium">
        <color indexed="12"/>
      </top>
      <bottom style="thick">
        <color indexed="12"/>
      </bottom>
      <diagonal/>
    </border>
    <border>
      <left style="medium">
        <color auto="1"/>
      </left>
      <right/>
      <top style="thick">
        <color indexed="12"/>
      </top>
      <bottom style="thin">
        <color indexed="12"/>
      </bottom>
      <diagonal/>
    </border>
    <border>
      <left style="medium">
        <color auto="1"/>
      </left>
      <right style="medium">
        <color indexed="12"/>
      </right>
      <top style="medium">
        <color indexed="12"/>
      </top>
      <bottom style="thin">
        <color indexed="12"/>
      </bottom>
      <diagonal/>
    </border>
    <border>
      <left style="medium">
        <color indexed="12"/>
      </left>
      <right style="medium">
        <color indexed="12"/>
      </right>
      <top/>
      <bottom style="medium">
        <color auto="1"/>
      </bottom>
      <diagonal/>
    </border>
    <border>
      <left style="medium">
        <color indexed="12"/>
      </left>
      <right style="medium">
        <color auto="1"/>
      </right>
      <top style="medium">
        <color indexed="12"/>
      </top>
      <bottom style="medium">
        <color auto="1"/>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D0D0D0"/>
      </right>
      <top/>
      <bottom style="medium">
        <color rgb="FFD0D0D0"/>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auto="1"/>
      </left>
      <right style="medium">
        <color indexed="12"/>
      </right>
      <top style="thin">
        <color rgb="FF0070C0"/>
      </top>
      <bottom style="medium">
        <color auto="1"/>
      </bottom>
      <diagonal/>
    </border>
    <border>
      <left style="medium">
        <color rgb="FF888888"/>
      </left>
      <right/>
      <top/>
      <bottom style="medium">
        <color rgb="FF888888"/>
      </bottom>
      <diagonal/>
    </border>
    <border>
      <left style="thick">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ck">
        <color indexed="12"/>
      </right>
      <top style="thin">
        <color indexed="12"/>
      </top>
      <bottom style="thick">
        <color indexed="12"/>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theme="1" tint="4.9989318521683403E-2"/>
      </left>
      <right style="medium">
        <color theme="1" tint="4.9989318521683403E-2"/>
      </right>
      <top style="medium">
        <color indexed="23"/>
      </top>
      <bottom style="medium">
        <color indexed="23"/>
      </bottom>
      <diagonal/>
    </border>
    <border>
      <left style="medium">
        <color indexed="23"/>
      </left>
      <right/>
      <top style="medium">
        <color indexed="55"/>
      </top>
      <bottom style="medium">
        <color indexed="55"/>
      </bottom>
      <diagonal/>
    </border>
    <border>
      <left style="medium">
        <color indexed="23"/>
      </left>
      <right/>
      <top style="medium">
        <color indexed="55"/>
      </top>
      <bottom/>
      <diagonal/>
    </border>
    <border>
      <left style="medium">
        <color indexed="23"/>
      </left>
      <right/>
      <top style="medium">
        <color indexed="23"/>
      </top>
      <bottom style="thin">
        <color indexed="23"/>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auto="1"/>
      </right>
      <top style="thick">
        <color indexed="12"/>
      </top>
      <bottom/>
      <diagonal/>
    </border>
    <border>
      <left/>
      <right style="medium">
        <color auto="1"/>
      </right>
      <top/>
      <bottom/>
      <diagonal/>
    </border>
    <border>
      <left/>
      <right style="medium">
        <color auto="1"/>
      </right>
      <top/>
      <bottom style="medium">
        <color indexed="12"/>
      </bottom>
      <diagonal/>
    </border>
    <border>
      <left/>
      <right/>
      <top style="thin">
        <color indexed="12"/>
      </top>
      <bottom style="thick">
        <color indexed="12"/>
      </bottom>
      <diagonal/>
    </border>
    <border>
      <left style="thick">
        <color indexed="12"/>
      </left>
      <right style="thick">
        <color indexed="12"/>
      </right>
      <top style="thick">
        <color indexed="12"/>
      </top>
      <bottom/>
      <diagonal/>
    </border>
    <border>
      <left style="thick">
        <color indexed="12"/>
      </left>
      <right style="thick">
        <color indexed="12"/>
      </right>
      <top/>
      <bottom/>
      <diagonal/>
    </border>
    <border>
      <left style="thick">
        <color indexed="12"/>
      </left>
      <right style="thick">
        <color indexed="12"/>
      </right>
      <top/>
      <bottom style="medium">
        <color indexed="12"/>
      </bottom>
      <diagonal/>
    </border>
    <border>
      <left style="medium">
        <color auto="1"/>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12"/>
      </top>
      <bottom/>
      <diagonal/>
    </border>
    <border>
      <left style="medium">
        <color indexed="12"/>
      </left>
      <right/>
      <top style="thin">
        <color indexed="12"/>
      </top>
      <bottom style="medium">
        <color indexed="12"/>
      </bottom>
      <diagonal/>
    </border>
    <border>
      <left/>
      <right/>
      <top style="thin">
        <color indexed="16"/>
      </top>
      <bottom style="thin">
        <color indexed="16"/>
      </bottom>
      <diagonal/>
    </border>
    <border>
      <left/>
      <right style="thick">
        <color indexed="12"/>
      </right>
      <top style="thin">
        <color indexed="12"/>
      </top>
      <bottom style="medium">
        <color indexed="12"/>
      </bottom>
      <diagonal/>
    </border>
    <border>
      <left/>
      <right style="medium">
        <color indexed="12"/>
      </right>
      <top style="medium">
        <color indexed="12"/>
      </top>
      <bottom style="thin">
        <color indexed="12"/>
      </bottom>
      <diagonal/>
    </border>
    <border>
      <left/>
      <right/>
      <top style="thin">
        <color indexed="12"/>
      </top>
      <bottom style="thin">
        <color indexed="12"/>
      </bottom>
      <diagonal/>
    </border>
    <border>
      <left style="medium">
        <color indexed="12"/>
      </left>
      <right style="medium">
        <color indexed="12"/>
      </right>
      <top/>
      <bottom style="thin">
        <color indexed="12"/>
      </bottom>
      <diagonal/>
    </border>
    <border>
      <left style="medium">
        <color indexed="12"/>
      </left>
      <right style="medium">
        <color indexed="12"/>
      </right>
      <top/>
      <bottom style="medium">
        <color rgb="FF002060"/>
      </bottom>
      <diagonal/>
    </border>
    <border>
      <left style="medium">
        <color indexed="12"/>
      </left>
      <right/>
      <top style="thin">
        <color indexed="12"/>
      </top>
      <bottom style="thick">
        <color indexed="12"/>
      </bottom>
      <diagonal/>
    </border>
  </borders>
  <cellStyleXfs count="25">
    <xf numFmtId="0" fontId="0" fillId="0" borderId="0">
      <alignment vertical="center"/>
    </xf>
    <xf numFmtId="0" fontId="8" fillId="0" borderId="0" applyNumberFormat="0" applyFill="0" applyBorder="0" applyAlignment="0" applyProtection="0">
      <alignment vertical="top"/>
      <protection locked="0"/>
    </xf>
    <xf numFmtId="0" fontId="6" fillId="0" borderId="0">
      <alignment vertical="center"/>
    </xf>
    <xf numFmtId="0" fontId="70" fillId="0" borderId="0">
      <alignment vertical="center"/>
    </xf>
    <xf numFmtId="0" fontId="6" fillId="0" borderId="0"/>
    <xf numFmtId="0" fontId="70" fillId="0" borderId="0">
      <alignment vertical="center"/>
    </xf>
    <xf numFmtId="0" fontId="6" fillId="0" borderId="0"/>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70" fillId="0" borderId="0">
      <alignment vertical="center"/>
    </xf>
    <xf numFmtId="0" fontId="3" fillId="0" borderId="0">
      <alignment vertical="center"/>
    </xf>
    <xf numFmtId="0" fontId="4" fillId="0" borderId="0">
      <alignment vertical="center"/>
    </xf>
    <xf numFmtId="0" fontId="70" fillId="0" borderId="0">
      <alignment vertical="center"/>
    </xf>
    <xf numFmtId="0" fontId="1" fillId="0" borderId="0">
      <alignment vertical="center"/>
    </xf>
    <xf numFmtId="0" fontId="1" fillId="0" borderId="0">
      <alignment vertical="center"/>
    </xf>
    <xf numFmtId="0" fontId="1" fillId="0" borderId="0">
      <alignment vertical="center"/>
    </xf>
    <xf numFmtId="0" fontId="2" fillId="0" borderId="0">
      <alignment vertical="center"/>
    </xf>
    <xf numFmtId="0" fontId="6" fillId="0" borderId="0">
      <alignment vertical="center"/>
    </xf>
    <xf numFmtId="0" fontId="1" fillId="0" borderId="0">
      <alignment vertical="center"/>
    </xf>
    <xf numFmtId="0" fontId="199" fillId="0" borderId="0"/>
    <xf numFmtId="0" fontId="200" fillId="0" borderId="0" applyNumberFormat="0" applyFill="0" applyBorder="0" applyAlignment="0" applyProtection="0"/>
    <xf numFmtId="0" fontId="199" fillId="0" borderId="0"/>
  </cellStyleXfs>
  <cellXfs count="937">
    <xf numFmtId="0" fontId="0" fillId="0" borderId="0" xfId="0">
      <alignment vertical="center"/>
    </xf>
    <xf numFmtId="0" fontId="6" fillId="0" borderId="0" xfId="2">
      <alignment vertical="center"/>
    </xf>
    <xf numFmtId="0" fontId="6" fillId="2" borderId="0" xfId="2" applyFill="1" applyBorder="1" applyAlignment="1">
      <alignment horizontal="center" vertical="center"/>
    </xf>
    <xf numFmtId="14" fontId="19" fillId="3" borderId="1" xfId="2" applyNumberFormat="1" applyFont="1" applyFill="1" applyBorder="1" applyAlignment="1">
      <alignment horizontal="center" vertical="center" shrinkToFit="1"/>
    </xf>
    <xf numFmtId="0" fontId="10" fillId="0" borderId="0" xfId="2" applyFont="1" applyFill="1" applyBorder="1" applyAlignment="1">
      <alignment horizontal="center" vertical="center"/>
    </xf>
    <xf numFmtId="14" fontId="10" fillId="0" borderId="0" xfId="2" applyNumberFormat="1" applyFont="1" applyFill="1" applyBorder="1" applyAlignment="1">
      <alignment horizontal="center" vertical="center"/>
    </xf>
    <xf numFmtId="0" fontId="10" fillId="0" borderId="0" xfId="2" applyFont="1" applyFill="1" applyBorder="1" applyAlignment="1">
      <alignment vertical="top" wrapText="1"/>
    </xf>
    <xf numFmtId="0" fontId="6" fillId="0" borderId="0" xfId="2" applyFill="1" applyBorder="1">
      <alignment vertical="center"/>
    </xf>
    <xf numFmtId="0" fontId="6" fillId="0" borderId="0" xfId="2" applyFont="1" applyFill="1" applyBorder="1" applyAlignment="1">
      <alignment vertical="center"/>
    </xf>
    <xf numFmtId="0" fontId="23" fillId="4" borderId="3" xfId="2" applyFont="1" applyFill="1" applyBorder="1" applyAlignment="1">
      <alignment horizontal="center" vertical="center" wrapText="1"/>
    </xf>
    <xf numFmtId="0" fontId="23" fillId="4" borderId="4" xfId="2" applyFont="1" applyFill="1" applyBorder="1" applyAlignment="1">
      <alignment horizontal="center" vertical="center" wrapText="1"/>
    </xf>
    <xf numFmtId="0" fontId="23" fillId="4" borderId="5" xfId="2" applyFont="1" applyFill="1" applyBorder="1" applyAlignment="1">
      <alignment horizontal="center" vertical="center" wrapText="1"/>
    </xf>
    <xf numFmtId="0" fontId="23" fillId="4" borderId="6" xfId="2" applyFont="1" applyFill="1" applyBorder="1" applyAlignment="1">
      <alignment horizontal="center" vertical="center" wrapText="1"/>
    </xf>
    <xf numFmtId="0" fontId="24" fillId="5" borderId="7" xfId="2" applyFont="1" applyFill="1" applyBorder="1" applyAlignment="1">
      <alignment horizontal="center" vertical="center" wrapText="1"/>
    </xf>
    <xf numFmtId="0" fontId="6" fillId="6" borderId="0" xfId="2" applyFill="1">
      <alignment vertical="center"/>
    </xf>
    <xf numFmtId="177" fontId="12" fillId="3" borderId="8" xfId="2" applyNumberFormat="1" applyFont="1" applyFill="1" applyBorder="1" applyAlignment="1">
      <alignment horizontal="center" vertical="center" shrinkToFit="1"/>
    </xf>
    <xf numFmtId="0" fontId="6" fillId="0" borderId="9" xfId="2" applyBorder="1">
      <alignment vertical="center"/>
    </xf>
    <xf numFmtId="0" fontId="23" fillId="6" borderId="11" xfId="2" applyFont="1" applyFill="1" applyBorder="1" applyAlignment="1">
      <alignment horizontal="center" vertical="center"/>
    </xf>
    <xf numFmtId="0" fontId="0" fillId="0" borderId="8" xfId="0" applyBorder="1" applyAlignment="1">
      <alignment horizontal="center" vertical="center" wrapText="1"/>
    </xf>
    <xf numFmtId="0" fontId="0" fillId="2" borderId="8" xfId="0" applyFill="1" applyBorder="1" applyAlignment="1">
      <alignment horizontal="center" vertical="center" wrapText="1"/>
    </xf>
    <xf numFmtId="0" fontId="6" fillId="0" borderId="8" xfId="2" applyBorder="1" applyAlignment="1">
      <alignment horizontal="center" vertical="center" wrapText="1"/>
    </xf>
    <xf numFmtId="0" fontId="23" fillId="6" borderId="13" xfId="2" applyFont="1" applyFill="1" applyBorder="1" applyAlignment="1">
      <alignment horizontal="center" vertical="center"/>
    </xf>
    <xf numFmtId="0" fontId="23" fillId="6" borderId="7" xfId="2" applyFont="1" applyFill="1" applyBorder="1" applyAlignment="1">
      <alignment horizontal="center" vertical="center"/>
    </xf>
    <xf numFmtId="0" fontId="23" fillId="0" borderId="13" xfId="2" applyFont="1" applyBorder="1" applyAlignment="1">
      <alignment horizontal="center" vertical="center"/>
    </xf>
    <xf numFmtId="0" fontId="6" fillId="2" borderId="8" xfId="2" applyFill="1" applyBorder="1" applyAlignment="1">
      <alignment horizontal="center" vertical="center" wrapText="1"/>
    </xf>
    <xf numFmtId="0" fontId="23" fillId="6" borderId="15" xfId="2" applyFont="1" applyFill="1" applyBorder="1" applyAlignment="1">
      <alignment horizontal="center" vertical="center"/>
    </xf>
    <xf numFmtId="177" fontId="17" fillId="6" borderId="16" xfId="2" applyNumberFormat="1" applyFont="1" applyFill="1" applyBorder="1" applyAlignment="1">
      <alignment horizontal="center" vertical="center" wrapText="1"/>
    </xf>
    <xf numFmtId="0" fontId="23" fillId="6" borderId="9" xfId="2" applyFont="1" applyFill="1" applyBorder="1" applyAlignment="1">
      <alignment horizontal="center" vertical="center"/>
    </xf>
    <xf numFmtId="0" fontId="6" fillId="6" borderId="15" xfId="2" applyFill="1" applyBorder="1">
      <alignment vertical="center"/>
    </xf>
    <xf numFmtId="0" fontId="6" fillId="6" borderId="16" xfId="2" applyFill="1" applyBorder="1">
      <alignment vertical="center"/>
    </xf>
    <xf numFmtId="0" fontId="6" fillId="6" borderId="9" xfId="2" applyFill="1" applyBorder="1">
      <alignment vertical="center"/>
    </xf>
    <xf numFmtId="0" fontId="6" fillId="6" borderId="17" xfId="2" applyFill="1" applyBorder="1">
      <alignment vertical="center"/>
    </xf>
    <xf numFmtId="0" fontId="14" fillId="6" borderId="18" xfId="2" applyFont="1" applyFill="1" applyBorder="1">
      <alignment vertical="center"/>
    </xf>
    <xf numFmtId="0" fontId="6" fillId="6" borderId="4" xfId="2" applyFill="1" applyBorder="1">
      <alignment vertical="center"/>
    </xf>
    <xf numFmtId="0" fontId="6" fillId="0" borderId="17" xfId="2" applyBorder="1">
      <alignment vertical="center"/>
    </xf>
    <xf numFmtId="0" fontId="6" fillId="6" borderId="19" xfId="2" applyFill="1" applyBorder="1">
      <alignment vertical="center"/>
    </xf>
    <xf numFmtId="0" fontId="6" fillId="6" borderId="20" xfId="2" applyFill="1" applyBorder="1">
      <alignment vertical="center"/>
    </xf>
    <xf numFmtId="0" fontId="6" fillId="6" borderId="21" xfId="2" applyFill="1" applyBorder="1">
      <alignment vertical="center"/>
    </xf>
    <xf numFmtId="0" fontId="6" fillId="0" borderId="22" xfId="2" applyBorder="1">
      <alignment vertical="center"/>
    </xf>
    <xf numFmtId="0" fontId="6" fillId="0" borderId="23" xfId="2" applyBorder="1">
      <alignment vertical="center"/>
    </xf>
    <xf numFmtId="0" fontId="6" fillId="0" borderId="24" xfId="2" applyBorder="1">
      <alignment vertical="center"/>
    </xf>
    <xf numFmtId="0" fontId="6" fillId="0" borderId="25" xfId="2" applyBorder="1">
      <alignment vertical="center"/>
    </xf>
    <xf numFmtId="0" fontId="18" fillId="3" borderId="26" xfId="2" applyFont="1" applyFill="1" applyBorder="1" applyAlignment="1">
      <alignment horizontal="center" vertical="center" wrapText="1"/>
    </xf>
    <xf numFmtId="0" fontId="25" fillId="0" borderId="0" xfId="2" applyFont="1" applyFill="1" applyBorder="1" applyAlignment="1">
      <alignment vertical="center"/>
    </xf>
    <xf numFmtId="0" fontId="21" fillId="0" borderId="0" xfId="2" applyFont="1" applyFill="1" applyBorder="1" applyAlignment="1">
      <alignment vertical="top" wrapText="1"/>
    </xf>
    <xf numFmtId="0" fontId="6" fillId="0" borderId="0" xfId="2" applyFont="1">
      <alignment vertical="center"/>
    </xf>
    <xf numFmtId="0" fontId="9" fillId="6" borderId="0" xfId="2" applyFont="1" applyFill="1" applyBorder="1" applyAlignment="1">
      <alignment horizontal="center" vertical="center" wrapText="1"/>
    </xf>
    <xf numFmtId="14" fontId="9" fillId="6" borderId="0" xfId="2" applyNumberFormat="1" applyFont="1" applyFill="1" applyBorder="1" applyAlignment="1">
      <alignment horizontal="center" vertical="center"/>
    </xf>
    <xf numFmtId="14" fontId="26" fillId="6" borderId="0" xfId="2" applyNumberFormat="1" applyFont="1" applyFill="1" applyBorder="1" applyAlignment="1">
      <alignment horizontal="center" vertical="center"/>
    </xf>
    <xf numFmtId="0" fontId="6" fillId="0" borderId="0" xfId="2" applyFont="1" applyAlignment="1">
      <alignment vertical="center"/>
    </xf>
    <xf numFmtId="0" fontId="6" fillId="0" borderId="0" xfId="2" applyFont="1" applyAlignment="1">
      <alignment horizontal="center" vertical="center"/>
    </xf>
    <xf numFmtId="0" fontId="26" fillId="0" borderId="0" xfId="2" applyFont="1" applyAlignment="1">
      <alignment horizontal="center" vertical="center"/>
    </xf>
    <xf numFmtId="0" fontId="8" fillId="6" borderId="0" xfId="1" applyFill="1" applyAlignment="1" applyProtection="1">
      <alignment vertical="center" wrapText="1"/>
    </xf>
    <xf numFmtId="0" fontId="6" fillId="0" borderId="0" xfId="2" applyFill="1">
      <alignment vertical="center"/>
    </xf>
    <xf numFmtId="0" fontId="6" fillId="6" borderId="0" xfId="2" applyFont="1" applyFill="1" applyAlignment="1">
      <alignment vertical="center"/>
    </xf>
    <xf numFmtId="0" fontId="10" fillId="2" borderId="34" xfId="2" applyFont="1" applyFill="1" applyBorder="1" applyAlignment="1">
      <alignment horizontal="center" vertical="center"/>
    </xf>
    <xf numFmtId="14" fontId="10" fillId="2" borderId="35" xfId="2" applyNumberFormat="1" applyFont="1" applyFill="1" applyBorder="1" applyAlignment="1">
      <alignment horizontal="center" vertical="center"/>
    </xf>
    <xf numFmtId="0" fontId="6" fillId="0" borderId="0" xfId="2" applyFill="1" applyBorder="1" applyAlignment="1">
      <alignment horizontal="center" vertical="center"/>
    </xf>
    <xf numFmtId="0" fontId="6" fillId="6" borderId="0" xfId="2" applyFill="1" applyAlignment="1">
      <alignment vertical="center" wrapText="1"/>
    </xf>
    <xf numFmtId="0" fontId="15" fillId="6" borderId="37" xfId="2" applyFont="1" applyFill="1" applyBorder="1" applyAlignment="1">
      <alignment vertical="center" wrapText="1"/>
    </xf>
    <xf numFmtId="0" fontId="6" fillId="6" borderId="38" xfId="2" applyFill="1" applyBorder="1" applyAlignment="1">
      <alignment vertical="center" wrapText="1"/>
    </xf>
    <xf numFmtId="0" fontId="6" fillId="6" borderId="39" xfId="2" applyFill="1" applyBorder="1" applyAlignment="1">
      <alignment vertical="center" wrapText="1"/>
    </xf>
    <xf numFmtId="0" fontId="26" fillId="0" borderId="0" xfId="19" applyFont="1" applyFill="1" applyBorder="1" applyAlignment="1">
      <alignment horizontal="center" vertical="center"/>
    </xf>
    <xf numFmtId="0" fontId="26" fillId="0" borderId="0" xfId="19" applyFont="1" applyFill="1" applyBorder="1" applyAlignment="1">
      <alignment horizontal="center" vertical="center" wrapText="1"/>
    </xf>
    <xf numFmtId="0" fontId="8" fillId="0" borderId="32" xfId="1" applyFill="1" applyBorder="1" applyAlignment="1" applyProtection="1">
      <alignment vertical="center" wrapText="1"/>
    </xf>
    <xf numFmtId="0" fontId="10" fillId="6" borderId="0" xfId="2" applyFont="1" applyFill="1">
      <alignment vertical="center"/>
    </xf>
    <xf numFmtId="14" fontId="27" fillId="3" borderId="1" xfId="1" applyNumberFormat="1" applyFont="1" applyFill="1" applyBorder="1" applyAlignment="1" applyProtection="1">
      <alignment horizontal="center" vertical="center" wrapText="1" shrinkToFit="1"/>
    </xf>
    <xf numFmtId="0" fontId="34" fillId="10" borderId="47" xfId="17" applyFont="1" applyFill="1" applyBorder="1" applyAlignment="1">
      <alignment horizontal="left" vertical="center"/>
    </xf>
    <xf numFmtId="0" fontId="34" fillId="10" borderId="48" xfId="17" applyFont="1" applyFill="1" applyBorder="1" applyAlignment="1">
      <alignment horizontal="center" vertical="center"/>
    </xf>
    <xf numFmtId="0" fontId="34" fillId="10" borderId="48" xfId="2" applyFont="1" applyFill="1" applyBorder="1" applyAlignment="1">
      <alignment horizontal="center" vertical="center"/>
    </xf>
    <xf numFmtId="0" fontId="35" fillId="10" borderId="48" xfId="2" applyFont="1" applyFill="1" applyBorder="1" applyAlignment="1">
      <alignment horizontal="center" vertical="center"/>
    </xf>
    <xf numFmtId="0" fontId="35" fillId="10" borderId="49" xfId="2" applyFont="1" applyFill="1" applyBorder="1" applyAlignment="1">
      <alignment horizontal="center" vertical="center"/>
    </xf>
    <xf numFmtId="0" fontId="36" fillId="0" borderId="0" xfId="2" applyFont="1">
      <alignment vertical="center"/>
    </xf>
    <xf numFmtId="0" fontId="39" fillId="0" borderId="0" xfId="2" applyFont="1" applyAlignment="1">
      <alignment horizontal="center" vertical="center"/>
    </xf>
    <xf numFmtId="0" fontId="40" fillId="0" borderId="0" xfId="2" applyFont="1" applyAlignment="1">
      <alignment vertical="center" wrapText="1"/>
    </xf>
    <xf numFmtId="0" fontId="1" fillId="0" borderId="0" xfId="17">
      <alignment vertical="center"/>
    </xf>
    <xf numFmtId="0" fontId="41" fillId="0" borderId="0" xfId="17" applyFont="1">
      <alignment vertical="center"/>
    </xf>
    <xf numFmtId="0" fontId="35" fillId="10" borderId="50" xfId="2" applyFont="1" applyFill="1" applyBorder="1" applyAlignment="1">
      <alignment horizontal="center" vertical="center"/>
    </xf>
    <xf numFmtId="0" fontId="35" fillId="10" borderId="51" xfId="2" applyFont="1" applyFill="1" applyBorder="1" applyAlignment="1">
      <alignment horizontal="center" vertical="center"/>
    </xf>
    <xf numFmtId="0" fontId="42" fillId="0" borderId="0" xfId="2" applyFont="1" applyAlignment="1">
      <alignment vertical="center" wrapText="1"/>
    </xf>
    <xf numFmtId="0" fontId="44" fillId="0" borderId="0" xfId="2" applyFont="1">
      <alignment vertical="center"/>
    </xf>
    <xf numFmtId="0" fontId="45" fillId="0" borderId="0" xfId="2" applyFont="1" applyAlignment="1">
      <alignment horizontal="center" vertical="center"/>
    </xf>
    <xf numFmtId="0" fontId="1" fillId="11" borderId="51" xfId="17" applyFill="1" applyBorder="1">
      <alignment vertical="center"/>
    </xf>
    <xf numFmtId="0" fontId="38" fillId="0" borderId="0" xfId="17" applyFont="1" applyAlignment="1">
      <alignment horizontal="center" vertical="center"/>
    </xf>
    <xf numFmtId="0" fontId="46" fillId="0" borderId="0" xfId="2" applyFont="1" applyAlignment="1">
      <alignment vertical="center" wrapText="1"/>
    </xf>
    <xf numFmtId="0" fontId="8" fillId="0" borderId="50" xfId="1" applyFill="1" applyBorder="1" applyAlignment="1" applyProtection="1">
      <alignment vertical="center"/>
    </xf>
    <xf numFmtId="0" fontId="1" fillId="11" borderId="51" xfId="17" applyFill="1" applyBorder="1" applyAlignment="1">
      <alignment horizontal="center" vertical="center"/>
    </xf>
    <xf numFmtId="0" fontId="42" fillId="0" borderId="0" xfId="2" applyFont="1">
      <alignment vertical="center"/>
    </xf>
    <xf numFmtId="0" fontId="8" fillId="11" borderId="0" xfId="1" applyFill="1" applyBorder="1" applyAlignment="1" applyProtection="1">
      <alignment vertical="center" wrapText="1"/>
    </xf>
    <xf numFmtId="0" fontId="6" fillId="11" borderId="51" xfId="2" applyFill="1" applyBorder="1" applyAlignment="1">
      <alignment vertical="center" wrapText="1"/>
    </xf>
    <xf numFmtId="0" fontId="46" fillId="0" borderId="0" xfId="17" applyFont="1" applyAlignment="1">
      <alignment vertical="center" wrapText="1"/>
    </xf>
    <xf numFmtId="0" fontId="48" fillId="0" borderId="0" xfId="17" applyFont="1" applyAlignment="1">
      <alignment horizontal="left" vertical="center"/>
    </xf>
    <xf numFmtId="0" fontId="38" fillId="0" borderId="0" xfId="17" applyFont="1" applyAlignment="1">
      <alignment vertical="top" wrapText="1"/>
    </xf>
    <xf numFmtId="0" fontId="8" fillId="0" borderId="0" xfId="1" applyFill="1" applyAlignment="1" applyProtection="1">
      <alignment horizontal="center" vertical="center"/>
    </xf>
    <xf numFmtId="0" fontId="0" fillId="12" borderId="0" xfId="0" applyFill="1" applyAlignment="1">
      <alignment vertical="center" wrapText="1"/>
    </xf>
    <xf numFmtId="0" fontId="1" fillId="12" borderId="0" xfId="17" applyFill="1">
      <alignment vertical="center"/>
    </xf>
    <xf numFmtId="0" fontId="50" fillId="13" borderId="57" xfId="17" applyFont="1" applyFill="1" applyBorder="1" applyAlignment="1">
      <alignment horizontal="center" vertical="center"/>
    </xf>
    <xf numFmtId="180" fontId="50" fillId="13" borderId="58" xfId="17" applyNumberFormat="1" applyFont="1" applyFill="1" applyBorder="1" applyAlignment="1">
      <alignment horizontal="center" vertical="center"/>
    </xf>
    <xf numFmtId="0" fontId="57" fillId="3" borderId="59" xfId="17" applyFont="1" applyFill="1" applyBorder="1" applyAlignment="1">
      <alignment horizontal="center" vertical="center" wrapText="1"/>
    </xf>
    <xf numFmtId="0" fontId="7" fillId="3" borderId="60" xfId="17" applyFont="1" applyFill="1" applyBorder="1" applyAlignment="1">
      <alignment horizontal="center" vertical="center" wrapText="1"/>
    </xf>
    <xf numFmtId="0" fontId="14" fillId="3" borderId="60" xfId="17" applyFont="1" applyFill="1" applyBorder="1" applyAlignment="1">
      <alignment horizontal="center" vertical="center" wrapText="1"/>
    </xf>
    <xf numFmtId="0" fontId="59" fillId="3" borderId="60" xfId="17" applyFont="1" applyFill="1" applyBorder="1" applyAlignment="1">
      <alignment horizontal="center" vertical="center" wrapText="1"/>
    </xf>
    <xf numFmtId="0" fontId="7" fillId="3" borderId="61" xfId="17" applyFont="1" applyFill="1" applyBorder="1" applyAlignment="1">
      <alignment horizontal="center" vertical="center" wrapText="1"/>
    </xf>
    <xf numFmtId="0" fontId="7" fillId="3" borderId="36" xfId="17" applyFont="1" applyFill="1" applyBorder="1" applyAlignment="1">
      <alignment horizontal="center" vertical="center" wrapText="1"/>
    </xf>
    <xf numFmtId="176" fontId="60" fillId="3" borderId="43" xfId="17" applyNumberFormat="1" applyFont="1" applyFill="1" applyBorder="1" applyAlignment="1">
      <alignment horizontal="center" vertical="center" wrapText="1"/>
    </xf>
    <xf numFmtId="0" fontId="60" fillId="3" borderId="43" xfId="17" applyFont="1" applyFill="1" applyBorder="1" applyAlignment="1">
      <alignment horizontal="left" vertical="center" wrapText="1"/>
    </xf>
    <xf numFmtId="0" fontId="7" fillId="3" borderId="30" xfId="17" applyFont="1" applyFill="1" applyBorder="1" applyAlignment="1">
      <alignment horizontal="center" vertical="center" wrapText="1"/>
    </xf>
    <xf numFmtId="176" fontId="60" fillId="14" borderId="62" xfId="17" applyNumberFormat="1" applyFont="1" applyFill="1" applyBorder="1" applyAlignment="1">
      <alignment horizontal="center" vertical="center" wrapText="1"/>
    </xf>
    <xf numFmtId="0" fontId="60" fillId="14" borderId="62" xfId="17" applyFont="1" applyFill="1" applyBorder="1" applyAlignment="1">
      <alignment horizontal="left" vertical="center" wrapText="1"/>
    </xf>
    <xf numFmtId="0" fontId="64" fillId="15" borderId="63" xfId="17" applyFont="1" applyFill="1" applyBorder="1" applyAlignment="1">
      <alignment horizontal="center" vertical="center" wrapText="1"/>
    </xf>
    <xf numFmtId="176" fontId="62" fillId="15" borderId="63" xfId="17" applyNumberFormat="1" applyFont="1" applyFill="1" applyBorder="1" applyAlignment="1">
      <alignment horizontal="center" vertical="center" wrapText="1"/>
    </xf>
    <xf numFmtId="181" fontId="64" fillId="11" borderId="63" xfId="0" applyNumberFormat="1" applyFont="1" applyFill="1" applyBorder="1" applyAlignment="1">
      <alignment horizontal="center" vertical="center"/>
    </xf>
    <xf numFmtId="0" fontId="64" fillId="15" borderId="64" xfId="17" applyFont="1" applyFill="1" applyBorder="1" applyAlignment="1">
      <alignment horizontal="center" vertical="center" wrapText="1"/>
    </xf>
    <xf numFmtId="182" fontId="66" fillId="15" borderId="65" xfId="17" applyNumberFormat="1" applyFont="1" applyFill="1" applyBorder="1" applyAlignment="1">
      <alignment horizontal="center" vertical="center" wrapText="1"/>
    </xf>
    <xf numFmtId="0" fontId="7" fillId="3" borderId="37" xfId="17" applyFont="1" applyFill="1" applyBorder="1" applyAlignment="1">
      <alignment horizontal="center" vertical="center" wrapText="1"/>
    </xf>
    <xf numFmtId="0" fontId="7" fillId="3" borderId="38" xfId="17" applyFont="1" applyFill="1" applyBorder="1" applyAlignment="1">
      <alignment horizontal="center" vertical="center" wrapText="1"/>
    </xf>
    <xf numFmtId="0" fontId="14" fillId="3" borderId="38" xfId="17" applyFont="1" applyFill="1" applyBorder="1" applyAlignment="1">
      <alignment horizontal="center" vertical="center" wrapText="1"/>
    </xf>
    <xf numFmtId="0" fontId="59" fillId="3" borderId="38" xfId="17" applyFont="1" applyFill="1" applyBorder="1" applyAlignment="1">
      <alignment horizontal="center" vertical="center" wrapText="1"/>
    </xf>
    <xf numFmtId="0" fontId="7" fillId="3" borderId="39" xfId="17" applyFont="1" applyFill="1" applyBorder="1" applyAlignment="1">
      <alignment horizontal="center" vertical="center" wrapText="1"/>
    </xf>
    <xf numFmtId="0" fontId="1" fillId="0" borderId="0" xfId="17" applyAlignment="1">
      <alignment horizontal="center" vertical="center"/>
    </xf>
    <xf numFmtId="0" fontId="6" fillId="0" borderId="0" xfId="2" applyAlignment="1">
      <alignment vertical="top" wrapText="1"/>
    </xf>
    <xf numFmtId="0" fontId="6" fillId="0" borderId="14" xfId="2" applyBorder="1" applyAlignment="1">
      <alignment vertical="top" wrapText="1"/>
    </xf>
    <xf numFmtId="0" fontId="6" fillId="16" borderId="14" xfId="2" applyFill="1" applyBorder="1" applyAlignment="1">
      <alignment vertical="top" wrapText="1"/>
    </xf>
    <xf numFmtId="0" fontId="23" fillId="0" borderId="0" xfId="2" applyFont="1" applyAlignment="1">
      <alignment vertical="top" wrapText="1"/>
    </xf>
    <xf numFmtId="0" fontId="6" fillId="2" borderId="14" xfId="2" applyFill="1" applyBorder="1" applyAlignment="1">
      <alignment vertical="top" wrapText="1"/>
    </xf>
    <xf numFmtId="0" fontId="6" fillId="2" borderId="67" xfId="2" applyFill="1" applyBorder="1" applyAlignment="1">
      <alignment vertical="top" wrapText="1"/>
    </xf>
    <xf numFmtId="0" fontId="6" fillId="2" borderId="68" xfId="2" applyFill="1" applyBorder="1" applyAlignment="1">
      <alignment vertical="top" wrapText="1"/>
    </xf>
    <xf numFmtId="0" fontId="1" fillId="2" borderId="69" xfId="2" applyFont="1" applyFill="1" applyBorder="1" applyAlignment="1">
      <alignment vertical="top" wrapText="1"/>
    </xf>
    <xf numFmtId="0" fontId="1" fillId="2" borderId="67" xfId="2" applyFont="1" applyFill="1" applyBorder="1" applyAlignment="1">
      <alignment vertical="top" wrapText="1"/>
    </xf>
    <xf numFmtId="0" fontId="1" fillId="2" borderId="66" xfId="2" applyFont="1" applyFill="1" applyBorder="1" applyAlignment="1">
      <alignment vertical="top" wrapText="1"/>
    </xf>
    <xf numFmtId="0" fontId="6" fillId="3" borderId="14" xfId="2" applyFill="1" applyBorder="1">
      <alignment vertical="center"/>
    </xf>
    <xf numFmtId="0" fontId="1" fillId="3" borderId="70" xfId="2" applyFont="1" applyFill="1" applyBorder="1" applyAlignment="1">
      <alignment vertical="top" wrapText="1"/>
    </xf>
    <xf numFmtId="0" fontId="6" fillId="17" borderId="14" xfId="2" applyFill="1" applyBorder="1">
      <alignment vertical="center"/>
    </xf>
    <xf numFmtId="0" fontId="0" fillId="0" borderId="72" xfId="0" applyBorder="1">
      <alignment vertical="center"/>
    </xf>
    <xf numFmtId="0" fontId="15" fillId="0" borderId="72" xfId="0" applyFont="1" applyBorder="1">
      <alignment vertical="center"/>
    </xf>
    <xf numFmtId="0" fontId="0" fillId="0" borderId="73" xfId="0" applyBorder="1">
      <alignment vertical="center"/>
    </xf>
    <xf numFmtId="0" fontId="0" fillId="0" borderId="53" xfId="0" applyBorder="1">
      <alignment vertical="center"/>
    </xf>
    <xf numFmtId="177" fontId="12" fillId="22" borderId="8" xfId="2" applyNumberFormat="1" applyFont="1" applyFill="1" applyBorder="1" applyAlignment="1">
      <alignment horizontal="center" vertical="center" shrinkToFit="1"/>
    </xf>
    <xf numFmtId="0" fontId="6" fillId="22" borderId="0" xfId="2" applyFill="1" applyBorder="1" applyAlignment="1">
      <alignment horizontal="center" vertical="center"/>
    </xf>
    <xf numFmtId="0" fontId="8" fillId="22" borderId="0" xfId="1" applyFill="1" applyBorder="1" applyAlignment="1" applyProtection="1">
      <alignment vertical="center" wrapText="1"/>
    </xf>
    <xf numFmtId="0" fontId="25" fillId="22" borderId="0" xfId="2" applyFont="1" applyFill="1" applyBorder="1" applyAlignment="1">
      <alignment vertical="center"/>
    </xf>
    <xf numFmtId="0" fontId="25" fillId="22" borderId="0" xfId="1" applyFont="1" applyFill="1" applyBorder="1" applyAlignment="1" applyProtection="1">
      <alignment vertical="top" wrapText="1"/>
    </xf>
    <xf numFmtId="0" fontId="25" fillId="22" borderId="0" xfId="2" applyFont="1" applyFill="1" applyBorder="1" applyAlignment="1">
      <alignment vertical="top" wrapText="1"/>
    </xf>
    <xf numFmtId="0" fontId="25" fillId="22" borderId="30" xfId="2" applyFont="1" applyFill="1" applyBorder="1" applyAlignment="1">
      <alignment vertical="top" wrapText="1"/>
    </xf>
    <xf numFmtId="0" fontId="8" fillId="22" borderId="0" xfId="1" applyFill="1" applyAlignment="1" applyProtection="1">
      <alignment vertical="center" wrapText="1"/>
    </xf>
    <xf numFmtId="0" fontId="6" fillId="22" borderId="0" xfId="2" applyFill="1">
      <alignment vertical="center"/>
    </xf>
    <xf numFmtId="0" fontId="0" fillId="22" borderId="0" xfId="0" applyFill="1">
      <alignment vertical="center"/>
    </xf>
    <xf numFmtId="0" fontId="6" fillId="7" borderId="8" xfId="2" applyFill="1" applyBorder="1" applyAlignment="1">
      <alignment horizontal="center" vertical="center" wrapText="1"/>
    </xf>
    <xf numFmtId="0" fontId="6" fillId="0" borderId="108" xfId="2" applyBorder="1" applyAlignment="1">
      <alignment horizontal="center" vertical="center" wrapText="1"/>
    </xf>
    <xf numFmtId="0" fontId="6" fillId="7" borderId="108" xfId="2" applyFill="1" applyBorder="1" applyAlignment="1">
      <alignment horizontal="center" vertical="center" wrapText="1"/>
    </xf>
    <xf numFmtId="0" fontId="1" fillId="6" borderId="0" xfId="2" applyFont="1" applyFill="1">
      <alignment vertical="center"/>
    </xf>
    <xf numFmtId="0" fontId="21" fillId="0" borderId="45" xfId="1" applyFont="1" applyFill="1" applyBorder="1" applyAlignment="1" applyProtection="1">
      <alignment vertical="top" wrapText="1"/>
    </xf>
    <xf numFmtId="0" fontId="8" fillId="22" borderId="0" xfId="1" applyFill="1" applyAlignment="1" applyProtection="1">
      <alignment vertical="center"/>
    </xf>
    <xf numFmtId="3" fontId="0" fillId="28" borderId="0" xfId="0" applyNumberFormat="1" applyFill="1">
      <alignment vertical="center"/>
    </xf>
    <xf numFmtId="0" fontId="0" fillId="26" borderId="0" xfId="0" applyFill="1">
      <alignment vertical="center"/>
    </xf>
    <xf numFmtId="0" fontId="0" fillId="0" borderId="72" xfId="0" applyBorder="1" applyAlignment="1">
      <alignment vertical="top"/>
    </xf>
    <xf numFmtId="0" fontId="0" fillId="0" borderId="0" xfId="0" applyAlignment="1">
      <alignment vertical="top"/>
    </xf>
    <xf numFmtId="0" fontId="76" fillId="22" borderId="0" xfId="0" applyFont="1" applyFill="1">
      <alignment vertical="center"/>
    </xf>
    <xf numFmtId="0" fontId="75" fillId="22" borderId="0" xfId="0" applyFont="1" applyFill="1">
      <alignment vertical="center"/>
    </xf>
    <xf numFmtId="0" fontId="1" fillId="16" borderId="69" xfId="2" applyFont="1" applyFill="1" applyBorder="1" applyAlignment="1">
      <alignment vertical="top" wrapText="1"/>
    </xf>
    <xf numFmtId="0" fontId="79" fillId="0" borderId="0" xfId="0" applyFont="1" applyAlignment="1">
      <alignment horizontal="justify" vertical="center"/>
    </xf>
    <xf numFmtId="0" fontId="82" fillId="0" borderId="61" xfId="0" applyFont="1" applyBorder="1" applyAlignment="1">
      <alignment horizontal="justify" vertical="center" wrapText="1"/>
    </xf>
    <xf numFmtId="0" fontId="82" fillId="0" borderId="39" xfId="0" applyFont="1" applyBorder="1" applyAlignment="1">
      <alignment horizontal="justify" vertical="center" wrapText="1"/>
    </xf>
    <xf numFmtId="0" fontId="79" fillId="0" borderId="114" xfId="0" applyFont="1" applyBorder="1" applyAlignment="1">
      <alignment horizontal="center" vertical="center" wrapText="1"/>
    </xf>
    <xf numFmtId="0" fontId="79" fillId="0" borderId="39" xfId="0" applyFont="1" applyBorder="1" applyAlignment="1">
      <alignment horizontal="center" vertical="center" wrapText="1"/>
    </xf>
    <xf numFmtId="0" fontId="79" fillId="30" borderId="39" xfId="0" applyFont="1" applyFill="1" applyBorder="1" applyAlignment="1">
      <alignment horizontal="justify" vertical="center" wrapText="1"/>
    </xf>
    <xf numFmtId="0" fontId="79" fillId="0" borderId="39" xfId="0" applyFont="1" applyBorder="1" applyAlignment="1">
      <alignment horizontal="justify" vertical="center" wrapText="1"/>
    </xf>
    <xf numFmtId="0" fontId="7" fillId="31" borderId="60" xfId="17" applyFont="1" applyFill="1" applyBorder="1" applyAlignment="1">
      <alignment horizontal="center" vertical="center" wrapText="1"/>
    </xf>
    <xf numFmtId="0" fontId="8" fillId="22" borderId="0" xfId="1" applyFill="1" applyBorder="1" applyAlignment="1" applyProtection="1">
      <alignment horizontal="left" vertical="center"/>
    </xf>
    <xf numFmtId="0" fontId="0" fillId="0" borderId="0" xfId="0" applyAlignment="1">
      <alignment horizontal="left" vertical="center"/>
    </xf>
    <xf numFmtId="0" fontId="83" fillId="0" borderId="0" xfId="0" applyFont="1" applyAlignment="1">
      <alignment horizontal="left" vertical="center"/>
    </xf>
    <xf numFmtId="0" fontId="84" fillId="0" borderId="0" xfId="0" applyFont="1" applyAlignment="1">
      <alignment horizontal="center" vertical="center" wrapText="1"/>
    </xf>
    <xf numFmtId="0" fontId="84" fillId="0" borderId="0" xfId="0" applyFont="1" applyAlignment="1">
      <alignment horizontal="left" vertical="center" wrapText="1"/>
    </xf>
    <xf numFmtId="0" fontId="79" fillId="26" borderId="114" xfId="0" applyFont="1" applyFill="1" applyBorder="1" applyAlignment="1">
      <alignment horizontal="center" vertical="center" wrapText="1"/>
    </xf>
    <xf numFmtId="0" fontId="79" fillId="26" borderId="39" xfId="0" applyFont="1" applyFill="1" applyBorder="1" applyAlignment="1">
      <alignment horizontal="center" vertical="center" wrapText="1"/>
    </xf>
    <xf numFmtId="0" fontId="79" fillId="26" borderId="39" xfId="0" applyFont="1" applyFill="1" applyBorder="1" applyAlignment="1">
      <alignment horizontal="justify" vertical="center" wrapText="1"/>
    </xf>
    <xf numFmtId="0" fontId="74" fillId="22" borderId="0" xfId="0" applyFont="1" applyFill="1" applyAlignment="1">
      <alignment horizontal="center" vertical="center"/>
    </xf>
    <xf numFmtId="0" fontId="79" fillId="22" borderId="114" xfId="0" applyFont="1" applyFill="1" applyBorder="1" applyAlignment="1">
      <alignment horizontal="center" vertical="center" wrapText="1"/>
    </xf>
    <xf numFmtId="0" fontId="79" fillId="22" borderId="39" xfId="0" applyFont="1" applyFill="1" applyBorder="1" applyAlignment="1">
      <alignment horizontal="center" vertical="center" wrapText="1"/>
    </xf>
    <xf numFmtId="0" fontId="79" fillId="22" borderId="39" xfId="0" applyFont="1" applyFill="1" applyBorder="1" applyAlignment="1">
      <alignment horizontal="justify" vertical="center" wrapText="1"/>
    </xf>
    <xf numFmtId="0" fontId="71" fillId="26" borderId="0" xfId="0" applyFont="1" applyFill="1" applyAlignment="1">
      <alignment vertical="top" wrapText="1"/>
    </xf>
    <xf numFmtId="0" fontId="8" fillId="0" borderId="137" xfId="1" applyFill="1" applyBorder="1" applyAlignment="1" applyProtection="1">
      <alignment vertical="center" wrapText="1"/>
    </xf>
    <xf numFmtId="0" fontId="97" fillId="0" borderId="61" xfId="0" applyFont="1" applyBorder="1" applyAlignment="1">
      <alignment horizontal="justify" vertical="center" wrapText="1"/>
    </xf>
    <xf numFmtId="0" fontId="97" fillId="0" borderId="39" xfId="0" applyFont="1" applyBorder="1" applyAlignment="1">
      <alignment horizontal="justify" vertical="center" wrapText="1"/>
    </xf>
    <xf numFmtId="0" fontId="97" fillId="30" borderId="39" xfId="0" applyFont="1" applyFill="1" applyBorder="1" applyAlignment="1">
      <alignment horizontal="justify" vertical="center" wrapText="1"/>
    </xf>
    <xf numFmtId="0" fontId="102" fillId="0" borderId="0" xfId="17" applyFont="1">
      <alignment vertical="center"/>
    </xf>
    <xf numFmtId="0" fontId="101" fillId="0" borderId="0" xfId="2" applyFont="1">
      <alignment vertical="center"/>
    </xf>
    <xf numFmtId="0" fontId="103" fillId="23" borderId="141" xfId="0" applyFont="1" applyFill="1" applyBorder="1" applyAlignment="1">
      <alignment horizontal="center" vertical="center" wrapText="1"/>
    </xf>
    <xf numFmtId="0" fontId="0" fillId="27" borderId="0" xfId="0" applyFill="1">
      <alignment vertical="center"/>
    </xf>
    <xf numFmtId="0" fontId="79" fillId="22" borderId="0" xfId="0" applyFont="1" applyFill="1" applyAlignment="1">
      <alignment horizontal="justify" vertical="center"/>
    </xf>
    <xf numFmtId="0" fontId="6" fillId="22" borderId="0" xfId="2" applyFont="1" applyFill="1">
      <alignment vertical="center"/>
    </xf>
    <xf numFmtId="14" fontId="6" fillId="0" borderId="0" xfId="2" applyNumberFormat="1" applyFont="1" applyAlignment="1">
      <alignment vertical="center"/>
    </xf>
    <xf numFmtId="0" fontId="26" fillId="0" borderId="0" xfId="19" applyFont="1">
      <alignment vertical="center"/>
    </xf>
    <xf numFmtId="0" fontId="6" fillId="0" borderId="0" xfId="2">
      <alignment vertical="center"/>
    </xf>
    <xf numFmtId="0" fontId="0" fillId="0" borderId="0" xfId="0">
      <alignment vertical="center"/>
    </xf>
    <xf numFmtId="0" fontId="6" fillId="0" borderId="0" xfId="2" applyFill="1" applyBorder="1" applyAlignment="1">
      <alignment horizontal="center" vertical="center"/>
    </xf>
    <xf numFmtId="0" fontId="18" fillId="2" borderId="46" xfId="2" applyFont="1" applyFill="1" applyBorder="1" applyAlignment="1">
      <alignment horizontal="center" vertical="center" wrapText="1"/>
    </xf>
    <xf numFmtId="0" fontId="1" fillId="0" borderId="10" xfId="0" applyFont="1" applyBorder="1" applyAlignment="1">
      <alignment horizontal="center" vertical="center" wrapText="1"/>
    </xf>
    <xf numFmtId="0" fontId="0" fillId="0" borderId="10" xfId="0" applyBorder="1" applyAlignment="1">
      <alignment horizontal="center" vertical="center" wrapText="1"/>
    </xf>
    <xf numFmtId="0" fontId="31" fillId="0" borderId="10" xfId="0" applyFont="1" applyBorder="1" applyAlignment="1">
      <alignment horizontal="center" vertical="center" wrapText="1"/>
    </xf>
    <xf numFmtId="0" fontId="21" fillId="0" borderId="143" xfId="1" applyFont="1" applyFill="1" applyBorder="1" applyAlignment="1" applyProtection="1">
      <alignment vertical="top" wrapText="1"/>
    </xf>
    <xf numFmtId="0" fontId="94" fillId="26" borderId="0" xfId="0" applyFont="1" applyFill="1" applyAlignment="1">
      <alignment vertical="top" wrapText="1"/>
    </xf>
    <xf numFmtId="0" fontId="72" fillId="27" borderId="0" xfId="0" applyFont="1" applyFill="1" applyAlignment="1">
      <alignment vertical="top" wrapText="1"/>
    </xf>
    <xf numFmtId="0" fontId="95" fillId="27" borderId="0" xfId="0" applyFont="1" applyFill="1" applyAlignment="1">
      <alignment vertical="top" wrapText="1"/>
    </xf>
    <xf numFmtId="0" fontId="73" fillId="27" borderId="0" xfId="0" applyFont="1" applyFill="1" applyAlignment="1">
      <alignment vertical="top" wrapText="1"/>
    </xf>
    <xf numFmtId="0" fontId="96" fillId="27" borderId="0" xfId="0" applyFont="1" applyFill="1" applyAlignment="1">
      <alignment horizontal="center" vertical="center" wrapText="1"/>
    </xf>
    <xf numFmtId="0" fontId="96" fillId="27" borderId="0" xfId="0" applyFont="1" applyFill="1" applyAlignment="1">
      <alignment horizontal="center" vertical="top" wrapText="1"/>
    </xf>
    <xf numFmtId="0" fontId="98" fillId="27" borderId="0" xfId="0" applyFont="1" applyFill="1" applyAlignment="1">
      <alignment horizontal="center" vertical="top" wrapText="1"/>
    </xf>
    <xf numFmtId="0" fontId="96" fillId="27" borderId="0" xfId="0" applyFont="1" applyFill="1" applyAlignment="1">
      <alignment vertical="top" wrapText="1"/>
    </xf>
    <xf numFmtId="0" fontId="0" fillId="22" borderId="0" xfId="0" applyFill="1" applyAlignment="1">
      <alignment horizontal="left" vertical="top" wrapText="1" indent="1"/>
    </xf>
    <xf numFmtId="0" fontId="28" fillId="28" borderId="0" xfId="0" applyFont="1" applyFill="1" applyAlignment="1">
      <alignment vertical="center"/>
    </xf>
    <xf numFmtId="0" fontId="28" fillId="24" borderId="41" xfId="0" applyFont="1" applyFill="1" applyBorder="1" applyAlignment="1">
      <alignment horizontal="center" vertical="center" wrapText="1"/>
    </xf>
    <xf numFmtId="0" fontId="110" fillId="24" borderId="33" xfId="2" applyFont="1" applyFill="1" applyBorder="1" applyAlignment="1">
      <alignment horizontal="center" vertical="center" wrapText="1"/>
    </xf>
    <xf numFmtId="0" fontId="115" fillId="3" borderId="44" xfId="2" applyFont="1" applyFill="1" applyBorder="1" applyAlignment="1">
      <alignment horizontal="center" vertical="center"/>
    </xf>
    <xf numFmtId="14" fontId="115" fillId="3" borderId="43" xfId="2" applyNumberFormat="1" applyFont="1" applyFill="1" applyBorder="1" applyAlignment="1">
      <alignment horizontal="center" vertical="center"/>
    </xf>
    <xf numFmtId="14" fontId="115" fillId="3" borderId="1" xfId="2" applyNumberFormat="1" applyFont="1" applyFill="1" applyBorder="1" applyAlignment="1">
      <alignment horizontal="center" vertical="center"/>
    </xf>
    <xf numFmtId="0" fontId="115" fillId="3" borderId="42" xfId="2" applyFont="1" applyFill="1" applyBorder="1" applyAlignment="1">
      <alignment horizontal="center" vertical="center"/>
    </xf>
    <xf numFmtId="14" fontId="115" fillId="3" borderId="2" xfId="2" applyNumberFormat="1" applyFont="1" applyFill="1" applyBorder="1" applyAlignment="1">
      <alignment horizontal="center" vertical="center"/>
    </xf>
    <xf numFmtId="0" fontId="115" fillId="3" borderId="9" xfId="2" applyFont="1" applyFill="1" applyBorder="1" applyAlignment="1">
      <alignment horizontal="center" vertical="center"/>
    </xf>
    <xf numFmtId="0" fontId="115" fillId="22" borderId="0" xfId="2" applyFont="1" applyFill="1" applyBorder="1" applyAlignment="1">
      <alignment horizontal="center" vertical="center"/>
    </xf>
    <xf numFmtId="14" fontId="115" fillId="22" borderId="0" xfId="2" applyNumberFormat="1" applyFont="1" applyFill="1" applyBorder="1" applyAlignment="1">
      <alignment horizontal="center" vertical="center"/>
    </xf>
    <xf numFmtId="0" fontId="23" fillId="22" borderId="0" xfId="2" applyFont="1" applyFill="1" applyBorder="1" applyAlignment="1">
      <alignment horizontal="center" vertical="center"/>
    </xf>
    <xf numFmtId="0" fontId="116" fillId="0" borderId="0" xfId="2" applyFont="1" applyFill="1" applyBorder="1" applyAlignment="1">
      <alignment horizontal="center" vertical="center"/>
    </xf>
    <xf numFmtId="14" fontId="115" fillId="0" borderId="0" xfId="2" applyNumberFormat="1" applyFont="1" applyFill="1" applyBorder="1" applyAlignment="1">
      <alignment horizontal="center" vertical="center"/>
    </xf>
    <xf numFmtId="0" fontId="107" fillId="26" borderId="117" xfId="0" applyFont="1" applyFill="1" applyBorder="1" applyAlignment="1">
      <alignment horizontal="left" vertical="center"/>
    </xf>
    <xf numFmtId="0" fontId="107" fillId="26" borderId="118" xfId="0" applyFont="1" applyFill="1" applyBorder="1" applyAlignment="1">
      <alignment horizontal="left" vertical="center"/>
    </xf>
    <xf numFmtId="0" fontId="120" fillId="26" borderId="116" xfId="0" applyFont="1" applyFill="1" applyBorder="1" applyAlignment="1">
      <alignment horizontal="left" vertical="center"/>
    </xf>
    <xf numFmtId="0" fontId="0" fillId="0" borderId="14" xfId="0" applyBorder="1" applyAlignment="1">
      <alignment vertical="top" wrapText="1"/>
    </xf>
    <xf numFmtId="0" fontId="24" fillId="22" borderId="40" xfId="2" applyFont="1" applyFill="1" applyBorder="1" applyAlignment="1">
      <alignment horizontal="center" vertical="center" wrapText="1"/>
    </xf>
    <xf numFmtId="0" fontId="23" fillId="24" borderId="3" xfId="2" applyFont="1" applyFill="1" applyBorder="1" applyAlignment="1">
      <alignment horizontal="center" vertical="center" wrapText="1"/>
    </xf>
    <xf numFmtId="177" fontId="10" fillId="22" borderId="107" xfId="2" applyNumberFormat="1" applyFont="1" applyFill="1" applyBorder="1" applyAlignment="1">
      <alignment horizontal="center" vertical="center" wrapText="1"/>
    </xf>
    <xf numFmtId="0" fontId="24" fillId="22" borderId="8" xfId="2" applyFont="1" applyFill="1" applyBorder="1" applyAlignment="1">
      <alignment horizontal="center" vertical="center" wrapText="1"/>
    </xf>
    <xf numFmtId="180" fontId="50" fillId="13" borderId="147" xfId="17" applyNumberFormat="1" applyFont="1" applyFill="1" applyBorder="1" applyAlignment="1">
      <alignment horizontal="center" vertical="center"/>
    </xf>
    <xf numFmtId="0" fontId="8" fillId="0" borderId="0" xfId="1" applyAlignment="1" applyProtection="1">
      <alignment vertical="center" wrapText="1"/>
    </xf>
    <xf numFmtId="0" fontId="8" fillId="0" borderId="142" xfId="1" applyFill="1" applyBorder="1" applyAlignment="1" applyProtection="1">
      <alignment vertical="center" wrapText="1"/>
    </xf>
    <xf numFmtId="0" fontId="0" fillId="37" borderId="0" xfId="0" applyFill="1">
      <alignment vertical="center"/>
    </xf>
    <xf numFmtId="0" fontId="133" fillId="37" borderId="0" xfId="0" applyFont="1" applyFill="1">
      <alignment vertical="center"/>
    </xf>
    <xf numFmtId="0" fontId="134" fillId="37" borderId="0" xfId="0" applyFont="1" applyFill="1">
      <alignment vertical="center"/>
    </xf>
    <xf numFmtId="0" fontId="135" fillId="37" borderId="0" xfId="0" applyFont="1" applyFill="1">
      <alignment vertical="center"/>
    </xf>
    <xf numFmtId="0" fontId="136" fillId="37" borderId="0" xfId="0" applyFont="1" applyFill="1">
      <alignment vertical="center"/>
    </xf>
    <xf numFmtId="0" fontId="77" fillId="37" borderId="0" xfId="0" applyFont="1" applyFill="1">
      <alignment vertical="center"/>
    </xf>
    <xf numFmtId="0" fontId="23" fillId="35" borderId="5" xfId="2" applyFont="1" applyFill="1" applyBorder="1" applyAlignment="1">
      <alignment horizontal="center" vertical="center" wrapText="1"/>
    </xf>
    <xf numFmtId="0" fontId="23" fillId="35" borderId="3" xfId="2" applyFont="1" applyFill="1" applyBorder="1" applyAlignment="1">
      <alignment horizontal="center" vertical="center" wrapText="1"/>
    </xf>
    <xf numFmtId="184" fontId="139" fillId="27" borderId="0" xfId="0" applyNumberFormat="1" applyFont="1" applyFill="1" applyAlignment="1">
      <alignment vertical="center" wrapText="1"/>
    </xf>
    <xf numFmtId="0" fontId="129" fillId="26" borderId="0" xfId="0" applyFont="1" applyFill="1">
      <alignment vertical="center"/>
    </xf>
    <xf numFmtId="180" fontId="50" fillId="13" borderId="153" xfId="17" applyNumberFormat="1" applyFont="1" applyFill="1" applyBorder="1" applyAlignment="1">
      <alignment horizontal="center" vertical="center"/>
    </xf>
    <xf numFmtId="177" fontId="139" fillId="27" borderId="0" xfId="0" applyNumberFormat="1" applyFont="1" applyFill="1" applyBorder="1" applyAlignment="1">
      <alignment horizontal="right" vertical="center" wrapText="1"/>
    </xf>
    <xf numFmtId="0" fontId="140" fillId="27" borderId="0" xfId="0" applyFont="1" applyFill="1" applyAlignment="1">
      <alignment vertical="center" wrapText="1"/>
    </xf>
    <xf numFmtId="0" fontId="6" fillId="0" borderId="71" xfId="0" applyFont="1" applyBorder="1">
      <alignment vertical="center"/>
    </xf>
    <xf numFmtId="0" fontId="6" fillId="0" borderId="48" xfId="0" applyFont="1" applyBorder="1">
      <alignment vertical="center"/>
    </xf>
    <xf numFmtId="0" fontId="6" fillId="0" borderId="72" xfId="0" applyFont="1" applyBorder="1">
      <alignment vertical="center"/>
    </xf>
    <xf numFmtId="0" fontId="6" fillId="0" borderId="0" xfId="0" applyFont="1">
      <alignment vertical="center"/>
    </xf>
    <xf numFmtId="0" fontId="112" fillId="0" borderId="72" xfId="0" applyFont="1" applyBorder="1">
      <alignment vertical="center"/>
    </xf>
    <xf numFmtId="0" fontId="112" fillId="0" borderId="0" xfId="0" applyFont="1">
      <alignment vertical="center"/>
    </xf>
    <xf numFmtId="0" fontId="112" fillId="6" borderId="72" xfId="0" applyFont="1" applyFill="1" applyBorder="1">
      <alignment vertical="center"/>
    </xf>
    <xf numFmtId="0" fontId="112" fillId="6" borderId="0" xfId="0" applyFont="1" applyFill="1">
      <alignment vertical="center"/>
    </xf>
    <xf numFmtId="180" fontId="50" fillId="13" borderId="158" xfId="17" applyNumberFormat="1" applyFont="1" applyFill="1" applyBorder="1" applyAlignment="1">
      <alignment horizontal="center" vertical="center"/>
    </xf>
    <xf numFmtId="0" fontId="6" fillId="6" borderId="162" xfId="2" applyFill="1" applyBorder="1">
      <alignment vertical="center"/>
    </xf>
    <xf numFmtId="0" fontId="6" fillId="0" borderId="162" xfId="2" applyBorder="1">
      <alignment vertical="center"/>
    </xf>
    <xf numFmtId="3" fontId="147" fillId="22" borderId="0" xfId="0" applyNumberFormat="1" applyFont="1" applyFill="1" applyAlignment="1">
      <alignment vertical="center" wrapText="1"/>
    </xf>
    <xf numFmtId="0" fontId="117" fillId="22" borderId="160" xfId="17" applyFont="1" applyFill="1" applyBorder="1" applyAlignment="1">
      <alignment horizontal="center" vertical="center" wrapText="1"/>
    </xf>
    <xf numFmtId="14" fontId="117" fillId="22" borderId="161" xfId="17" applyNumberFormat="1" applyFont="1" applyFill="1" applyBorder="1" applyAlignment="1">
      <alignment horizontal="center" vertical="center"/>
    </xf>
    <xf numFmtId="185" fontId="147" fillId="22" borderId="0" xfId="0" applyNumberFormat="1" applyFont="1" applyFill="1" applyAlignment="1">
      <alignment horizontal="right" vertical="center" wrapText="1"/>
    </xf>
    <xf numFmtId="0" fontId="6" fillId="0" borderId="0" xfId="2" applyAlignment="1">
      <alignment horizontal="left" vertical="top"/>
    </xf>
    <xf numFmtId="0" fontId="6" fillId="38" borderId="174" xfId="2" applyFill="1" applyBorder="1" applyAlignment="1">
      <alignment horizontal="left" vertical="top"/>
    </xf>
    <xf numFmtId="0" fontId="8" fillId="38" borderId="173" xfId="1" applyFill="1" applyBorder="1" applyAlignment="1" applyProtection="1">
      <alignment horizontal="left" vertical="top"/>
    </xf>
    <xf numFmtId="14" fontId="19" fillId="3" borderId="106" xfId="2" applyNumberFormat="1" applyFont="1" applyFill="1" applyBorder="1" applyAlignment="1">
      <alignment horizontal="center" vertical="center" shrinkToFit="1"/>
    </xf>
    <xf numFmtId="14" fontId="27" fillId="3" borderId="106" xfId="1" applyNumberFormat="1" applyFont="1" applyFill="1" applyBorder="1" applyAlignment="1" applyProtection="1">
      <alignment horizontal="center" vertical="center" wrapText="1" shrinkToFit="1"/>
    </xf>
    <xf numFmtId="0" fontId="8" fillId="0" borderId="114" xfId="1" applyFill="1" applyBorder="1" applyAlignment="1" applyProtection="1">
      <alignment vertical="center" wrapText="1"/>
    </xf>
    <xf numFmtId="0" fontId="102" fillId="0" borderId="0" xfId="17" applyFont="1" applyAlignment="1">
      <alignment horizontal="left" vertical="center"/>
    </xf>
    <xf numFmtId="0" fontId="71" fillId="27" borderId="0" xfId="0" applyFont="1" applyFill="1" applyAlignment="1">
      <alignment vertical="top" wrapText="1"/>
    </xf>
    <xf numFmtId="3" fontId="72" fillId="27" borderId="0" xfId="0" applyNumberFormat="1" applyFont="1" applyFill="1" applyAlignment="1">
      <alignment vertical="top" wrapText="1"/>
    </xf>
    <xf numFmtId="0" fontId="6" fillId="0" borderId="0" xfId="2" applyFont="1" applyFill="1" applyBorder="1" applyAlignment="1">
      <alignment horizontal="center" vertical="center"/>
    </xf>
    <xf numFmtId="185" fontId="149" fillId="22" borderId="0" xfId="0" applyNumberFormat="1" applyFont="1" applyFill="1" applyAlignment="1">
      <alignment horizontal="right" vertical="center"/>
    </xf>
    <xf numFmtId="185" fontId="149" fillId="0" borderId="0" xfId="0" applyNumberFormat="1" applyFont="1" applyAlignment="1">
      <alignment horizontal="right" vertical="center"/>
    </xf>
    <xf numFmtId="184" fontId="140" fillId="27" borderId="0" xfId="0" applyNumberFormat="1" applyFont="1" applyFill="1" applyBorder="1" applyAlignment="1">
      <alignment horizontal="center" vertical="center" wrapText="1"/>
    </xf>
    <xf numFmtId="184" fontId="140" fillId="27" borderId="0" xfId="0" applyNumberFormat="1" applyFont="1" applyFill="1" applyAlignment="1">
      <alignment vertical="center" wrapText="1"/>
    </xf>
    <xf numFmtId="177" fontId="139" fillId="27" borderId="0" xfId="0" applyNumberFormat="1" applyFont="1" applyFill="1" applyAlignment="1">
      <alignment horizontal="right" vertical="center" wrapText="1"/>
    </xf>
    <xf numFmtId="0" fontId="155" fillId="22" borderId="0" xfId="0" applyFont="1" applyFill="1">
      <alignment vertical="center"/>
    </xf>
    <xf numFmtId="0" fontId="155" fillId="22" borderId="0" xfId="0" applyFont="1" applyFill="1" applyBorder="1">
      <alignment vertical="center"/>
    </xf>
    <xf numFmtId="0" fontId="156" fillId="2" borderId="67" xfId="2" applyFont="1" applyFill="1" applyBorder="1" applyAlignment="1">
      <alignment vertical="top" wrapText="1"/>
    </xf>
    <xf numFmtId="0" fontId="115" fillId="24" borderId="44" xfId="2" applyFont="1" applyFill="1" applyBorder="1" applyAlignment="1">
      <alignment horizontal="center" vertical="center"/>
    </xf>
    <xf numFmtId="0" fontId="115" fillId="24" borderId="9" xfId="2" applyFont="1" applyFill="1" applyBorder="1" applyAlignment="1">
      <alignment horizontal="center" vertical="center" wrapText="1"/>
    </xf>
    <xf numFmtId="0" fontId="115" fillId="24" borderId="42" xfId="2" applyFont="1" applyFill="1" applyBorder="1" applyAlignment="1">
      <alignment horizontal="center" vertical="center"/>
    </xf>
    <xf numFmtId="3" fontId="157" fillId="27" borderId="0" xfId="0" applyNumberFormat="1" applyFont="1" applyFill="1">
      <alignment vertical="center"/>
    </xf>
    <xf numFmtId="0" fontId="6" fillId="0" borderId="0" xfId="2">
      <alignment vertical="center"/>
    </xf>
    <xf numFmtId="0" fontId="9" fillId="6" borderId="0" xfId="2" applyFont="1" applyFill="1" applyAlignment="1">
      <alignment horizontal="center" vertical="center" wrapText="1"/>
    </xf>
    <xf numFmtId="14" fontId="9" fillId="6" borderId="0" xfId="2" applyNumberFormat="1" applyFont="1" applyFill="1" applyAlignment="1">
      <alignment horizontal="center" vertical="center"/>
    </xf>
    <xf numFmtId="14" fontId="26" fillId="6" borderId="0" xfId="2" applyNumberFormat="1" applyFont="1" applyFill="1" applyAlignment="1">
      <alignment horizontal="center" vertical="center"/>
    </xf>
    <xf numFmtId="0" fontId="8" fillId="0" borderId="0" xfId="1" applyFill="1" applyBorder="1" applyAlignment="1" applyProtection="1">
      <alignment vertical="center" wrapText="1"/>
    </xf>
    <xf numFmtId="14" fontId="13" fillId="22" borderId="139" xfId="2" applyNumberFormat="1" applyFont="1" applyFill="1" applyBorder="1" applyAlignment="1">
      <alignment horizontal="center" vertical="center"/>
    </xf>
    <xf numFmtId="14" fontId="13" fillId="22" borderId="140" xfId="2" applyNumberFormat="1" applyFont="1" applyFill="1" applyBorder="1" applyAlignment="1">
      <alignment horizontal="center" vertical="center"/>
    </xf>
    <xf numFmtId="0" fontId="13" fillId="22" borderId="0" xfId="2" applyFont="1" applyFill="1" applyBorder="1" applyAlignment="1">
      <alignment horizontal="center" vertical="center" wrapText="1"/>
    </xf>
    <xf numFmtId="14" fontId="13" fillId="22" borderId="0" xfId="2" applyNumberFormat="1" applyFont="1" applyFill="1" applyBorder="1" applyAlignment="1">
      <alignment horizontal="center" vertical="center"/>
    </xf>
    <xf numFmtId="14" fontId="13" fillId="22" borderId="0" xfId="2" applyNumberFormat="1" applyFont="1" applyFill="1" applyBorder="1" applyAlignment="1">
      <alignment horizontal="left" vertical="center"/>
    </xf>
    <xf numFmtId="0" fontId="113" fillId="22" borderId="138" xfId="2" applyFont="1" applyFill="1" applyBorder="1" applyAlignment="1">
      <alignment horizontal="center" vertical="center" wrapText="1"/>
    </xf>
    <xf numFmtId="0" fontId="114" fillId="22" borderId="139" xfId="2" applyFont="1" applyFill="1" applyBorder="1" applyAlignment="1">
      <alignment horizontal="left" vertical="center"/>
    </xf>
    <xf numFmtId="0" fontId="18" fillId="24" borderId="184" xfId="2" applyFont="1" applyFill="1" applyBorder="1" applyAlignment="1">
      <alignment horizontal="center" vertical="center" wrapText="1"/>
    </xf>
    <xf numFmtId="0" fontId="8" fillId="0" borderId="187" xfId="1" applyFill="1" applyBorder="1" applyAlignment="1" applyProtection="1">
      <alignment vertical="center" wrapText="1"/>
    </xf>
    <xf numFmtId="0" fontId="18" fillId="24" borderId="188" xfId="2" applyFont="1" applyFill="1" applyBorder="1" applyAlignment="1">
      <alignment horizontal="center" vertical="center" wrapText="1"/>
    </xf>
    <xf numFmtId="0" fontId="18" fillId="24" borderId="188" xfId="1" applyFont="1" applyFill="1" applyBorder="1" applyAlignment="1" applyProtection="1">
      <alignment horizontal="center" vertical="center" wrapText="1"/>
    </xf>
    <xf numFmtId="0" fontId="8" fillId="0" borderId="189" xfId="1" applyBorder="1" applyAlignment="1" applyProtection="1">
      <alignment vertical="center" wrapText="1"/>
    </xf>
    <xf numFmtId="0" fontId="111" fillId="24" borderId="191" xfId="0" applyFont="1" applyFill="1" applyBorder="1" applyAlignment="1">
      <alignment horizontal="center" vertical="center" wrapText="1"/>
    </xf>
    <xf numFmtId="0" fontId="108" fillId="0" borderId="179" xfId="0" applyFont="1" applyBorder="1" applyAlignment="1">
      <alignment horizontal="left" vertical="top" wrapText="1"/>
    </xf>
    <xf numFmtId="0" fontId="28" fillId="24" borderId="192" xfId="0" applyFont="1" applyFill="1" applyBorder="1" applyAlignment="1">
      <alignment horizontal="center" vertical="center" wrapText="1"/>
    </xf>
    <xf numFmtId="0" fontId="154" fillId="22" borderId="0" xfId="0" applyFont="1" applyFill="1">
      <alignment vertical="center"/>
    </xf>
    <xf numFmtId="0" fontId="150" fillId="22" borderId="0" xfId="0" applyFont="1" applyFill="1" applyAlignment="1">
      <alignment vertical="center" wrapText="1"/>
    </xf>
    <xf numFmtId="0" fontId="147" fillId="22" borderId="0" xfId="0" applyFont="1" applyFill="1" applyAlignment="1">
      <alignment vertical="center" wrapText="1"/>
    </xf>
    <xf numFmtId="0" fontId="109" fillId="0" borderId="29" xfId="2" applyFont="1" applyBorder="1" applyAlignment="1">
      <alignment vertical="center" shrinkToFit="1"/>
    </xf>
    <xf numFmtId="0" fontId="109" fillId="0" borderId="103" xfId="2" applyFont="1" applyBorder="1" applyAlignment="1">
      <alignment vertical="center" shrinkToFit="1"/>
    </xf>
    <xf numFmtId="0" fontId="161" fillId="26" borderId="102" xfId="2" applyFont="1" applyFill="1" applyBorder="1" applyAlignment="1">
      <alignment horizontal="center" vertical="center" wrapText="1" shrinkToFit="1"/>
    </xf>
    <xf numFmtId="0" fontId="162" fillId="0" borderId="0" xfId="0" applyFont="1" applyAlignment="1">
      <alignment vertical="center" wrapText="1"/>
    </xf>
    <xf numFmtId="0" fontId="163" fillId="0" borderId="0" xfId="0" applyFont="1" applyAlignment="1">
      <alignment vertical="center" wrapText="1"/>
    </xf>
    <xf numFmtId="3" fontId="145" fillId="27" borderId="0" xfId="0" applyNumberFormat="1" applyFont="1" applyFill="1">
      <alignment vertical="center"/>
    </xf>
    <xf numFmtId="0" fontId="153" fillId="22" borderId="0" xfId="0" applyFont="1" applyFill="1" applyAlignment="1">
      <alignment vertical="top" wrapText="1"/>
    </xf>
    <xf numFmtId="0" fontId="139" fillId="27" borderId="0" xfId="0" applyFont="1" applyFill="1" applyBorder="1" applyAlignment="1">
      <alignment horizontal="left" vertical="center" wrapText="1"/>
    </xf>
    <xf numFmtId="3" fontId="139" fillId="27" borderId="0" xfId="0" applyNumberFormat="1" applyFont="1" applyFill="1" applyBorder="1" applyAlignment="1">
      <alignment horizontal="right" vertical="center" wrapText="1"/>
    </xf>
    <xf numFmtId="177" fontId="140" fillId="27" borderId="0" xfId="0" applyNumberFormat="1" applyFont="1" applyFill="1" applyBorder="1" applyAlignment="1">
      <alignment horizontal="right" vertical="center" wrapText="1"/>
    </xf>
    <xf numFmtId="0" fontId="27" fillId="0" borderId="99" xfId="1" applyFont="1" applyBorder="1" applyAlignment="1" applyProtection="1">
      <alignment vertical="top" wrapText="1"/>
    </xf>
    <xf numFmtId="0" fontId="27" fillId="0" borderId="100" xfId="2" applyFont="1" applyBorder="1" applyAlignment="1">
      <alignment vertical="top" wrapText="1"/>
    </xf>
    <xf numFmtId="0" fontId="27" fillId="0" borderId="101" xfId="2" applyFont="1" applyBorder="1" applyAlignment="1">
      <alignment vertical="top" wrapText="1"/>
    </xf>
    <xf numFmtId="0" fontId="18" fillId="26" borderId="180" xfId="2" applyFont="1" applyFill="1" applyBorder="1" applyAlignment="1">
      <alignment horizontal="center" vertical="center" wrapText="1"/>
    </xf>
    <xf numFmtId="0" fontId="108" fillId="26" borderId="181" xfId="2" applyFont="1" applyFill="1" applyBorder="1" applyAlignment="1">
      <alignment horizontal="center" vertical="center"/>
    </xf>
    <xf numFmtId="0" fontId="108" fillId="26" borderId="182" xfId="2" applyFont="1" applyFill="1" applyBorder="1" applyAlignment="1">
      <alignment horizontal="center" vertical="center"/>
    </xf>
    <xf numFmtId="0" fontId="168" fillId="22" borderId="8" xfId="0" applyFont="1" applyFill="1" applyBorder="1" applyAlignment="1">
      <alignment horizontal="center" vertical="center" wrapText="1"/>
    </xf>
    <xf numFmtId="177" fontId="169" fillId="22" borderId="8" xfId="2" applyNumberFormat="1" applyFont="1" applyFill="1" applyBorder="1" applyAlignment="1">
      <alignment horizontal="center" vertical="center" shrinkToFit="1"/>
    </xf>
    <xf numFmtId="0" fontId="6" fillId="0" borderId="0" xfId="2" applyAlignment="1">
      <alignment horizontal="left" vertical="center"/>
    </xf>
    <xf numFmtId="0" fontId="6" fillId="0" borderId="0" xfId="2">
      <alignment vertical="center"/>
    </xf>
    <xf numFmtId="3" fontId="170" fillId="27" borderId="0" xfId="0" applyNumberFormat="1" applyFont="1" applyFill="1" applyAlignment="1">
      <alignment vertical="center" wrapText="1"/>
    </xf>
    <xf numFmtId="177" fontId="23" fillId="24" borderId="8" xfId="2" applyNumberFormat="1" applyFont="1" applyFill="1" applyBorder="1" applyAlignment="1">
      <alignment horizontal="center" vertical="center" shrinkToFit="1"/>
    </xf>
    <xf numFmtId="0" fontId="173" fillId="39" borderId="0" xfId="0" applyFont="1" applyFill="1" applyAlignment="1">
      <alignment vertical="top" wrapText="1"/>
    </xf>
    <xf numFmtId="0" fontId="0" fillId="39" borderId="0" xfId="0" applyFill="1">
      <alignment vertical="center"/>
    </xf>
    <xf numFmtId="0" fontId="175" fillId="39" borderId="0" xfId="0" applyFont="1" applyFill="1" applyAlignment="1">
      <alignment vertical="center" wrapText="1"/>
    </xf>
    <xf numFmtId="0" fontId="0" fillId="39" borderId="0" xfId="0" applyFill="1" applyAlignment="1">
      <alignment vertical="top" wrapText="1"/>
    </xf>
    <xf numFmtId="0" fontId="76" fillId="39" borderId="0" xfId="0" applyFont="1" applyFill="1" applyAlignment="1">
      <alignment vertical="top" wrapText="1"/>
    </xf>
    <xf numFmtId="0" fontId="176" fillId="39" borderId="0" xfId="0" applyFont="1" applyFill="1" applyAlignment="1">
      <alignment vertical="center" wrapText="1"/>
    </xf>
    <xf numFmtId="0" fontId="177" fillId="39" borderId="0" xfId="0" applyFont="1" applyFill="1" applyAlignment="1">
      <alignment vertical="center" wrapText="1"/>
    </xf>
    <xf numFmtId="0" fontId="178" fillId="39" borderId="0" xfId="0" applyFont="1" applyFill="1" applyAlignment="1">
      <alignment vertical="center" wrapText="1"/>
    </xf>
    <xf numFmtId="0" fontId="76" fillId="0" borderId="0" xfId="0" applyFont="1" applyAlignment="1">
      <alignment vertical="top" wrapText="1"/>
    </xf>
    <xf numFmtId="0" fontId="179" fillId="6" borderId="72" xfId="0" applyFont="1" applyFill="1" applyBorder="1">
      <alignment vertical="center"/>
    </xf>
    <xf numFmtId="0" fontId="179" fillId="6" borderId="0" xfId="0" applyFont="1" applyFill="1" applyAlignment="1">
      <alignment horizontal="left" vertical="center"/>
    </xf>
    <xf numFmtId="0" fontId="179" fillId="6" borderId="0" xfId="0" applyFont="1" applyFill="1">
      <alignment vertical="center"/>
    </xf>
    <xf numFmtId="176" fontId="179" fillId="6" borderId="0" xfId="0" applyNumberFormat="1" applyFont="1" applyFill="1" applyAlignment="1">
      <alignment horizontal="left" vertical="center"/>
    </xf>
    <xf numFmtId="183" fontId="179" fillId="6" borderId="0" xfId="0" applyNumberFormat="1" applyFont="1" applyFill="1" applyAlignment="1">
      <alignment horizontal="center" vertical="center"/>
    </xf>
    <xf numFmtId="0" fontId="179" fillId="6" borderId="72" xfId="0" applyFont="1" applyFill="1" applyBorder="1" applyAlignment="1">
      <alignment vertical="top"/>
    </xf>
    <xf numFmtId="0" fontId="179" fillId="6" borderId="0" xfId="0" applyFont="1" applyFill="1" applyAlignment="1">
      <alignment vertical="top"/>
    </xf>
    <xf numFmtId="14" fontId="179" fillId="6" borderId="0" xfId="0" applyNumberFormat="1" applyFont="1" applyFill="1" applyAlignment="1">
      <alignment horizontal="left" vertical="center"/>
    </xf>
    <xf numFmtId="14" fontId="179" fillId="0" borderId="0" xfId="0" applyNumberFormat="1" applyFont="1">
      <alignment vertical="center"/>
    </xf>
    <xf numFmtId="0" fontId="180" fillId="0" borderId="0" xfId="0" applyFont="1">
      <alignment vertical="center"/>
    </xf>
    <xf numFmtId="180" fontId="50" fillId="13" borderId="202" xfId="17" applyNumberFormat="1" applyFont="1" applyFill="1" applyBorder="1" applyAlignment="1">
      <alignment horizontal="center" vertical="center"/>
    </xf>
    <xf numFmtId="0" fontId="8" fillId="0" borderId="206" xfId="1" applyBorder="1" applyAlignment="1" applyProtection="1">
      <alignment vertical="center"/>
    </xf>
    <xf numFmtId="0" fontId="8" fillId="0" borderId="143" xfId="1" applyFill="1" applyBorder="1" applyAlignment="1" applyProtection="1">
      <alignment vertical="top" wrapText="1"/>
    </xf>
    <xf numFmtId="0" fontId="6" fillId="0" borderId="66" xfId="2" applyBorder="1" applyAlignment="1">
      <alignment vertical="top" wrapText="1"/>
    </xf>
    <xf numFmtId="0" fontId="6" fillId="0" borderId="0" xfId="2">
      <alignment vertical="center"/>
    </xf>
    <xf numFmtId="0" fontId="8" fillId="38" borderId="147" xfId="1" applyFill="1" applyBorder="1" applyAlignment="1" applyProtection="1">
      <alignment horizontal="left" vertical="top"/>
    </xf>
    <xf numFmtId="0" fontId="6" fillId="38" borderId="172" xfId="2" applyFill="1" applyBorder="1" applyAlignment="1">
      <alignment horizontal="left" vertical="top"/>
    </xf>
    <xf numFmtId="0" fontId="37" fillId="0" borderId="0" xfId="17" applyFont="1">
      <alignment vertical="center"/>
    </xf>
    <xf numFmtId="0" fontId="93" fillId="0" borderId="0" xfId="17" applyFont="1" applyAlignment="1">
      <alignment horizontal="left" vertical="center"/>
    </xf>
    <xf numFmtId="0" fontId="35" fillId="10" borderId="0" xfId="2" applyFont="1" applyFill="1" applyAlignment="1">
      <alignment horizontal="center" vertical="center"/>
    </xf>
    <xf numFmtId="0" fontId="43" fillId="0" borderId="0" xfId="17" applyFont="1">
      <alignment vertical="center"/>
    </xf>
    <xf numFmtId="0" fontId="14" fillId="0" borderId="0" xfId="17" applyFont="1" applyAlignment="1">
      <alignment horizontal="center" vertical="center"/>
    </xf>
    <xf numFmtId="14" fontId="1" fillId="0" borderId="50" xfId="17" applyNumberFormat="1" applyBorder="1" applyAlignment="1">
      <alignment horizontal="center" vertical="center"/>
    </xf>
    <xf numFmtId="14" fontId="1" fillId="0" borderId="0" xfId="17" applyNumberFormat="1" applyAlignment="1">
      <alignment horizontal="center" vertical="center"/>
    </xf>
    <xf numFmtId="0" fontId="1" fillId="11" borderId="0" xfId="17" applyFill="1">
      <alignment vertical="center"/>
    </xf>
    <xf numFmtId="0" fontId="43" fillId="0" borderId="0" xfId="17" applyFont="1" applyAlignment="1">
      <alignment vertical="top" wrapText="1"/>
    </xf>
    <xf numFmtId="0" fontId="1" fillId="11" borderId="0" xfId="17" applyFill="1" applyAlignment="1">
      <alignment horizontal="center" vertical="center"/>
    </xf>
    <xf numFmtId="0" fontId="1" fillId="0" borderId="50" xfId="17" applyBorder="1">
      <alignment vertical="center"/>
    </xf>
    <xf numFmtId="0" fontId="6" fillId="11" borderId="0" xfId="2" applyFill="1" applyAlignment="1">
      <alignment vertical="center" wrapText="1"/>
    </xf>
    <xf numFmtId="0" fontId="38" fillId="0" borderId="0" xfId="17" applyFont="1">
      <alignment vertical="center"/>
    </xf>
    <xf numFmtId="0" fontId="47" fillId="0" borderId="0" xfId="17" applyFont="1" applyAlignment="1">
      <alignment horizontal="center" vertical="center" wrapText="1"/>
    </xf>
    <xf numFmtId="0" fontId="48" fillId="0" borderId="0" xfId="17" applyFont="1">
      <alignment vertical="center"/>
    </xf>
    <xf numFmtId="0" fontId="6" fillId="0" borderId="0" xfId="2" applyAlignment="1">
      <alignment horizontal="center" vertical="center"/>
    </xf>
    <xf numFmtId="0" fontId="9" fillId="0" borderId="0" xfId="17" applyFont="1" applyAlignment="1">
      <alignment horizontal="left" vertical="center"/>
    </xf>
    <xf numFmtId="0" fontId="49" fillId="0" borderId="0" xfId="17" applyFont="1" applyAlignment="1">
      <alignment horizontal="left" vertical="center"/>
    </xf>
    <xf numFmtId="0" fontId="50" fillId="0" borderId="53" xfId="17" applyFont="1" applyBorder="1">
      <alignment vertical="center"/>
    </xf>
    <xf numFmtId="0" fontId="50" fillId="0" borderId="53" xfId="17" applyFont="1" applyBorder="1" applyAlignment="1">
      <alignment horizontal="right" vertical="center"/>
    </xf>
    <xf numFmtId="0" fontId="38" fillId="0" borderId="55" xfId="17" applyFont="1" applyBorder="1" applyAlignment="1">
      <alignment horizontal="center" vertical="center"/>
    </xf>
    <xf numFmtId="0" fontId="38" fillId="0" borderId="207" xfId="17" applyFont="1" applyBorder="1" applyAlignment="1">
      <alignment horizontal="center" vertical="center" wrapText="1"/>
    </xf>
    <xf numFmtId="0" fontId="51" fillId="0" borderId="0" xfId="17" applyFont="1" applyAlignment="1">
      <alignment horizontal="center" vertical="center"/>
    </xf>
    <xf numFmtId="0" fontId="52" fillId="0" borderId="0" xfId="17" applyFont="1" applyAlignment="1">
      <alignment horizontal="center" vertical="center"/>
    </xf>
    <xf numFmtId="0" fontId="53" fillId="0" borderId="0" xfId="17" applyFont="1" applyAlignment="1">
      <alignment horizontal="center" vertical="center" wrapText="1"/>
    </xf>
    <xf numFmtId="0" fontId="54" fillId="0" borderId="0" xfId="17" applyFont="1" applyAlignment="1">
      <alignment horizontal="center" vertical="center"/>
    </xf>
    <xf numFmtId="0" fontId="1" fillId="0" borderId="0" xfId="17" applyAlignment="1">
      <alignment vertical="center" shrinkToFit="1"/>
    </xf>
    <xf numFmtId="0" fontId="12" fillId="0" borderId="208" xfId="17" applyFont="1" applyBorder="1" applyAlignment="1">
      <alignment horizontal="center" vertical="center" shrinkToFit="1"/>
    </xf>
    <xf numFmtId="0" fontId="50" fillId="0" borderId="56" xfId="17" applyFont="1" applyBorder="1" applyAlignment="1">
      <alignment vertical="center" shrinkToFit="1"/>
    </xf>
    <xf numFmtId="0" fontId="50" fillId="0" borderId="56" xfId="17" applyFont="1" applyBorder="1" applyAlignment="1">
      <alignment horizontal="center" vertical="center"/>
    </xf>
    <xf numFmtId="0" fontId="1" fillId="0" borderId="151" xfId="17" applyBorder="1" applyAlignment="1">
      <alignment horizontal="center" vertical="center" wrapText="1"/>
    </xf>
    <xf numFmtId="0" fontId="1" fillId="0" borderId="152" xfId="17" applyBorder="1" applyAlignment="1">
      <alignment horizontal="center" vertical="center"/>
    </xf>
    <xf numFmtId="0" fontId="13" fillId="0" borderId="154" xfId="2" applyFont="1" applyBorder="1" applyAlignment="1">
      <alignment horizontal="center" vertical="center" wrapText="1"/>
    </xf>
    <xf numFmtId="0" fontId="13" fillId="0" borderId="155" xfId="2" applyFont="1" applyBorder="1" applyAlignment="1">
      <alignment horizontal="center" vertical="center" wrapText="1"/>
    </xf>
    <xf numFmtId="0" fontId="13" fillId="0" borderId="18" xfId="2" applyFont="1" applyBorder="1" applyAlignment="1">
      <alignment horizontal="center" vertical="center" wrapText="1"/>
    </xf>
    <xf numFmtId="0" fontId="1" fillId="22" borderId="159" xfId="17" applyFill="1" applyBorder="1" applyAlignment="1">
      <alignment horizontal="center" vertical="center" wrapText="1"/>
    </xf>
    <xf numFmtId="0" fontId="7" fillId="6" borderId="0" xfId="17" applyFont="1" applyFill="1" applyAlignment="1">
      <alignment horizontal="center" vertical="center" wrapText="1"/>
    </xf>
    <xf numFmtId="0" fontId="7" fillId="3" borderId="0" xfId="17" applyFont="1" applyFill="1" applyAlignment="1">
      <alignment horizontal="center" vertical="center" wrapText="1"/>
    </xf>
    <xf numFmtId="0" fontId="14" fillId="3" borderId="0" xfId="17" applyFont="1" applyFill="1" applyAlignment="1">
      <alignment horizontal="center" vertical="center" wrapText="1"/>
    </xf>
    <xf numFmtId="0" fontId="59" fillId="3" borderId="0" xfId="17" applyFont="1" applyFill="1" applyAlignment="1">
      <alignment horizontal="center" vertical="center" wrapText="1"/>
    </xf>
    <xf numFmtId="0" fontId="1" fillId="6" borderId="0" xfId="2" applyFont="1" applyFill="1" applyAlignment="1">
      <alignment horizontal="center" vertical="center"/>
    </xf>
    <xf numFmtId="0" fontId="46" fillId="6" borderId="0" xfId="0" applyFont="1" applyFill="1" applyAlignment="1">
      <alignment horizontal="center" vertical="center" wrapText="1"/>
    </xf>
    <xf numFmtId="180" fontId="50" fillId="6" borderId="0" xfId="17" applyNumberFormat="1" applyFont="1" applyFill="1" applyAlignment="1">
      <alignment horizontal="center" vertical="center"/>
    </xf>
    <xf numFmtId="0" fontId="1" fillId="6" borderId="0" xfId="17" applyFill="1">
      <alignment vertical="center"/>
    </xf>
    <xf numFmtId="0" fontId="1" fillId="6" borderId="0" xfId="17" applyFill="1" applyAlignment="1">
      <alignment horizontal="center" vertical="center"/>
    </xf>
    <xf numFmtId="0" fontId="46" fillId="6" borderId="0" xfId="17" applyFont="1" applyFill="1">
      <alignment vertical="center"/>
    </xf>
    <xf numFmtId="0" fontId="50" fillId="0" borderId="0" xfId="16" applyFont="1">
      <alignment vertical="center"/>
    </xf>
    <xf numFmtId="0" fontId="10" fillId="0" borderId="0" xfId="16" applyFont="1">
      <alignment vertical="center"/>
    </xf>
    <xf numFmtId="177" fontId="1" fillId="5" borderId="40" xfId="2" applyNumberFormat="1" applyFont="1" applyFill="1" applyBorder="1" applyAlignment="1">
      <alignment horizontal="center" vertical="center" wrapText="1"/>
    </xf>
    <xf numFmtId="177" fontId="6" fillId="22" borderId="8" xfId="2" applyNumberFormat="1" applyFill="1" applyBorder="1" applyAlignment="1">
      <alignment horizontal="center" vertical="center" shrinkToFit="1"/>
    </xf>
    <xf numFmtId="177" fontId="1" fillId="22" borderId="40" xfId="2" applyNumberFormat="1" applyFont="1" applyFill="1" applyBorder="1" applyAlignment="1">
      <alignment horizontal="center" vertical="center" wrapText="1"/>
    </xf>
    <xf numFmtId="177" fontId="6" fillId="22" borderId="12" xfId="2" applyNumberFormat="1" applyFill="1" applyBorder="1" applyAlignment="1">
      <alignment horizontal="center" vertical="center" shrinkToFit="1"/>
    </xf>
    <xf numFmtId="177" fontId="6" fillId="7" borderId="10" xfId="2" applyNumberFormat="1" applyFill="1" applyBorder="1" applyAlignment="1">
      <alignment horizontal="center" vertical="center" shrinkToFit="1"/>
    </xf>
    <xf numFmtId="177" fontId="6" fillId="6" borderId="10" xfId="2" applyNumberFormat="1" applyFill="1" applyBorder="1" applyAlignment="1">
      <alignment horizontal="center" vertical="center" shrinkToFit="1"/>
    </xf>
    <xf numFmtId="177" fontId="6" fillId="0" borderId="10" xfId="2" applyNumberFormat="1" applyBorder="1" applyAlignment="1">
      <alignment horizontal="center" vertical="center" shrinkToFit="1"/>
    </xf>
    <xf numFmtId="177" fontId="6" fillId="0" borderId="8" xfId="2" applyNumberFormat="1" applyBorder="1" applyAlignment="1">
      <alignment horizontal="center" vertical="center" shrinkToFit="1"/>
    </xf>
    <xf numFmtId="177" fontId="6" fillId="6" borderId="8" xfId="2" applyNumberFormat="1" applyFill="1" applyBorder="1" applyAlignment="1">
      <alignment horizontal="center" vertical="center" shrinkToFit="1"/>
    </xf>
    <xf numFmtId="177" fontId="6" fillId="25" borderId="8" xfId="2" applyNumberFormat="1" applyFill="1" applyBorder="1" applyAlignment="1">
      <alignment horizontal="center" vertical="center" shrinkToFit="1"/>
    </xf>
    <xf numFmtId="177" fontId="6" fillId="9" borderId="8" xfId="2" applyNumberFormat="1" applyFill="1" applyBorder="1" applyAlignment="1">
      <alignment horizontal="center" vertical="center" shrinkToFit="1"/>
    </xf>
    <xf numFmtId="177" fontId="10" fillId="0" borderId="8" xfId="2" applyNumberFormat="1" applyFont="1" applyBorder="1" applyAlignment="1">
      <alignment horizontal="center" vertical="center" shrinkToFit="1"/>
    </xf>
    <xf numFmtId="177" fontId="6" fillId="7" borderId="8" xfId="2" applyNumberFormat="1" applyFill="1" applyBorder="1" applyAlignment="1">
      <alignment horizontal="center" vertical="center" shrinkToFit="1"/>
    </xf>
    <xf numFmtId="177" fontId="6" fillId="2" borderId="8" xfId="2" applyNumberFormat="1" applyFill="1" applyBorder="1" applyAlignment="1">
      <alignment horizontal="center" vertical="center" shrinkToFit="1"/>
    </xf>
    <xf numFmtId="0" fontId="1" fillId="0" borderId="8" xfId="0" applyFont="1" applyBorder="1" applyAlignment="1">
      <alignment horizontal="center" vertical="center" wrapText="1"/>
    </xf>
    <xf numFmtId="0" fontId="6" fillId="6" borderId="8" xfId="2" applyFill="1" applyBorder="1" applyAlignment="1">
      <alignment horizontal="center" vertical="center" wrapText="1"/>
    </xf>
    <xf numFmtId="177" fontId="6" fillId="0" borderId="107" xfId="2" applyNumberFormat="1" applyBorder="1" applyAlignment="1">
      <alignment horizontal="center" vertical="center" wrapText="1"/>
    </xf>
    <xf numFmtId="0" fontId="6" fillId="0" borderId="8" xfId="2" applyBorder="1" applyAlignment="1">
      <alignment horizontal="center" vertical="center"/>
    </xf>
    <xf numFmtId="177" fontId="1" fillId="0" borderId="8" xfId="2" applyNumberFormat="1" applyFont="1" applyBorder="1" applyAlignment="1">
      <alignment horizontal="center" vertical="center" shrinkToFit="1"/>
    </xf>
    <xf numFmtId="177" fontId="6" fillId="6" borderId="8" xfId="2" applyNumberFormat="1" applyFill="1" applyBorder="1" applyAlignment="1">
      <alignment horizontal="center" vertical="center" wrapText="1"/>
    </xf>
    <xf numFmtId="177" fontId="6" fillId="0" borderId="8" xfId="2" applyNumberFormat="1" applyBorder="1" applyAlignment="1">
      <alignment horizontal="center" vertical="center" wrapText="1"/>
    </xf>
    <xf numFmtId="177" fontId="6" fillId="7" borderId="8" xfId="2" applyNumberFormat="1" applyFill="1" applyBorder="1" applyAlignment="1">
      <alignment horizontal="center" vertical="center" wrapText="1"/>
    </xf>
    <xf numFmtId="177" fontId="6" fillId="8" borderId="107" xfId="2" applyNumberFormat="1" applyFill="1" applyBorder="1" applyAlignment="1">
      <alignment horizontal="center" vertical="center" wrapText="1"/>
    </xf>
    <xf numFmtId="0" fontId="23" fillId="0" borderId="7" xfId="2" applyFont="1" applyBorder="1" applyAlignment="1">
      <alignment horizontal="center" vertical="center"/>
    </xf>
    <xf numFmtId="177" fontId="6" fillId="8" borderId="8" xfId="2" applyNumberFormat="1" applyFill="1" applyBorder="1" applyAlignment="1">
      <alignment horizontal="center" vertical="center" wrapText="1"/>
    </xf>
    <xf numFmtId="177" fontId="6" fillId="0" borderId="109" xfId="2" applyNumberFormat="1" applyBorder="1" applyAlignment="1">
      <alignment horizontal="center" vertical="center" wrapText="1"/>
    </xf>
    <xf numFmtId="177" fontId="6" fillId="6" borderId="0" xfId="2" applyNumberFormat="1" applyFill="1" applyAlignment="1">
      <alignment horizontal="center" vertical="center" wrapText="1"/>
    </xf>
    <xf numFmtId="0" fontId="6" fillId="6" borderId="0" xfId="2" applyFill="1" applyAlignment="1">
      <alignment horizontal="center" vertical="center" wrapText="1"/>
    </xf>
    <xf numFmtId="0" fontId="91" fillId="6" borderId="0" xfId="2" applyFont="1" applyFill="1" applyAlignment="1">
      <alignment horizontal="center" vertical="center"/>
    </xf>
    <xf numFmtId="0" fontId="78" fillId="6" borderId="0" xfId="2" applyFont="1" applyFill="1" applyAlignment="1">
      <alignment horizontal="left" vertical="center"/>
    </xf>
    <xf numFmtId="0" fontId="1" fillId="0" borderId="0" xfId="2" applyFont="1">
      <alignment vertical="center"/>
    </xf>
    <xf numFmtId="0" fontId="179" fillId="6" borderId="0" xfId="0" applyFont="1" applyFill="1" applyAlignment="1">
      <alignment horizontal="left" vertical="center"/>
    </xf>
    <xf numFmtId="184" fontId="139" fillId="40" borderId="0" xfId="0" applyNumberFormat="1" applyFont="1" applyFill="1" applyAlignment="1">
      <alignment vertical="center" wrapText="1"/>
    </xf>
    <xf numFmtId="184" fontId="140" fillId="40" borderId="0" xfId="0" applyNumberFormat="1" applyFont="1" applyFill="1" applyBorder="1" applyAlignment="1">
      <alignment horizontal="center" vertical="center" wrapText="1"/>
    </xf>
    <xf numFmtId="184" fontId="171" fillId="40" borderId="0" xfId="0" applyNumberFormat="1" applyFont="1" applyFill="1" applyAlignment="1">
      <alignment vertical="center" wrapText="1"/>
    </xf>
    <xf numFmtId="0" fontId="182" fillId="0" borderId="0" xfId="1" applyFont="1" applyAlignment="1" applyProtection="1">
      <alignment horizontal="left" vertical="top" wrapText="1"/>
    </xf>
    <xf numFmtId="0" fontId="50" fillId="22" borderId="208" xfId="16" applyFont="1" applyFill="1" applyBorder="1">
      <alignment vertical="center"/>
    </xf>
    <xf numFmtId="0" fontId="50" fillId="22" borderId="209" xfId="16" applyFont="1" applyFill="1" applyBorder="1">
      <alignment vertical="center"/>
    </xf>
    <xf numFmtId="0" fontId="10" fillId="22" borderId="209" xfId="16" applyFont="1" applyFill="1" applyBorder="1">
      <alignment vertical="center"/>
    </xf>
    <xf numFmtId="0" fontId="37" fillId="0" borderId="0" xfId="17" applyFont="1" applyAlignment="1">
      <alignment horizontal="left" vertical="center" indent="2"/>
    </xf>
    <xf numFmtId="0" fontId="146" fillId="28" borderId="0" xfId="0" applyFont="1" applyFill="1" applyAlignment="1">
      <alignment vertical="center"/>
    </xf>
    <xf numFmtId="0" fontId="183" fillId="0" borderId="0" xfId="17" applyFont="1" applyAlignment="1">
      <alignment vertical="center"/>
    </xf>
    <xf numFmtId="184" fontId="186" fillId="40" borderId="0" xfId="0" applyNumberFormat="1" applyFont="1" applyFill="1" applyAlignment="1">
      <alignment vertical="center" wrapText="1"/>
    </xf>
    <xf numFmtId="3" fontId="145" fillId="27" borderId="0" xfId="0" applyNumberFormat="1" applyFont="1" applyFill="1" applyBorder="1" applyAlignment="1">
      <alignment horizontal="right" vertical="center"/>
    </xf>
    <xf numFmtId="0" fontId="187" fillId="0" borderId="0" xfId="1" applyFont="1" applyAlignment="1" applyProtection="1">
      <alignment horizontal="left" vertical="top" wrapText="1"/>
    </xf>
    <xf numFmtId="0" fontId="24" fillId="5" borderId="7" xfId="2" applyFont="1" applyFill="1" applyBorder="1" applyAlignment="1">
      <alignment horizontal="center" vertical="top" wrapText="1"/>
    </xf>
    <xf numFmtId="0" fontId="152" fillId="22" borderId="0" xfId="0" applyFont="1" applyFill="1" applyAlignment="1">
      <alignment horizontal="left" vertical="top" wrapText="1"/>
    </xf>
    <xf numFmtId="10" fontId="140" fillId="27" borderId="0" xfId="0" applyNumberFormat="1" applyFont="1" applyFill="1" applyAlignment="1">
      <alignment horizontal="center" vertical="center" wrapText="1"/>
    </xf>
    <xf numFmtId="3" fontId="139" fillId="27" borderId="0" xfId="0" applyNumberFormat="1" applyFont="1" applyFill="1" applyBorder="1" applyAlignment="1">
      <alignment vertical="center" wrapText="1"/>
    </xf>
    <xf numFmtId="184" fontId="171" fillId="43" borderId="0" xfId="0" applyNumberFormat="1" applyFont="1" applyFill="1" applyBorder="1" applyAlignment="1">
      <alignment horizontal="center" vertical="center" wrapText="1"/>
    </xf>
    <xf numFmtId="184" fontId="132" fillId="43" borderId="0" xfId="0" applyNumberFormat="1" applyFont="1" applyFill="1" applyBorder="1" applyAlignment="1">
      <alignment horizontal="center" vertical="center" wrapText="1"/>
    </xf>
    <xf numFmtId="0" fontId="189" fillId="22" borderId="0" xfId="0" applyFont="1" applyFill="1" applyAlignment="1">
      <alignment horizontal="left" vertical="top" wrapText="1" indent="1"/>
    </xf>
    <xf numFmtId="0" fontId="174" fillId="39" borderId="0" xfId="0" applyFont="1" applyFill="1" applyAlignment="1">
      <alignment vertical="center"/>
    </xf>
    <xf numFmtId="0" fontId="192" fillId="39" borderId="0" xfId="0" applyFont="1" applyFill="1" applyAlignment="1">
      <alignment vertical="top" wrapText="1"/>
    </xf>
    <xf numFmtId="0" fontId="189" fillId="39" borderId="0" xfId="0" applyFont="1" applyFill="1">
      <alignment vertical="center"/>
    </xf>
    <xf numFmtId="0" fontId="193" fillId="39" borderId="0" xfId="0" applyFont="1" applyFill="1" applyAlignment="1">
      <alignment vertical="center" wrapText="1"/>
    </xf>
    <xf numFmtId="0" fontId="172" fillId="39" borderId="0" xfId="0" applyFont="1" applyFill="1" applyAlignment="1">
      <alignment vertical="top" wrapText="1"/>
    </xf>
    <xf numFmtId="0" fontId="1" fillId="22" borderId="0" xfId="2" applyFont="1" applyFill="1">
      <alignment vertical="center"/>
    </xf>
    <xf numFmtId="0" fontId="24" fillId="22" borderId="40" xfId="2" applyFont="1" applyFill="1" applyBorder="1" applyAlignment="1">
      <alignment horizontal="center" vertical="top" wrapText="1"/>
    </xf>
    <xf numFmtId="0" fontId="23" fillId="22" borderId="210" xfId="2" applyFont="1" applyFill="1" applyBorder="1" applyAlignment="1">
      <alignment horizontal="left" vertical="center"/>
    </xf>
    <xf numFmtId="0" fontId="23" fillId="22" borderId="11" xfId="2" applyFont="1" applyFill="1" applyBorder="1" applyAlignment="1">
      <alignment horizontal="left" vertical="center"/>
    </xf>
    <xf numFmtId="0" fontId="23" fillId="6" borderId="11" xfId="2" applyFont="1" applyFill="1" applyBorder="1" applyAlignment="1">
      <alignment horizontal="left" vertical="center"/>
    </xf>
    <xf numFmtId="0" fontId="23" fillId="0" borderId="9" xfId="2" applyFont="1" applyBorder="1" applyAlignment="1">
      <alignment horizontal="left" vertical="center"/>
    </xf>
    <xf numFmtId="0" fontId="23" fillId="6" borderId="13" xfId="2" applyFont="1" applyFill="1" applyBorder="1" applyAlignment="1">
      <alignment horizontal="left" vertical="center"/>
    </xf>
    <xf numFmtId="177" fontId="13" fillId="45" borderId="107" xfId="2" applyNumberFormat="1" applyFont="1" applyFill="1" applyBorder="1" applyAlignment="1">
      <alignment horizontal="center" vertical="center" wrapText="1"/>
    </xf>
    <xf numFmtId="177" fontId="13" fillId="45" borderId="8" xfId="2" applyNumberFormat="1" applyFont="1" applyFill="1" applyBorder="1" applyAlignment="1">
      <alignment horizontal="center" vertical="center" shrinkToFit="1"/>
    </xf>
    <xf numFmtId="184" fontId="140" fillId="27" borderId="0" xfId="0" applyNumberFormat="1" applyFont="1" applyFill="1" applyAlignment="1">
      <alignment horizontal="center" vertical="center" wrapText="1"/>
    </xf>
    <xf numFmtId="0" fontId="194" fillId="40" borderId="0" xfId="0" applyFont="1" applyFill="1" applyBorder="1" applyAlignment="1">
      <alignment horizontal="left" vertical="center"/>
    </xf>
    <xf numFmtId="3" fontId="157" fillId="40" borderId="0" xfId="0" applyNumberFormat="1" applyFont="1" applyFill="1" applyAlignment="1">
      <alignment vertical="center" wrapText="1"/>
    </xf>
    <xf numFmtId="177" fontId="195" fillId="40" borderId="0" xfId="0" applyNumberFormat="1" applyFont="1" applyFill="1" applyBorder="1">
      <alignment vertical="center"/>
    </xf>
    <xf numFmtId="14" fontId="26" fillId="22" borderId="0" xfId="2" applyNumberFormat="1" applyFont="1" applyFill="1" applyAlignment="1">
      <alignment horizontal="left" vertical="center"/>
    </xf>
    <xf numFmtId="14" fontId="26" fillId="22" borderId="0" xfId="2" applyNumberFormat="1" applyFont="1" applyFill="1" applyBorder="1" applyAlignment="1">
      <alignment horizontal="left" vertical="center"/>
    </xf>
    <xf numFmtId="0" fontId="26" fillId="22" borderId="0" xfId="19" applyFont="1" applyFill="1">
      <alignment vertical="center"/>
    </xf>
    <xf numFmtId="0" fontId="26" fillId="22" borderId="0" xfId="2" applyFont="1" applyFill="1" applyAlignment="1">
      <alignment horizontal="left" vertical="center"/>
    </xf>
    <xf numFmtId="0" fontId="41" fillId="22" borderId="0" xfId="17" applyFont="1" applyFill="1">
      <alignment vertical="center"/>
    </xf>
    <xf numFmtId="0" fontId="165" fillId="40" borderId="0" xfId="0" applyFont="1" applyFill="1" applyBorder="1" applyAlignment="1">
      <alignment horizontal="left" vertical="center"/>
    </xf>
    <xf numFmtId="3" fontId="145" fillId="40" borderId="0" xfId="0" applyNumberFormat="1" applyFont="1" applyFill="1">
      <alignment vertical="center"/>
    </xf>
    <xf numFmtId="177" fontId="166" fillId="40" borderId="0" xfId="0" applyNumberFormat="1" applyFont="1" applyFill="1" applyBorder="1" applyAlignment="1">
      <alignment vertical="center"/>
    </xf>
    <xf numFmtId="3" fontId="139" fillId="27" borderId="0" xfId="0" applyNumberFormat="1" applyFont="1" applyFill="1">
      <alignment vertical="center"/>
    </xf>
    <xf numFmtId="0" fontId="144" fillId="27" borderId="0" xfId="0" applyFont="1" applyFill="1" applyBorder="1" applyAlignment="1">
      <alignment horizontal="left" vertical="center" wrapText="1"/>
    </xf>
    <xf numFmtId="0" fontId="140" fillId="27" borderId="0" xfId="0" applyFont="1" applyFill="1" applyBorder="1" applyAlignment="1">
      <alignment horizontal="left" vertical="center" shrinkToFit="1"/>
    </xf>
    <xf numFmtId="184" fontId="139" fillId="27" borderId="0" xfId="0" applyNumberFormat="1" applyFont="1" applyFill="1" applyBorder="1" applyAlignment="1">
      <alignment horizontal="center" vertical="center" wrapText="1"/>
    </xf>
    <xf numFmtId="0" fontId="6" fillId="0" borderId="0" xfId="2">
      <alignment vertical="center"/>
    </xf>
    <xf numFmtId="177" fontId="13" fillId="0" borderId="8" xfId="2" applyNumberFormat="1" applyFont="1" applyBorder="1" applyAlignment="1">
      <alignment horizontal="center" vertical="center" wrapText="1"/>
    </xf>
    <xf numFmtId="177" fontId="13" fillId="0" borderId="8" xfId="2" applyNumberFormat="1" applyFont="1" applyBorder="1" applyAlignment="1">
      <alignment horizontal="center" vertical="center" shrinkToFit="1"/>
    </xf>
    <xf numFmtId="177" fontId="13" fillId="8" borderId="8" xfId="2" applyNumberFormat="1" applyFont="1" applyFill="1" applyBorder="1" applyAlignment="1">
      <alignment horizontal="center" vertical="center" shrinkToFit="1"/>
    </xf>
    <xf numFmtId="177" fontId="13" fillId="22" borderId="8" xfId="2" applyNumberFormat="1" applyFont="1" applyFill="1" applyBorder="1" applyAlignment="1">
      <alignment horizontal="center" vertical="center" shrinkToFit="1"/>
    </xf>
    <xf numFmtId="177" fontId="13" fillId="22" borderId="106" xfId="2" applyNumberFormat="1" applyFont="1" applyFill="1" applyBorder="1" applyAlignment="1">
      <alignment horizontal="center" vertical="center" wrapText="1"/>
    </xf>
    <xf numFmtId="177" fontId="13" fillId="22" borderId="107" xfId="2" applyNumberFormat="1" applyFont="1" applyFill="1" applyBorder="1" applyAlignment="1">
      <alignment horizontal="center" vertical="center" wrapText="1"/>
    </xf>
    <xf numFmtId="0" fontId="13" fillId="0" borderId="211" xfId="2" applyFont="1" applyBorder="1" applyAlignment="1">
      <alignment horizontal="center" vertical="center" wrapText="1"/>
    </xf>
    <xf numFmtId="0" fontId="13" fillId="0" borderId="212" xfId="2" applyFont="1" applyBorder="1" applyAlignment="1">
      <alignment horizontal="center" vertical="center" wrapText="1"/>
    </xf>
    <xf numFmtId="0" fontId="13" fillId="0" borderId="213" xfId="2" applyFont="1" applyBorder="1" applyAlignment="1">
      <alignment horizontal="center" vertical="center" wrapText="1"/>
    </xf>
    <xf numFmtId="0" fontId="13" fillId="0" borderId="211" xfId="2" applyFont="1" applyBorder="1" applyAlignment="1">
      <alignment horizontal="center" vertical="center"/>
    </xf>
    <xf numFmtId="0" fontId="13" fillId="6" borderId="211" xfId="2" applyFont="1" applyFill="1" applyBorder="1" applyAlignment="1">
      <alignment horizontal="center" vertical="center" wrapText="1"/>
    </xf>
    <xf numFmtId="0" fontId="168" fillId="22" borderId="163" xfId="0" applyFont="1" applyFill="1" applyBorder="1" applyAlignment="1">
      <alignment horizontal="center" vertical="center" wrapText="1"/>
    </xf>
    <xf numFmtId="0" fontId="168" fillId="22" borderId="197" xfId="0" applyFont="1" applyFill="1" applyBorder="1" applyAlignment="1">
      <alignment horizontal="center" vertical="center" wrapText="1"/>
    </xf>
    <xf numFmtId="0" fontId="201" fillId="22" borderId="210" xfId="2" applyFont="1" applyFill="1" applyBorder="1" applyAlignment="1">
      <alignment horizontal="center" vertical="center"/>
    </xf>
    <xf numFmtId="177" fontId="201" fillId="22" borderId="8" xfId="2" applyNumberFormat="1" applyFont="1" applyFill="1" applyBorder="1" applyAlignment="1">
      <alignment horizontal="center" vertical="center" shrinkToFit="1"/>
    </xf>
    <xf numFmtId="177" fontId="202" fillId="22" borderId="8" xfId="2" applyNumberFormat="1" applyFont="1" applyFill="1" applyBorder="1" applyAlignment="1">
      <alignment horizontal="center" vertical="center" shrinkToFit="1"/>
    </xf>
    <xf numFmtId="177" fontId="203" fillId="22" borderId="10" xfId="2" applyNumberFormat="1" applyFont="1" applyFill="1" applyBorder="1" applyAlignment="1">
      <alignment horizontal="center" vertical="center" shrinkToFit="1"/>
    </xf>
    <xf numFmtId="177" fontId="204" fillId="22" borderId="106" xfId="2" applyNumberFormat="1" applyFont="1" applyFill="1" applyBorder="1" applyAlignment="1">
      <alignment horizontal="center" vertical="center" wrapText="1"/>
    </xf>
    <xf numFmtId="0" fontId="205" fillId="0" borderId="178" xfId="1" applyFont="1" applyBorder="1" applyAlignment="1" applyProtection="1">
      <alignment horizontal="left" vertical="top" wrapText="1"/>
    </xf>
    <xf numFmtId="0" fontId="35" fillId="0" borderId="31" xfId="1" applyFont="1" applyBorder="1" applyAlignment="1" applyProtection="1">
      <alignment horizontal="left" vertical="top" wrapText="1"/>
    </xf>
    <xf numFmtId="0" fontId="188" fillId="0" borderId="0" xfId="0" applyFont="1" applyAlignment="1">
      <alignment vertical="top" wrapText="1"/>
    </xf>
    <xf numFmtId="0" fontId="115" fillId="3" borderId="1" xfId="2" applyFont="1" applyFill="1" applyBorder="1" applyAlignment="1">
      <alignment horizontal="center" vertical="center"/>
    </xf>
    <xf numFmtId="0" fontId="130" fillId="34" borderId="214" xfId="2" applyFont="1" applyFill="1" applyBorder="1" applyAlignment="1">
      <alignment horizontal="center" vertical="center" wrapText="1"/>
    </xf>
    <xf numFmtId="0" fontId="131" fillId="34" borderId="215" xfId="2" applyFont="1" applyFill="1" applyBorder="1" applyAlignment="1">
      <alignment horizontal="center" vertical="center" wrapText="1"/>
    </xf>
    <xf numFmtId="0" fontId="196" fillId="34" borderId="215" xfId="2" applyFont="1" applyFill="1" applyBorder="1" applyAlignment="1">
      <alignment horizontal="left" vertical="center"/>
    </xf>
    <xf numFmtId="0" fontId="124" fillId="34" borderId="215" xfId="2" applyFont="1" applyFill="1" applyBorder="1" applyAlignment="1">
      <alignment horizontal="center" vertical="center"/>
    </xf>
    <xf numFmtId="0" fontId="124" fillId="34" borderId="216" xfId="2" applyFont="1" applyFill="1" applyBorder="1" applyAlignment="1">
      <alignment horizontal="center" vertical="center"/>
    </xf>
    <xf numFmtId="0" fontId="76" fillId="22" borderId="217" xfId="0" applyFont="1" applyFill="1" applyBorder="1" applyAlignment="1">
      <alignment horizontal="left" vertical="center"/>
    </xf>
    <xf numFmtId="14" fontId="76" fillId="22" borderId="217" xfId="0" applyNumberFormat="1" applyFont="1" applyFill="1" applyBorder="1" applyAlignment="1">
      <alignment horizontal="left" vertical="center"/>
    </xf>
    <xf numFmtId="0" fontId="103" fillId="41" borderId="141" xfId="0" applyFont="1" applyFill="1" applyBorder="1" applyAlignment="1">
      <alignment horizontal="center" vertical="center" wrapText="1"/>
    </xf>
    <xf numFmtId="0" fontId="103" fillId="0" borderId="141" xfId="0" applyFont="1" applyBorder="1" applyAlignment="1">
      <alignment horizontal="center" vertical="center" wrapText="1"/>
    </xf>
    <xf numFmtId="0" fontId="103" fillId="0" borderId="163" xfId="0" applyFont="1" applyBorder="1" applyAlignment="1">
      <alignment horizontal="center" vertical="center" wrapText="1"/>
    </xf>
    <xf numFmtId="184" fontId="171" fillId="46" borderId="0" xfId="0" applyNumberFormat="1" applyFont="1" applyFill="1" applyBorder="1" applyAlignment="1">
      <alignment horizontal="center" vertical="center" wrapText="1"/>
    </xf>
    <xf numFmtId="177" fontId="23" fillId="22" borderId="8" xfId="2" applyNumberFormat="1" applyFont="1" applyFill="1" applyBorder="1" applyAlignment="1">
      <alignment horizontal="center" vertical="center" shrinkToFit="1"/>
    </xf>
    <xf numFmtId="0" fontId="139" fillId="46" borderId="0" xfId="0" applyFont="1" applyFill="1" applyBorder="1" applyAlignment="1">
      <alignment horizontal="left" vertical="center" wrapText="1"/>
    </xf>
    <xf numFmtId="0" fontId="139" fillId="46" borderId="0" xfId="0" applyFont="1" applyFill="1" applyAlignment="1">
      <alignment horizontal="left" vertical="center" wrapText="1"/>
    </xf>
    <xf numFmtId="0" fontId="139" fillId="46" borderId="0" xfId="0" applyFont="1" applyFill="1" applyBorder="1" applyAlignment="1">
      <alignment horizontal="left" vertical="center"/>
    </xf>
    <xf numFmtId="0" fontId="139" fillId="46" borderId="0" xfId="0" applyFont="1" applyFill="1" applyAlignment="1">
      <alignment horizontal="left" vertical="center" shrinkToFit="1"/>
    </xf>
    <xf numFmtId="0" fontId="139" fillId="46" borderId="0" xfId="0" applyFont="1" applyFill="1" applyBorder="1" applyAlignment="1">
      <alignment horizontal="left" vertical="center" shrinkToFit="1"/>
    </xf>
    <xf numFmtId="0" fontId="6" fillId="0" borderId="0" xfId="2">
      <alignment vertical="center"/>
    </xf>
    <xf numFmtId="14" fontId="108" fillId="24" borderId="222" xfId="2" applyNumberFormat="1" applyFont="1" applyFill="1" applyBorder="1" applyAlignment="1">
      <alignment vertical="center" wrapText="1" shrinkToFit="1"/>
    </xf>
    <xf numFmtId="0" fontId="160" fillId="47" borderId="0" xfId="0" applyFont="1" applyFill="1" applyAlignment="1">
      <alignment horizontal="center" vertical="center" wrapText="1"/>
    </xf>
    <xf numFmtId="0" fontId="158" fillId="47" borderId="113" xfId="0" applyFont="1" applyFill="1" applyBorder="1" applyAlignment="1">
      <alignment horizontal="center" vertical="center" wrapText="1"/>
    </xf>
    <xf numFmtId="0" fontId="8" fillId="0" borderId="0" xfId="1" applyAlignment="1" applyProtection="1">
      <alignment horizontal="left" vertical="top" wrapText="1"/>
    </xf>
    <xf numFmtId="0" fontId="182" fillId="0" borderId="228" xfId="1" applyFont="1" applyBorder="1" applyAlignment="1" applyProtection="1">
      <alignment horizontal="left" vertical="top" wrapText="1"/>
    </xf>
    <xf numFmtId="0" fontId="18" fillId="2" borderId="46" xfId="2" applyFont="1" applyFill="1" applyBorder="1" applyAlignment="1">
      <alignment horizontal="left" vertical="center" wrapText="1"/>
    </xf>
    <xf numFmtId="0" fontId="115" fillId="24" borderId="27" xfId="2" applyFont="1" applyFill="1" applyBorder="1" applyAlignment="1">
      <alignment horizontal="center" vertical="center"/>
    </xf>
    <xf numFmtId="14" fontId="115" fillId="24" borderId="28" xfId="2" applyNumberFormat="1" applyFont="1" applyFill="1" applyBorder="1" applyAlignment="1">
      <alignment horizontal="center" vertical="center"/>
    </xf>
    <xf numFmtId="0" fontId="182" fillId="24" borderId="0" xfId="1" applyFont="1" applyFill="1" applyAlignment="1" applyProtection="1">
      <alignment horizontal="left" vertical="top" wrapText="1"/>
    </xf>
    <xf numFmtId="14" fontId="115" fillId="24" borderId="43" xfId="2" applyNumberFormat="1" applyFont="1" applyFill="1" applyBorder="1" applyAlignment="1">
      <alignment horizontal="center" vertical="center"/>
    </xf>
    <xf numFmtId="0" fontId="21" fillId="24" borderId="9" xfId="1" applyFont="1" applyFill="1" applyBorder="1" applyAlignment="1" applyProtection="1">
      <alignment horizontal="center" vertical="center" wrapText="1"/>
    </xf>
    <xf numFmtId="14" fontId="115" fillId="24" borderId="1" xfId="2" applyNumberFormat="1" applyFont="1" applyFill="1" applyBorder="1" applyAlignment="1">
      <alignment horizontal="center" vertical="center" wrapText="1"/>
    </xf>
    <xf numFmtId="14" fontId="115" fillId="24" borderId="2" xfId="2" applyNumberFormat="1" applyFont="1" applyFill="1" applyBorder="1" applyAlignment="1">
      <alignment horizontal="center" vertical="center"/>
    </xf>
    <xf numFmtId="14" fontId="115" fillId="24" borderId="1" xfId="2" applyNumberFormat="1" applyFont="1" applyFill="1" applyBorder="1" applyAlignment="1">
      <alignment horizontal="center" vertical="center"/>
    </xf>
    <xf numFmtId="0" fontId="115" fillId="24" borderId="2" xfId="2" applyFont="1" applyFill="1" applyBorder="1" applyAlignment="1">
      <alignment horizontal="center" vertical="center" shrinkToFit="1"/>
    </xf>
    <xf numFmtId="0" fontId="18" fillId="26" borderId="46" xfId="2" applyFont="1" applyFill="1" applyBorder="1" applyAlignment="1">
      <alignment horizontal="center" vertical="center" wrapText="1"/>
    </xf>
    <xf numFmtId="0" fontId="109" fillId="26" borderId="46" xfId="1" applyFont="1" applyFill="1" applyBorder="1" applyAlignment="1" applyProtection="1">
      <alignment horizontal="center" vertical="center" wrapText="1"/>
    </xf>
    <xf numFmtId="0" fontId="207" fillId="47" borderId="0" xfId="0" applyFont="1" applyFill="1" applyAlignment="1">
      <alignment horizontal="center" vertical="center" wrapText="1"/>
    </xf>
    <xf numFmtId="0" fontId="208" fillId="0" borderId="0" xfId="0" applyFont="1" applyAlignment="1">
      <alignment vertical="center" wrapText="1"/>
    </xf>
    <xf numFmtId="0" fontId="6" fillId="22" borderId="0" xfId="2" applyFill="1" applyAlignment="1">
      <alignment vertical="center" wrapText="1"/>
    </xf>
    <xf numFmtId="185" fontId="209" fillId="0" borderId="0" xfId="0" applyNumberFormat="1" applyFont="1" applyAlignment="1">
      <alignment horizontal="left" vertical="center"/>
    </xf>
    <xf numFmtId="0" fontId="72" fillId="40" borderId="0" xfId="0" applyFont="1" applyFill="1" applyAlignment="1">
      <alignment vertical="top" wrapText="1"/>
    </xf>
    <xf numFmtId="177" fontId="139" fillId="40" borderId="0" xfId="0" applyNumberFormat="1" applyFont="1" applyFill="1" applyAlignment="1">
      <alignment vertical="top" wrapText="1"/>
    </xf>
    <xf numFmtId="3" fontId="139" fillId="40" borderId="0" xfId="0" applyNumberFormat="1" applyFont="1" applyFill="1" applyAlignment="1">
      <alignment vertical="top" wrapText="1"/>
    </xf>
    <xf numFmtId="0" fontId="0" fillId="27" borderId="0" xfId="0" applyFill="1" applyAlignment="1">
      <alignment horizontal="left" vertical="top"/>
    </xf>
    <xf numFmtId="0" fontId="117" fillId="0" borderId="160" xfId="17" applyFont="1" applyFill="1" applyBorder="1" applyAlignment="1">
      <alignment horizontal="center" vertical="center" wrapText="1"/>
    </xf>
    <xf numFmtId="14" fontId="117" fillId="0" borderId="161" xfId="17" applyNumberFormat="1" applyFont="1" applyFill="1" applyBorder="1" applyAlignment="1">
      <alignment horizontal="center" vertical="center"/>
    </xf>
    <xf numFmtId="0" fontId="1" fillId="0" borderId="160" xfId="17" applyFill="1" applyBorder="1" applyAlignment="1">
      <alignment horizontal="center" vertical="center" wrapText="1"/>
    </xf>
    <xf numFmtId="14" fontId="1" fillId="0" borderId="161" xfId="17" applyNumberFormat="1" applyFill="1" applyBorder="1" applyAlignment="1">
      <alignment horizontal="center" vertical="center"/>
    </xf>
    <xf numFmtId="0" fontId="76" fillId="0" borderId="0" xfId="0" applyFont="1" applyFill="1" applyAlignment="1">
      <alignment horizontal="center" vertical="center"/>
    </xf>
    <xf numFmtId="0" fontId="122" fillId="0" borderId="0" xfId="0" applyFont="1" applyFill="1" applyAlignment="1">
      <alignment vertical="center" wrapText="1"/>
    </xf>
    <xf numFmtId="0" fontId="153" fillId="0" borderId="0" xfId="0" applyFont="1">
      <alignment vertical="center"/>
    </xf>
    <xf numFmtId="0" fontId="152" fillId="22" borderId="0" xfId="0" applyFont="1" applyFill="1" applyAlignment="1">
      <alignment vertical="top" wrapText="1"/>
    </xf>
    <xf numFmtId="0" fontId="108" fillId="0" borderId="186" xfId="1" applyFont="1" applyFill="1" applyBorder="1" applyAlignment="1" applyProtection="1">
      <alignment vertical="top" wrapText="1"/>
    </xf>
    <xf numFmtId="0" fontId="108" fillId="0" borderId="186" xfId="2" applyFont="1" applyFill="1" applyBorder="1" applyAlignment="1">
      <alignment vertical="top" wrapText="1"/>
    </xf>
    <xf numFmtId="0" fontId="108" fillId="0" borderId="179" xfId="1" applyFont="1" applyBorder="1" applyAlignment="1" applyProtection="1">
      <alignment horizontal="left" vertical="top" wrapText="1"/>
    </xf>
    <xf numFmtId="14" fontId="108" fillId="24" borderId="223" xfId="1" applyNumberFormat="1" applyFont="1" applyFill="1" applyBorder="1" applyAlignment="1" applyProtection="1">
      <alignment horizontal="center" vertical="center" wrapText="1" shrinkToFit="1"/>
    </xf>
    <xf numFmtId="14" fontId="108" fillId="24" borderId="224" xfId="1" applyNumberFormat="1" applyFont="1" applyFill="1" applyBorder="1" applyAlignment="1" applyProtection="1">
      <alignment vertical="center" wrapText="1" shrinkToFit="1"/>
    </xf>
    <xf numFmtId="0" fontId="210" fillId="0" borderId="45" xfId="1" applyFont="1" applyFill="1" applyBorder="1" applyAlignment="1" applyProtection="1">
      <alignment vertical="top" wrapText="1"/>
    </xf>
    <xf numFmtId="0" fontId="8" fillId="0" borderId="229" xfId="1" applyFill="1" applyBorder="1" applyAlignment="1" applyProtection="1">
      <alignment vertical="top" wrapText="1"/>
    </xf>
    <xf numFmtId="56" fontId="21" fillId="24" borderId="0" xfId="1" applyNumberFormat="1" applyFont="1" applyFill="1" applyAlignment="1" applyProtection="1">
      <alignment horizontal="left" vertical="top" wrapText="1"/>
    </xf>
    <xf numFmtId="0" fontId="173" fillId="39" borderId="0" xfId="0" applyFont="1" applyFill="1" applyBorder="1" applyAlignment="1">
      <alignment vertical="top" wrapText="1"/>
    </xf>
    <xf numFmtId="0" fontId="130" fillId="22" borderId="217" xfId="0" applyFont="1" applyFill="1" applyBorder="1" applyAlignment="1">
      <alignment horizontal="left" vertical="center"/>
    </xf>
    <xf numFmtId="0" fontId="151" fillId="22" borderId="160" xfId="17" applyFont="1" applyFill="1" applyBorder="1" applyAlignment="1">
      <alignment horizontal="center" vertical="center" wrapText="1"/>
    </xf>
    <xf numFmtId="0" fontId="149" fillId="22" borderId="0" xfId="0" applyFont="1" applyFill="1" applyAlignment="1">
      <alignment horizontal="center" vertical="center" wrapText="1"/>
    </xf>
    <xf numFmtId="14" fontId="37" fillId="22" borderId="161" xfId="17" applyNumberFormat="1" applyFont="1" applyFill="1" applyBorder="1" applyAlignment="1">
      <alignment horizontal="center" vertical="center" wrapText="1"/>
    </xf>
    <xf numFmtId="0" fontId="13" fillId="22" borderId="160" xfId="17" applyFont="1" applyFill="1" applyBorder="1" applyAlignment="1">
      <alignment horizontal="center" vertical="center" wrapText="1"/>
    </xf>
    <xf numFmtId="14" fontId="13" fillId="22" borderId="161" xfId="17" applyNumberFormat="1" applyFont="1" applyFill="1" applyBorder="1" applyAlignment="1">
      <alignment horizontal="center" vertical="center"/>
    </xf>
    <xf numFmtId="0" fontId="37" fillId="22" borderId="160" xfId="17" applyFont="1" applyFill="1" applyBorder="1" applyAlignment="1">
      <alignment horizontal="center" vertical="center" wrapText="1"/>
    </xf>
    <xf numFmtId="14" fontId="37" fillId="22" borderId="161" xfId="17" applyNumberFormat="1" applyFont="1" applyFill="1" applyBorder="1" applyAlignment="1">
      <alignment horizontal="center" vertical="center"/>
    </xf>
    <xf numFmtId="0" fontId="1" fillId="22" borderId="160" xfId="17" applyFill="1" applyBorder="1" applyAlignment="1">
      <alignment horizontal="center" vertical="center" wrapText="1"/>
    </xf>
    <xf numFmtId="14" fontId="1" fillId="22" borderId="161" xfId="17" applyNumberFormat="1" applyFill="1" applyBorder="1" applyAlignment="1">
      <alignment horizontal="center" vertical="center"/>
    </xf>
    <xf numFmtId="3" fontId="13" fillId="22" borderId="0" xfId="0" applyNumberFormat="1" applyFont="1" applyFill="1" applyAlignment="1">
      <alignment horizontal="center" vertical="center"/>
    </xf>
    <xf numFmtId="14" fontId="108" fillId="26" borderId="183" xfId="2" applyNumberFormat="1" applyFont="1" applyFill="1" applyBorder="1" applyAlignment="1">
      <alignment horizontal="center" vertical="center"/>
    </xf>
    <xf numFmtId="0" fontId="152" fillId="24" borderId="0" xfId="0" applyFont="1" applyFill="1" applyAlignment="1">
      <alignment horizontal="center" vertical="center"/>
    </xf>
    <xf numFmtId="0" fontId="108" fillId="0" borderId="0" xfId="0" applyFont="1" applyBorder="1" applyAlignment="1">
      <alignment horizontal="left" vertical="top" wrapText="1"/>
    </xf>
    <xf numFmtId="0" fontId="13" fillId="0" borderId="0" xfId="2" applyFont="1" applyFill="1" applyBorder="1" applyAlignment="1">
      <alignment horizontal="center" vertical="center"/>
    </xf>
    <xf numFmtId="14" fontId="108" fillId="0" borderId="0" xfId="2" applyNumberFormat="1" applyFont="1" applyFill="1" applyBorder="1" applyAlignment="1">
      <alignment horizontal="center" vertical="center"/>
    </xf>
    <xf numFmtId="0" fontId="13" fillId="0" borderId="0" xfId="2" applyFont="1" applyFill="1" applyBorder="1" applyAlignment="1">
      <alignment vertical="top" wrapText="1"/>
    </xf>
    <xf numFmtId="0" fontId="13" fillId="0" borderId="203" xfId="2" applyFont="1" applyFill="1" applyBorder="1" applyAlignment="1">
      <alignment vertical="center" wrapText="1"/>
    </xf>
    <xf numFmtId="0" fontId="13" fillId="0" borderId="204" xfId="2" applyFont="1" applyFill="1" applyBorder="1" applyAlignment="1">
      <alignment vertical="center" wrapText="1"/>
    </xf>
    <xf numFmtId="0" fontId="13" fillId="0" borderId="205" xfId="2" applyFont="1" applyFill="1" applyBorder="1" applyAlignment="1">
      <alignment vertical="center" wrapText="1"/>
    </xf>
    <xf numFmtId="14" fontId="151" fillId="22" borderId="161" xfId="17" applyNumberFormat="1" applyFont="1" applyFill="1" applyBorder="1" applyAlignment="1">
      <alignment horizontal="center" vertical="center" wrapText="1"/>
    </xf>
    <xf numFmtId="14" fontId="117" fillId="22" borderId="161" xfId="17" applyNumberFormat="1" applyFont="1" applyFill="1" applyBorder="1" applyAlignment="1">
      <alignment horizontal="center" vertical="center" wrapText="1"/>
    </xf>
    <xf numFmtId="0" fontId="121" fillId="22" borderId="0" xfId="0" applyFont="1" applyFill="1" applyAlignment="1">
      <alignment horizontal="center" vertical="center"/>
    </xf>
    <xf numFmtId="0" fontId="76" fillId="22" borderId="0" xfId="0" applyFont="1" applyFill="1" applyAlignment="1">
      <alignment horizontal="center" vertical="center" wrapText="1"/>
    </xf>
    <xf numFmtId="0" fontId="188" fillId="0" borderId="0" xfId="0" applyFont="1">
      <alignment vertical="center"/>
    </xf>
    <xf numFmtId="0" fontId="159" fillId="27" borderId="0" xfId="0" applyFont="1" applyFill="1" applyBorder="1" applyAlignment="1">
      <alignment horizontal="left" vertical="center" shrinkToFit="1"/>
    </xf>
    <xf numFmtId="0" fontId="6" fillId="0" borderId="0" xfId="2">
      <alignment vertical="center"/>
    </xf>
    <xf numFmtId="0" fontId="76" fillId="24" borderId="217" xfId="0" applyFont="1" applyFill="1" applyBorder="1" applyAlignment="1">
      <alignment horizontal="left" vertical="center"/>
    </xf>
    <xf numFmtId="0" fontId="76" fillId="48" borderId="217" xfId="0" applyFont="1" applyFill="1" applyBorder="1" applyAlignment="1">
      <alignment horizontal="left" vertical="center"/>
    </xf>
    <xf numFmtId="0" fontId="76" fillId="38" borderId="217" xfId="0" applyFont="1" applyFill="1" applyBorder="1" applyAlignment="1">
      <alignment horizontal="left" vertical="center"/>
    </xf>
    <xf numFmtId="0" fontId="76" fillId="49" borderId="217" xfId="0" applyFont="1" applyFill="1" applyBorder="1" applyAlignment="1">
      <alignment horizontal="left" vertical="center"/>
    </xf>
    <xf numFmtId="0" fontId="76" fillId="50" borderId="217" xfId="0" applyFont="1" applyFill="1" applyBorder="1" applyAlignment="1">
      <alignment horizontal="left" vertical="center"/>
    </xf>
    <xf numFmtId="14" fontId="29" fillId="24" borderId="43" xfId="2" applyNumberFormat="1" applyFont="1" applyFill="1" applyBorder="1" applyAlignment="1">
      <alignment horizontal="center" vertical="center" shrinkToFit="1"/>
    </xf>
    <xf numFmtId="14" fontId="29" fillId="24" borderId="1" xfId="2" applyNumberFormat="1" applyFont="1" applyFill="1" applyBorder="1" applyAlignment="1">
      <alignment horizontal="center" vertical="center" shrinkToFit="1"/>
    </xf>
    <xf numFmtId="0" fontId="8" fillId="0" borderId="0" xfId="1" applyAlignment="1" applyProtection="1">
      <alignment vertical="center"/>
    </xf>
    <xf numFmtId="0" fontId="219" fillId="0" borderId="0" xfId="2" applyFont="1">
      <alignment vertical="center"/>
    </xf>
    <xf numFmtId="0" fontId="220" fillId="0" borderId="0" xfId="2" applyFont="1">
      <alignment vertical="center"/>
    </xf>
    <xf numFmtId="0" fontId="7" fillId="11" borderId="0" xfId="4" applyFont="1" applyFill="1" applyAlignment="1">
      <alignment vertical="top"/>
    </xf>
    <xf numFmtId="0" fontId="113" fillId="11" borderId="0" xfId="2" applyFont="1" applyFill="1" applyAlignment="1">
      <alignment vertical="top"/>
    </xf>
    <xf numFmtId="0" fontId="7" fillId="11" borderId="0" xfId="2" applyFont="1" applyFill="1" applyAlignment="1">
      <alignment vertical="top"/>
    </xf>
    <xf numFmtId="0" fontId="6" fillId="11" borderId="0" xfId="2" applyFill="1">
      <alignment vertical="center"/>
    </xf>
    <xf numFmtId="0" fontId="6" fillId="0" borderId="0" xfId="2" applyAlignment="1">
      <alignment vertical="top"/>
    </xf>
    <xf numFmtId="0" fontId="217" fillId="11" borderId="0" xfId="2" applyFont="1" applyFill="1" applyAlignment="1">
      <alignment vertical="top"/>
    </xf>
    <xf numFmtId="0" fontId="34" fillId="11" borderId="0" xfId="2" applyFont="1" applyFill="1" applyAlignment="1">
      <alignment vertical="top"/>
    </xf>
    <xf numFmtId="0" fontId="225" fillId="11" borderId="0" xfId="2" applyFont="1" applyFill="1" applyAlignment="1">
      <alignment vertical="top"/>
    </xf>
    <xf numFmtId="0" fontId="6" fillId="53" borderId="0" xfId="2" applyFill="1">
      <alignment vertical="center"/>
    </xf>
    <xf numFmtId="0" fontId="228" fillId="0" borderId="0" xfId="0" applyFont="1" applyAlignment="1">
      <alignment vertical="center" wrapText="1"/>
    </xf>
    <xf numFmtId="3" fontId="145" fillId="27" borderId="0" xfId="0" applyNumberFormat="1" applyFont="1" applyFill="1" applyBorder="1" applyAlignment="1">
      <alignment vertical="center"/>
    </xf>
    <xf numFmtId="184" fontId="229" fillId="27" borderId="0" xfId="0" applyNumberFormat="1" applyFont="1" applyFill="1" applyAlignment="1">
      <alignment vertical="center" wrapText="1"/>
    </xf>
    <xf numFmtId="0" fontId="117" fillId="24" borderId="160" xfId="17" applyFont="1" applyFill="1" applyBorder="1" applyAlignment="1">
      <alignment horizontal="center" vertical="center" wrapText="1"/>
    </xf>
    <xf numFmtId="14" fontId="117" fillId="24" borderId="161" xfId="17" applyNumberFormat="1" applyFont="1" applyFill="1" applyBorder="1" applyAlignment="1">
      <alignment horizontal="center" vertical="center"/>
    </xf>
    <xf numFmtId="0" fontId="8" fillId="0" borderId="221" xfId="1" applyBorder="1" applyAlignment="1" applyProtection="1">
      <alignment vertical="center"/>
    </xf>
    <xf numFmtId="0" fontId="8" fillId="0" borderId="231" xfId="1" applyBorder="1" applyAlignment="1" applyProtection="1">
      <alignment vertical="center"/>
    </xf>
    <xf numFmtId="0" fontId="8" fillId="0" borderId="201" xfId="1" applyBorder="1" applyAlignment="1" applyProtection="1">
      <alignment vertical="center"/>
    </xf>
    <xf numFmtId="0" fontId="8" fillId="0" borderId="143" xfId="1" applyFill="1" applyBorder="1" applyAlignment="1" applyProtection="1">
      <alignment vertical="center"/>
    </xf>
    <xf numFmtId="0" fontId="28" fillId="24" borderId="232" xfId="0" applyFont="1" applyFill="1" applyBorder="1" applyAlignment="1">
      <alignment horizontal="center" vertical="center" wrapText="1"/>
    </xf>
    <xf numFmtId="0" fontId="108" fillId="0" borderId="233" xfId="0" applyFont="1" applyBorder="1" applyAlignment="1">
      <alignment horizontal="left" vertical="top" wrapText="1"/>
    </xf>
    <xf numFmtId="0" fontId="8" fillId="0" borderId="229" xfId="1" applyFill="1" applyBorder="1" applyAlignment="1" applyProtection="1">
      <alignment vertical="center"/>
    </xf>
    <xf numFmtId="14" fontId="211" fillId="24" borderId="106" xfId="2" applyNumberFormat="1" applyFont="1" applyFill="1" applyBorder="1" applyAlignment="1">
      <alignment horizontal="center" vertical="center" shrinkToFit="1"/>
    </xf>
    <xf numFmtId="0" fontId="108" fillId="24" borderId="1" xfId="2" applyFont="1" applyFill="1" applyBorder="1" applyAlignment="1">
      <alignment vertical="center"/>
    </xf>
    <xf numFmtId="14" fontId="211" fillId="24" borderId="28" xfId="2" applyNumberFormat="1" applyFont="1" applyFill="1" applyBorder="1" applyAlignment="1">
      <alignment horizontal="center" vertical="center" shrinkToFit="1"/>
    </xf>
    <xf numFmtId="0" fontId="108" fillId="24" borderId="43" xfId="2" applyFont="1" applyFill="1" applyBorder="1" applyAlignment="1">
      <alignment vertical="center"/>
    </xf>
    <xf numFmtId="14" fontId="108" fillId="24" borderId="1" xfId="1" applyNumberFormat="1" applyFont="1" applyFill="1" applyBorder="1" applyAlignment="1" applyProtection="1">
      <alignment vertical="center" wrapText="1"/>
    </xf>
    <xf numFmtId="14" fontId="108" fillId="24" borderId="235" xfId="1" applyNumberFormat="1" applyFont="1" applyFill="1" applyBorder="1" applyAlignment="1" applyProtection="1">
      <alignment vertical="center" wrapText="1"/>
    </xf>
    <xf numFmtId="0" fontId="8" fillId="0" borderId="236" xfId="1" applyFill="1" applyBorder="1" applyAlignment="1" applyProtection="1">
      <alignment vertical="center"/>
    </xf>
    <xf numFmtId="14" fontId="108" fillId="24" borderId="164" xfId="1" applyNumberFormat="1" applyFont="1" applyFill="1" applyBorder="1" applyAlignment="1" applyProtection="1">
      <alignment vertical="center" wrapText="1"/>
    </xf>
    <xf numFmtId="0" fontId="41" fillId="0" borderId="0" xfId="17" applyFont="1" applyAlignment="1">
      <alignment horizontal="center" vertical="center"/>
    </xf>
    <xf numFmtId="0" fontId="232" fillId="24" borderId="0" xfId="17" applyFont="1" applyFill="1" applyAlignment="1">
      <alignment horizontal="left" vertical="center"/>
    </xf>
    <xf numFmtId="0" fontId="179" fillId="6" borderId="0" xfId="0" applyFont="1" applyFill="1" applyAlignment="1">
      <alignment horizontal="left" vertical="top"/>
    </xf>
    <xf numFmtId="0" fontId="84" fillId="0" borderId="0" xfId="0" applyFont="1" applyAlignment="1">
      <alignment horizontal="left" vertical="center" wrapText="1"/>
    </xf>
    <xf numFmtId="0" fontId="88" fillId="0" borderId="0" xfId="0" applyFont="1" applyAlignment="1">
      <alignment horizontal="left" vertical="center" wrapText="1"/>
    </xf>
    <xf numFmtId="0" fontId="87" fillId="0" borderId="0" xfId="0" applyFont="1" applyBorder="1" applyAlignment="1">
      <alignment horizontal="left" vertical="center" wrapText="1"/>
    </xf>
    <xf numFmtId="0" fontId="88" fillId="0" borderId="0" xfId="0" applyFont="1" applyAlignment="1">
      <alignment horizontal="left" vertical="top" wrapText="1"/>
    </xf>
    <xf numFmtId="0" fontId="84" fillId="0" borderId="0" xfId="0" applyFont="1" applyAlignment="1">
      <alignment horizontal="left" vertical="top" wrapText="1"/>
    </xf>
    <xf numFmtId="0" fontId="85" fillId="0" borderId="0" xfId="0" applyFont="1" applyBorder="1" applyAlignment="1">
      <alignment horizontal="left" vertical="center" wrapText="1"/>
    </xf>
    <xf numFmtId="0" fontId="6" fillId="0" borderId="72" xfId="0" applyFont="1" applyBorder="1" applyAlignment="1">
      <alignment horizontal="left" vertical="center"/>
    </xf>
    <xf numFmtId="0" fontId="6" fillId="0" borderId="0" xfId="0" applyFont="1" applyBorder="1" applyAlignment="1">
      <alignment horizontal="left" vertical="center"/>
    </xf>
    <xf numFmtId="0" fontId="6" fillId="0" borderId="74" xfId="0" applyFont="1" applyBorder="1" applyAlignment="1">
      <alignment horizontal="left" vertical="center"/>
    </xf>
    <xf numFmtId="0" fontId="179" fillId="6" borderId="0" xfId="0" applyFont="1" applyFill="1" applyAlignment="1">
      <alignment horizontal="left" vertical="center" wrapText="1"/>
    </xf>
    <xf numFmtId="0" fontId="179" fillId="6" borderId="74" xfId="0" applyFont="1" applyFill="1" applyBorder="1" applyAlignment="1">
      <alignment horizontal="left" vertical="center" wrapText="1"/>
    </xf>
    <xf numFmtId="0" fontId="179" fillId="6" borderId="0" xfId="0" applyFont="1" applyFill="1" applyAlignment="1">
      <alignment horizontal="left" vertical="center"/>
    </xf>
    <xf numFmtId="0" fontId="179" fillId="6" borderId="0" xfId="0" applyFont="1" applyFill="1" applyAlignment="1">
      <alignment horizontal="left" vertical="top" wrapText="1"/>
    </xf>
    <xf numFmtId="0" fontId="8" fillId="0" borderId="0" xfId="1" applyAlignment="1" applyProtection="1">
      <alignment horizontal="center" vertical="center" wrapText="1"/>
    </xf>
    <xf numFmtId="0" fontId="193" fillId="39" borderId="0" xfId="0" applyFont="1" applyFill="1" applyAlignment="1">
      <alignment horizontal="left" vertical="center" wrapText="1"/>
    </xf>
    <xf numFmtId="0" fontId="191" fillId="39" borderId="0" xfId="1" applyFont="1" applyFill="1" applyAlignment="1" applyProtection="1">
      <alignment horizontal="center" vertical="center" wrapText="1"/>
    </xf>
    <xf numFmtId="0" fontId="190" fillId="44" borderId="0" xfId="0" applyFont="1" applyFill="1" applyAlignment="1">
      <alignment horizontal="center" vertical="center" wrapText="1"/>
    </xf>
    <xf numFmtId="0" fontId="184" fillId="39" borderId="0" xfId="0" applyFont="1" applyFill="1" applyAlignment="1">
      <alignment horizontal="center" vertical="center"/>
    </xf>
    <xf numFmtId="0" fontId="184" fillId="39" borderId="0" xfId="0" applyFont="1" applyFill="1" applyAlignment="1">
      <alignment horizontal="center" vertical="center" wrapText="1"/>
    </xf>
    <xf numFmtId="0" fontId="185" fillId="39" borderId="0" xfId="0" applyFont="1" applyFill="1" applyBorder="1" applyAlignment="1">
      <alignment horizontal="center" vertical="center" wrapText="1"/>
    </xf>
    <xf numFmtId="0" fontId="173" fillId="39" borderId="0" xfId="0" applyFont="1" applyFill="1" applyAlignment="1">
      <alignment horizontal="center" vertical="center" wrapText="1"/>
    </xf>
    <xf numFmtId="0" fontId="10" fillId="7" borderId="156" xfId="17" applyFont="1" applyFill="1" applyBorder="1" applyAlignment="1">
      <alignment horizontal="left" vertical="center" wrapText="1"/>
    </xf>
    <xf numFmtId="0" fontId="10" fillId="7" borderId="153" xfId="17" applyFont="1" applyFill="1" applyBorder="1" applyAlignment="1">
      <alignment horizontal="left" vertical="center" wrapText="1"/>
    </xf>
    <xf numFmtId="0" fontId="10" fillId="7" borderId="157" xfId="17" applyFont="1" applyFill="1" applyBorder="1" applyAlignment="1">
      <alignment horizontal="left" vertical="center" wrapText="1"/>
    </xf>
    <xf numFmtId="0" fontId="37" fillId="22" borderId="203" xfId="17" applyFont="1" applyFill="1" applyBorder="1" applyAlignment="1">
      <alignment horizontal="left" vertical="top" wrapText="1"/>
    </xf>
    <xf numFmtId="0" fontId="37" fillId="22" borderId="204" xfId="17" applyFont="1" applyFill="1" applyBorder="1" applyAlignment="1">
      <alignment horizontal="left" vertical="top" wrapText="1"/>
    </xf>
    <xf numFmtId="0" fontId="37" fillId="22" borderId="205" xfId="17" applyFont="1" applyFill="1" applyBorder="1" applyAlignment="1">
      <alignment horizontal="left" vertical="top" wrapText="1"/>
    </xf>
    <xf numFmtId="0" fontId="50" fillId="0" borderId="52" xfId="17" applyFont="1" applyBorder="1" applyAlignment="1">
      <alignment horizontal="center" vertical="center"/>
    </xf>
    <xf numFmtId="0" fontId="50" fillId="0" borderId="53" xfId="17" applyFont="1" applyBorder="1" applyAlignment="1">
      <alignment horizontal="center" vertical="center"/>
    </xf>
    <xf numFmtId="0" fontId="50" fillId="0" borderId="54" xfId="17" applyFont="1" applyBorder="1" applyAlignment="1">
      <alignment horizontal="center" vertical="center"/>
    </xf>
    <xf numFmtId="0" fontId="1" fillId="0" borderId="80" xfId="17" applyBorder="1" applyAlignment="1">
      <alignment horizontal="center" vertical="center"/>
    </xf>
    <xf numFmtId="0" fontId="1" fillId="0" borderId="81" xfId="17" applyBorder="1" applyAlignment="1">
      <alignment horizontal="center" vertical="center"/>
    </xf>
    <xf numFmtId="0" fontId="1" fillId="0" borderId="82" xfId="17" applyBorder="1" applyAlignment="1">
      <alignment horizontal="center" vertical="center"/>
    </xf>
    <xf numFmtId="0" fontId="38" fillId="0" borderId="83" xfId="17" applyFont="1" applyBorder="1" applyAlignment="1">
      <alignment horizontal="center" vertical="center" wrapText="1"/>
    </xf>
    <xf numFmtId="0" fontId="38" fillId="0" borderId="48" xfId="17" applyFont="1" applyBorder="1" applyAlignment="1">
      <alignment horizontal="center" vertical="center" wrapText="1"/>
    </xf>
    <xf numFmtId="0" fontId="34" fillId="19" borderId="0" xfId="17" applyFont="1" applyFill="1" applyAlignment="1">
      <alignment horizontal="center" vertical="center"/>
    </xf>
    <xf numFmtId="179" fontId="11" fillId="0" borderId="84" xfId="17" applyNumberFormat="1" applyFont="1" applyBorder="1" applyAlignment="1">
      <alignment horizontal="center" vertical="center" shrinkToFit="1"/>
    </xf>
    <xf numFmtId="179" fontId="11" fillId="0" borderId="85" xfId="17" applyNumberFormat="1" applyFont="1" applyBorder="1" applyAlignment="1">
      <alignment horizontal="center" vertical="center" shrinkToFit="1"/>
    </xf>
    <xf numFmtId="0" fontId="48" fillId="0" borderId="86" xfId="17" applyFont="1" applyBorder="1" applyAlignment="1">
      <alignment horizontal="center" vertical="center"/>
    </xf>
    <xf numFmtId="0" fontId="48" fillId="0" borderId="87" xfId="17" applyFont="1" applyBorder="1" applyAlignment="1">
      <alignment horizontal="center" vertical="center"/>
    </xf>
    <xf numFmtId="0" fontId="37" fillId="12" borderId="88" xfId="18" applyFont="1" applyFill="1" applyBorder="1" applyAlignment="1">
      <alignment horizontal="center" vertical="center"/>
    </xf>
    <xf numFmtId="0" fontId="37" fillId="12" borderId="89" xfId="18" applyFont="1" applyFill="1" applyBorder="1" applyAlignment="1">
      <alignment horizontal="center" vertical="center"/>
    </xf>
    <xf numFmtId="0" fontId="12" fillId="0" borderId="144" xfId="17" applyFont="1" applyBorder="1" applyAlignment="1">
      <alignment horizontal="center" vertical="center" wrapText="1"/>
    </xf>
    <xf numFmtId="0" fontId="12" fillId="0" borderId="145" xfId="17" applyFont="1" applyBorder="1" applyAlignment="1">
      <alignment horizontal="center" vertical="center" wrapText="1"/>
    </xf>
    <xf numFmtId="0" fontId="12" fillId="0" borderId="146" xfId="17" applyFont="1" applyBorder="1" applyAlignment="1">
      <alignment horizontal="center" vertical="center" wrapText="1"/>
    </xf>
    <xf numFmtId="0" fontId="55" fillId="0" borderId="148" xfId="17" applyFont="1" applyBorder="1" applyAlignment="1">
      <alignment horizontal="center" vertical="center"/>
    </xf>
    <xf numFmtId="0" fontId="55" fillId="0" borderId="149" xfId="17" applyFont="1" applyBorder="1" applyAlignment="1">
      <alignment horizontal="center" vertical="center"/>
    </xf>
    <xf numFmtId="0" fontId="55" fillId="0" borderId="150" xfId="17" applyFont="1" applyBorder="1" applyAlignment="1">
      <alignment horizontal="center" vertical="center"/>
    </xf>
    <xf numFmtId="0" fontId="198" fillId="22" borderId="203" xfId="17" applyFont="1" applyFill="1" applyBorder="1" applyAlignment="1">
      <alignment horizontal="left" vertical="top" wrapText="1"/>
    </xf>
    <xf numFmtId="0" fontId="13" fillId="22" borderId="203" xfId="17" applyFont="1" applyFill="1" applyBorder="1" applyAlignment="1">
      <alignment horizontal="left" vertical="top" wrapText="1"/>
    </xf>
    <xf numFmtId="0" fontId="13" fillId="22" borderId="204" xfId="17" applyFont="1" applyFill="1" applyBorder="1" applyAlignment="1">
      <alignment horizontal="left" vertical="top" wrapText="1"/>
    </xf>
    <xf numFmtId="0" fontId="13" fillId="22" borderId="205" xfId="17" applyFont="1" applyFill="1" applyBorder="1" applyAlignment="1">
      <alignment horizontal="left" vertical="top" wrapText="1"/>
    </xf>
    <xf numFmtId="0" fontId="37" fillId="24" borderId="203" xfId="17" applyFont="1" applyFill="1" applyBorder="1" applyAlignment="1">
      <alignment horizontal="left" vertical="top" wrapText="1"/>
    </xf>
    <xf numFmtId="0" fontId="37" fillId="24" borderId="204" xfId="17" applyFont="1" applyFill="1" applyBorder="1" applyAlignment="1">
      <alignment horizontal="left" vertical="top" wrapText="1"/>
    </xf>
    <xf numFmtId="0" fontId="37" fillId="24" borderId="205" xfId="17" applyFont="1" applyFill="1" applyBorder="1" applyAlignment="1">
      <alignment horizontal="left" vertical="top" wrapText="1"/>
    </xf>
    <xf numFmtId="0" fontId="13" fillId="22" borderId="203" xfId="2" applyFont="1" applyFill="1" applyBorder="1" applyAlignment="1">
      <alignment horizontal="left" vertical="top" wrapText="1"/>
    </xf>
    <xf numFmtId="0" fontId="13" fillId="22" borderId="204" xfId="2" applyFont="1" applyFill="1" applyBorder="1" applyAlignment="1">
      <alignment horizontal="left" vertical="top" wrapText="1"/>
    </xf>
    <xf numFmtId="0" fontId="13" fillId="22" borderId="205" xfId="2" applyFont="1" applyFill="1" applyBorder="1" applyAlignment="1">
      <alignment horizontal="left" vertical="top" wrapText="1"/>
    </xf>
    <xf numFmtId="0" fontId="37" fillId="0" borderId="203" xfId="17" applyFont="1" applyFill="1" applyBorder="1" applyAlignment="1">
      <alignment horizontal="left" vertical="top" wrapText="1"/>
    </xf>
    <xf numFmtId="0" fontId="37" fillId="0" borderId="204" xfId="17" applyFont="1" applyFill="1" applyBorder="1" applyAlignment="1">
      <alignment horizontal="left" vertical="top" wrapText="1"/>
    </xf>
    <xf numFmtId="0" fontId="37" fillId="0" borderId="205" xfId="17" applyFont="1" applyFill="1" applyBorder="1" applyAlignment="1">
      <alignment horizontal="left" vertical="top" wrapText="1"/>
    </xf>
    <xf numFmtId="0" fontId="13" fillId="0" borderId="203" xfId="2" applyFont="1" applyFill="1" applyBorder="1" applyAlignment="1">
      <alignment horizontal="left" vertical="top" wrapText="1"/>
    </xf>
    <xf numFmtId="0" fontId="13" fillId="0" borderId="204" xfId="2" applyFont="1" applyFill="1" applyBorder="1" applyAlignment="1">
      <alignment horizontal="left" vertical="top" wrapText="1"/>
    </xf>
    <xf numFmtId="0" fontId="13" fillId="0" borderId="205" xfId="2" applyFont="1" applyFill="1" applyBorder="1" applyAlignment="1">
      <alignment horizontal="left" vertical="top" wrapText="1"/>
    </xf>
    <xf numFmtId="0" fontId="60" fillId="14" borderId="62" xfId="17" applyFont="1" applyFill="1" applyBorder="1" applyAlignment="1">
      <alignment horizontal="right" vertical="center" wrapText="1"/>
    </xf>
    <xf numFmtId="0" fontId="61" fillId="14" borderId="62" xfId="0" applyFont="1" applyFill="1" applyBorder="1" applyAlignment="1">
      <alignment horizontal="right" vertical="center"/>
    </xf>
    <xf numFmtId="0" fontId="0" fillId="14" borderId="62" xfId="0" applyFill="1" applyBorder="1" applyAlignment="1">
      <alignment horizontal="right" vertical="center"/>
    </xf>
    <xf numFmtId="180" fontId="60" fillId="14" borderId="62" xfId="17" applyNumberFormat="1" applyFont="1" applyFill="1" applyBorder="1" applyAlignment="1">
      <alignment horizontal="center" vertical="center" wrapText="1"/>
    </xf>
    <xf numFmtId="180" fontId="0" fillId="14" borderId="62" xfId="0" applyNumberFormat="1" applyFill="1" applyBorder="1" applyAlignment="1">
      <alignment horizontal="center" vertical="center" wrapText="1"/>
    </xf>
    <xf numFmtId="0" fontId="62" fillId="15" borderId="63" xfId="17" applyFont="1" applyFill="1" applyBorder="1" applyAlignment="1">
      <alignment horizontal="center" vertical="center" wrapText="1"/>
    </xf>
    <xf numFmtId="0" fontId="63" fillId="15" borderId="63" xfId="0" applyFont="1" applyFill="1" applyBorder="1" applyAlignment="1">
      <alignment horizontal="center" vertical="center"/>
    </xf>
    <xf numFmtId="0" fontId="62" fillId="11" borderId="63" xfId="0" applyFont="1" applyFill="1" applyBorder="1" applyAlignment="1">
      <alignment horizontal="center" vertical="center"/>
    </xf>
    <xf numFmtId="0" fontId="65" fillId="11" borderId="63" xfId="0" applyFont="1" applyFill="1" applyBorder="1" applyAlignment="1">
      <alignment horizontal="center" vertical="center"/>
    </xf>
    <xf numFmtId="0" fontId="67" fillId="21" borderId="125" xfId="16" applyFont="1" applyFill="1" applyBorder="1" applyAlignment="1">
      <alignment horizontal="center" vertical="center"/>
    </xf>
    <xf numFmtId="0" fontId="67" fillId="21" borderId="130" xfId="16" applyFont="1" applyFill="1" applyBorder="1" applyAlignment="1">
      <alignment horizontal="center" vertical="center"/>
    </xf>
    <xf numFmtId="0" fontId="67" fillId="21" borderId="132" xfId="16" applyFont="1" applyFill="1" applyBorder="1" applyAlignment="1">
      <alignment horizontal="center" vertical="center"/>
    </xf>
    <xf numFmtId="0" fontId="68" fillId="2" borderId="126" xfId="16" applyFont="1" applyFill="1" applyBorder="1" applyAlignment="1">
      <alignment vertical="center" wrapText="1"/>
    </xf>
    <xf numFmtId="0" fontId="68" fillId="2" borderId="127" xfId="16" applyFont="1" applyFill="1" applyBorder="1" applyAlignment="1">
      <alignment vertical="center" wrapText="1"/>
    </xf>
    <xf numFmtId="0" fontId="68" fillId="2" borderId="128" xfId="16" applyFont="1" applyFill="1" applyBorder="1" applyAlignment="1">
      <alignment vertical="center" wrapText="1"/>
    </xf>
    <xf numFmtId="0" fontId="68" fillId="2" borderId="104" xfId="16" applyFont="1" applyFill="1" applyBorder="1" applyAlignment="1">
      <alignment vertical="center" wrapText="1"/>
    </xf>
    <xf numFmtId="0" fontId="68" fillId="2" borderId="0" xfId="16" applyFont="1" applyFill="1" applyAlignment="1">
      <alignment vertical="center" wrapText="1"/>
    </xf>
    <xf numFmtId="0" fontId="68" fillId="2" borderId="105" xfId="16" applyFont="1" applyFill="1" applyBorder="1" applyAlignment="1">
      <alignment vertical="center" wrapText="1"/>
    </xf>
    <xf numFmtId="0" fontId="68" fillId="2" borderId="133" xfId="16" applyFont="1" applyFill="1" applyBorder="1" applyAlignment="1">
      <alignment vertical="center" wrapText="1"/>
    </xf>
    <xf numFmtId="0" fontId="68" fillId="2" borderId="134" xfId="16" applyFont="1" applyFill="1" applyBorder="1" applyAlignment="1">
      <alignment vertical="center" wrapText="1"/>
    </xf>
    <xf numFmtId="0" fontId="68" fillId="2" borderId="135" xfId="16" applyFont="1" applyFill="1" applyBorder="1" applyAlignment="1">
      <alignment vertical="center" wrapText="1"/>
    </xf>
    <xf numFmtId="0" fontId="68" fillId="2" borderId="126" xfId="16" applyFont="1" applyFill="1" applyBorder="1" applyAlignment="1">
      <alignment horizontal="left" vertical="center" wrapText="1"/>
    </xf>
    <xf numFmtId="0" fontId="68" fillId="2" borderId="127" xfId="16" applyFont="1" applyFill="1" applyBorder="1" applyAlignment="1">
      <alignment horizontal="left" vertical="center" wrapText="1"/>
    </xf>
    <xf numFmtId="0" fontId="68" fillId="2" borderId="129" xfId="16" applyFont="1" applyFill="1" applyBorder="1" applyAlignment="1">
      <alignment horizontal="left" vertical="center" wrapText="1"/>
    </xf>
    <xf numFmtId="0" fontId="68" fillId="2" borderId="104" xfId="16" applyFont="1" applyFill="1" applyBorder="1" applyAlignment="1">
      <alignment horizontal="left" vertical="center" wrapText="1"/>
    </xf>
    <xf numFmtId="0" fontId="68" fillId="2" borderId="0" xfId="16" applyFont="1" applyFill="1" applyAlignment="1">
      <alignment horizontal="left" vertical="center" wrapText="1"/>
    </xf>
    <xf numFmtId="0" fontId="68" fillId="2" borderId="131" xfId="16" applyFont="1" applyFill="1" applyBorder="1" applyAlignment="1">
      <alignment horizontal="left" vertical="center" wrapText="1"/>
    </xf>
    <xf numFmtId="0" fontId="68" fillId="2" borderId="133" xfId="16" applyFont="1" applyFill="1" applyBorder="1" applyAlignment="1">
      <alignment horizontal="left" vertical="center" wrapText="1"/>
    </xf>
    <xf numFmtId="0" fontId="68" fillId="2" borderId="134" xfId="16" applyFont="1" applyFill="1" applyBorder="1" applyAlignment="1">
      <alignment horizontal="left" vertical="center" wrapText="1"/>
    </xf>
    <xf numFmtId="0" fontId="68" fillId="2" borderId="136" xfId="16" applyFont="1" applyFill="1" applyBorder="1" applyAlignment="1">
      <alignment horizontal="left" vertical="center" wrapText="1"/>
    </xf>
    <xf numFmtId="0" fontId="7" fillId="6" borderId="38" xfId="17" applyFont="1" applyFill="1" applyBorder="1" applyAlignment="1">
      <alignment horizontal="center" vertical="center" wrapText="1"/>
    </xf>
    <xf numFmtId="0" fontId="60" fillId="31" borderId="76" xfId="17" applyFont="1" applyFill="1" applyBorder="1" applyAlignment="1">
      <alignment horizontal="center" vertical="center" wrapText="1"/>
    </xf>
    <xf numFmtId="0" fontId="58" fillId="18" borderId="76" xfId="17" applyFont="1" applyFill="1" applyBorder="1" applyAlignment="1">
      <alignment horizontal="center" vertical="center" wrapText="1"/>
    </xf>
    <xf numFmtId="0" fontId="0" fillId="18" borderId="76" xfId="0" applyFill="1" applyBorder="1" applyAlignment="1">
      <alignment horizontal="center" vertical="center" wrapText="1"/>
    </xf>
    <xf numFmtId="0" fontId="68" fillId="3" borderId="77" xfId="17" applyFont="1" applyFill="1" applyBorder="1" applyAlignment="1">
      <alignment horizontal="center" vertical="center" wrapText="1"/>
    </xf>
    <xf numFmtId="0" fontId="68" fillId="3" borderId="78" xfId="17" applyFont="1" applyFill="1" applyBorder="1" applyAlignment="1">
      <alignment horizontal="center" vertical="center" wrapText="1"/>
    </xf>
    <xf numFmtId="0" fontId="68" fillId="3" borderId="79" xfId="17" applyFont="1" applyFill="1" applyBorder="1" applyAlignment="1">
      <alignment horizontal="center" vertical="center" wrapText="1"/>
    </xf>
    <xf numFmtId="180" fontId="60" fillId="3" borderId="77" xfId="17" applyNumberFormat="1" applyFont="1" applyFill="1" applyBorder="1" applyAlignment="1">
      <alignment horizontal="center" vertical="center" wrapText="1"/>
    </xf>
    <xf numFmtId="180" fontId="60" fillId="3" borderId="79" xfId="17" applyNumberFormat="1" applyFont="1" applyFill="1" applyBorder="1" applyAlignment="1">
      <alignment horizontal="center" vertical="center" wrapText="1"/>
    </xf>
    <xf numFmtId="0" fontId="123" fillId="0" borderId="203" xfId="2" applyFont="1" applyFill="1" applyBorder="1" applyAlignment="1">
      <alignment horizontal="left" vertical="top" wrapText="1"/>
    </xf>
    <xf numFmtId="0" fontId="123" fillId="0" borderId="204" xfId="2" applyFont="1" applyFill="1" applyBorder="1" applyAlignment="1">
      <alignment horizontal="left" vertical="top" wrapText="1"/>
    </xf>
    <xf numFmtId="0" fontId="123" fillId="0" borderId="205" xfId="2" applyFont="1" applyFill="1" applyBorder="1" applyAlignment="1">
      <alignment horizontal="left" vertical="top" wrapText="1"/>
    </xf>
    <xf numFmtId="0" fontId="226" fillId="51" borderId="0" xfId="4" applyFont="1" applyFill="1" applyAlignment="1">
      <alignment horizontal="left" vertical="top" wrapText="1" indent="1"/>
    </xf>
    <xf numFmtId="0" fontId="6" fillId="51" borderId="0" xfId="2" applyFill="1" applyAlignment="1">
      <alignment horizontal="left" vertical="center" indent="1"/>
    </xf>
    <xf numFmtId="0" fontId="0" fillId="51" borderId="0" xfId="0" applyFill="1" applyAlignment="1">
      <alignment horizontal="left" vertical="center" indent="1"/>
    </xf>
    <xf numFmtId="0" fontId="212" fillId="37" borderId="0" xfId="2" applyFont="1" applyFill="1" applyAlignment="1">
      <alignment horizontal="center" vertical="center"/>
    </xf>
    <xf numFmtId="0" fontId="6" fillId="37" borderId="0" xfId="2" applyFill="1">
      <alignment vertical="center"/>
    </xf>
    <xf numFmtId="0" fontId="0" fillId="37" borderId="0" xfId="0" applyFill="1">
      <alignment vertical="center"/>
    </xf>
    <xf numFmtId="0" fontId="108" fillId="28" borderId="0" xfId="2" applyFont="1" applyFill="1" applyAlignment="1">
      <alignment horizontal="center" vertical="center"/>
    </xf>
    <xf numFmtId="0" fontId="21" fillId="28" borderId="0" xfId="2" applyFont="1" applyFill="1" applyAlignment="1">
      <alignment horizontal="center" vertical="center"/>
    </xf>
    <xf numFmtId="0" fontId="213" fillId="28" borderId="0" xfId="0" applyFont="1" applyFill="1">
      <alignment vertical="center"/>
    </xf>
    <xf numFmtId="0" fontId="214" fillId="34" borderId="230" xfId="2" applyFont="1" applyFill="1" applyBorder="1" applyAlignment="1">
      <alignment horizontal="center" vertical="center"/>
    </xf>
    <xf numFmtId="0" fontId="215" fillId="34" borderId="230" xfId="2" applyFont="1" applyFill="1" applyBorder="1" applyAlignment="1">
      <alignment horizontal="center" vertical="center"/>
    </xf>
    <xf numFmtId="0" fontId="216" fillId="34" borderId="230" xfId="0" applyFont="1" applyFill="1" applyBorder="1">
      <alignment vertical="center"/>
    </xf>
    <xf numFmtId="0" fontId="217" fillId="12" borderId="0" xfId="2" applyFont="1" applyFill="1" applyAlignment="1">
      <alignment horizontal="center" vertical="center"/>
    </xf>
    <xf numFmtId="0" fontId="218" fillId="12" borderId="0" xfId="2" applyFont="1" applyFill="1" applyAlignment="1">
      <alignment horizontal="center" vertical="center"/>
    </xf>
    <xf numFmtId="0" fontId="218" fillId="12" borderId="0" xfId="0" applyFont="1" applyFill="1">
      <alignment vertical="center"/>
    </xf>
    <xf numFmtId="0" fontId="221" fillId="11" borderId="0" xfId="2" applyFont="1" applyFill="1" applyAlignment="1">
      <alignment vertical="top" wrapText="1"/>
    </xf>
    <xf numFmtId="0" fontId="222" fillId="11" borderId="0" xfId="2" applyFont="1" applyFill="1" applyAlignment="1">
      <alignment vertical="top" wrapText="1"/>
    </xf>
    <xf numFmtId="0" fontId="6" fillId="11" borderId="0" xfId="2" applyFill="1" applyAlignment="1">
      <alignment vertical="top" wrapText="1"/>
    </xf>
    <xf numFmtId="0" fontId="223" fillId="52" borderId="0" xfId="2" applyFont="1" applyFill="1" applyAlignment="1">
      <alignment horizontal="left" vertical="center" wrapText="1" indent="1"/>
    </xf>
    <xf numFmtId="0" fontId="224" fillId="52" borderId="0" xfId="2" applyFont="1" applyFill="1" applyAlignment="1">
      <alignment horizontal="left" vertical="center" wrapText="1" indent="1"/>
    </xf>
    <xf numFmtId="0" fontId="6" fillId="52" borderId="0" xfId="2" applyFill="1" applyAlignment="1">
      <alignment horizontal="left" vertical="center" indent="1"/>
    </xf>
    <xf numFmtId="0" fontId="104" fillId="22" borderId="0" xfId="0" applyFont="1" applyFill="1" applyAlignment="1">
      <alignment horizontal="left" vertical="center"/>
    </xf>
    <xf numFmtId="0" fontId="79" fillId="0" borderId="115" xfId="0" applyFont="1" applyBorder="1" applyAlignment="1">
      <alignment horizontal="left" vertical="center"/>
    </xf>
    <xf numFmtId="0" fontId="129" fillId="22" borderId="0" xfId="0" applyFont="1" applyFill="1" applyAlignment="1">
      <alignment horizontal="center" vertical="top" wrapText="1"/>
    </xf>
    <xf numFmtId="0" fontId="79" fillId="22" borderId="115" xfId="0" applyFont="1" applyFill="1" applyBorder="1" applyAlignment="1">
      <alignment horizontal="left" vertical="center"/>
    </xf>
    <xf numFmtId="0" fontId="105" fillId="33" borderId="0" xfId="0" applyFont="1" applyFill="1" applyAlignment="1">
      <alignment horizontal="left" vertical="center" wrapText="1"/>
    </xf>
    <xf numFmtId="0" fontId="79" fillId="25" borderId="116" xfId="0" applyFont="1" applyFill="1" applyBorder="1" applyAlignment="1">
      <alignment horizontal="left" vertical="center"/>
    </xf>
    <xf numFmtId="0" fontId="79" fillId="25" borderId="117" xfId="0" applyFont="1" applyFill="1" applyBorder="1" applyAlignment="1">
      <alignment horizontal="left" vertical="center"/>
    </xf>
    <xf numFmtId="0" fontId="79" fillId="25" borderId="118" xfId="0" applyFont="1" applyFill="1" applyBorder="1" applyAlignment="1">
      <alignment horizontal="left" vertical="center"/>
    </xf>
    <xf numFmtId="0" fontId="107" fillId="26" borderId="116" xfId="0" applyFont="1" applyFill="1" applyBorder="1" applyAlignment="1">
      <alignment horizontal="left" vertical="center"/>
    </xf>
    <xf numFmtId="0" fontId="107" fillId="26" borderId="117" xfId="0" applyFont="1" applyFill="1" applyBorder="1" applyAlignment="1">
      <alignment horizontal="left" vertical="center"/>
    </xf>
    <xf numFmtId="0" fontId="107" fillId="26" borderId="118" xfId="0" applyFont="1" applyFill="1" applyBorder="1" applyAlignment="1">
      <alignment horizontal="left" vertical="center"/>
    </xf>
    <xf numFmtId="0" fontId="79" fillId="25" borderId="119" xfId="0" applyFont="1" applyFill="1" applyBorder="1" applyAlignment="1">
      <alignment horizontal="left" vertical="center"/>
    </xf>
    <xf numFmtId="0" fontId="79" fillId="25" borderId="120" xfId="0" applyFont="1" applyFill="1" applyBorder="1" applyAlignment="1">
      <alignment horizontal="left" vertical="center"/>
    </xf>
    <xf numFmtId="0" fontId="79" fillId="25" borderId="121" xfId="0" applyFont="1" applyFill="1" applyBorder="1" applyAlignment="1">
      <alignment horizontal="left" vertical="center"/>
    </xf>
    <xf numFmtId="0" fontId="79" fillId="25" borderId="124" xfId="0" applyFont="1" applyFill="1" applyBorder="1" applyAlignment="1">
      <alignment horizontal="left" vertical="center"/>
    </xf>
    <xf numFmtId="0" fontId="79" fillId="25" borderId="122" xfId="0" applyFont="1" applyFill="1" applyBorder="1" applyAlignment="1">
      <alignment horizontal="left" vertical="center"/>
    </xf>
    <xf numFmtId="0" fontId="79" fillId="25" borderId="123" xfId="0" applyFont="1" applyFill="1" applyBorder="1" applyAlignment="1">
      <alignment horizontal="left" vertical="center"/>
    </xf>
    <xf numFmtId="0" fontId="81" fillId="0" borderId="113" xfId="0" applyFont="1" applyBorder="1" applyAlignment="1">
      <alignment horizontal="justify" vertical="center" wrapText="1"/>
    </xf>
    <xf numFmtId="0" fontId="81" fillId="0" borderId="114" xfId="0" applyFont="1" applyBorder="1" applyAlignment="1">
      <alignment horizontal="justify" vertical="center" wrapText="1"/>
    </xf>
    <xf numFmtId="0" fontId="79" fillId="0" borderId="113" xfId="0" applyFont="1" applyBorder="1" applyAlignment="1">
      <alignment horizontal="justify" vertical="center" wrapText="1"/>
    </xf>
    <xf numFmtId="0" fontId="79" fillId="0" borderId="114" xfId="0" applyFont="1" applyBorder="1" applyAlignment="1">
      <alignment horizontal="justify" vertical="center" wrapText="1"/>
    </xf>
    <xf numFmtId="0" fontId="146" fillId="28" borderId="0" xfId="0" applyFont="1" applyFill="1" applyAlignment="1">
      <alignment horizontal="left" vertical="center" wrapText="1"/>
    </xf>
    <xf numFmtId="0" fontId="141" fillId="26" borderId="0" xfId="0" applyFont="1" applyFill="1" applyAlignment="1">
      <alignment horizontal="left" vertical="center"/>
    </xf>
    <xf numFmtId="0" fontId="142" fillId="26" borderId="0" xfId="1" applyFont="1" applyFill="1" applyBorder="1" applyAlignment="1" applyProtection="1">
      <alignment horizontal="left" vertical="top" wrapText="1"/>
    </xf>
    <xf numFmtId="0" fontId="73" fillId="27" borderId="0" xfId="0" applyFont="1" applyFill="1" applyAlignment="1">
      <alignment horizontal="center" vertical="top" wrapText="1"/>
    </xf>
    <xf numFmtId="0" fontId="73" fillId="27" borderId="0" xfId="0" applyFont="1" applyFill="1" applyAlignment="1">
      <alignment horizontal="right" vertical="top" wrapText="1"/>
    </xf>
    <xf numFmtId="0" fontId="118" fillId="32" borderId="0" xfId="0" applyFont="1" applyFill="1" applyAlignment="1">
      <alignment horizontal="center" vertical="top" wrapText="1"/>
    </xf>
    <xf numFmtId="0" fontId="105" fillId="32" borderId="0" xfId="0" applyFont="1" applyFill="1" applyAlignment="1">
      <alignment horizontal="center" vertical="top" wrapText="1"/>
    </xf>
    <xf numFmtId="0" fontId="138" fillId="36" borderId="0" xfId="0" applyFont="1" applyFill="1" applyAlignment="1">
      <alignment horizontal="left" vertical="top" wrapText="1"/>
    </xf>
    <xf numFmtId="0" fontId="137" fillId="36" borderId="0" xfId="0" applyFont="1" applyFill="1" applyAlignment="1">
      <alignment horizontal="left" vertical="top" wrapText="1"/>
    </xf>
    <xf numFmtId="0" fontId="18" fillId="36" borderId="0" xfId="0" applyFont="1" applyFill="1" applyAlignment="1">
      <alignment horizontal="center" vertical="center"/>
    </xf>
    <xf numFmtId="0" fontId="118" fillId="36" borderId="0" xfId="0" applyFont="1" applyFill="1" applyAlignment="1">
      <alignment horizontal="center" vertical="center"/>
    </xf>
    <xf numFmtId="0" fontId="164" fillId="27" borderId="0" xfId="0" applyFont="1" applyFill="1" applyAlignment="1">
      <alignment horizontal="center" vertical="top" wrapText="1"/>
    </xf>
    <xf numFmtId="0" fontId="73" fillId="27" borderId="0" xfId="0" applyFont="1" applyFill="1" applyAlignment="1">
      <alignment horizontal="left" vertical="top" wrapText="1"/>
    </xf>
    <xf numFmtId="0" fontId="73" fillId="27" borderId="0" xfId="0" applyFont="1" applyFill="1" applyAlignment="1">
      <alignment horizontal="left" vertical="top" wrapText="1" indent="4"/>
    </xf>
    <xf numFmtId="0" fontId="129" fillId="26" borderId="0" xfId="0" applyFont="1" applyFill="1" applyAlignment="1">
      <alignment horizontal="center" vertical="center" wrapText="1"/>
    </xf>
    <xf numFmtId="0" fontId="188" fillId="22" borderId="0" xfId="0" applyFont="1" applyFill="1" applyAlignment="1">
      <alignment horizontal="center" vertical="top" wrapText="1"/>
    </xf>
    <xf numFmtId="0" fontId="0" fillId="22" borderId="0" xfId="0" applyFill="1" applyAlignment="1">
      <alignment horizontal="center" vertical="center" wrapText="1"/>
    </xf>
    <xf numFmtId="0" fontId="172" fillId="22" borderId="0" xfId="0" applyFont="1" applyFill="1" applyAlignment="1">
      <alignment horizontal="center" vertical="center" wrapText="1"/>
    </xf>
    <xf numFmtId="0" fontId="152" fillId="22" borderId="0" xfId="0" applyFont="1" applyFill="1" applyAlignment="1">
      <alignment horizontal="left" vertical="top" wrapText="1"/>
    </xf>
    <xf numFmtId="14" fontId="115" fillId="24" borderId="1" xfId="2" applyNumberFormat="1" applyFont="1" applyFill="1" applyBorder="1" applyAlignment="1">
      <alignment horizontal="center" vertical="center" shrinkToFit="1"/>
    </xf>
    <xf numFmtId="14" fontId="115" fillId="24" borderId="164" xfId="2" applyNumberFormat="1" applyFont="1" applyFill="1" applyBorder="1" applyAlignment="1">
      <alignment horizontal="center" vertical="center" shrinkToFit="1"/>
    </xf>
    <xf numFmtId="14" fontId="108" fillId="24" borderId="43" xfId="2" applyNumberFormat="1" applyFont="1" applyFill="1" applyBorder="1" applyAlignment="1">
      <alignment horizontal="center" vertical="center" shrinkToFit="1"/>
    </xf>
    <xf numFmtId="14" fontId="108" fillId="24" borderId="1" xfId="2" applyNumberFormat="1" applyFont="1" applyFill="1" applyBorder="1" applyAlignment="1">
      <alignment horizontal="center" vertical="center" shrinkToFit="1"/>
    </xf>
    <xf numFmtId="14" fontId="108" fillId="24" borderId="164" xfId="2" applyNumberFormat="1" applyFont="1" applyFill="1" applyBorder="1" applyAlignment="1">
      <alignment horizontal="center" vertical="center" shrinkToFit="1"/>
    </xf>
    <xf numFmtId="14" fontId="115" fillId="24" borderId="235" xfId="2" applyNumberFormat="1" applyFont="1" applyFill="1" applyBorder="1" applyAlignment="1">
      <alignment horizontal="center" vertical="center" shrinkToFit="1"/>
    </xf>
    <xf numFmtId="14" fontId="108" fillId="24" borderId="235" xfId="2" applyNumberFormat="1" applyFont="1" applyFill="1" applyBorder="1" applyAlignment="1">
      <alignment horizontal="center" vertical="center" shrinkToFit="1"/>
    </xf>
    <xf numFmtId="14" fontId="115" fillId="24" borderId="234" xfId="2" applyNumberFormat="1" applyFont="1" applyFill="1" applyBorder="1" applyAlignment="1">
      <alignment horizontal="center" vertical="center" shrinkToFit="1"/>
    </xf>
    <xf numFmtId="14" fontId="115" fillId="24" borderId="142" xfId="2" applyNumberFormat="1" applyFont="1" applyFill="1" applyBorder="1" applyAlignment="1">
      <alignment horizontal="center" vertical="center" shrinkToFit="1"/>
    </xf>
    <xf numFmtId="56" fontId="108" fillId="24" borderId="234" xfId="2" applyNumberFormat="1" applyFont="1" applyFill="1" applyBorder="1" applyAlignment="1">
      <alignment horizontal="center" vertical="center" wrapText="1"/>
    </xf>
    <xf numFmtId="56" fontId="108" fillId="24" borderId="142" xfId="2" applyNumberFormat="1" applyFont="1" applyFill="1" applyBorder="1" applyAlignment="1">
      <alignment horizontal="center" vertical="center" wrapText="1"/>
    </xf>
    <xf numFmtId="14" fontId="108" fillId="24" borderId="234" xfId="1" applyNumberFormat="1" applyFont="1" applyFill="1" applyBorder="1" applyAlignment="1" applyProtection="1">
      <alignment horizontal="center" vertical="center" wrapText="1"/>
    </xf>
    <xf numFmtId="14" fontId="108" fillId="24" borderId="142" xfId="1" applyNumberFormat="1" applyFont="1" applyFill="1" applyBorder="1" applyAlignment="1" applyProtection="1">
      <alignment horizontal="center" vertical="center" wrapText="1"/>
    </xf>
    <xf numFmtId="14" fontId="108" fillId="24" borderId="1" xfId="1" applyNumberFormat="1" applyFont="1" applyFill="1" applyBorder="1" applyAlignment="1" applyProtection="1">
      <alignment horizontal="center" vertical="center" wrapText="1"/>
    </xf>
    <xf numFmtId="14" fontId="108" fillId="24" borderId="2" xfId="1" applyNumberFormat="1" applyFont="1" applyFill="1" applyBorder="1" applyAlignment="1" applyProtection="1">
      <alignment horizontal="center" vertical="center" wrapText="1"/>
    </xf>
    <xf numFmtId="14" fontId="115" fillId="24" borderId="2" xfId="2" applyNumberFormat="1" applyFont="1" applyFill="1" applyBorder="1" applyAlignment="1">
      <alignment horizontal="center" vertical="center" shrinkToFit="1"/>
    </xf>
    <xf numFmtId="56" fontId="108" fillId="24" borderId="1" xfId="2" applyNumberFormat="1" applyFont="1" applyFill="1" applyBorder="1" applyAlignment="1">
      <alignment horizontal="center" vertical="center" wrapText="1"/>
    </xf>
    <xf numFmtId="56" fontId="108" fillId="24" borderId="2" xfId="2" applyNumberFormat="1" applyFont="1" applyFill="1" applyBorder="1" applyAlignment="1">
      <alignment horizontal="center" vertical="center" wrapText="1"/>
    </xf>
    <xf numFmtId="56" fontId="108" fillId="24" borderId="43" xfId="2" applyNumberFormat="1" applyFont="1" applyFill="1" applyBorder="1" applyAlignment="1">
      <alignment horizontal="center" vertical="center" wrapText="1"/>
    </xf>
    <xf numFmtId="56" fontId="108" fillId="24" borderId="164" xfId="2" applyNumberFormat="1" applyFont="1" applyFill="1" applyBorder="1" applyAlignment="1">
      <alignment horizontal="center" vertical="center" wrapText="1"/>
    </xf>
    <xf numFmtId="14" fontId="108" fillId="24" borderId="185" xfId="1" applyNumberFormat="1" applyFont="1" applyFill="1" applyBorder="1" applyAlignment="1" applyProtection="1">
      <alignment horizontal="center" vertical="center" wrapText="1"/>
    </xf>
    <xf numFmtId="0" fontId="108" fillId="24" borderId="185" xfId="2" applyFont="1" applyFill="1" applyBorder="1" applyAlignment="1">
      <alignment horizontal="center" vertical="center"/>
    </xf>
    <xf numFmtId="0" fontId="108" fillId="24" borderId="190" xfId="2" applyFont="1" applyFill="1" applyBorder="1" applyAlignment="1">
      <alignment horizontal="center" vertical="center"/>
    </xf>
    <xf numFmtId="0" fontId="108" fillId="24" borderId="194" xfId="2" applyFont="1" applyFill="1" applyBorder="1" applyAlignment="1">
      <alignment horizontal="center" vertical="center"/>
    </xf>
    <xf numFmtId="14" fontId="108" fillId="24" borderId="43" xfId="2" applyNumberFormat="1" applyFont="1" applyFill="1" applyBorder="1" applyAlignment="1">
      <alignment horizontal="center" vertical="center" wrapText="1" shrinkToFit="1"/>
    </xf>
    <xf numFmtId="14" fontId="108" fillId="24" borderId="193" xfId="2" applyNumberFormat="1" applyFont="1" applyFill="1" applyBorder="1" applyAlignment="1">
      <alignment horizontal="center" vertical="center" shrinkToFit="1"/>
    </xf>
    <xf numFmtId="14" fontId="108" fillId="24" borderId="169" xfId="1" applyNumberFormat="1" applyFont="1" applyFill="1" applyBorder="1" applyAlignment="1" applyProtection="1">
      <alignment horizontal="center" vertical="center" wrapText="1" shrinkToFit="1"/>
    </xf>
    <xf numFmtId="14" fontId="108" fillId="24" borderId="171" xfId="1" applyNumberFormat="1" applyFont="1" applyFill="1" applyBorder="1" applyAlignment="1" applyProtection="1">
      <alignment horizontal="center" vertical="center" wrapText="1" shrinkToFit="1"/>
    </xf>
    <xf numFmtId="14" fontId="108" fillId="24" borderId="170" xfId="1" applyNumberFormat="1" applyFont="1" applyFill="1" applyBorder="1" applyAlignment="1" applyProtection="1">
      <alignment horizontal="center" vertical="center" wrapText="1" shrinkToFit="1"/>
    </xf>
    <xf numFmtId="56" fontId="108" fillId="24" borderId="222" xfId="2" applyNumberFormat="1" applyFont="1" applyFill="1" applyBorder="1" applyAlignment="1">
      <alignment horizontal="center" vertical="center" wrapText="1"/>
    </xf>
    <xf numFmtId="56" fontId="108" fillId="24" borderId="223" xfId="2" applyNumberFormat="1" applyFont="1" applyFill="1" applyBorder="1" applyAlignment="1">
      <alignment horizontal="center" vertical="center" wrapText="1"/>
    </xf>
    <xf numFmtId="56" fontId="108" fillId="24" borderId="224" xfId="2" applyNumberFormat="1" applyFont="1" applyFill="1" applyBorder="1" applyAlignment="1">
      <alignment horizontal="center" vertical="center" wrapText="1"/>
    </xf>
    <xf numFmtId="14" fontId="108" fillId="24" borderId="167" xfId="1" applyNumberFormat="1" applyFont="1" applyFill="1" applyBorder="1" applyAlignment="1" applyProtection="1">
      <alignment horizontal="center" vertical="center" wrapText="1" shrinkToFit="1"/>
    </xf>
    <xf numFmtId="14" fontId="108" fillId="24" borderId="165" xfId="1" applyNumberFormat="1" applyFont="1" applyFill="1" applyBorder="1" applyAlignment="1" applyProtection="1">
      <alignment horizontal="center" vertical="center" wrapText="1" shrinkToFit="1"/>
    </xf>
    <xf numFmtId="14" fontId="108" fillId="24" borderId="168" xfId="1" applyNumberFormat="1" applyFont="1" applyFill="1" applyBorder="1" applyAlignment="1" applyProtection="1">
      <alignment horizontal="center" vertical="center" wrapText="1" shrinkToFit="1"/>
    </xf>
    <xf numFmtId="56" fontId="108" fillId="24" borderId="43" xfId="1" applyNumberFormat="1" applyFont="1" applyFill="1" applyBorder="1" applyAlignment="1" applyProtection="1">
      <alignment horizontal="center" vertical="center" wrapText="1"/>
    </xf>
    <xf numFmtId="56" fontId="108" fillId="24" borderId="1" xfId="1" applyNumberFormat="1" applyFont="1" applyFill="1" applyBorder="1" applyAlignment="1" applyProtection="1">
      <alignment horizontal="center" vertical="center" wrapText="1"/>
    </xf>
    <xf numFmtId="56" fontId="108" fillId="24" borderId="2" xfId="1" applyNumberFormat="1" applyFont="1" applyFill="1" applyBorder="1" applyAlignment="1" applyProtection="1">
      <alignment horizontal="center" vertical="center" wrapText="1"/>
    </xf>
    <xf numFmtId="14" fontId="108" fillId="24" borderId="167" xfId="2" applyNumberFormat="1" applyFont="1" applyFill="1" applyBorder="1" applyAlignment="1">
      <alignment horizontal="center" vertical="center" wrapText="1" shrinkToFit="1"/>
    </xf>
    <xf numFmtId="14" fontId="108" fillId="24" borderId="165" xfId="2" applyNumberFormat="1" applyFont="1" applyFill="1" applyBorder="1" applyAlignment="1">
      <alignment horizontal="center" vertical="center" wrapText="1" shrinkToFit="1"/>
    </xf>
    <xf numFmtId="14" fontId="108" fillId="24" borderId="166" xfId="2" applyNumberFormat="1" applyFont="1" applyFill="1" applyBorder="1" applyAlignment="1">
      <alignment horizontal="center" vertical="center" wrapText="1" shrinkToFit="1"/>
    </xf>
    <xf numFmtId="14" fontId="29" fillId="24" borderId="43" xfId="2" applyNumberFormat="1" applyFont="1" applyFill="1" applyBorder="1" applyAlignment="1">
      <alignment horizontal="center" vertical="center" shrinkToFit="1"/>
    </xf>
    <xf numFmtId="14" fontId="29" fillId="24" borderId="1" xfId="2" applyNumberFormat="1" applyFont="1" applyFill="1" applyBorder="1" applyAlignment="1">
      <alignment horizontal="center" vertical="center" shrinkToFit="1"/>
    </xf>
    <xf numFmtId="14" fontId="29" fillId="24" borderId="193" xfId="2" applyNumberFormat="1" applyFont="1" applyFill="1" applyBorder="1" applyAlignment="1">
      <alignment horizontal="center" vertical="center" shrinkToFit="1"/>
    </xf>
    <xf numFmtId="56" fontId="108" fillId="24" borderId="218" xfId="2" applyNumberFormat="1" applyFont="1" applyFill="1" applyBorder="1" applyAlignment="1">
      <alignment horizontal="center" vertical="center"/>
    </xf>
    <xf numFmtId="0" fontId="108" fillId="24" borderId="219" xfId="2" applyFont="1" applyFill="1" applyBorder="1" applyAlignment="1">
      <alignment horizontal="center" vertical="center"/>
    </xf>
    <xf numFmtId="0" fontId="108" fillId="24" borderId="220" xfId="2" applyFont="1" applyFill="1" applyBorder="1" applyAlignment="1">
      <alignment horizontal="center" vertical="center"/>
    </xf>
    <xf numFmtId="14" fontId="115" fillId="24" borderId="43" xfId="2" applyNumberFormat="1" applyFont="1" applyFill="1" applyBorder="1" applyAlignment="1">
      <alignment horizontal="center" vertical="center"/>
    </xf>
    <xf numFmtId="14" fontId="115" fillId="24" borderId="1" xfId="2" applyNumberFormat="1" applyFont="1" applyFill="1" applyBorder="1" applyAlignment="1">
      <alignment horizontal="center" vertical="center"/>
    </xf>
    <xf numFmtId="14" fontId="115" fillId="24" borderId="2" xfId="2" applyNumberFormat="1" applyFont="1" applyFill="1" applyBorder="1" applyAlignment="1">
      <alignment horizontal="center" vertical="center"/>
    </xf>
    <xf numFmtId="0" fontId="10" fillId="0" borderId="60" xfId="2" applyFont="1" applyFill="1" applyBorder="1" applyAlignment="1">
      <alignment vertical="center"/>
    </xf>
    <xf numFmtId="0" fontId="10" fillId="0" borderId="60" xfId="2" applyFont="1" applyBorder="1" applyAlignment="1">
      <alignment vertical="center"/>
    </xf>
    <xf numFmtId="0" fontId="10" fillId="0" borderId="0" xfId="2" applyFont="1" applyFill="1" applyAlignment="1">
      <alignment vertical="center" wrapText="1"/>
    </xf>
    <xf numFmtId="0" fontId="10" fillId="0" borderId="0" xfId="2" applyFont="1" applyAlignment="1">
      <alignment vertical="center"/>
    </xf>
    <xf numFmtId="0" fontId="115" fillId="24" borderId="43" xfId="2" applyFont="1" applyFill="1" applyBorder="1" applyAlignment="1">
      <alignment horizontal="center" vertical="center"/>
    </xf>
    <xf numFmtId="0" fontId="115" fillId="24" borderId="2" xfId="2" applyFont="1" applyFill="1" applyBorder="1" applyAlignment="1">
      <alignment horizontal="center" vertical="center"/>
    </xf>
    <xf numFmtId="0" fontId="1" fillId="17" borderId="70" xfId="2" applyFont="1" applyFill="1" applyBorder="1" applyAlignment="1">
      <alignment vertical="top" wrapText="1"/>
    </xf>
    <xf numFmtId="0" fontId="6" fillId="0" borderId="66" xfId="2" applyBorder="1" applyAlignment="1">
      <alignment vertical="top" wrapText="1"/>
    </xf>
    <xf numFmtId="0" fontId="69" fillId="0" borderId="0" xfId="1" applyFont="1" applyAlignment="1" applyProtection="1">
      <alignment vertical="center"/>
    </xf>
    <xf numFmtId="0" fontId="6" fillId="0" borderId="0" xfId="2">
      <alignment vertical="center"/>
    </xf>
    <xf numFmtId="0" fontId="6" fillId="29" borderId="58" xfId="2" applyFill="1" applyBorder="1" applyAlignment="1">
      <alignment horizontal="left" vertical="top" wrapText="1"/>
    </xf>
    <xf numFmtId="0" fontId="6" fillId="29" borderId="147" xfId="2" applyFill="1" applyBorder="1" applyAlignment="1">
      <alignment horizontal="left" vertical="top" wrapText="1"/>
    </xf>
    <xf numFmtId="0" fontId="6" fillId="29" borderId="173" xfId="2" applyFill="1" applyBorder="1" applyAlignment="1">
      <alignment horizontal="left" vertical="top" wrapText="1"/>
    </xf>
    <xf numFmtId="0" fontId="1" fillId="38" borderId="58" xfId="2" applyFont="1" applyFill="1" applyBorder="1" applyAlignment="1">
      <alignment horizontal="left" vertical="top" wrapText="1"/>
    </xf>
    <xf numFmtId="0" fontId="1" fillId="38" borderId="69" xfId="2" applyFont="1" applyFill="1" applyBorder="1" applyAlignment="1">
      <alignment horizontal="left" vertical="top" wrapText="1"/>
    </xf>
    <xf numFmtId="0" fontId="8" fillId="38" borderId="147" xfId="1" applyFill="1" applyBorder="1" applyAlignment="1" applyProtection="1">
      <alignment horizontal="left" vertical="top"/>
    </xf>
    <xf numFmtId="0" fontId="6" fillId="38" borderId="172" xfId="2" applyFill="1" applyBorder="1" applyAlignment="1">
      <alignment horizontal="left" vertical="top"/>
    </xf>
    <xf numFmtId="0" fontId="6" fillId="2" borderId="75" xfId="2" applyFill="1" applyBorder="1" applyAlignment="1">
      <alignment vertical="top" wrapText="1"/>
    </xf>
    <xf numFmtId="0" fontId="15" fillId="2" borderId="66" xfId="0" applyFont="1" applyFill="1" applyBorder="1" applyAlignment="1">
      <alignment vertical="top" wrapText="1"/>
    </xf>
    <xf numFmtId="0" fontId="1" fillId="2" borderId="75" xfId="2" applyFont="1" applyFill="1" applyBorder="1" applyAlignment="1">
      <alignment horizontal="left" vertical="top" wrapText="1"/>
    </xf>
    <xf numFmtId="0" fontId="1" fillId="2" borderId="66" xfId="2" applyFont="1" applyFill="1" applyBorder="1" applyAlignment="1">
      <alignment horizontal="left" vertical="top" wrapText="1"/>
    </xf>
    <xf numFmtId="0" fontId="14" fillId="6" borderId="18" xfId="2" applyFont="1" applyFill="1" applyBorder="1" applyAlignment="1">
      <alignment horizontal="left" vertical="center"/>
    </xf>
    <xf numFmtId="0" fontId="14" fillId="6" borderId="4" xfId="2" applyFont="1" applyFill="1" applyBorder="1" applyAlignment="1">
      <alignment horizontal="left" vertical="center"/>
    </xf>
    <xf numFmtId="0" fontId="6" fillId="6" borderId="90" xfId="2" applyFill="1" applyBorder="1">
      <alignment vertical="center"/>
    </xf>
    <xf numFmtId="0" fontId="6" fillId="6" borderId="25" xfId="2" applyFill="1" applyBorder="1">
      <alignment vertical="center"/>
    </xf>
    <xf numFmtId="0" fontId="6" fillId="6" borderId="91" xfId="2" applyFill="1" applyBorder="1">
      <alignment vertical="center"/>
    </xf>
    <xf numFmtId="0" fontId="6" fillId="6" borderId="92" xfId="2" applyFill="1" applyBorder="1">
      <alignment vertical="center"/>
    </xf>
    <xf numFmtId="0" fontId="6" fillId="6" borderId="93" xfId="2" applyFill="1" applyBorder="1">
      <alignment vertical="center"/>
    </xf>
    <xf numFmtId="0" fontId="6" fillId="6" borderId="94" xfId="2" applyFill="1" applyBorder="1">
      <alignment vertical="center"/>
    </xf>
    <xf numFmtId="0" fontId="22" fillId="6" borderId="95" xfId="2" applyFont="1" applyFill="1" applyBorder="1" applyAlignment="1">
      <alignment horizontal="center" vertical="top" wrapText="1"/>
    </xf>
    <xf numFmtId="0" fontId="22" fillId="6" borderId="87" xfId="2" applyFont="1" applyFill="1" applyBorder="1" applyAlignment="1">
      <alignment horizontal="center" vertical="top" wrapText="1"/>
    </xf>
    <xf numFmtId="0" fontId="22" fillId="6" borderId="96" xfId="2" applyFont="1" applyFill="1" applyBorder="1" applyAlignment="1">
      <alignment horizontal="center" vertical="top" wrapText="1"/>
    </xf>
    <xf numFmtId="0" fontId="22" fillId="6" borderId="97" xfId="2" applyFont="1" applyFill="1" applyBorder="1" applyAlignment="1">
      <alignment horizontal="center" vertical="top" wrapText="1"/>
    </xf>
    <xf numFmtId="0" fontId="22" fillId="6" borderId="98" xfId="2" applyFont="1" applyFill="1" applyBorder="1" applyAlignment="1">
      <alignment horizontal="center" vertical="top" wrapText="1"/>
    </xf>
    <xf numFmtId="0" fontId="1" fillId="6" borderId="15" xfId="2" applyFont="1" applyFill="1" applyBorder="1" applyAlignment="1">
      <alignment vertical="top" wrapText="1"/>
    </xf>
    <xf numFmtId="0" fontId="6" fillId="6" borderId="0" xfId="2" applyFill="1" applyAlignment="1">
      <alignment vertical="top" wrapText="1"/>
    </xf>
    <xf numFmtId="0" fontId="6" fillId="6" borderId="16" xfId="2" applyFill="1" applyBorder="1" applyAlignment="1">
      <alignment vertical="top" wrapText="1"/>
    </xf>
    <xf numFmtId="0" fontId="26" fillId="0" borderId="0" xfId="19" applyFont="1" applyAlignment="1">
      <alignment vertical="center" wrapText="1"/>
    </xf>
    <xf numFmtId="0" fontId="181" fillId="0" borderId="102" xfId="2" applyFont="1" applyBorder="1" applyAlignment="1">
      <alignment horizontal="center" vertical="center" wrapText="1" shrinkToFit="1"/>
    </xf>
    <xf numFmtId="0" fontId="109" fillId="0" borderId="29" xfId="2" applyFont="1" applyBorder="1" applyAlignment="1">
      <alignment horizontal="center" vertical="center" wrapText="1" shrinkToFit="1"/>
    </xf>
    <xf numFmtId="0" fontId="109" fillId="0" borderId="103" xfId="2" applyFont="1" applyBorder="1" applyAlignment="1">
      <alignment horizontal="center" vertical="center" wrapText="1" shrinkToFit="1"/>
    </xf>
    <xf numFmtId="0" fontId="28" fillId="24" borderId="102" xfId="2" applyFont="1" applyFill="1" applyBorder="1" applyAlignment="1">
      <alignment horizontal="center" vertical="center" shrinkToFit="1"/>
    </xf>
    <xf numFmtId="0" fontId="18" fillId="24" borderId="29" xfId="2" applyFont="1" applyFill="1" applyBorder="1" applyAlignment="1">
      <alignment horizontal="center" vertical="center" shrinkToFit="1"/>
    </xf>
    <xf numFmtId="0" fontId="18" fillId="24" borderId="103" xfId="2" applyFont="1" applyFill="1" applyBorder="1" applyAlignment="1">
      <alignment horizontal="center" vertical="center" shrinkToFit="1"/>
    </xf>
    <xf numFmtId="0" fontId="148" fillId="42" borderId="102" xfId="2" applyFont="1" applyFill="1" applyBorder="1" applyAlignment="1">
      <alignment horizontal="center" vertical="center" wrapText="1" shrinkToFit="1"/>
    </xf>
    <xf numFmtId="0" fontId="32" fillId="42" borderId="29" xfId="2" applyFont="1" applyFill="1" applyBorder="1" applyAlignment="1">
      <alignment horizontal="center" vertical="center" shrinkToFit="1"/>
    </xf>
    <xf numFmtId="0" fontId="32" fillId="42" borderId="103" xfId="2" applyFont="1" applyFill="1" applyBorder="1" applyAlignment="1">
      <alignment horizontal="center" vertical="center" shrinkToFit="1"/>
    </xf>
    <xf numFmtId="0" fontId="21" fillId="42" borderId="99" xfId="1" applyFont="1" applyFill="1" applyBorder="1" applyAlignment="1" applyProtection="1">
      <alignment vertical="top" wrapText="1"/>
    </xf>
    <xf numFmtId="0" fontId="21" fillId="42" borderId="100" xfId="2" applyFont="1" applyFill="1" applyBorder="1" applyAlignment="1">
      <alignment vertical="top" wrapText="1"/>
    </xf>
    <xf numFmtId="0" fontId="21" fillId="42" borderId="101" xfId="2" applyFont="1" applyFill="1" applyBorder="1" applyAlignment="1">
      <alignment vertical="top" wrapText="1"/>
    </xf>
    <xf numFmtId="0" fontId="21" fillId="0" borderId="198" xfId="1" applyFont="1" applyBorder="1" applyAlignment="1" applyProtection="1">
      <alignment horizontal="left" vertical="top" wrapText="1"/>
    </xf>
    <xf numFmtId="0" fontId="21" fillId="0" borderId="199" xfId="1" applyFont="1" applyBorder="1" applyAlignment="1" applyProtection="1">
      <alignment horizontal="left" vertical="top" wrapText="1"/>
    </xf>
    <xf numFmtId="0" fontId="21" fillId="0" borderId="200" xfId="1" applyFont="1" applyBorder="1" applyAlignment="1" applyProtection="1">
      <alignment horizontal="left" vertical="top" wrapText="1"/>
    </xf>
    <xf numFmtId="0" fontId="28" fillId="42" borderId="175" xfId="2" applyFont="1" applyFill="1" applyBorder="1" applyAlignment="1">
      <alignment horizontal="center" vertical="center" wrapText="1" shrinkToFit="1"/>
    </xf>
    <xf numFmtId="0" fontId="28" fillId="42" borderId="176" xfId="2" applyFont="1" applyFill="1" applyBorder="1" applyAlignment="1">
      <alignment horizontal="center" vertical="center" wrapText="1" shrinkToFit="1"/>
    </xf>
    <xf numFmtId="0" fontId="28" fillId="42" borderId="177" xfId="2" applyFont="1" applyFill="1" applyBorder="1" applyAlignment="1">
      <alignment horizontal="center" vertical="center" wrapText="1" shrinkToFit="1"/>
    </xf>
    <xf numFmtId="0" fontId="20" fillId="42" borderId="59" xfId="2" applyFont="1" applyFill="1" applyBorder="1" applyAlignment="1">
      <alignment horizontal="left" vertical="top" wrapText="1" shrinkToFit="1"/>
    </xf>
    <xf numFmtId="0" fontId="20" fillId="42" borderId="60" xfId="2" applyFont="1" applyFill="1" applyBorder="1" applyAlignment="1">
      <alignment horizontal="left" vertical="top" wrapText="1" shrinkToFit="1"/>
    </xf>
    <xf numFmtId="0" fontId="20" fillId="42" borderId="61" xfId="2" applyFont="1" applyFill="1" applyBorder="1" applyAlignment="1">
      <alignment horizontal="left" vertical="top" wrapText="1" shrinkToFit="1"/>
    </xf>
    <xf numFmtId="0" fontId="206" fillId="22" borderId="225" xfId="2" applyFont="1" applyFill="1" applyBorder="1" applyAlignment="1">
      <alignment horizontal="center" vertical="center" wrapText="1" shrinkToFit="1"/>
    </xf>
    <xf numFmtId="0" fontId="206" fillId="22" borderId="226" xfId="2" applyFont="1" applyFill="1" applyBorder="1" applyAlignment="1">
      <alignment horizontal="center" vertical="center" wrapText="1" shrinkToFit="1"/>
    </xf>
    <xf numFmtId="0" fontId="206" fillId="22" borderId="227" xfId="2" applyFont="1" applyFill="1" applyBorder="1" applyAlignment="1">
      <alignment horizontal="center" vertical="center" wrapText="1" shrinkToFit="1"/>
    </xf>
    <xf numFmtId="0" fontId="21" fillId="0" borderId="99" xfId="1" applyFont="1" applyBorder="1" applyAlignment="1" applyProtection="1">
      <alignment vertical="top" wrapText="1"/>
    </xf>
    <xf numFmtId="0" fontId="21" fillId="0" borderId="195" xfId="1" applyFont="1" applyBorder="1" applyAlignment="1" applyProtection="1">
      <alignment vertical="top" wrapText="1"/>
    </xf>
    <xf numFmtId="0" fontId="21" fillId="0" borderId="196" xfId="1" applyFont="1" applyBorder="1" applyAlignment="1" applyProtection="1">
      <alignment vertical="top" wrapText="1"/>
    </xf>
    <xf numFmtId="0" fontId="25" fillId="22" borderId="110" xfId="2" applyFont="1" applyFill="1" applyBorder="1" applyAlignment="1">
      <alignment horizontal="left" vertical="top" wrapText="1"/>
    </xf>
    <xf numFmtId="0" fontId="25" fillId="22" borderId="111" xfId="2" applyFont="1" applyFill="1" applyBorder="1" applyAlignment="1">
      <alignment horizontal="left" vertical="top" wrapText="1"/>
    </xf>
    <xf numFmtId="0" fontId="25" fillId="22" borderId="112" xfId="2" applyFont="1" applyFill="1" applyBorder="1" applyAlignment="1">
      <alignment horizontal="left" vertical="top" wrapText="1"/>
    </xf>
    <xf numFmtId="0" fontId="111" fillId="42" borderId="102" xfId="2" applyFont="1" applyFill="1" applyBorder="1" applyAlignment="1">
      <alignment horizontal="center" vertical="center" wrapText="1" shrinkToFit="1"/>
    </xf>
    <xf numFmtId="0" fontId="28" fillId="20" borderId="60" xfId="2" applyFont="1" applyFill="1" applyBorder="1" applyAlignment="1">
      <alignment horizontal="center" vertical="center" shrinkToFit="1"/>
    </xf>
    <xf numFmtId="0" fontId="28" fillId="20" borderId="61" xfId="2" applyFont="1" applyFill="1" applyBorder="1" applyAlignment="1">
      <alignment horizontal="center" vertical="center" shrinkToFit="1"/>
    </xf>
    <xf numFmtId="0" fontId="7" fillId="8" borderId="175" xfId="2" applyFont="1" applyFill="1" applyBorder="1" applyAlignment="1">
      <alignment horizontal="left" vertical="top" wrapText="1"/>
    </xf>
    <xf numFmtId="0" fontId="7" fillId="8" borderId="176" xfId="2" applyFont="1" applyFill="1" applyBorder="1" applyAlignment="1">
      <alignment horizontal="left" vertical="top" wrapText="1"/>
    </xf>
    <xf numFmtId="0" fontId="7" fillId="8" borderId="177" xfId="2" applyFont="1" applyFill="1" applyBorder="1" applyAlignment="1">
      <alignment horizontal="left" vertical="top" wrapText="1"/>
    </xf>
    <xf numFmtId="0" fontId="21" fillId="22" borderId="102" xfId="1" applyFont="1" applyFill="1" applyBorder="1" applyAlignment="1" applyProtection="1">
      <alignment horizontal="center" vertical="center" wrapText="1"/>
    </xf>
    <xf numFmtId="0" fontId="21" fillId="22" borderId="29" xfId="1" applyFont="1" applyFill="1" applyBorder="1" applyAlignment="1" applyProtection="1">
      <alignment horizontal="center" vertical="center" wrapText="1"/>
    </xf>
    <xf numFmtId="0" fontId="21" fillId="22" borderId="103" xfId="1" applyFont="1" applyFill="1" applyBorder="1" applyAlignment="1" applyProtection="1">
      <alignment horizontal="center" vertical="center" wrapText="1"/>
    </xf>
    <xf numFmtId="0" fontId="21" fillId="22" borderId="99" xfId="1" applyFont="1" applyFill="1" applyBorder="1" applyAlignment="1" applyProtection="1">
      <alignment horizontal="left" vertical="top" wrapText="1"/>
    </xf>
    <xf numFmtId="0" fontId="21" fillId="22" borderId="195" xfId="1" applyFont="1" applyFill="1" applyBorder="1" applyAlignment="1" applyProtection="1">
      <alignment horizontal="left" vertical="top" wrapText="1"/>
    </xf>
    <xf numFmtId="0" fontId="21" fillId="22" borderId="196" xfId="1" applyFont="1" applyFill="1" applyBorder="1" applyAlignment="1" applyProtection="1">
      <alignment horizontal="left" vertical="top" wrapText="1"/>
    </xf>
    <xf numFmtId="178" fontId="27" fillId="3" borderId="1" xfId="2" applyNumberFormat="1" applyFont="1" applyFill="1" applyBorder="1" applyAlignment="1">
      <alignment horizontal="center" vertical="center"/>
    </xf>
    <xf numFmtId="178" fontId="27" fillId="3" borderId="1" xfId="0" applyNumberFormat="1" applyFont="1" applyFill="1" applyBorder="1" applyAlignment="1">
      <alignment horizontal="center" vertical="center"/>
    </xf>
  </cellXfs>
  <cellStyles count="25">
    <cellStyle name="ハイパーリンク" xfId="1" builtinId="8"/>
    <cellStyle name="ハイパーリンク 2" xfId="23" xr:uid="{B5D3DB61-D240-4C3A-8915-4D98031A8B84}"/>
    <cellStyle name="標準" xfId="0" builtinId="0"/>
    <cellStyle name="標準 2" xfId="2" xr:uid="{00000000-0005-0000-0000-000002000000}"/>
    <cellStyle name="標準 2 2" xfId="3" xr:uid="{00000000-0005-0000-0000-000003000000}"/>
    <cellStyle name="標準 2 2 2" xfId="20" xr:uid="{1064B219-AC4F-414B-BDBF-39C21F29F659}"/>
    <cellStyle name="標準 2 2 2 2" xfId="21" xr:uid="{5F25B949-ADEE-42BE-8069-06F40D7FD504}"/>
    <cellStyle name="標準 3" xfId="4" xr:uid="{00000000-0005-0000-0000-000004000000}"/>
    <cellStyle name="標準 3 2" xfId="5" xr:uid="{00000000-0005-0000-0000-000005000000}"/>
    <cellStyle name="標準 3 2 2" xfId="6" xr:uid="{00000000-0005-0000-0000-000006000000}"/>
    <cellStyle name="標準 3 2 2 2" xfId="7" xr:uid="{00000000-0005-0000-0000-000007000000}"/>
    <cellStyle name="標準 4" xfId="8" xr:uid="{00000000-0005-0000-0000-000008000000}"/>
    <cellStyle name="標準 5" xfId="9" xr:uid="{00000000-0005-0000-0000-000009000000}"/>
    <cellStyle name="標準 6" xfId="10" xr:uid="{00000000-0005-0000-0000-00000A000000}"/>
    <cellStyle name="標準 6 2" xfId="11" xr:uid="{00000000-0005-0000-0000-00000B000000}"/>
    <cellStyle name="標準 6 2 2" xfId="12" xr:uid="{00000000-0005-0000-0000-00000C000000}"/>
    <cellStyle name="標準 6 2_2019-15" xfId="13" xr:uid="{00000000-0005-0000-0000-00000D000000}"/>
    <cellStyle name="標準 6_★2019-2" xfId="14" xr:uid="{00000000-0005-0000-0000-00000E000000}"/>
    <cellStyle name="標準 7" xfId="15" xr:uid="{00000000-0005-0000-0000-00000F000000}"/>
    <cellStyle name="標準 8" xfId="22" xr:uid="{E1CB95E9-5BB4-4D51-9DF8-AED85455084B}"/>
    <cellStyle name="標準 9" xfId="24" xr:uid="{4FCECFBE-A751-42FB-BF41-6CB6992F7569}"/>
    <cellStyle name="標準_H23-11 2" xfId="16" xr:uid="{00000000-0005-0000-0000-000010000000}"/>
    <cellStyle name="標準_H23-11_2019-4" xfId="17" xr:uid="{00000000-0005-0000-0000-000011000000}"/>
    <cellStyle name="標準_H23-11_2019-4 2" xfId="18" xr:uid="{00000000-0005-0000-0000-000012000000}"/>
    <cellStyle name="標準_H25-25 2 2" xfId="19" xr:uid="{00000000-0005-0000-0000-000013000000}"/>
  </cellStyles>
  <dxfs count="6">
    <dxf>
      <fill>
        <patternFill>
          <bgColor indexed="13"/>
        </patternFill>
      </fill>
    </dxf>
    <dxf>
      <fill>
        <patternFill>
          <bgColor indexed="51"/>
        </patternFill>
      </fill>
    </dxf>
    <dxf>
      <fill>
        <patternFill>
          <bgColor indexed="53"/>
        </patternFill>
      </fill>
    </dxf>
    <dxf>
      <fill>
        <patternFill>
          <bgColor indexed="13"/>
        </patternFill>
      </fill>
    </dxf>
    <dxf>
      <fill>
        <patternFill>
          <bgColor indexed="51"/>
        </patternFill>
      </fill>
    </dxf>
    <dxf>
      <fill>
        <patternFill>
          <bgColor indexed="53"/>
        </patternFill>
      </fill>
    </dxf>
  </dxfs>
  <tableStyles count="0" defaultTableStyle="TableStyleMedium2" defaultPivotStyle="PivotStyleLight16"/>
  <colors>
    <mruColors>
      <color rgb="FF3399FF"/>
      <color rgb="FFBB1F05"/>
      <color rgb="FF66CCFF"/>
      <color rgb="FFEBA915"/>
      <color rgb="FF6EF729"/>
      <color rgb="FF00CC00"/>
      <color rgb="FFFFE7FF"/>
      <color rgb="FFFF99FF"/>
      <color rgb="FFFF0066"/>
      <color rgb="FFF6B3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腸管出血性大腸菌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4957074711950752E-2"/>
          <c:y val="0.17685185185185184"/>
          <c:w val="0.77210613690956476"/>
          <c:h val="0.60984543598716823"/>
        </c:manualLayout>
      </c:layout>
      <c:lineChart>
        <c:grouping val="standard"/>
        <c:varyColors val="0"/>
        <c:ser>
          <c:idx val="6"/>
          <c:order val="0"/>
          <c:tx>
            <c:strRef>
              <c:f>'17　感染症統計'!$A$7</c:f>
              <c:strCache>
                <c:ptCount val="1"/>
                <c:pt idx="0">
                  <c:v>2022年</c:v>
                </c:pt>
              </c:strCache>
            </c:strRef>
          </c:tx>
          <c:spPr>
            <a:ln w="63500" cap="rnd">
              <a:solidFill>
                <a:srgbClr val="FF0000"/>
              </a:solidFill>
              <a:round/>
            </a:ln>
            <a:effectLst/>
          </c:spPr>
          <c:marker>
            <c:symbol val="none"/>
          </c:marker>
          <c:val>
            <c:numRef>
              <c:f>'17　感染症統計'!$B$7:$M$7</c:f>
              <c:numCache>
                <c:formatCode>#,##0_ </c:formatCode>
                <c:ptCount val="12"/>
                <c:pt idx="0" formatCode="General">
                  <c:v>73</c:v>
                </c:pt>
                <c:pt idx="1">
                  <c:v>39</c:v>
                </c:pt>
                <c:pt idx="2">
                  <c:v>71</c:v>
                </c:pt>
                <c:pt idx="3">
                  <c:v>58</c:v>
                </c:pt>
              </c:numCache>
            </c:numRef>
          </c:val>
          <c:smooth val="0"/>
          <c:extLst>
            <c:ext xmlns:c16="http://schemas.microsoft.com/office/drawing/2014/chart" uri="{C3380CC4-5D6E-409C-BE32-E72D297353CC}">
              <c16:uniqueId val="{00000000-B26B-4AAB-ADDF-AF634710DDB6}"/>
            </c:ext>
          </c:extLst>
        </c:ser>
        <c:ser>
          <c:idx val="7"/>
          <c:order val="1"/>
          <c:tx>
            <c:strRef>
              <c:f>'17　感染症統計'!$A$8</c:f>
              <c:strCache>
                <c:ptCount val="1"/>
                <c:pt idx="0">
                  <c:v>2021年</c:v>
                </c:pt>
              </c:strCache>
            </c:strRef>
          </c:tx>
          <c:spPr>
            <a:ln w="25400" cap="rnd">
              <a:solidFill>
                <a:schemeClr val="accent6">
                  <a:lumMod val="75000"/>
                </a:schemeClr>
              </a:solidFill>
              <a:round/>
            </a:ln>
            <a:effectLst/>
          </c:spPr>
          <c:marker>
            <c:symbol val="none"/>
          </c:marker>
          <c:val>
            <c:numRef>
              <c:f>'17　感染症統計'!$B$8:$M$8</c:f>
              <c:numCache>
                <c:formatCode>General</c:formatCode>
                <c:ptCount val="12"/>
                <c:pt idx="0">
                  <c:v>81</c:v>
                </c:pt>
                <c:pt idx="1">
                  <c:v>48</c:v>
                </c:pt>
                <c:pt idx="2">
                  <c:v>71</c:v>
                </c:pt>
                <c:pt idx="3">
                  <c:v>128</c:v>
                </c:pt>
                <c:pt idx="4">
                  <c:v>171</c:v>
                </c:pt>
                <c:pt idx="5">
                  <c:v>350</c:v>
                </c:pt>
                <c:pt idx="6">
                  <c:v>569</c:v>
                </c:pt>
                <c:pt idx="7">
                  <c:v>553</c:v>
                </c:pt>
                <c:pt idx="8">
                  <c:v>458</c:v>
                </c:pt>
                <c:pt idx="9">
                  <c:v>306</c:v>
                </c:pt>
                <c:pt idx="10">
                  <c:v>220</c:v>
                </c:pt>
                <c:pt idx="11">
                  <c:v>229</c:v>
                </c:pt>
              </c:numCache>
            </c:numRef>
          </c:val>
          <c:smooth val="0"/>
          <c:extLst>
            <c:ext xmlns:c16="http://schemas.microsoft.com/office/drawing/2014/chart" uri="{C3380CC4-5D6E-409C-BE32-E72D297353CC}">
              <c16:uniqueId val="{00000001-B26B-4AAB-ADDF-AF634710DDB6}"/>
            </c:ext>
          </c:extLst>
        </c:ser>
        <c:ser>
          <c:idx val="0"/>
          <c:order val="2"/>
          <c:tx>
            <c:strRef>
              <c:f>'17　感染症統計'!$A$9</c:f>
              <c:strCache>
                <c:ptCount val="1"/>
                <c:pt idx="0">
                  <c:v>2020年</c:v>
                </c:pt>
              </c:strCache>
            </c:strRef>
          </c:tx>
          <c:spPr>
            <a:ln w="19050" cap="rnd">
              <a:solidFill>
                <a:schemeClr val="accent1"/>
              </a:solidFill>
              <a:round/>
            </a:ln>
            <a:effectLst/>
          </c:spPr>
          <c:marker>
            <c:symbol val="none"/>
          </c:marker>
          <c:val>
            <c:numRef>
              <c:f>'17　感染症統計'!$B$9:$M$9</c:f>
              <c:numCache>
                <c:formatCode>General</c:formatCode>
                <c:ptCount val="12"/>
                <c:pt idx="0">
                  <c:v>112</c:v>
                </c:pt>
                <c:pt idx="1">
                  <c:v>85</c:v>
                </c:pt>
                <c:pt idx="2">
                  <c:v>60</c:v>
                </c:pt>
                <c:pt idx="3">
                  <c:v>97</c:v>
                </c:pt>
                <c:pt idx="4">
                  <c:v>95</c:v>
                </c:pt>
                <c:pt idx="5">
                  <c:v>305</c:v>
                </c:pt>
                <c:pt idx="6">
                  <c:v>544</c:v>
                </c:pt>
                <c:pt idx="7">
                  <c:v>449</c:v>
                </c:pt>
                <c:pt idx="8">
                  <c:v>475</c:v>
                </c:pt>
                <c:pt idx="9">
                  <c:v>505</c:v>
                </c:pt>
                <c:pt idx="10">
                  <c:v>219</c:v>
                </c:pt>
                <c:pt idx="11" formatCode="#,##0_ ">
                  <c:v>98</c:v>
                </c:pt>
              </c:numCache>
            </c:numRef>
          </c:val>
          <c:smooth val="0"/>
          <c:extLst>
            <c:ext xmlns:c16="http://schemas.microsoft.com/office/drawing/2014/chart" uri="{C3380CC4-5D6E-409C-BE32-E72D297353CC}">
              <c16:uniqueId val="{00000002-B26B-4AAB-ADDF-AF634710DDB6}"/>
            </c:ext>
          </c:extLst>
        </c:ser>
        <c:ser>
          <c:idx val="1"/>
          <c:order val="3"/>
          <c:tx>
            <c:strRef>
              <c:f>'17　感染症統計'!$A$10</c:f>
              <c:strCache>
                <c:ptCount val="1"/>
                <c:pt idx="0">
                  <c:v>2019年</c:v>
                </c:pt>
              </c:strCache>
            </c:strRef>
          </c:tx>
          <c:spPr>
            <a:ln w="12700" cap="rnd">
              <a:solidFill>
                <a:srgbClr val="FF0066"/>
              </a:solidFill>
              <a:round/>
            </a:ln>
            <a:effectLst/>
          </c:spPr>
          <c:marker>
            <c:symbol val="none"/>
          </c:marker>
          <c:val>
            <c:numRef>
              <c:f>'17　感染症統計'!$B$10:$M$10</c:f>
              <c:numCache>
                <c:formatCode>#,##0_ </c:formatCode>
                <c:ptCount val="12"/>
                <c:pt idx="0">
                  <c:v>84</c:v>
                </c:pt>
                <c:pt idx="1">
                  <c:v>100</c:v>
                </c:pt>
                <c:pt idx="2">
                  <c:v>77</c:v>
                </c:pt>
                <c:pt idx="3">
                  <c:v>80</c:v>
                </c:pt>
                <c:pt idx="4" formatCode="General">
                  <c:v>236</c:v>
                </c:pt>
                <c:pt idx="5" formatCode="General">
                  <c:v>438</c:v>
                </c:pt>
                <c:pt idx="6" formatCode="General">
                  <c:v>631</c:v>
                </c:pt>
                <c:pt idx="7" formatCode="General">
                  <c:v>752</c:v>
                </c:pt>
                <c:pt idx="8" formatCode="General">
                  <c:v>523</c:v>
                </c:pt>
                <c:pt idx="9" formatCode="General">
                  <c:v>427</c:v>
                </c:pt>
                <c:pt idx="10" formatCode="General">
                  <c:v>253</c:v>
                </c:pt>
                <c:pt idx="11">
                  <c:v>136</c:v>
                </c:pt>
              </c:numCache>
            </c:numRef>
          </c:val>
          <c:smooth val="0"/>
          <c:extLst>
            <c:ext xmlns:c16="http://schemas.microsoft.com/office/drawing/2014/chart" uri="{C3380CC4-5D6E-409C-BE32-E72D297353CC}">
              <c16:uniqueId val="{00000003-B26B-4AAB-ADDF-AF634710DDB6}"/>
            </c:ext>
          </c:extLst>
        </c:ser>
        <c:ser>
          <c:idx val="2"/>
          <c:order val="4"/>
          <c:tx>
            <c:strRef>
              <c:f>'17　感染症統計'!$A$11</c:f>
              <c:strCache>
                <c:ptCount val="1"/>
                <c:pt idx="0">
                  <c:v>2018年</c:v>
                </c:pt>
              </c:strCache>
            </c:strRef>
          </c:tx>
          <c:spPr>
            <a:ln w="12700" cap="rnd">
              <a:solidFill>
                <a:schemeClr val="accent3"/>
              </a:solidFill>
              <a:round/>
            </a:ln>
            <a:effectLst/>
          </c:spPr>
          <c:marker>
            <c:symbol val="none"/>
          </c:marker>
          <c:val>
            <c:numRef>
              <c:f>'17　感染症統計'!$B$11:$M$11</c:f>
              <c:numCache>
                <c:formatCode>#,##0_ </c:formatCode>
                <c:ptCount val="12"/>
                <c:pt idx="0">
                  <c:v>41</c:v>
                </c:pt>
                <c:pt idx="1">
                  <c:v>44</c:v>
                </c:pt>
                <c:pt idx="2">
                  <c:v>67</c:v>
                </c:pt>
                <c:pt idx="3">
                  <c:v>103</c:v>
                </c:pt>
                <c:pt idx="4">
                  <c:v>311</c:v>
                </c:pt>
                <c:pt idx="5">
                  <c:v>415</c:v>
                </c:pt>
                <c:pt idx="6">
                  <c:v>539</c:v>
                </c:pt>
                <c:pt idx="7">
                  <c:v>1165</c:v>
                </c:pt>
                <c:pt idx="8">
                  <c:v>534</c:v>
                </c:pt>
                <c:pt idx="9">
                  <c:v>297</c:v>
                </c:pt>
                <c:pt idx="10">
                  <c:v>205</c:v>
                </c:pt>
                <c:pt idx="11">
                  <c:v>92</c:v>
                </c:pt>
              </c:numCache>
            </c:numRef>
          </c:val>
          <c:smooth val="0"/>
          <c:extLst>
            <c:ext xmlns:c16="http://schemas.microsoft.com/office/drawing/2014/chart" uri="{C3380CC4-5D6E-409C-BE32-E72D297353CC}">
              <c16:uniqueId val="{00000004-B26B-4AAB-ADDF-AF634710DDB6}"/>
            </c:ext>
          </c:extLst>
        </c:ser>
        <c:ser>
          <c:idx val="3"/>
          <c:order val="5"/>
          <c:tx>
            <c:strRef>
              <c:f>'17　感染症統計'!$A$12</c:f>
              <c:strCache>
                <c:ptCount val="1"/>
                <c:pt idx="0">
                  <c:v>2017年</c:v>
                </c:pt>
              </c:strCache>
            </c:strRef>
          </c:tx>
          <c:spPr>
            <a:ln w="12700" cap="rnd">
              <a:solidFill>
                <a:schemeClr val="accent4"/>
              </a:solidFill>
              <a:round/>
            </a:ln>
            <a:effectLst/>
          </c:spPr>
          <c:marker>
            <c:symbol val="none"/>
          </c:marker>
          <c:val>
            <c:numRef>
              <c:f>'17　感染症統計'!$B$12:$M$12</c:f>
              <c:numCache>
                <c:formatCode>#,##0_ </c:formatCode>
                <c:ptCount val="12"/>
                <c:pt idx="0">
                  <c:v>57</c:v>
                </c:pt>
                <c:pt idx="1">
                  <c:v>35</c:v>
                </c:pt>
                <c:pt idx="2">
                  <c:v>95</c:v>
                </c:pt>
                <c:pt idx="3">
                  <c:v>112</c:v>
                </c:pt>
                <c:pt idx="4">
                  <c:v>131</c:v>
                </c:pt>
                <c:pt idx="5" formatCode="General">
                  <c:v>340</c:v>
                </c:pt>
                <c:pt idx="6" formatCode="General">
                  <c:v>483</c:v>
                </c:pt>
                <c:pt idx="7" formatCode="General">
                  <c:v>1339</c:v>
                </c:pt>
                <c:pt idx="8" formatCode="General">
                  <c:v>614</c:v>
                </c:pt>
                <c:pt idx="9" formatCode="General">
                  <c:v>349</c:v>
                </c:pt>
                <c:pt idx="10" formatCode="General">
                  <c:v>236</c:v>
                </c:pt>
                <c:pt idx="11" formatCode="General">
                  <c:v>68</c:v>
                </c:pt>
              </c:numCache>
            </c:numRef>
          </c:val>
          <c:smooth val="0"/>
          <c:extLst>
            <c:ext xmlns:c16="http://schemas.microsoft.com/office/drawing/2014/chart" uri="{C3380CC4-5D6E-409C-BE32-E72D297353CC}">
              <c16:uniqueId val="{00000005-B26B-4AAB-ADDF-AF634710DDB6}"/>
            </c:ext>
          </c:extLst>
        </c:ser>
        <c:ser>
          <c:idx val="4"/>
          <c:order val="6"/>
          <c:tx>
            <c:strRef>
              <c:f>'17　感染症統計'!$A$13</c:f>
              <c:strCache>
                <c:ptCount val="1"/>
                <c:pt idx="0">
                  <c:v>2016年</c:v>
                </c:pt>
              </c:strCache>
            </c:strRef>
          </c:tx>
          <c:spPr>
            <a:ln w="12700" cap="rnd">
              <a:solidFill>
                <a:schemeClr val="accent5"/>
              </a:solidFill>
              <a:round/>
            </a:ln>
            <a:effectLst/>
          </c:spPr>
          <c:marker>
            <c:symbol val="none"/>
          </c:marker>
          <c:val>
            <c:numRef>
              <c:f>'17　感染症統計'!$B$13:$M$13</c:f>
              <c:numCache>
                <c:formatCode>#,##0_ </c:formatCode>
                <c:ptCount val="12"/>
                <c:pt idx="0" formatCode="General">
                  <c:v>68</c:v>
                </c:pt>
                <c:pt idx="1">
                  <c:v>42</c:v>
                </c:pt>
                <c:pt idx="2">
                  <c:v>44</c:v>
                </c:pt>
                <c:pt idx="3">
                  <c:v>75</c:v>
                </c:pt>
                <c:pt idx="4">
                  <c:v>135</c:v>
                </c:pt>
                <c:pt idx="5">
                  <c:v>448</c:v>
                </c:pt>
                <c:pt idx="6">
                  <c:v>507</c:v>
                </c:pt>
                <c:pt idx="7">
                  <c:v>808</c:v>
                </c:pt>
                <c:pt idx="8">
                  <c:v>795</c:v>
                </c:pt>
                <c:pt idx="9">
                  <c:v>313</c:v>
                </c:pt>
                <c:pt idx="10">
                  <c:v>246</c:v>
                </c:pt>
                <c:pt idx="11">
                  <c:v>143</c:v>
                </c:pt>
              </c:numCache>
            </c:numRef>
          </c:val>
          <c:smooth val="0"/>
          <c:extLst>
            <c:ext xmlns:c16="http://schemas.microsoft.com/office/drawing/2014/chart" uri="{C3380CC4-5D6E-409C-BE32-E72D297353CC}">
              <c16:uniqueId val="{00000006-B26B-4AAB-ADDF-AF634710DDB6}"/>
            </c:ext>
          </c:extLst>
        </c:ser>
        <c:ser>
          <c:idx val="5"/>
          <c:order val="7"/>
          <c:tx>
            <c:strRef>
              <c:f>'17　感染症統計'!$A$14</c:f>
              <c:strCache>
                <c:ptCount val="1"/>
                <c:pt idx="0">
                  <c:v>2015年</c:v>
                </c:pt>
              </c:strCache>
            </c:strRef>
          </c:tx>
          <c:spPr>
            <a:ln w="12700" cap="rnd">
              <a:solidFill>
                <a:schemeClr val="accent6"/>
              </a:solidFill>
              <a:round/>
            </a:ln>
            <a:effectLst/>
          </c:spPr>
          <c:marker>
            <c:symbol val="none"/>
          </c:marker>
          <c:val>
            <c:numRef>
              <c:f>'17　感染症統計'!$B$14:$M$14</c:f>
              <c:numCache>
                <c:formatCode>#,##0_ </c:formatCode>
                <c:ptCount val="12"/>
                <c:pt idx="0">
                  <c:v>71</c:v>
                </c:pt>
                <c:pt idx="1">
                  <c:v>97</c:v>
                </c:pt>
                <c:pt idx="2">
                  <c:v>61</c:v>
                </c:pt>
                <c:pt idx="3">
                  <c:v>105</c:v>
                </c:pt>
                <c:pt idx="4">
                  <c:v>198</c:v>
                </c:pt>
                <c:pt idx="5">
                  <c:v>442</c:v>
                </c:pt>
                <c:pt idx="6">
                  <c:v>790</c:v>
                </c:pt>
                <c:pt idx="7" formatCode="General">
                  <c:v>674</c:v>
                </c:pt>
                <c:pt idx="8" formatCode="General">
                  <c:v>594</c:v>
                </c:pt>
                <c:pt idx="9">
                  <c:v>275</c:v>
                </c:pt>
                <c:pt idx="10">
                  <c:v>133</c:v>
                </c:pt>
                <c:pt idx="11">
                  <c:v>108</c:v>
                </c:pt>
              </c:numCache>
            </c:numRef>
          </c:val>
          <c:smooth val="0"/>
          <c:extLst>
            <c:ext xmlns:c16="http://schemas.microsoft.com/office/drawing/2014/chart" uri="{C3380CC4-5D6E-409C-BE32-E72D297353CC}">
              <c16:uniqueId val="{00000007-B26B-4AAB-ADDF-AF634710DDB6}"/>
            </c:ext>
          </c:extLst>
        </c:ser>
        <c:dLbls>
          <c:showLegendKey val="0"/>
          <c:showVal val="0"/>
          <c:showCatName val="0"/>
          <c:showSerName val="0"/>
          <c:showPercent val="0"/>
          <c:showBubbleSize val="0"/>
        </c:dLbls>
        <c:smooth val="0"/>
        <c:axId val="1938067200"/>
        <c:axId val="1938062304"/>
      </c:lineChart>
      <c:catAx>
        <c:axId val="193806720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8062304"/>
        <c:crosses val="autoZero"/>
        <c:auto val="1"/>
        <c:lblAlgn val="ctr"/>
        <c:lblOffset val="100"/>
        <c:noMultiLvlLbl val="0"/>
      </c:catAx>
      <c:valAx>
        <c:axId val="1938062304"/>
        <c:scaling>
          <c:orientation val="minMax"/>
          <c:max val="14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8067200"/>
        <c:crosses val="autoZero"/>
        <c:crossBetween val="between"/>
      </c:valAx>
      <c:spPr>
        <a:noFill/>
        <a:ln>
          <a:noFill/>
        </a:ln>
        <a:effectLst/>
      </c:spPr>
    </c:plotArea>
    <c:legend>
      <c:legendPos val="b"/>
      <c:legendEntry>
        <c:idx val="2"/>
        <c:txPr>
          <a:bodyPr rot="0" spcFirstLastPara="1" vertOverflow="ellipsis" vert="horz" wrap="square" anchor="ctr" anchorCtr="1"/>
          <a:lstStyle/>
          <a:p>
            <a:pPr>
              <a:defRPr sz="900" b="0" i="0" u="none" strike="noStrike" kern="1200" baseline="0">
                <a:ln w="6350">
                  <a:solidFill>
                    <a:schemeClr val="accent1"/>
                  </a:solidFill>
                </a:ln>
                <a:solidFill>
                  <a:schemeClr val="tx1">
                    <a:lumMod val="65000"/>
                    <a:lumOff val="35000"/>
                  </a:schemeClr>
                </a:solidFill>
                <a:latin typeface="+mn-lt"/>
                <a:ea typeface="+mn-ea"/>
                <a:cs typeface="+mn-cs"/>
              </a:defRPr>
            </a:pPr>
            <a:endParaRPr lang="ja-JP"/>
          </a:p>
        </c:txPr>
      </c:legendEntry>
      <c:legendEntry>
        <c:idx val="3"/>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4"/>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5"/>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egendEntry>
        <c:idx val="6"/>
        <c:txPr>
          <a:bodyPr rot="0" spcFirstLastPara="1" vertOverflow="ellipsis" vert="horz" wrap="square" anchor="ctr" anchorCtr="1"/>
          <a:lstStyle/>
          <a:p>
            <a:pPr>
              <a:defRPr sz="900" b="0" i="0" u="none" strike="noStrike" kern="1200" baseline="0">
                <a:ln w="3175">
                  <a:solidFill>
                    <a:schemeClr val="accent1"/>
                  </a:solidFill>
                </a:ln>
                <a:solidFill>
                  <a:schemeClr val="tx1">
                    <a:lumMod val="65000"/>
                    <a:lumOff val="35000"/>
                  </a:schemeClr>
                </a:solidFill>
                <a:latin typeface="+mn-lt"/>
                <a:ea typeface="+mn-ea"/>
                <a:cs typeface="+mn-cs"/>
              </a:defRPr>
            </a:pPr>
            <a:endParaRPr lang="ja-JP"/>
          </a:p>
        </c:txPr>
      </c:legendEntry>
      <c:layout>
        <c:manualLayout>
          <c:xMode val="edge"/>
          <c:yMode val="edge"/>
          <c:x val="0.86971423242222412"/>
          <c:y val="0.15798556430446195"/>
          <c:w val="0.12831174079629443"/>
          <c:h val="0.622349061728384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prstDash val="sysDash"/>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細菌性赤痢菌</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466814637447241E-2"/>
          <c:y val="0.14181128806596868"/>
          <c:w val="0.71832911183304882"/>
          <c:h val="0.62589415129079018"/>
        </c:manualLayout>
      </c:layout>
      <c:lineChart>
        <c:grouping val="standard"/>
        <c:varyColors val="0"/>
        <c:ser>
          <c:idx val="6"/>
          <c:order val="0"/>
          <c:tx>
            <c:strRef>
              <c:f>'17　感染症統計'!$P$7</c:f>
              <c:strCache>
                <c:ptCount val="1"/>
                <c:pt idx="0">
                  <c:v>2022年</c:v>
                </c:pt>
              </c:strCache>
            </c:strRef>
          </c:tx>
          <c:spPr>
            <a:ln w="63500" cap="rnd">
              <a:solidFill>
                <a:srgbClr val="FF0000"/>
              </a:solidFill>
              <a:round/>
            </a:ln>
            <a:effectLst/>
          </c:spPr>
          <c:marker>
            <c:symbol val="none"/>
          </c:marker>
          <c:val>
            <c:numRef>
              <c:f>'17　感染症統計'!$Q$7:$AC$7</c:f>
              <c:numCache>
                <c:formatCode>#,##0_ </c:formatCode>
                <c:ptCount val="13"/>
                <c:pt idx="0" formatCode="General">
                  <c:v>0</c:v>
                </c:pt>
                <c:pt idx="1">
                  <c:v>5</c:v>
                </c:pt>
                <c:pt idx="2">
                  <c:v>4</c:v>
                </c:pt>
                <c:pt idx="3">
                  <c:v>1</c:v>
                </c:pt>
                <c:pt idx="6">
                  <c:v>0</c:v>
                </c:pt>
                <c:pt idx="7">
                  <c:v>0</c:v>
                </c:pt>
                <c:pt idx="8">
                  <c:v>0</c:v>
                </c:pt>
                <c:pt idx="9">
                  <c:v>0</c:v>
                </c:pt>
                <c:pt idx="10">
                  <c:v>0</c:v>
                </c:pt>
                <c:pt idx="11">
                  <c:v>0</c:v>
                </c:pt>
                <c:pt idx="12">
                  <c:v>10</c:v>
                </c:pt>
              </c:numCache>
            </c:numRef>
          </c:val>
          <c:smooth val="0"/>
          <c:extLst>
            <c:ext xmlns:c16="http://schemas.microsoft.com/office/drawing/2014/chart" uri="{C3380CC4-5D6E-409C-BE32-E72D297353CC}">
              <c16:uniqueId val="{00000000-2962-4A89-9B35-A3E6A78CA0FE}"/>
            </c:ext>
          </c:extLst>
        </c:ser>
        <c:ser>
          <c:idx val="7"/>
          <c:order val="1"/>
          <c:tx>
            <c:strRef>
              <c:f>'17　感染症統計'!$P$8</c:f>
              <c:strCache>
                <c:ptCount val="1"/>
                <c:pt idx="0">
                  <c:v>2021年</c:v>
                </c:pt>
              </c:strCache>
            </c:strRef>
          </c:tx>
          <c:spPr>
            <a:ln w="25400" cap="rnd">
              <a:solidFill>
                <a:schemeClr val="accent6">
                  <a:lumMod val="75000"/>
                </a:schemeClr>
              </a:solidFill>
              <a:round/>
            </a:ln>
            <a:effectLst/>
          </c:spPr>
          <c:marker>
            <c:symbol val="none"/>
          </c:marker>
          <c:val>
            <c:numRef>
              <c:f>'17　感染症統計'!$Q$8:$AC$8</c:f>
              <c:numCache>
                <c:formatCode>#,##0_ </c:formatCode>
                <c:ptCount val="13"/>
                <c:pt idx="0">
                  <c:v>1</c:v>
                </c:pt>
                <c:pt idx="1">
                  <c:v>2</c:v>
                </c:pt>
                <c:pt idx="2">
                  <c:v>1</c:v>
                </c:pt>
                <c:pt idx="3">
                  <c:v>0</c:v>
                </c:pt>
                <c:pt idx="4">
                  <c:v>0</c:v>
                </c:pt>
                <c:pt idx="5">
                  <c:v>0</c:v>
                </c:pt>
                <c:pt idx="6">
                  <c:v>1</c:v>
                </c:pt>
                <c:pt idx="7">
                  <c:v>1</c:v>
                </c:pt>
                <c:pt idx="8">
                  <c:v>0</c:v>
                </c:pt>
                <c:pt idx="9">
                  <c:v>1</c:v>
                </c:pt>
                <c:pt idx="10">
                  <c:v>0</c:v>
                </c:pt>
                <c:pt idx="11">
                  <c:v>0</c:v>
                </c:pt>
                <c:pt idx="12">
                  <c:v>7</c:v>
                </c:pt>
              </c:numCache>
            </c:numRef>
          </c:val>
          <c:smooth val="0"/>
          <c:extLst>
            <c:ext xmlns:c16="http://schemas.microsoft.com/office/drawing/2014/chart" uri="{C3380CC4-5D6E-409C-BE32-E72D297353CC}">
              <c16:uniqueId val="{00000001-2962-4A89-9B35-A3E6A78CA0FE}"/>
            </c:ext>
          </c:extLst>
        </c:ser>
        <c:ser>
          <c:idx val="0"/>
          <c:order val="2"/>
          <c:tx>
            <c:strRef>
              <c:f>'17　感染症統計'!$P$9</c:f>
              <c:strCache>
                <c:ptCount val="1"/>
                <c:pt idx="0">
                  <c:v>2020年</c:v>
                </c:pt>
              </c:strCache>
            </c:strRef>
          </c:tx>
          <c:spPr>
            <a:ln w="19050" cap="rnd">
              <a:solidFill>
                <a:schemeClr val="accent1"/>
              </a:solidFill>
              <a:round/>
            </a:ln>
            <a:effectLst/>
          </c:spPr>
          <c:marker>
            <c:symbol val="none"/>
          </c:marker>
          <c:val>
            <c:numRef>
              <c:f>'17　感染症統計'!$Q$9:$AC$9</c:f>
              <c:numCache>
                <c:formatCode>#,##0_ </c:formatCode>
                <c:ptCount val="13"/>
                <c:pt idx="0">
                  <c:v>16</c:v>
                </c:pt>
                <c:pt idx="1">
                  <c:v>1</c:v>
                </c:pt>
                <c:pt idx="2">
                  <c:v>19</c:v>
                </c:pt>
                <c:pt idx="3">
                  <c:v>3</c:v>
                </c:pt>
                <c:pt idx="4">
                  <c:v>13</c:v>
                </c:pt>
                <c:pt idx="5">
                  <c:v>1</c:v>
                </c:pt>
                <c:pt idx="6">
                  <c:v>2</c:v>
                </c:pt>
                <c:pt idx="7">
                  <c:v>2</c:v>
                </c:pt>
                <c:pt idx="8">
                  <c:v>0</c:v>
                </c:pt>
                <c:pt idx="9">
                  <c:v>24</c:v>
                </c:pt>
                <c:pt idx="10">
                  <c:v>4</c:v>
                </c:pt>
                <c:pt idx="11">
                  <c:v>1</c:v>
                </c:pt>
                <c:pt idx="12">
                  <c:v>86</c:v>
                </c:pt>
              </c:numCache>
            </c:numRef>
          </c:val>
          <c:smooth val="0"/>
          <c:extLst>
            <c:ext xmlns:c16="http://schemas.microsoft.com/office/drawing/2014/chart" uri="{C3380CC4-5D6E-409C-BE32-E72D297353CC}">
              <c16:uniqueId val="{00000002-2962-4A89-9B35-A3E6A78CA0FE}"/>
            </c:ext>
          </c:extLst>
        </c:ser>
        <c:ser>
          <c:idx val="1"/>
          <c:order val="3"/>
          <c:tx>
            <c:strRef>
              <c:f>'17　感染症統計'!$P$10</c:f>
              <c:strCache>
                <c:ptCount val="1"/>
                <c:pt idx="0">
                  <c:v>2019年</c:v>
                </c:pt>
              </c:strCache>
            </c:strRef>
          </c:tx>
          <c:spPr>
            <a:ln w="12700" cap="rnd">
              <a:solidFill>
                <a:schemeClr val="accent2"/>
              </a:solidFill>
              <a:round/>
            </a:ln>
            <a:effectLst/>
          </c:spPr>
          <c:marker>
            <c:symbol val="none"/>
          </c:marker>
          <c:val>
            <c:numRef>
              <c:f>'17　感染症統計'!$Q$10:$AC$10</c:f>
              <c:numCache>
                <c:formatCode>#,##0_ </c:formatCode>
                <c:ptCount val="13"/>
                <c:pt idx="0">
                  <c:v>7</c:v>
                </c:pt>
                <c:pt idx="1">
                  <c:v>7</c:v>
                </c:pt>
                <c:pt idx="2">
                  <c:v>13</c:v>
                </c:pt>
                <c:pt idx="3">
                  <c:v>3</c:v>
                </c:pt>
                <c:pt idx="4">
                  <c:v>8</c:v>
                </c:pt>
                <c:pt idx="5">
                  <c:v>11</c:v>
                </c:pt>
                <c:pt idx="6">
                  <c:v>5</c:v>
                </c:pt>
                <c:pt idx="7">
                  <c:v>11</c:v>
                </c:pt>
                <c:pt idx="8">
                  <c:v>9</c:v>
                </c:pt>
                <c:pt idx="9">
                  <c:v>9</c:v>
                </c:pt>
                <c:pt idx="10">
                  <c:v>20</c:v>
                </c:pt>
                <c:pt idx="11">
                  <c:v>35</c:v>
                </c:pt>
                <c:pt idx="12">
                  <c:v>138</c:v>
                </c:pt>
              </c:numCache>
            </c:numRef>
          </c:val>
          <c:smooth val="0"/>
          <c:extLst>
            <c:ext xmlns:c16="http://schemas.microsoft.com/office/drawing/2014/chart" uri="{C3380CC4-5D6E-409C-BE32-E72D297353CC}">
              <c16:uniqueId val="{00000003-2962-4A89-9B35-A3E6A78CA0FE}"/>
            </c:ext>
          </c:extLst>
        </c:ser>
        <c:ser>
          <c:idx val="2"/>
          <c:order val="4"/>
          <c:tx>
            <c:strRef>
              <c:f>'17　感染症統計'!$P$11</c:f>
              <c:strCache>
                <c:ptCount val="1"/>
                <c:pt idx="0">
                  <c:v>2018年</c:v>
                </c:pt>
              </c:strCache>
            </c:strRef>
          </c:tx>
          <c:spPr>
            <a:ln w="12700" cap="rnd">
              <a:solidFill>
                <a:schemeClr val="accent3"/>
              </a:solidFill>
              <a:round/>
            </a:ln>
            <a:effectLst/>
          </c:spPr>
          <c:marker>
            <c:symbol val="none"/>
          </c:marker>
          <c:val>
            <c:numRef>
              <c:f>'17　感染症統計'!$Q$11:$AC$11</c:f>
              <c:numCache>
                <c:formatCode>#,##0_ </c:formatCode>
                <c:ptCount val="13"/>
                <c:pt idx="0">
                  <c:v>9</c:v>
                </c:pt>
                <c:pt idx="1">
                  <c:v>22</c:v>
                </c:pt>
                <c:pt idx="2">
                  <c:v>18</c:v>
                </c:pt>
                <c:pt idx="3">
                  <c:v>9</c:v>
                </c:pt>
                <c:pt idx="4">
                  <c:v>21</c:v>
                </c:pt>
                <c:pt idx="5">
                  <c:v>14</c:v>
                </c:pt>
                <c:pt idx="6">
                  <c:v>6</c:v>
                </c:pt>
                <c:pt idx="7">
                  <c:v>13</c:v>
                </c:pt>
                <c:pt idx="8">
                  <c:v>7</c:v>
                </c:pt>
                <c:pt idx="9">
                  <c:v>81</c:v>
                </c:pt>
                <c:pt idx="10">
                  <c:v>31</c:v>
                </c:pt>
                <c:pt idx="11">
                  <c:v>37</c:v>
                </c:pt>
                <c:pt idx="12">
                  <c:v>268</c:v>
                </c:pt>
              </c:numCache>
            </c:numRef>
          </c:val>
          <c:smooth val="0"/>
          <c:extLst>
            <c:ext xmlns:c16="http://schemas.microsoft.com/office/drawing/2014/chart" uri="{C3380CC4-5D6E-409C-BE32-E72D297353CC}">
              <c16:uniqueId val="{00000004-2962-4A89-9B35-A3E6A78CA0FE}"/>
            </c:ext>
          </c:extLst>
        </c:ser>
        <c:ser>
          <c:idx val="3"/>
          <c:order val="5"/>
          <c:tx>
            <c:strRef>
              <c:f>'17　感染症統計'!$P$12</c:f>
              <c:strCache>
                <c:ptCount val="1"/>
                <c:pt idx="0">
                  <c:v>2017年</c:v>
                </c:pt>
              </c:strCache>
            </c:strRef>
          </c:tx>
          <c:spPr>
            <a:ln w="12700" cap="rnd">
              <a:solidFill>
                <a:schemeClr val="accent4"/>
              </a:solidFill>
              <a:round/>
            </a:ln>
            <a:effectLst/>
          </c:spPr>
          <c:marker>
            <c:symbol val="none"/>
          </c:marker>
          <c:val>
            <c:numRef>
              <c:f>'17　感染症統計'!$Q$12:$AC$12</c:f>
              <c:numCache>
                <c:formatCode>#,##0_ </c:formatCode>
                <c:ptCount val="13"/>
                <c:pt idx="0">
                  <c:v>19</c:v>
                </c:pt>
                <c:pt idx="1">
                  <c:v>12</c:v>
                </c:pt>
                <c:pt idx="2">
                  <c:v>8</c:v>
                </c:pt>
                <c:pt idx="3">
                  <c:v>12</c:v>
                </c:pt>
                <c:pt idx="4">
                  <c:v>7</c:v>
                </c:pt>
                <c:pt idx="5">
                  <c:v>15</c:v>
                </c:pt>
                <c:pt idx="6" formatCode="General">
                  <c:v>16</c:v>
                </c:pt>
                <c:pt idx="7" formatCode="General">
                  <c:v>12</c:v>
                </c:pt>
                <c:pt idx="8">
                  <c:v>16</c:v>
                </c:pt>
                <c:pt idx="9">
                  <c:v>6</c:v>
                </c:pt>
                <c:pt idx="10">
                  <c:v>12</c:v>
                </c:pt>
                <c:pt idx="11">
                  <c:v>6</c:v>
                </c:pt>
                <c:pt idx="12">
                  <c:v>141</c:v>
                </c:pt>
              </c:numCache>
            </c:numRef>
          </c:val>
          <c:smooth val="0"/>
          <c:extLst>
            <c:ext xmlns:c16="http://schemas.microsoft.com/office/drawing/2014/chart" uri="{C3380CC4-5D6E-409C-BE32-E72D297353CC}">
              <c16:uniqueId val="{00000005-2962-4A89-9B35-A3E6A78CA0FE}"/>
            </c:ext>
          </c:extLst>
        </c:ser>
        <c:ser>
          <c:idx val="4"/>
          <c:order val="6"/>
          <c:tx>
            <c:strRef>
              <c:f>'17　感染症統計'!$P$13</c:f>
              <c:strCache>
                <c:ptCount val="1"/>
                <c:pt idx="0">
                  <c:v>2016年</c:v>
                </c:pt>
              </c:strCache>
            </c:strRef>
          </c:tx>
          <c:spPr>
            <a:ln w="12700" cap="rnd">
              <a:solidFill>
                <a:schemeClr val="accent5"/>
              </a:solidFill>
              <a:round/>
            </a:ln>
            <a:effectLst/>
          </c:spPr>
          <c:marker>
            <c:symbol val="none"/>
          </c:marker>
          <c:val>
            <c:numRef>
              <c:f>'17　感染症統計'!$Q$13:$AC$13</c:f>
              <c:numCache>
                <c:formatCode>#,##0_ </c:formatCode>
                <c:ptCount val="13"/>
                <c:pt idx="0" formatCode="General">
                  <c:v>9</c:v>
                </c:pt>
                <c:pt idx="1">
                  <c:v>16</c:v>
                </c:pt>
                <c:pt idx="2">
                  <c:v>12</c:v>
                </c:pt>
                <c:pt idx="3">
                  <c:v>6</c:v>
                </c:pt>
                <c:pt idx="4">
                  <c:v>7</c:v>
                </c:pt>
                <c:pt idx="5">
                  <c:v>14</c:v>
                </c:pt>
                <c:pt idx="6">
                  <c:v>9</c:v>
                </c:pt>
                <c:pt idx="7">
                  <c:v>14</c:v>
                </c:pt>
                <c:pt idx="8">
                  <c:v>9</c:v>
                </c:pt>
                <c:pt idx="9">
                  <c:v>9</c:v>
                </c:pt>
                <c:pt idx="10">
                  <c:v>8</c:v>
                </c:pt>
                <c:pt idx="11">
                  <c:v>7</c:v>
                </c:pt>
                <c:pt idx="12">
                  <c:v>120</c:v>
                </c:pt>
              </c:numCache>
            </c:numRef>
          </c:val>
          <c:smooth val="0"/>
          <c:extLst>
            <c:ext xmlns:c16="http://schemas.microsoft.com/office/drawing/2014/chart" uri="{C3380CC4-5D6E-409C-BE32-E72D297353CC}">
              <c16:uniqueId val="{00000006-2962-4A89-9B35-A3E6A78CA0FE}"/>
            </c:ext>
          </c:extLst>
        </c:ser>
        <c:ser>
          <c:idx val="5"/>
          <c:order val="7"/>
          <c:tx>
            <c:strRef>
              <c:f>'17　感染症統計'!$P$14</c:f>
              <c:strCache>
                <c:ptCount val="1"/>
                <c:pt idx="0">
                  <c:v>2015年</c:v>
                </c:pt>
              </c:strCache>
            </c:strRef>
          </c:tx>
          <c:spPr>
            <a:ln w="12700" cap="rnd">
              <a:solidFill>
                <a:schemeClr val="accent6"/>
              </a:solidFill>
              <a:round/>
            </a:ln>
            <a:effectLst/>
          </c:spPr>
          <c:marker>
            <c:symbol val="none"/>
          </c:marker>
          <c:val>
            <c:numRef>
              <c:f>'17　感染症統計'!$Q$14:$AC$14</c:f>
              <c:numCache>
                <c:formatCode>#,##0_ </c:formatCode>
                <c:ptCount val="13"/>
                <c:pt idx="0">
                  <c:v>7</c:v>
                </c:pt>
                <c:pt idx="1">
                  <c:v>13</c:v>
                </c:pt>
                <c:pt idx="2">
                  <c:v>11</c:v>
                </c:pt>
                <c:pt idx="3">
                  <c:v>11</c:v>
                </c:pt>
                <c:pt idx="4">
                  <c:v>12</c:v>
                </c:pt>
                <c:pt idx="5">
                  <c:v>15</c:v>
                </c:pt>
                <c:pt idx="6">
                  <c:v>20</c:v>
                </c:pt>
                <c:pt idx="7">
                  <c:v>15</c:v>
                </c:pt>
                <c:pt idx="8">
                  <c:v>15</c:v>
                </c:pt>
                <c:pt idx="9">
                  <c:v>20</c:v>
                </c:pt>
                <c:pt idx="10">
                  <c:v>9</c:v>
                </c:pt>
                <c:pt idx="11">
                  <c:v>7</c:v>
                </c:pt>
                <c:pt idx="12">
                  <c:v>155</c:v>
                </c:pt>
              </c:numCache>
            </c:numRef>
          </c:val>
          <c:smooth val="0"/>
          <c:extLst>
            <c:ext xmlns:c16="http://schemas.microsoft.com/office/drawing/2014/chart" uri="{C3380CC4-5D6E-409C-BE32-E72D297353CC}">
              <c16:uniqueId val="{00000007-2962-4A89-9B35-A3E6A78CA0FE}"/>
            </c:ext>
          </c:extLst>
        </c:ser>
        <c:dLbls>
          <c:showLegendKey val="0"/>
          <c:showVal val="0"/>
          <c:showCatName val="0"/>
          <c:showSerName val="0"/>
          <c:showPercent val="0"/>
          <c:showBubbleSize val="0"/>
        </c:dLbls>
        <c:smooth val="0"/>
        <c:axId val="1938063392"/>
        <c:axId val="1938064480"/>
        <c:extLst/>
      </c:lineChart>
      <c:catAx>
        <c:axId val="1938063392"/>
        <c:scaling>
          <c:orientation val="minMax"/>
        </c:scaling>
        <c:delete val="1"/>
        <c:axPos val="b"/>
        <c:numFmt formatCode="g/&quot;標&quot;&quot;準&quot;" sourceLinked="1"/>
        <c:majorTickMark val="none"/>
        <c:minorTickMark val="none"/>
        <c:tickLblPos val="nextTo"/>
        <c:crossAx val="1938064480"/>
        <c:crosses val="autoZero"/>
        <c:auto val="0"/>
        <c:lblAlgn val="ctr"/>
        <c:lblOffset val="100"/>
        <c:noMultiLvlLbl val="0"/>
      </c:catAx>
      <c:valAx>
        <c:axId val="1938064480"/>
        <c:scaling>
          <c:orientation val="minMax"/>
          <c:max val="80"/>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938063392"/>
        <c:crosses val="max"/>
        <c:crossBetween val="between"/>
      </c:valAx>
      <c:spPr>
        <a:noFill/>
        <a:ln>
          <a:noFill/>
        </a:ln>
        <a:effectLst/>
      </c:spPr>
    </c:plotArea>
    <c:legend>
      <c:legendPos val="b"/>
      <c:layout>
        <c:manualLayout>
          <c:xMode val="edge"/>
          <c:yMode val="edge"/>
          <c:x val="0.85543391131567292"/>
          <c:y val="8.9866993536922485E-2"/>
          <c:w val="0.11916934337491826"/>
          <c:h val="0.730731781641196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sv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sv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4"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0</xdr:colOff>
      <xdr:row>22</xdr:row>
      <xdr:rowOff>76200</xdr:rowOff>
    </xdr:from>
    <xdr:to>
      <xdr:col>6</xdr:col>
      <xdr:colOff>28575</xdr:colOff>
      <xdr:row>28</xdr:row>
      <xdr:rowOff>9525</xdr:rowOff>
    </xdr:to>
    <xdr:sp macro="" textlink="">
      <xdr:nvSpPr>
        <xdr:cNvPr id="2049" name="AutoShape 1">
          <a:extLst>
            <a:ext uri="{FF2B5EF4-FFF2-40B4-BE49-F238E27FC236}">
              <a16:creationId xmlns:a16="http://schemas.microsoft.com/office/drawing/2014/main" id="{00000000-0008-0000-0000-000001080000}"/>
            </a:ext>
          </a:extLst>
        </xdr:cNvPr>
        <xdr:cNvSpPr>
          <a:spLocks noChangeArrowheads="1"/>
        </xdr:cNvSpPr>
      </xdr:nvSpPr>
      <xdr:spPr bwMode="auto">
        <a:xfrm>
          <a:off x="1162050" y="3943350"/>
          <a:ext cx="3209925" cy="962025"/>
        </a:xfrm>
        <a:prstGeom prst="horizontalScroll">
          <a:avLst>
            <a:gd name="adj" fmla="val 12500"/>
          </a:avLst>
        </a:prstGeom>
        <a:solidFill>
          <a:srgbClr val="FFFFFF"/>
        </a:solidFill>
        <a:ln w="9525">
          <a:solidFill>
            <a:srgbClr val="000000"/>
          </a:solidFill>
          <a:round/>
          <a:headEnd/>
          <a:tailEnd/>
        </a:ln>
      </xdr:spPr>
    </xdr:sp>
    <xdr:clientData/>
  </xdr:twoCellAnchor>
  <xdr:twoCellAnchor editAs="oneCell">
    <xdr:from>
      <xdr:col>10</xdr:col>
      <xdr:colOff>0</xdr:colOff>
      <xdr:row>36</xdr:row>
      <xdr:rowOff>0</xdr:rowOff>
    </xdr:from>
    <xdr:to>
      <xdr:col>10</xdr:col>
      <xdr:colOff>47625</xdr:colOff>
      <xdr:row>36</xdr:row>
      <xdr:rowOff>9525</xdr:rowOff>
    </xdr:to>
    <xdr:pic>
      <xdr:nvPicPr>
        <xdr:cNvPr id="2050" name="Picture 2" descr="sp">
          <a:extLst>
            <a:ext uri="{FF2B5EF4-FFF2-40B4-BE49-F238E27FC236}">
              <a16:creationId xmlns:a16="http://schemas.microsoft.com/office/drawing/2014/main" id="{00000000-0008-0000-0000-000002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1" name="Picture 3" descr="sp">
          <a:extLst>
            <a:ext uri="{FF2B5EF4-FFF2-40B4-BE49-F238E27FC236}">
              <a16:creationId xmlns:a16="http://schemas.microsoft.com/office/drawing/2014/main" id="{00000000-0008-0000-0000-000003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2" name="Picture 4" descr="sp">
          <a:extLst>
            <a:ext uri="{FF2B5EF4-FFF2-40B4-BE49-F238E27FC236}">
              <a16:creationId xmlns:a16="http://schemas.microsoft.com/office/drawing/2014/main" id="{00000000-0008-0000-0000-000004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3" name="Picture 5" descr="sp">
          <a:extLst>
            <a:ext uri="{FF2B5EF4-FFF2-40B4-BE49-F238E27FC236}">
              <a16:creationId xmlns:a16="http://schemas.microsoft.com/office/drawing/2014/main" id="{00000000-0008-0000-0000-000005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4" name="Picture 6" descr="sp">
          <a:extLst>
            <a:ext uri="{FF2B5EF4-FFF2-40B4-BE49-F238E27FC236}">
              <a16:creationId xmlns:a16="http://schemas.microsoft.com/office/drawing/2014/main" id="{00000000-0008-0000-0000-000006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5" name="Picture 7" descr="sp">
          <a:extLst>
            <a:ext uri="{FF2B5EF4-FFF2-40B4-BE49-F238E27FC236}">
              <a16:creationId xmlns:a16="http://schemas.microsoft.com/office/drawing/2014/main" id="{00000000-0008-0000-0000-000007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6" name="Picture 8" descr="sp">
          <a:extLst>
            <a:ext uri="{FF2B5EF4-FFF2-40B4-BE49-F238E27FC236}">
              <a16:creationId xmlns:a16="http://schemas.microsoft.com/office/drawing/2014/main" id="{00000000-0008-0000-0000-000008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twoCellAnchor editAs="oneCell">
    <xdr:from>
      <xdr:col>10</xdr:col>
      <xdr:colOff>0</xdr:colOff>
      <xdr:row>36</xdr:row>
      <xdr:rowOff>0</xdr:rowOff>
    </xdr:from>
    <xdr:to>
      <xdr:col>10</xdr:col>
      <xdr:colOff>47625</xdr:colOff>
      <xdr:row>36</xdr:row>
      <xdr:rowOff>9525</xdr:rowOff>
    </xdr:to>
    <xdr:pic>
      <xdr:nvPicPr>
        <xdr:cNvPr id="2057" name="Picture 9" descr="sp">
          <a:extLst>
            <a:ext uri="{FF2B5EF4-FFF2-40B4-BE49-F238E27FC236}">
              <a16:creationId xmlns:a16="http://schemas.microsoft.com/office/drawing/2014/main" id="{00000000-0008-0000-0000-000009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44200" y="6286500"/>
          <a:ext cx="47625"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52106</xdr:colOff>
      <xdr:row>1</xdr:row>
      <xdr:rowOff>30480</xdr:rowOff>
    </xdr:from>
    <xdr:to>
      <xdr:col>5</xdr:col>
      <xdr:colOff>502919</xdr:colOff>
      <xdr:row>15</xdr:row>
      <xdr:rowOff>195978</xdr:rowOff>
    </xdr:to>
    <xdr:pic>
      <xdr:nvPicPr>
        <xdr:cNvPr id="4" name="図 3">
          <a:extLst>
            <a:ext uri="{FF2B5EF4-FFF2-40B4-BE49-F238E27FC236}">
              <a16:creationId xmlns:a16="http://schemas.microsoft.com/office/drawing/2014/main" id="{7A69ED3C-8C26-42C9-98DF-F6FDA126375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48346" y="198120"/>
          <a:ext cx="3491193" cy="4920378"/>
        </a:xfrm>
        <a:prstGeom prst="rect">
          <a:avLst/>
        </a:prstGeom>
      </xdr:spPr>
    </xdr:pic>
    <xdr:clientData/>
  </xdr:twoCellAnchor>
  <xdr:twoCellAnchor editAs="oneCell">
    <xdr:from>
      <xdr:col>5</xdr:col>
      <xdr:colOff>502921</xdr:colOff>
      <xdr:row>1</xdr:row>
      <xdr:rowOff>30480</xdr:rowOff>
    </xdr:from>
    <xdr:to>
      <xdr:col>11</xdr:col>
      <xdr:colOff>511076</xdr:colOff>
      <xdr:row>15</xdr:row>
      <xdr:rowOff>190500</xdr:rowOff>
    </xdr:to>
    <xdr:pic>
      <xdr:nvPicPr>
        <xdr:cNvPr id="5" name="図 4">
          <a:extLst>
            <a:ext uri="{FF2B5EF4-FFF2-40B4-BE49-F238E27FC236}">
              <a16:creationId xmlns:a16="http://schemas.microsoft.com/office/drawing/2014/main" id="{34469D6F-0ABD-476E-AF44-3E79AA7AC2F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39541" y="198120"/>
          <a:ext cx="3490495" cy="4914900"/>
        </a:xfrm>
        <a:prstGeom prst="rect">
          <a:avLst/>
        </a:prstGeom>
      </xdr:spPr>
    </xdr:pic>
    <xdr:clientData/>
  </xdr:twoCellAnchor>
  <xdr:twoCellAnchor editAs="oneCell">
    <xdr:from>
      <xdr:col>11</xdr:col>
      <xdr:colOff>510540</xdr:colOff>
      <xdr:row>1</xdr:row>
      <xdr:rowOff>22860</xdr:rowOff>
    </xdr:from>
    <xdr:to>
      <xdr:col>18</xdr:col>
      <xdr:colOff>214593</xdr:colOff>
      <xdr:row>15</xdr:row>
      <xdr:rowOff>188358</xdr:rowOff>
    </xdr:to>
    <xdr:pic>
      <xdr:nvPicPr>
        <xdr:cNvPr id="6" name="図 5">
          <a:extLst>
            <a:ext uri="{FF2B5EF4-FFF2-40B4-BE49-F238E27FC236}">
              <a16:creationId xmlns:a16="http://schemas.microsoft.com/office/drawing/2014/main" id="{1941830B-3AF5-4C7A-93D2-2E9BB9F7197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429500" y="190500"/>
          <a:ext cx="3491193" cy="4920378"/>
        </a:xfrm>
        <a:prstGeom prst="rect">
          <a:avLst/>
        </a:prstGeom>
      </xdr:spPr>
    </xdr:pic>
    <xdr:clientData/>
  </xdr:twoCellAnchor>
  <xdr:twoCellAnchor editAs="oneCell">
    <xdr:from>
      <xdr:col>18</xdr:col>
      <xdr:colOff>214595</xdr:colOff>
      <xdr:row>1</xdr:row>
      <xdr:rowOff>22860</xdr:rowOff>
    </xdr:from>
    <xdr:to>
      <xdr:col>25</xdr:col>
      <xdr:colOff>131310</xdr:colOff>
      <xdr:row>15</xdr:row>
      <xdr:rowOff>182880</xdr:rowOff>
    </xdr:to>
    <xdr:pic>
      <xdr:nvPicPr>
        <xdr:cNvPr id="7" name="図 6">
          <a:extLst>
            <a:ext uri="{FF2B5EF4-FFF2-40B4-BE49-F238E27FC236}">
              <a16:creationId xmlns:a16="http://schemas.microsoft.com/office/drawing/2014/main" id="{48C8568A-80EF-4495-B823-4AD4A48DEEF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920695" y="190500"/>
          <a:ext cx="3490495" cy="4914900"/>
        </a:xfrm>
        <a:prstGeom prst="rect">
          <a:avLst/>
        </a:prstGeom>
      </xdr:spPr>
    </xdr:pic>
    <xdr:clientData/>
  </xdr:twoCellAnchor>
  <xdr:twoCellAnchor>
    <xdr:from>
      <xdr:col>18</xdr:col>
      <xdr:colOff>411480</xdr:colOff>
      <xdr:row>11</xdr:row>
      <xdr:rowOff>1120140</xdr:rowOff>
    </xdr:from>
    <xdr:to>
      <xdr:col>24</xdr:col>
      <xdr:colOff>259080</xdr:colOff>
      <xdr:row>14</xdr:row>
      <xdr:rowOff>289560</xdr:rowOff>
    </xdr:to>
    <xdr:sp macro="" textlink="">
      <xdr:nvSpPr>
        <xdr:cNvPr id="2" name="テキスト ボックス 1">
          <a:extLst>
            <a:ext uri="{FF2B5EF4-FFF2-40B4-BE49-F238E27FC236}">
              <a16:creationId xmlns:a16="http://schemas.microsoft.com/office/drawing/2014/main" id="{714A73B5-C50D-419D-9C4B-0041EFD8783D}"/>
            </a:ext>
          </a:extLst>
        </xdr:cNvPr>
        <xdr:cNvSpPr txBox="1"/>
      </xdr:nvSpPr>
      <xdr:spPr>
        <a:xfrm>
          <a:off x="10835640" y="3931920"/>
          <a:ext cx="3048000" cy="88392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b="1">
              <a:solidFill>
                <a:schemeClr val="bg1"/>
              </a:solidFill>
            </a:rPr>
            <a:t>ペットフード製造業を取得</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15240</xdr:colOff>
      <xdr:row>4</xdr:row>
      <xdr:rowOff>0</xdr:rowOff>
    </xdr:from>
    <xdr:to>
      <xdr:col>13</xdr:col>
      <xdr:colOff>160020</xdr:colOff>
      <xdr:row>17</xdr:row>
      <xdr:rowOff>487680</xdr:rowOff>
    </xdr:to>
    <xdr:pic>
      <xdr:nvPicPr>
        <xdr:cNvPr id="17" name="図 16" descr="感染性胃腸炎患者報告数　直近5シーズン">
          <a:extLst>
            <a:ext uri="{FF2B5EF4-FFF2-40B4-BE49-F238E27FC236}">
              <a16:creationId xmlns:a16="http://schemas.microsoft.com/office/drawing/2014/main" id="{0E89A9E2-264A-401C-9FDB-CFDD8F7B9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549140" y="990600"/>
          <a:ext cx="7216140" cy="2804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531680</xdr:colOff>
      <xdr:row>9</xdr:row>
      <xdr:rowOff>91419</xdr:rowOff>
    </xdr:from>
    <xdr:to>
      <xdr:col>13</xdr:col>
      <xdr:colOff>350705</xdr:colOff>
      <xdr:row>16</xdr:row>
      <xdr:rowOff>22843</xdr:rowOff>
    </xdr:to>
    <xdr:grpSp>
      <xdr:nvGrpSpPr>
        <xdr:cNvPr id="3" name="グループ化 4">
          <a:extLst>
            <a:ext uri="{FF2B5EF4-FFF2-40B4-BE49-F238E27FC236}">
              <a16:creationId xmlns:a16="http://schemas.microsoft.com/office/drawing/2014/main" id="{61AB0240-66CD-4792-82E4-1225C2B6728B}"/>
            </a:ext>
          </a:extLst>
        </xdr:cNvPr>
        <xdr:cNvGrpSpPr>
          <a:grpSpLocks/>
        </xdr:cNvGrpSpPr>
      </xdr:nvGrpSpPr>
      <xdr:grpSpPr bwMode="auto">
        <a:xfrm>
          <a:off x="5065580" y="1973559"/>
          <a:ext cx="6890385" cy="1104904"/>
          <a:chOff x="15526115" y="3871792"/>
          <a:chExt cx="7163624" cy="987253"/>
        </a:xfrm>
      </xdr:grpSpPr>
      <xdr:cxnSp macro="">
        <xdr:nvCxnSpPr>
          <xdr:cNvPr id="4" name="直線コネクタ 153">
            <a:extLst>
              <a:ext uri="{FF2B5EF4-FFF2-40B4-BE49-F238E27FC236}">
                <a16:creationId xmlns:a16="http://schemas.microsoft.com/office/drawing/2014/main" id="{99F8F55A-487B-4516-8A2D-22633CCBB0BC}"/>
              </a:ext>
            </a:extLst>
          </xdr:cNvPr>
          <xdr:cNvCxnSpPr>
            <a:cxnSpLocks noChangeShapeType="1"/>
          </xdr:cNvCxnSpPr>
        </xdr:nvCxnSpPr>
        <xdr:spPr bwMode="auto">
          <a:xfrm>
            <a:off x="15554714" y="4849350"/>
            <a:ext cx="6930446" cy="9695"/>
          </a:xfrm>
          <a:prstGeom prst="line">
            <a:avLst/>
          </a:prstGeom>
          <a:noFill/>
          <a:ln w="9525" algn="ctr">
            <a:solidFill>
              <a:sysClr val="windowText" lastClr="000000"/>
            </a:solidFill>
            <a:prstDash val="dash"/>
            <a:round/>
            <a:headEnd/>
            <a:tailEnd/>
          </a:ln>
        </xdr:spPr>
      </xdr:cxnSp>
      <xdr:cxnSp macro="">
        <xdr:nvCxnSpPr>
          <xdr:cNvPr id="5" name="直線コネクタ 153">
            <a:extLst>
              <a:ext uri="{FF2B5EF4-FFF2-40B4-BE49-F238E27FC236}">
                <a16:creationId xmlns:a16="http://schemas.microsoft.com/office/drawing/2014/main" id="{5DF74CB2-E763-467C-BBBF-850376D1C7FA}"/>
              </a:ext>
            </a:extLst>
          </xdr:cNvPr>
          <xdr:cNvCxnSpPr>
            <a:cxnSpLocks noChangeShapeType="1"/>
          </xdr:cNvCxnSpPr>
        </xdr:nvCxnSpPr>
        <xdr:spPr bwMode="auto">
          <a:xfrm>
            <a:off x="15526115" y="4651508"/>
            <a:ext cx="6959044" cy="38782"/>
          </a:xfrm>
          <a:prstGeom prst="line">
            <a:avLst/>
          </a:prstGeom>
          <a:noFill/>
          <a:ln w="19050" algn="ctr">
            <a:solidFill>
              <a:srgbClr val="FF0000"/>
            </a:solidFill>
            <a:prstDash val="dash"/>
            <a:round/>
            <a:headEnd/>
            <a:tailEnd/>
          </a:ln>
        </xdr:spPr>
      </xdr:cxnSp>
      <xdr:cxnSp macro="">
        <xdr:nvCxnSpPr>
          <xdr:cNvPr id="6" name="直線コネクタ 153">
            <a:extLst>
              <a:ext uri="{FF2B5EF4-FFF2-40B4-BE49-F238E27FC236}">
                <a16:creationId xmlns:a16="http://schemas.microsoft.com/office/drawing/2014/main" id="{9B26C330-3774-409B-A3CA-A03319A58FFA}"/>
              </a:ext>
            </a:extLst>
          </xdr:cNvPr>
          <xdr:cNvCxnSpPr>
            <a:cxnSpLocks noChangeShapeType="1"/>
          </xdr:cNvCxnSpPr>
        </xdr:nvCxnSpPr>
        <xdr:spPr bwMode="auto">
          <a:xfrm flipV="1">
            <a:off x="15545181" y="3871792"/>
            <a:ext cx="7054374" cy="9695"/>
          </a:xfrm>
          <a:prstGeom prst="line">
            <a:avLst/>
          </a:prstGeom>
          <a:noFill/>
          <a:ln w="6350" algn="ctr">
            <a:solidFill>
              <a:srgbClr val="000000"/>
            </a:solidFill>
            <a:prstDash val="dash"/>
            <a:round/>
            <a:headEnd/>
            <a:tailEnd/>
          </a:ln>
        </xdr:spPr>
      </xdr:cxnSp>
      <xdr:cxnSp macro="">
        <xdr:nvCxnSpPr>
          <xdr:cNvPr id="7" name="直線コネクタ 153">
            <a:extLst>
              <a:ext uri="{FF2B5EF4-FFF2-40B4-BE49-F238E27FC236}">
                <a16:creationId xmlns:a16="http://schemas.microsoft.com/office/drawing/2014/main" id="{781B2B20-05AC-4F23-9459-005DCA279508}"/>
              </a:ext>
            </a:extLst>
          </xdr:cNvPr>
          <xdr:cNvCxnSpPr>
            <a:cxnSpLocks noChangeShapeType="1"/>
          </xdr:cNvCxnSpPr>
        </xdr:nvCxnSpPr>
        <xdr:spPr bwMode="auto">
          <a:xfrm flipV="1">
            <a:off x="15630977" y="4171099"/>
            <a:ext cx="7054374" cy="9695"/>
          </a:xfrm>
          <a:prstGeom prst="line">
            <a:avLst/>
          </a:prstGeom>
          <a:noFill/>
          <a:ln w="6350" algn="ctr">
            <a:solidFill>
              <a:srgbClr val="000000"/>
            </a:solidFill>
            <a:prstDash val="dash"/>
            <a:round/>
            <a:headEnd/>
            <a:tailEnd/>
          </a:ln>
        </xdr:spPr>
      </xdr:cxnSp>
      <xdr:cxnSp macro="">
        <xdr:nvCxnSpPr>
          <xdr:cNvPr id="8" name="直線コネクタ 153">
            <a:extLst>
              <a:ext uri="{FF2B5EF4-FFF2-40B4-BE49-F238E27FC236}">
                <a16:creationId xmlns:a16="http://schemas.microsoft.com/office/drawing/2014/main" id="{6E7EC974-79D1-4204-AE45-F76E9F19174B}"/>
              </a:ext>
            </a:extLst>
          </xdr:cNvPr>
          <xdr:cNvCxnSpPr>
            <a:cxnSpLocks noChangeShapeType="1"/>
          </xdr:cNvCxnSpPr>
        </xdr:nvCxnSpPr>
        <xdr:spPr bwMode="auto">
          <a:xfrm flipV="1">
            <a:off x="15659576" y="4473705"/>
            <a:ext cx="7030163" cy="23932"/>
          </a:xfrm>
          <a:prstGeom prst="line">
            <a:avLst/>
          </a:prstGeom>
          <a:noFill/>
          <a:ln w="12700" algn="ctr">
            <a:solidFill>
              <a:srgbClr val="000000"/>
            </a:solidFill>
            <a:prstDash val="dash"/>
            <a:round/>
            <a:headEnd/>
            <a:tailEnd/>
          </a:ln>
        </xdr:spPr>
      </xdr:cxnSp>
    </xdr:grpSp>
    <xdr:clientData/>
  </xdr:twoCellAnchor>
  <xdr:twoCellAnchor>
    <xdr:from>
      <xdr:col>7</xdr:col>
      <xdr:colOff>981075</xdr:colOff>
      <xdr:row>2</xdr:row>
      <xdr:rowOff>6016</xdr:rowOff>
    </xdr:from>
    <xdr:to>
      <xdr:col>13</xdr:col>
      <xdr:colOff>2139</xdr:colOff>
      <xdr:row>3</xdr:row>
      <xdr:rowOff>214731</xdr:rowOff>
    </xdr:to>
    <xdr:sp macro="" textlink="">
      <xdr:nvSpPr>
        <xdr:cNvPr id="9" name="Text Box 435">
          <a:extLst>
            <a:ext uri="{FF2B5EF4-FFF2-40B4-BE49-F238E27FC236}">
              <a16:creationId xmlns:a16="http://schemas.microsoft.com/office/drawing/2014/main" id="{285A2B2C-5EFD-41E6-9CAF-35C24FDBF8C8}"/>
            </a:ext>
          </a:extLst>
        </xdr:cNvPr>
        <xdr:cNvSpPr txBox="1">
          <a:spLocks noChangeArrowheads="1"/>
        </xdr:cNvSpPr>
      </xdr:nvSpPr>
      <xdr:spPr bwMode="auto">
        <a:xfrm>
          <a:off x="5514975" y="554656"/>
          <a:ext cx="6092424" cy="429695"/>
        </a:xfrm>
        <a:prstGeom prst="rect">
          <a:avLst/>
        </a:prstGeom>
        <a:solidFill>
          <a:srgbClr val="FFFFFF"/>
        </a:solidFill>
        <a:ln w="9525">
          <a:solidFill>
            <a:srgbClr val="FF0000"/>
          </a:solidFill>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FF0000"/>
              </a:solidFill>
              <a:latin typeface="ＭＳ Ｐゴシック"/>
              <a:ea typeface="ＭＳ Ｐゴシック"/>
            </a:rPr>
            <a:t>東京都は　　レベル</a:t>
          </a:r>
          <a:r>
            <a:rPr lang="en-US" altLang="ja-JP" sz="1200" b="1" i="0" u="none" strike="noStrike" baseline="0">
              <a:solidFill>
                <a:srgbClr val="FF0000"/>
              </a:solidFill>
              <a:latin typeface="ＭＳ Ｐゴシック"/>
              <a:ea typeface="ＭＳ Ｐゴシック"/>
            </a:rPr>
            <a:t>2  </a:t>
          </a:r>
          <a:r>
            <a:rPr lang="ja-JP" altLang="en-US" sz="1200" b="1" i="0" u="none" strike="noStrike" baseline="0">
              <a:solidFill>
                <a:srgbClr val="FF0000"/>
              </a:solidFill>
              <a:latin typeface="ＭＳ Ｐゴシック"/>
              <a:ea typeface="ＭＳ Ｐゴシック"/>
            </a:rPr>
            <a:t> 全国平均 </a:t>
          </a:r>
          <a:r>
            <a:rPr lang="ja-JP" altLang="en-US" sz="1800" b="1" i="0" u="none" strike="noStrike" baseline="0">
              <a:solidFill>
                <a:srgbClr val="FF0000"/>
              </a:solidFill>
              <a:latin typeface="ＭＳ Ｐゴシック"/>
              <a:ea typeface="ＭＳ Ｐゴシック"/>
            </a:rPr>
            <a:t> </a:t>
          </a:r>
          <a:r>
            <a:rPr lang="en-US" altLang="ja-JP" sz="1200" b="1" i="0" u="none" strike="noStrike" baseline="0">
              <a:solidFill>
                <a:srgbClr val="FF0000"/>
              </a:solidFill>
              <a:latin typeface="ＭＳ Ｐゴシック"/>
              <a:ea typeface="ＭＳ Ｐゴシック"/>
            </a:rPr>
            <a:t>(</a:t>
          </a:r>
          <a:r>
            <a:rPr lang="ja-JP" altLang="en-US" sz="1200" b="1" i="0" u="none" strike="noStrike" baseline="0">
              <a:solidFill>
                <a:srgbClr val="FF0000"/>
              </a:solidFill>
              <a:latin typeface="ＭＳ Ｐゴシック"/>
              <a:ea typeface="ＭＳ Ｐゴシック"/>
            </a:rPr>
            <a:t>レベル</a:t>
          </a:r>
          <a:r>
            <a:rPr lang="en-US" altLang="ja-JP" sz="1200" b="1" i="0" u="none" strike="noStrike" baseline="0">
              <a:solidFill>
                <a:srgbClr val="FF0000"/>
              </a:solidFill>
              <a:latin typeface="ＭＳ Ｐゴシック"/>
              <a:ea typeface="ＭＳ Ｐゴシック"/>
            </a:rPr>
            <a:t>2)</a:t>
          </a:r>
          <a:r>
            <a:rPr lang="ja-JP" altLang="en-US" sz="1200" b="1" i="0" u="none" strike="noStrike" baseline="0">
              <a:solidFill>
                <a:srgbClr val="FF0000"/>
              </a:solidFill>
              <a:latin typeface="ＭＳ Ｐゴシック"/>
              <a:ea typeface="ＭＳ Ｐゴシック"/>
            </a:rPr>
            <a:t>　</a:t>
          </a:r>
          <a:r>
            <a:rPr lang="en-US" altLang="ja-JP" sz="2000" b="1" i="0" u="none" strike="noStrike" baseline="0">
              <a:solidFill>
                <a:srgbClr val="FF0000"/>
              </a:solidFill>
              <a:latin typeface="ＭＳ Ｐゴシック"/>
              <a:ea typeface="ＭＳ Ｐゴシック"/>
            </a:rPr>
            <a:t>4.09</a:t>
          </a:r>
        </a:p>
      </xdr:txBody>
    </xdr:sp>
    <xdr:clientData/>
  </xdr:twoCellAnchor>
  <xdr:twoCellAnchor>
    <xdr:from>
      <xdr:col>4</xdr:col>
      <xdr:colOff>66674</xdr:colOff>
      <xdr:row>8</xdr:row>
      <xdr:rowOff>104776</xdr:rowOff>
    </xdr:from>
    <xdr:to>
      <xdr:col>4</xdr:col>
      <xdr:colOff>457199</xdr:colOff>
      <xdr:row>10</xdr:row>
      <xdr:rowOff>9744</xdr:rowOff>
    </xdr:to>
    <xdr:sp macro="" textlink="">
      <xdr:nvSpPr>
        <xdr:cNvPr id="10" name="右矢印 4">
          <a:extLst>
            <a:ext uri="{FF2B5EF4-FFF2-40B4-BE49-F238E27FC236}">
              <a16:creationId xmlns:a16="http://schemas.microsoft.com/office/drawing/2014/main" id="{BB9A530A-E1A8-4D2A-821A-A787279950C2}"/>
            </a:ext>
          </a:extLst>
        </xdr:cNvPr>
        <xdr:cNvSpPr/>
      </xdr:nvSpPr>
      <xdr:spPr>
        <a:xfrm>
          <a:off x="2025014" y="1819276"/>
          <a:ext cx="390525" cy="24024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759922</xdr:colOff>
      <xdr:row>4</xdr:row>
      <xdr:rowOff>38471</xdr:rowOff>
    </xdr:from>
    <xdr:to>
      <xdr:col>12</xdr:col>
      <xdr:colOff>893651</xdr:colOff>
      <xdr:row>7</xdr:row>
      <xdr:rowOff>76383</xdr:rowOff>
    </xdr:to>
    <xdr:sp macro="" textlink="">
      <xdr:nvSpPr>
        <xdr:cNvPr id="11" name="線吹き出し 2 (枠付き) 14">
          <a:extLst>
            <a:ext uri="{FF2B5EF4-FFF2-40B4-BE49-F238E27FC236}">
              <a16:creationId xmlns:a16="http://schemas.microsoft.com/office/drawing/2014/main" id="{76056B01-D9F9-4167-BF91-EEAC187535F7}"/>
            </a:ext>
          </a:extLst>
        </xdr:cNvPr>
        <xdr:cNvSpPr/>
      </xdr:nvSpPr>
      <xdr:spPr bwMode="auto">
        <a:xfrm>
          <a:off x="9119062" y="1029071"/>
          <a:ext cx="2457829" cy="594172"/>
        </a:xfrm>
        <a:prstGeom prst="borderCallout2">
          <a:avLst>
            <a:gd name="adj1" fmla="val 101279"/>
            <a:gd name="adj2" fmla="val 51060"/>
            <a:gd name="adj3" fmla="val 210486"/>
            <a:gd name="adj4" fmla="val 51057"/>
            <a:gd name="adj5" fmla="val 325000"/>
            <a:gd name="adj6" fmla="val 6335"/>
          </a:avLst>
        </a:prstGeom>
        <a:solidFill>
          <a:srgbClr val="FFE7FF"/>
        </a:solidFill>
        <a:ln>
          <a:solidFill>
            <a:schemeClr val="tx1"/>
          </a:solidFill>
          <a:prstDash val="sysDash"/>
          <a:tailEnd type="triangle"/>
        </a:ln>
        <a:effectLst>
          <a:innerShdw blurRad="63500" dist="50800" dir="2700000">
            <a:prstClr val="black">
              <a:alpha val="50000"/>
            </a:prstClr>
          </a:inn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rtl="0">
            <a:defRPr sz="1000"/>
          </a:pPr>
          <a:r>
            <a:rPr lang="ja-JP" altLang="en-US" sz="1400" b="1" i="0" u="none" strike="noStrike" baseline="0">
              <a:solidFill>
                <a:srgbClr val="FF0000"/>
              </a:solidFill>
              <a:latin typeface="ＭＳ Ｐゴシック"/>
              <a:ea typeface="ＭＳ Ｐゴシック"/>
            </a:rPr>
            <a:t>散発事故事例の報告多数</a:t>
          </a:r>
          <a:endParaRPr lang="en-US" altLang="ja-JP" sz="1400" b="1" i="0" u="none" strike="noStrike" baseline="0">
            <a:solidFill>
              <a:srgbClr val="FF0000"/>
            </a:solidFill>
            <a:latin typeface="ＭＳ Ｐゴシック"/>
            <a:ea typeface="ＭＳ Ｐゴシック"/>
          </a:endParaRPr>
        </a:p>
      </xdr:txBody>
    </xdr:sp>
    <xdr:clientData/>
  </xdr:twoCellAnchor>
  <xdr:twoCellAnchor>
    <xdr:from>
      <xdr:col>10</xdr:col>
      <xdr:colOff>686524</xdr:colOff>
      <xdr:row>14</xdr:row>
      <xdr:rowOff>31607</xdr:rowOff>
    </xdr:from>
    <xdr:to>
      <xdr:col>11</xdr:col>
      <xdr:colOff>87322</xdr:colOff>
      <xdr:row>15</xdr:row>
      <xdr:rowOff>163366</xdr:rowOff>
    </xdr:to>
    <xdr:sp macro="" textlink="">
      <xdr:nvSpPr>
        <xdr:cNvPr id="12" name="円/楕円 17">
          <a:extLst>
            <a:ext uri="{FF2B5EF4-FFF2-40B4-BE49-F238E27FC236}">
              <a16:creationId xmlns:a16="http://schemas.microsoft.com/office/drawing/2014/main" id="{26CB123A-9358-4833-A988-B4FD20522346}"/>
            </a:ext>
          </a:extLst>
        </xdr:cNvPr>
        <xdr:cNvSpPr>
          <a:spLocks noChangeArrowheads="1"/>
        </xdr:cNvSpPr>
      </xdr:nvSpPr>
      <xdr:spPr bwMode="auto">
        <a:xfrm>
          <a:off x="9045664" y="2751947"/>
          <a:ext cx="322818" cy="299399"/>
        </a:xfrm>
        <a:prstGeom prst="ellipse">
          <a:avLst/>
        </a:prstGeom>
        <a:noFill/>
        <a:ln w="25400" algn="ctr">
          <a:solidFill>
            <a:srgbClr val="000000"/>
          </a:solidFill>
          <a:round/>
          <a:headEnd/>
          <a:tailEnd/>
        </a:ln>
      </xdr:spPr>
    </xdr:sp>
    <xdr:clientData/>
  </xdr:twoCellAnchor>
  <xdr:twoCellAnchor editAs="oneCell">
    <xdr:from>
      <xdr:col>5</xdr:col>
      <xdr:colOff>60960</xdr:colOff>
      <xdr:row>2</xdr:row>
      <xdr:rowOff>1</xdr:rowOff>
    </xdr:from>
    <xdr:to>
      <xdr:col>6</xdr:col>
      <xdr:colOff>763497</xdr:colOff>
      <xdr:row>16</xdr:row>
      <xdr:rowOff>7621</xdr:rowOff>
    </xdr:to>
    <xdr:pic>
      <xdr:nvPicPr>
        <xdr:cNvPr id="16" name="図 15">
          <a:extLst>
            <a:ext uri="{FF2B5EF4-FFF2-40B4-BE49-F238E27FC236}">
              <a16:creationId xmlns:a16="http://schemas.microsoft.com/office/drawing/2014/main" id="{661BDEDF-2F72-485F-8BAA-F475482FB5B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18460" y="548641"/>
          <a:ext cx="1601697" cy="2514600"/>
        </a:xfrm>
        <a:prstGeom prst="rect">
          <a:avLst/>
        </a:prstGeom>
      </xdr:spPr>
    </xdr:pic>
    <xdr:clientData/>
  </xdr:twoCellAnchor>
  <xdr:twoCellAnchor editAs="oneCell">
    <xdr:from>
      <xdr:col>0</xdr:col>
      <xdr:colOff>1</xdr:colOff>
      <xdr:row>2</xdr:row>
      <xdr:rowOff>0</xdr:rowOff>
    </xdr:from>
    <xdr:to>
      <xdr:col>3</xdr:col>
      <xdr:colOff>96383</xdr:colOff>
      <xdr:row>15</xdr:row>
      <xdr:rowOff>144780</xdr:rowOff>
    </xdr:to>
    <xdr:pic>
      <xdr:nvPicPr>
        <xdr:cNvPr id="19" name="図 18">
          <a:extLst>
            <a:ext uri="{FF2B5EF4-FFF2-40B4-BE49-F238E27FC236}">
              <a16:creationId xmlns:a16="http://schemas.microsoft.com/office/drawing/2014/main" id="{F01920ED-2ACC-4F95-8D0E-9B4C12266AE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 y="548640"/>
          <a:ext cx="1582282" cy="24841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409575</xdr:rowOff>
    </xdr:from>
    <xdr:to>
      <xdr:col>0</xdr:col>
      <xdr:colOff>0</xdr:colOff>
      <xdr:row>4</xdr:row>
      <xdr:rowOff>666750</xdr:rowOff>
    </xdr:to>
    <xdr:sp macro="" textlink="">
      <xdr:nvSpPr>
        <xdr:cNvPr id="2" name="Rectangle 1">
          <a:extLst>
            <a:ext uri="{FF2B5EF4-FFF2-40B4-BE49-F238E27FC236}">
              <a16:creationId xmlns:a16="http://schemas.microsoft.com/office/drawing/2014/main" id="{39B4DD19-0D2B-4306-B449-64E67D2849F2}"/>
            </a:ext>
          </a:extLst>
        </xdr:cNvPr>
        <xdr:cNvSpPr>
          <a:spLocks noChangeArrowheads="1"/>
        </xdr:cNvSpPr>
      </xdr:nvSpPr>
      <xdr:spPr bwMode="auto">
        <a:xfrm>
          <a:off x="0" y="1537335"/>
          <a:ext cx="0" cy="0"/>
        </a:xfrm>
        <a:prstGeom prst="rect">
          <a:avLst/>
        </a:prstGeom>
        <a:solidFill>
          <a:srgbClr val="FFFF00">
            <a:alpha val="20000"/>
          </a:srgbClr>
        </a:solidFill>
        <a:ln w="9525">
          <a:noFill/>
          <a:miter lim="800000"/>
          <a:headEnd/>
          <a:tailEnd/>
        </a:ln>
      </xdr:spPr>
    </xdr:sp>
    <xdr:clientData/>
  </xdr:twoCellAnchor>
  <xdr:twoCellAnchor>
    <xdr:from>
      <xdr:col>0</xdr:col>
      <xdr:colOff>0</xdr:colOff>
      <xdr:row>6</xdr:row>
      <xdr:rowOff>0</xdr:rowOff>
    </xdr:from>
    <xdr:to>
      <xdr:col>0</xdr:col>
      <xdr:colOff>0</xdr:colOff>
      <xdr:row>6</xdr:row>
      <xdr:rowOff>0</xdr:rowOff>
    </xdr:to>
    <xdr:sp macro="" textlink="">
      <xdr:nvSpPr>
        <xdr:cNvPr id="3" name="Text Box 6">
          <a:extLst>
            <a:ext uri="{FF2B5EF4-FFF2-40B4-BE49-F238E27FC236}">
              <a16:creationId xmlns:a16="http://schemas.microsoft.com/office/drawing/2014/main" id="{1BBDE1D5-79ED-4FA0-A973-C9868712849F}"/>
            </a:ext>
          </a:extLst>
        </xdr:cNvPr>
        <xdr:cNvSpPr txBox="1">
          <a:spLocks noChangeArrowheads="1"/>
        </xdr:cNvSpPr>
      </xdr:nvSpPr>
      <xdr:spPr bwMode="auto">
        <a:xfrm>
          <a:off x="0" y="1828800"/>
          <a:ext cx="0" cy="0"/>
        </a:xfrm>
        <a:prstGeom prst="rect">
          <a:avLst/>
        </a:prstGeom>
        <a:noFill/>
        <a:ln>
          <a:noFill/>
        </a:ln>
        <a:effectLst>
          <a:outerShdw dist="35921" dir="2700000" algn="ctr" rotWithShape="0">
            <a:srgbClr val="808080"/>
          </a:outerShdw>
        </a:effectLst>
      </xdr:spPr>
      <xdr:txBody>
        <a:bodyPr vertOverflow="clip" wrap="square" lIns="36576" tIns="22860" rIns="0" bIns="0" anchor="t" upright="1"/>
        <a:lstStyle/>
        <a:p>
          <a:pPr algn="l" rtl="0">
            <a:defRPr sz="1000"/>
          </a:pPr>
          <a:r>
            <a:rPr lang="ja-JP" altLang="en-US" sz="1600" b="1" i="0" u="none" strike="noStrike" baseline="0">
              <a:solidFill>
                <a:srgbClr val="FFFFFF"/>
              </a:solidFill>
              <a:latin typeface="ＭＳ Ｐゴシック"/>
              <a:ea typeface="ＭＳ Ｐゴシック"/>
            </a:rPr>
            <a:t>上</a:t>
          </a:r>
        </a:p>
      </xdr:txBody>
    </xdr:sp>
    <xdr:clientData/>
  </xdr:twoCellAnchor>
  <xdr:twoCellAnchor>
    <xdr:from>
      <xdr:col>0</xdr:col>
      <xdr:colOff>0</xdr:colOff>
      <xdr:row>8</xdr:row>
      <xdr:rowOff>0</xdr:rowOff>
    </xdr:from>
    <xdr:to>
      <xdr:col>0</xdr:col>
      <xdr:colOff>0</xdr:colOff>
      <xdr:row>8</xdr:row>
      <xdr:rowOff>47625</xdr:rowOff>
    </xdr:to>
    <xdr:sp macro="" textlink="">
      <xdr:nvSpPr>
        <xdr:cNvPr id="4" name="Text Box 7">
          <a:extLst>
            <a:ext uri="{FF2B5EF4-FFF2-40B4-BE49-F238E27FC236}">
              <a16:creationId xmlns:a16="http://schemas.microsoft.com/office/drawing/2014/main" id="{51FECC25-80D2-4A6C-93E6-1DA438E8291F}"/>
            </a:ext>
          </a:extLst>
        </xdr:cNvPr>
        <xdr:cNvSpPr txBox="1">
          <a:spLocks noChangeArrowheads="1"/>
        </xdr:cNvSpPr>
      </xdr:nvSpPr>
      <xdr:spPr bwMode="auto">
        <a:xfrm>
          <a:off x="0" y="2407920"/>
          <a:ext cx="0" cy="47625"/>
        </a:xfrm>
        <a:prstGeom prst="rect">
          <a:avLst/>
        </a:prstGeom>
        <a:noFill/>
        <a:ln>
          <a:noFill/>
        </a:ln>
        <a:effectLst>
          <a:outerShdw dist="35921" dir="2700000" algn="ctr" rotWithShape="0">
            <a:srgbClr val="808080"/>
          </a:outerShdw>
        </a:effectLst>
      </xdr:spPr>
      <xdr:txBody>
        <a:bodyPr vertOverflow="clip" wrap="square" lIns="36576" tIns="22860" rIns="0" bIns="0" anchor="t" upright="1"/>
        <a:lstStyle/>
        <a:p>
          <a:pPr algn="l" rtl="0">
            <a:defRPr sz="1000"/>
          </a:pPr>
          <a:r>
            <a:rPr lang="ja-JP" altLang="en-US" sz="1600" b="1" i="0" u="none" strike="noStrike" baseline="0">
              <a:solidFill>
                <a:srgbClr val="FFFFFF"/>
              </a:solidFill>
              <a:latin typeface="ＭＳ Ｐゴシック"/>
              <a:ea typeface="ＭＳ Ｐゴシック"/>
            </a:rPr>
            <a:t>下</a:t>
          </a:r>
        </a:p>
      </xdr:txBody>
    </xdr:sp>
    <xdr:clientData/>
  </xdr:twoCellAnchor>
  <xdr:twoCellAnchor>
    <xdr:from>
      <xdr:col>0</xdr:col>
      <xdr:colOff>0</xdr:colOff>
      <xdr:row>5</xdr:row>
      <xdr:rowOff>19050</xdr:rowOff>
    </xdr:from>
    <xdr:to>
      <xdr:col>0</xdr:col>
      <xdr:colOff>0</xdr:colOff>
      <xdr:row>5</xdr:row>
      <xdr:rowOff>285750</xdr:rowOff>
    </xdr:to>
    <xdr:sp macro="" textlink="">
      <xdr:nvSpPr>
        <xdr:cNvPr id="5" name="Rectangle 8">
          <a:extLst>
            <a:ext uri="{FF2B5EF4-FFF2-40B4-BE49-F238E27FC236}">
              <a16:creationId xmlns:a16="http://schemas.microsoft.com/office/drawing/2014/main" id="{F793462C-6800-42DC-B655-D0CB35C43812}"/>
            </a:ext>
          </a:extLst>
        </xdr:cNvPr>
        <xdr:cNvSpPr>
          <a:spLocks noChangeArrowheads="1"/>
        </xdr:cNvSpPr>
      </xdr:nvSpPr>
      <xdr:spPr bwMode="auto">
        <a:xfrm>
          <a:off x="0" y="1558290"/>
          <a:ext cx="0" cy="266700"/>
        </a:xfrm>
        <a:prstGeom prst="rect">
          <a:avLst/>
        </a:prstGeom>
        <a:solidFill>
          <a:srgbClr val="FFFF00">
            <a:alpha val="20000"/>
          </a:srgbClr>
        </a:solidFill>
        <a:ln w="9525">
          <a:noFill/>
          <a:miter lim="800000"/>
          <a:headEnd/>
          <a:tailEnd/>
        </a:ln>
      </xdr:spPr>
    </xdr:sp>
    <xdr:clientData/>
  </xdr:twoCellAnchor>
  <xdr:twoCellAnchor>
    <xdr:from>
      <xdr:col>0</xdr:col>
      <xdr:colOff>0</xdr:colOff>
      <xdr:row>4</xdr:row>
      <xdr:rowOff>409575</xdr:rowOff>
    </xdr:from>
    <xdr:to>
      <xdr:col>0</xdr:col>
      <xdr:colOff>0</xdr:colOff>
      <xdr:row>4</xdr:row>
      <xdr:rowOff>666750</xdr:rowOff>
    </xdr:to>
    <xdr:sp macro="" textlink="">
      <xdr:nvSpPr>
        <xdr:cNvPr id="6" name="Rectangle 9">
          <a:extLst>
            <a:ext uri="{FF2B5EF4-FFF2-40B4-BE49-F238E27FC236}">
              <a16:creationId xmlns:a16="http://schemas.microsoft.com/office/drawing/2014/main" id="{C84F7F49-CEB3-4F64-8CE8-178AD396185E}"/>
            </a:ext>
          </a:extLst>
        </xdr:cNvPr>
        <xdr:cNvSpPr>
          <a:spLocks noChangeArrowheads="1"/>
        </xdr:cNvSpPr>
      </xdr:nvSpPr>
      <xdr:spPr bwMode="auto">
        <a:xfrm>
          <a:off x="0" y="1537335"/>
          <a:ext cx="0" cy="0"/>
        </a:xfrm>
        <a:prstGeom prst="rect">
          <a:avLst/>
        </a:prstGeom>
        <a:solidFill>
          <a:srgbClr val="FFFF00">
            <a:alpha val="20000"/>
          </a:srgbClr>
        </a:solidFill>
        <a:ln w="9525">
          <a:noFill/>
          <a:miter lim="800000"/>
          <a:headEnd/>
          <a:tailEnd/>
        </a:ln>
      </xdr:spPr>
    </xdr:sp>
    <xdr:clientData/>
  </xdr:twoCellAnchor>
  <xdr:twoCellAnchor>
    <xdr:from>
      <xdr:col>0</xdr:col>
      <xdr:colOff>0</xdr:colOff>
      <xdr:row>5</xdr:row>
      <xdr:rowOff>19050</xdr:rowOff>
    </xdr:from>
    <xdr:to>
      <xdr:col>0</xdr:col>
      <xdr:colOff>0</xdr:colOff>
      <xdr:row>5</xdr:row>
      <xdr:rowOff>285750</xdr:rowOff>
    </xdr:to>
    <xdr:sp macro="" textlink="">
      <xdr:nvSpPr>
        <xdr:cNvPr id="7" name="Rectangle 10">
          <a:extLst>
            <a:ext uri="{FF2B5EF4-FFF2-40B4-BE49-F238E27FC236}">
              <a16:creationId xmlns:a16="http://schemas.microsoft.com/office/drawing/2014/main" id="{0F687BF9-D1B4-4878-A441-F7B6D1600E4D}"/>
            </a:ext>
          </a:extLst>
        </xdr:cNvPr>
        <xdr:cNvSpPr>
          <a:spLocks noChangeArrowheads="1"/>
        </xdr:cNvSpPr>
      </xdr:nvSpPr>
      <xdr:spPr bwMode="auto">
        <a:xfrm>
          <a:off x="0" y="1558290"/>
          <a:ext cx="0" cy="266700"/>
        </a:xfrm>
        <a:prstGeom prst="rect">
          <a:avLst/>
        </a:prstGeom>
        <a:solidFill>
          <a:srgbClr val="FFFF00">
            <a:alpha val="20000"/>
          </a:srgbClr>
        </a:solidFill>
        <a:ln w="9525">
          <a:noFill/>
          <a:miter lim="800000"/>
          <a:headEnd/>
          <a:tailEnd/>
        </a:ln>
      </xdr:spPr>
    </xdr:sp>
    <xdr:clientData/>
  </xdr:twoCellAnchor>
  <xdr:twoCellAnchor>
    <xdr:from>
      <xdr:col>5</xdr:col>
      <xdr:colOff>60960</xdr:colOff>
      <xdr:row>7</xdr:row>
      <xdr:rowOff>106680</xdr:rowOff>
    </xdr:from>
    <xdr:to>
      <xdr:col>6</xdr:col>
      <xdr:colOff>259080</xdr:colOff>
      <xdr:row>10</xdr:row>
      <xdr:rowOff>182880</xdr:rowOff>
    </xdr:to>
    <xdr:sp macro="" textlink="">
      <xdr:nvSpPr>
        <xdr:cNvPr id="8" name="右矢印 7">
          <a:extLst>
            <a:ext uri="{FF2B5EF4-FFF2-40B4-BE49-F238E27FC236}">
              <a16:creationId xmlns:a16="http://schemas.microsoft.com/office/drawing/2014/main" id="{8B8DF32B-BA7C-4F28-820C-3A0111DDDE95}"/>
            </a:ext>
          </a:extLst>
        </xdr:cNvPr>
        <xdr:cNvSpPr/>
      </xdr:nvSpPr>
      <xdr:spPr>
        <a:xfrm>
          <a:off x="3108960" y="2225040"/>
          <a:ext cx="632460" cy="861060"/>
        </a:xfrm>
        <a:prstGeom prst="rightArrow">
          <a:avLst/>
        </a:prstGeom>
        <a:solidFill>
          <a:schemeClr val="bg1">
            <a:lumMod val="65000"/>
          </a:schemeClr>
        </a:solidFill>
        <a:ln>
          <a:solidFill>
            <a:schemeClr val="bg1"/>
          </a:solidFill>
        </a:ln>
        <a:effectLst>
          <a:outerShdw blurRad="50800" dist="50800" dir="3000000" algn="ctr" rotWithShape="0">
            <a:schemeClr val="bg1">
              <a:lumMod val="5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9525</xdr:colOff>
      <xdr:row>5</xdr:row>
      <xdr:rowOff>28575</xdr:rowOff>
    </xdr:from>
    <xdr:to>
      <xdr:col>4</xdr:col>
      <xdr:colOff>657225</xdr:colOff>
      <xdr:row>14</xdr:row>
      <xdr:rowOff>38100</xdr:rowOff>
    </xdr:to>
    <xdr:sp macro="" textlink="">
      <xdr:nvSpPr>
        <xdr:cNvPr id="9" name="正方形/長方形 2">
          <a:extLst>
            <a:ext uri="{FF2B5EF4-FFF2-40B4-BE49-F238E27FC236}">
              <a16:creationId xmlns:a16="http://schemas.microsoft.com/office/drawing/2014/main" id="{E934B8DD-45CC-418C-ADEC-C8EDB43566F6}"/>
            </a:ext>
          </a:extLst>
        </xdr:cNvPr>
        <xdr:cNvSpPr>
          <a:spLocks noChangeArrowheads="1"/>
        </xdr:cNvSpPr>
      </xdr:nvSpPr>
      <xdr:spPr bwMode="auto">
        <a:xfrm>
          <a:off x="459105" y="1567815"/>
          <a:ext cx="2499360" cy="2196465"/>
        </a:xfrm>
        <a:prstGeom prst="rect">
          <a:avLst/>
        </a:prstGeom>
        <a:noFill/>
        <a:ln w="63500" algn="ctr">
          <a:solidFill>
            <a:srgbClr val="FFFFFF"/>
          </a:solidFill>
          <a:round/>
          <a:headEnd/>
          <a:tailEnd/>
        </a:ln>
      </xdr:spPr>
    </xdr:sp>
    <xdr:clientData/>
  </xdr:twoCellAnchor>
  <xdr:twoCellAnchor>
    <xdr:from>
      <xdr:col>1</xdr:col>
      <xdr:colOff>47625</xdr:colOff>
      <xdr:row>5</xdr:row>
      <xdr:rowOff>57150</xdr:rowOff>
    </xdr:from>
    <xdr:to>
      <xdr:col>4</xdr:col>
      <xdr:colOff>615315</xdr:colOff>
      <xdr:row>14</xdr:row>
      <xdr:rowOff>0</xdr:rowOff>
    </xdr:to>
    <xdr:grpSp>
      <xdr:nvGrpSpPr>
        <xdr:cNvPr id="10" name="Group 146">
          <a:extLst>
            <a:ext uri="{FF2B5EF4-FFF2-40B4-BE49-F238E27FC236}">
              <a16:creationId xmlns:a16="http://schemas.microsoft.com/office/drawing/2014/main" id="{98F9CB5E-73DF-4B5F-A73C-77CE1F2EEFF3}"/>
            </a:ext>
          </a:extLst>
        </xdr:cNvPr>
        <xdr:cNvGrpSpPr>
          <a:grpSpLocks/>
        </xdr:cNvGrpSpPr>
      </xdr:nvGrpSpPr>
      <xdr:grpSpPr bwMode="auto">
        <a:xfrm>
          <a:off x="497205" y="1596390"/>
          <a:ext cx="2419350" cy="2129790"/>
          <a:chOff x="77" y="212"/>
          <a:chExt cx="278" cy="233"/>
        </a:xfrm>
        <a:effectLst>
          <a:outerShdw blurRad="50800" dist="50800" dir="5400000" algn="ctr" rotWithShape="0">
            <a:srgbClr val="000000">
              <a:alpha val="44000"/>
            </a:srgbClr>
          </a:outerShdw>
        </a:effectLst>
      </xdr:grpSpPr>
      <xdr:pic>
        <xdr:nvPicPr>
          <xdr:cNvPr id="11" name="Picture 144" descr="「工場の外周の整理整頓」の画像検索結果">
            <a:extLst>
              <a:ext uri="{FF2B5EF4-FFF2-40B4-BE49-F238E27FC236}">
                <a16:creationId xmlns:a16="http://schemas.microsoft.com/office/drawing/2014/main" id="{A07A110A-1E82-4ACD-9D77-9CD508ACD50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 y="212"/>
            <a:ext cx="278" cy="233"/>
          </a:xfrm>
          <a:prstGeom prst="rect">
            <a:avLst/>
          </a:prstGeom>
          <a:noFill/>
          <a:ln w="9525">
            <a:noFill/>
            <a:miter lim="800000"/>
            <a:headEnd/>
            <a:tailEnd/>
          </a:ln>
        </xdr:spPr>
      </xdr:pic>
      <xdr:pic>
        <xdr:nvPicPr>
          <xdr:cNvPr id="12" name="Picture 145" descr="「工場の外周の整理整頓」の画像検索結果">
            <a:extLst>
              <a:ext uri="{FF2B5EF4-FFF2-40B4-BE49-F238E27FC236}">
                <a16:creationId xmlns:a16="http://schemas.microsoft.com/office/drawing/2014/main" id="{491FCFC1-C9EC-40D2-BBB8-D961C208DFD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41" y="251"/>
            <a:ext cx="108" cy="161"/>
          </a:xfrm>
          <a:prstGeom prst="rect">
            <a:avLst/>
          </a:prstGeom>
          <a:noFill/>
          <a:ln w="12700">
            <a:solidFill>
              <a:srgbClr val="FFFF00"/>
            </a:solidFill>
            <a:miter lim="800000"/>
            <a:headEnd/>
            <a:tailEnd/>
          </a:ln>
          <a:effectLst>
            <a:outerShdw dist="53882" dir="2700000" algn="ctr" rotWithShape="0">
              <a:srgbClr val="FFFF00"/>
            </a:outerShdw>
          </a:effec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802640</xdr:colOff>
      <xdr:row>30</xdr:row>
      <xdr:rowOff>193040</xdr:rowOff>
    </xdr:from>
    <xdr:to>
      <xdr:col>10</xdr:col>
      <xdr:colOff>10160</xdr:colOff>
      <xdr:row>41</xdr:row>
      <xdr:rowOff>182880</xdr:rowOff>
    </xdr:to>
    <xdr:pic>
      <xdr:nvPicPr>
        <xdr:cNvPr id="19" name="図 18">
          <a:extLst>
            <a:ext uri="{FF2B5EF4-FFF2-40B4-BE49-F238E27FC236}">
              <a16:creationId xmlns:a16="http://schemas.microsoft.com/office/drawing/2014/main" id="{558A118A-39E2-492B-BD9D-335155465313}"/>
            </a:ext>
          </a:extLst>
        </xdr:cNvPr>
        <xdr:cNvPicPr>
          <a:picLocks noChangeAspect="1"/>
        </xdr:cNvPicPr>
      </xdr:nvPicPr>
      <xdr:blipFill>
        <a:blip xmlns:r="http://schemas.openxmlformats.org/officeDocument/2006/relationships" r:embed="rId1"/>
        <a:stretch>
          <a:fillRect/>
        </a:stretch>
      </xdr:blipFill>
      <xdr:spPr>
        <a:xfrm>
          <a:off x="802640" y="13949680"/>
          <a:ext cx="10830560" cy="2956560"/>
        </a:xfrm>
        <a:prstGeom prst="rect">
          <a:avLst/>
        </a:prstGeom>
      </xdr:spPr>
    </xdr:pic>
    <xdr:clientData/>
  </xdr:twoCellAnchor>
  <xdr:twoCellAnchor>
    <xdr:from>
      <xdr:col>11</xdr:col>
      <xdr:colOff>750571</xdr:colOff>
      <xdr:row>7</xdr:row>
      <xdr:rowOff>38102</xdr:rowOff>
    </xdr:from>
    <xdr:to>
      <xdr:col>13</xdr:col>
      <xdr:colOff>1960880</xdr:colOff>
      <xdr:row>11</xdr:row>
      <xdr:rowOff>81280</xdr:rowOff>
    </xdr:to>
    <xdr:sp macro="" textlink="">
      <xdr:nvSpPr>
        <xdr:cNvPr id="3" name="四角形吹き出し 7">
          <a:extLst>
            <a:ext uri="{FF2B5EF4-FFF2-40B4-BE49-F238E27FC236}">
              <a16:creationId xmlns:a16="http://schemas.microsoft.com/office/drawing/2014/main" id="{4536BC87-42E0-412F-82F9-981865BD05B8}"/>
            </a:ext>
          </a:extLst>
        </xdr:cNvPr>
        <xdr:cNvSpPr/>
      </xdr:nvSpPr>
      <xdr:spPr>
        <a:xfrm>
          <a:off x="13125451" y="8531862"/>
          <a:ext cx="3211829" cy="1059178"/>
        </a:xfrm>
        <a:prstGeom prst="wedgeRectCallout">
          <a:avLst>
            <a:gd name="adj1" fmla="val -44124"/>
            <a:gd name="adj2" fmla="val 69116"/>
          </a:avLst>
        </a:prstGeom>
        <a:solidFill>
          <a:schemeClr val="tx1"/>
        </a:solidFill>
        <a:ln>
          <a:solidFill>
            <a:schemeClr val="accent6">
              <a:lumMod val="60000"/>
              <a:lumOff val="4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b="1">
              <a:solidFill>
                <a:srgbClr val="FFFF00"/>
              </a:solidFill>
            </a:rPr>
            <a:t>世界の感染率は</a:t>
          </a:r>
          <a:r>
            <a:rPr kumimoji="1" lang="en-US" altLang="ja-JP" sz="1400" b="1">
              <a:solidFill>
                <a:srgbClr val="FFFF00"/>
              </a:solidFill>
            </a:rPr>
            <a:t>2.3% :</a:t>
          </a:r>
          <a:r>
            <a:rPr kumimoji="1" lang="ja-JP" altLang="en-US" sz="1400" b="1">
              <a:solidFill>
                <a:srgbClr val="FFFF00"/>
              </a:solidFill>
            </a:rPr>
            <a:t>減少</a:t>
          </a:r>
          <a:r>
            <a:rPr kumimoji="1" lang="en-US" altLang="ja-JP" sz="1400" b="1">
              <a:solidFill>
                <a:srgbClr val="FFFF00"/>
              </a:solidFill>
            </a:rPr>
            <a:t> </a:t>
          </a:r>
          <a:endParaRPr kumimoji="1" lang="ja-JP" altLang="en-US" sz="1400" b="1">
            <a:solidFill>
              <a:srgbClr val="FFFF00"/>
            </a:solidFill>
          </a:endParaRPr>
        </a:p>
        <a:p>
          <a:pPr algn="l"/>
          <a:r>
            <a:rPr kumimoji="1" lang="en-US" altLang="ja-JP" sz="1100">
              <a:solidFill>
                <a:schemeClr val="bg1"/>
              </a:solidFill>
            </a:rPr>
            <a:t>65</a:t>
          </a:r>
          <a:r>
            <a:rPr kumimoji="1" lang="ja-JP" altLang="en-US" sz="1100">
              <a:solidFill>
                <a:schemeClr val="bg1"/>
              </a:solidFill>
            </a:rPr>
            <a:t>歳以上の高齢者に肺炎発症による重度化リスクが高い　　</a:t>
          </a:r>
          <a:r>
            <a:rPr kumimoji="1" lang="ja-JP" altLang="en-US" sz="1100" b="1">
              <a:solidFill>
                <a:schemeClr val="bg1"/>
              </a:solidFill>
            </a:rPr>
            <a:t>　    </a:t>
          </a:r>
          <a:endParaRPr kumimoji="1" lang="en-US" altLang="ja-JP" sz="1100" b="1">
            <a:solidFill>
              <a:schemeClr val="bg1"/>
            </a:solidFill>
          </a:endParaRPr>
        </a:p>
        <a:p>
          <a:pPr algn="l"/>
          <a:r>
            <a:rPr kumimoji="1" lang="ja-JP" altLang="en-US" sz="1100" b="1">
              <a:solidFill>
                <a:schemeClr val="bg1"/>
              </a:solidFill>
            </a:rPr>
            <a:t>  </a:t>
          </a:r>
          <a:r>
            <a:rPr kumimoji="1" lang="ja-JP" altLang="en-US" sz="1400" b="1" i="0" u="sng">
              <a:solidFill>
                <a:schemeClr val="accent6">
                  <a:lumMod val="60000"/>
                  <a:lumOff val="40000"/>
                </a:schemeClr>
              </a:solidFill>
            </a:rPr>
            <a:t>致死率</a:t>
          </a:r>
          <a:r>
            <a:rPr kumimoji="1" lang="en-US" altLang="ja-JP" sz="1400" b="1" i="0" u="sng">
              <a:solidFill>
                <a:srgbClr val="FFC000"/>
              </a:solidFill>
            </a:rPr>
            <a:t>1.22%()</a:t>
          </a:r>
          <a:r>
            <a:rPr kumimoji="1" lang="ja-JP" altLang="en-US" sz="1400" b="1" i="0" u="sng">
              <a:solidFill>
                <a:srgbClr val="FFFF00"/>
              </a:solidFill>
            </a:rPr>
            <a:t>　</a:t>
          </a:r>
        </a:p>
        <a:p>
          <a:pPr algn="l"/>
          <a:endParaRPr kumimoji="1" lang="en-US" altLang="ja-JP" sz="1400" b="1" i="0" u="sng">
            <a:solidFill>
              <a:srgbClr val="FFC000"/>
            </a:solidFill>
          </a:endParaRPr>
        </a:p>
        <a:p>
          <a:pPr algn="l"/>
          <a:r>
            <a:rPr kumimoji="1" lang="en-US" altLang="ja-JP" sz="1400" b="1" i="0" u="sng">
              <a:solidFill>
                <a:srgbClr val="FFC000"/>
              </a:solidFill>
            </a:rPr>
            <a:t>)</a:t>
          </a:r>
          <a:endParaRPr kumimoji="1" lang="ja-JP" altLang="en-US" sz="1400" b="1" i="0" u="sng">
            <a:solidFill>
              <a:srgbClr val="FFC000"/>
            </a:solidFill>
          </a:endParaRPr>
        </a:p>
      </xdr:txBody>
    </xdr:sp>
    <xdr:clientData/>
  </xdr:twoCellAnchor>
  <xdr:twoCellAnchor>
    <xdr:from>
      <xdr:col>5</xdr:col>
      <xdr:colOff>558800</xdr:colOff>
      <xdr:row>65</xdr:row>
      <xdr:rowOff>265814</xdr:rowOff>
    </xdr:from>
    <xdr:to>
      <xdr:col>5</xdr:col>
      <xdr:colOff>593651</xdr:colOff>
      <xdr:row>86</xdr:row>
      <xdr:rowOff>101600</xdr:rowOff>
    </xdr:to>
    <xdr:cxnSp macro="">
      <xdr:nvCxnSpPr>
        <xdr:cNvPr id="5" name="直線矢印コネクタ 4">
          <a:extLst>
            <a:ext uri="{FF2B5EF4-FFF2-40B4-BE49-F238E27FC236}">
              <a16:creationId xmlns:a16="http://schemas.microsoft.com/office/drawing/2014/main" id="{38D8CF2F-16BC-4C80-BA5E-A4B32E25EEC4}"/>
            </a:ext>
          </a:extLst>
        </xdr:cNvPr>
        <xdr:cNvCxnSpPr/>
      </xdr:nvCxnSpPr>
      <xdr:spPr>
        <a:xfrm flipH="1">
          <a:off x="6685280" y="26549734"/>
          <a:ext cx="34851" cy="5322186"/>
        </a:xfrm>
        <a:prstGeom prst="straightConnector1">
          <a:avLst/>
        </a:prstGeom>
        <a:ln>
          <a:tailEnd type="triangle"/>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0</xdr:col>
      <xdr:colOff>828644</xdr:colOff>
      <xdr:row>10</xdr:row>
      <xdr:rowOff>163254</xdr:rowOff>
    </xdr:from>
    <xdr:to>
      <xdr:col>2</xdr:col>
      <xdr:colOff>150627</xdr:colOff>
      <xdr:row>27</xdr:row>
      <xdr:rowOff>265814</xdr:rowOff>
    </xdr:to>
    <xdr:sp macro="" textlink="">
      <xdr:nvSpPr>
        <xdr:cNvPr id="6" name="吹き出し: 四角形 5">
          <a:extLst>
            <a:ext uri="{FF2B5EF4-FFF2-40B4-BE49-F238E27FC236}">
              <a16:creationId xmlns:a16="http://schemas.microsoft.com/office/drawing/2014/main" id="{3CC40751-A841-46FA-96C6-42F7806D92A4}"/>
            </a:ext>
          </a:extLst>
        </xdr:cNvPr>
        <xdr:cNvSpPr/>
      </xdr:nvSpPr>
      <xdr:spPr>
        <a:xfrm>
          <a:off x="828644" y="10780454"/>
          <a:ext cx="1912783" cy="3689040"/>
        </a:xfrm>
        <a:prstGeom prst="wedgeRectCallout">
          <a:avLst>
            <a:gd name="adj1" fmla="val 153383"/>
            <a:gd name="adj2" fmla="val -40876"/>
          </a:avLst>
        </a:prstGeom>
        <a:solidFill>
          <a:schemeClr val="tx1"/>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b="1">
            <a:solidFill>
              <a:schemeClr val="bg1"/>
            </a:solidFill>
          </a:endParaRPr>
        </a:p>
        <a:p>
          <a:pPr algn="l"/>
          <a:endParaRPr kumimoji="1" lang="ja-JP" altLang="en-US" sz="1100" b="1">
            <a:solidFill>
              <a:schemeClr val="bg1"/>
            </a:solidFill>
          </a:endParaRPr>
        </a:p>
        <a:p>
          <a:pPr algn="l"/>
          <a:endParaRPr kumimoji="1" lang="ja-JP" altLang="en-US" sz="1100" b="1">
            <a:solidFill>
              <a:schemeClr val="bg1"/>
            </a:solidFill>
          </a:endParaRPr>
        </a:p>
        <a:p>
          <a:pPr algn="l"/>
          <a:endParaRPr kumimoji="1" lang="ja-JP" altLang="en-US" sz="1100" b="1">
            <a:solidFill>
              <a:schemeClr val="bg1"/>
            </a:solidFill>
          </a:endParaRPr>
        </a:p>
        <a:p>
          <a:pPr algn="l"/>
          <a:r>
            <a:rPr kumimoji="1" lang="ja-JP" altLang="en-US" sz="1400" b="1">
              <a:solidFill>
                <a:srgbClr val="FFFF00"/>
              </a:solidFill>
            </a:rPr>
            <a:t>世界の増加率が上昇</a:t>
          </a:r>
        </a:p>
        <a:p>
          <a:pPr algn="l"/>
          <a:endParaRPr kumimoji="1" lang="ja-JP" altLang="en-US" sz="1400" b="1">
            <a:solidFill>
              <a:srgbClr val="FFFF00"/>
            </a:solidFill>
          </a:endParaRPr>
        </a:p>
        <a:p>
          <a:pPr algn="l"/>
          <a:r>
            <a:rPr kumimoji="1" lang="en-US" altLang="ja-JP" sz="1400" b="1">
              <a:solidFill>
                <a:srgbClr val="FFFF00"/>
              </a:solidFill>
            </a:rPr>
            <a:t>o</a:t>
          </a:r>
          <a:r>
            <a:rPr kumimoji="1" lang="ja-JP" altLang="en-US" sz="1400" b="1">
              <a:solidFill>
                <a:srgbClr val="FFFF00"/>
              </a:solidFill>
            </a:rPr>
            <a:t>　オミクン株</a:t>
          </a:r>
        </a:p>
        <a:p>
          <a:pPr algn="l"/>
          <a:endParaRPr kumimoji="1" lang="ja-JP" altLang="en-US" sz="1400" b="1">
            <a:solidFill>
              <a:srgbClr val="FFFF00"/>
            </a:solidFill>
          </a:endParaRPr>
        </a:p>
        <a:p>
          <a:pPr algn="l"/>
          <a:endParaRPr kumimoji="1" lang="ja-JP" altLang="en-US" sz="1400" b="1">
            <a:solidFill>
              <a:srgbClr val="FFFF00"/>
            </a:solidFill>
          </a:endParaRPr>
        </a:p>
      </xdr:txBody>
    </xdr:sp>
    <xdr:clientData/>
  </xdr:twoCellAnchor>
  <xdr:twoCellAnchor>
    <xdr:from>
      <xdr:col>1</xdr:col>
      <xdr:colOff>1348740</xdr:colOff>
      <xdr:row>4</xdr:row>
      <xdr:rowOff>1181100</xdr:rowOff>
    </xdr:from>
    <xdr:to>
      <xdr:col>13</xdr:col>
      <xdr:colOff>1402080</xdr:colOff>
      <xdr:row>4</xdr:row>
      <xdr:rowOff>2367280</xdr:rowOff>
    </xdr:to>
    <xdr:sp macro="" textlink="">
      <xdr:nvSpPr>
        <xdr:cNvPr id="10" name="テキスト ボックス 9">
          <a:extLst>
            <a:ext uri="{FF2B5EF4-FFF2-40B4-BE49-F238E27FC236}">
              <a16:creationId xmlns:a16="http://schemas.microsoft.com/office/drawing/2014/main" id="{995E2A9C-FBB0-4719-9C03-1A670623514F}"/>
            </a:ext>
          </a:extLst>
        </xdr:cNvPr>
        <xdr:cNvSpPr txBox="1"/>
      </xdr:nvSpPr>
      <xdr:spPr>
        <a:xfrm>
          <a:off x="2222500" y="5722620"/>
          <a:ext cx="12926060" cy="118618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2000" b="1">
              <a:solidFill>
                <a:srgbClr val="FFFF00"/>
              </a:solidFill>
            </a:rPr>
            <a:t>*評価に値する政府のコロナ対策</a:t>
          </a:r>
          <a:r>
            <a:rPr kumimoji="1" lang="ja-JP" altLang="en-US" sz="2000" b="1" baseline="0">
              <a:solidFill>
                <a:srgbClr val="FFFF00"/>
              </a:solidFill>
            </a:rPr>
            <a:t>   </a:t>
          </a:r>
          <a:r>
            <a:rPr kumimoji="1" lang="ja-JP" altLang="en-US" sz="2000" b="1" baseline="0">
              <a:solidFill>
                <a:schemeClr val="bg1"/>
              </a:solidFill>
            </a:rPr>
            <a:t>第三回ブースター接種の予定を明確にすべき時期</a:t>
          </a:r>
          <a:r>
            <a:rPr kumimoji="1" lang="en-US" altLang="ja-JP" sz="2000" b="1" baseline="0">
              <a:solidFill>
                <a:schemeClr val="bg1"/>
              </a:solidFill>
            </a:rPr>
            <a:t>!!</a:t>
          </a:r>
          <a:endParaRPr kumimoji="1" lang="en-US" altLang="ja-JP" sz="2000" b="1">
            <a:solidFill>
              <a:schemeClr val="bg1"/>
            </a:solidFill>
          </a:endParaRPr>
        </a:p>
        <a:p>
          <a:pPr algn="l"/>
          <a:r>
            <a:rPr kumimoji="1" lang="ja-JP" altLang="en-US" sz="2000" b="1">
              <a:solidFill>
                <a:srgbClr val="FFFF00"/>
              </a:solidFill>
            </a:rPr>
            <a:t>*世界は感染第</a:t>
          </a:r>
          <a:r>
            <a:rPr kumimoji="1" lang="en-US" altLang="ja-JP" sz="2000" b="1">
              <a:solidFill>
                <a:srgbClr val="FFFF00"/>
              </a:solidFill>
            </a:rPr>
            <a:t>4</a:t>
          </a:r>
          <a:r>
            <a:rPr kumimoji="1" lang="ja-JP" altLang="en-US" sz="2000" b="1">
              <a:solidFill>
                <a:srgbClr val="FFFF00"/>
              </a:solidFill>
            </a:rPr>
            <a:t>波リバウンドもピークアウトしているものの　今週はまだ毎日</a:t>
          </a:r>
          <a:r>
            <a:rPr kumimoji="1" lang="en-US" altLang="ja-JP" sz="2000" b="1">
              <a:solidFill>
                <a:srgbClr val="FFFF00"/>
              </a:solidFill>
            </a:rPr>
            <a:t>52</a:t>
          </a:r>
          <a:r>
            <a:rPr kumimoji="1" lang="ja-JP" altLang="en-US" sz="2000" b="1">
              <a:solidFill>
                <a:srgbClr val="FFFF00"/>
              </a:solidFill>
            </a:rPr>
            <a:t>万人が新規感染状態。　　　　　　　　　　　　　　　　　　　　　　　　　　　　　*</a:t>
          </a:r>
          <a:r>
            <a:rPr kumimoji="1" lang="ja-JP" altLang="en-US" sz="2000" b="1">
              <a:solidFill>
                <a:schemeClr val="bg1"/>
              </a:solidFill>
            </a:rPr>
            <a:t>国産ワクチン製造承認と経済再生プログラムの更なる後押しが急務</a:t>
          </a:r>
          <a:endParaRPr kumimoji="1" lang="en-US" altLang="ja-JP" sz="2000" b="1">
            <a:solidFill>
              <a:schemeClr val="bg1"/>
            </a:solidFill>
          </a:endParaRPr>
        </a:p>
      </xdr:txBody>
    </xdr:sp>
    <xdr:clientData/>
  </xdr:twoCellAnchor>
  <xdr:twoCellAnchor editAs="oneCell">
    <xdr:from>
      <xdr:col>1</xdr:col>
      <xdr:colOff>277511</xdr:colOff>
      <xdr:row>4</xdr:row>
      <xdr:rowOff>964727</xdr:rowOff>
    </xdr:from>
    <xdr:to>
      <xdr:col>1</xdr:col>
      <xdr:colOff>1190021</xdr:colOff>
      <xdr:row>4</xdr:row>
      <xdr:rowOff>1879127</xdr:rowOff>
    </xdr:to>
    <xdr:pic>
      <xdr:nvPicPr>
        <xdr:cNvPr id="8" name="グラフィックス 7" descr="針">
          <a:extLst>
            <a:ext uri="{FF2B5EF4-FFF2-40B4-BE49-F238E27FC236}">
              <a16:creationId xmlns:a16="http://schemas.microsoft.com/office/drawing/2014/main" id="{4F2E414E-B222-4085-A733-CD7BE0A075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1151271" y="5110007"/>
          <a:ext cx="912510" cy="914400"/>
        </a:xfrm>
        <a:prstGeom prst="rect">
          <a:avLst/>
        </a:prstGeom>
      </xdr:spPr>
    </xdr:pic>
    <xdr:clientData/>
  </xdr:twoCellAnchor>
  <xdr:twoCellAnchor editAs="oneCell">
    <xdr:from>
      <xdr:col>2</xdr:col>
      <xdr:colOff>117195</xdr:colOff>
      <xdr:row>32</xdr:row>
      <xdr:rowOff>101600</xdr:rowOff>
    </xdr:from>
    <xdr:to>
      <xdr:col>3</xdr:col>
      <xdr:colOff>399785</xdr:colOff>
      <xdr:row>35</xdr:row>
      <xdr:rowOff>235215</xdr:rowOff>
    </xdr:to>
    <xdr:pic>
      <xdr:nvPicPr>
        <xdr:cNvPr id="11" name="グラフィックス 10" descr="針">
          <a:extLst>
            <a:ext uri="{FF2B5EF4-FFF2-40B4-BE49-F238E27FC236}">
              <a16:creationId xmlns:a16="http://schemas.microsoft.com/office/drawing/2014/main" id="{A728F270-B4D6-417C-AD76-74AD289D8B6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 uri="{96DAC541-7B7A-43D3-8B79-37D633B846F1}">
              <asvg:svgBlip xmlns:asvg="http://schemas.microsoft.com/office/drawing/2016/SVG/main" r:embed="rId5"/>
            </a:ext>
          </a:extLst>
        </a:blip>
        <a:stretch>
          <a:fillRect/>
        </a:stretch>
      </xdr:blipFill>
      <xdr:spPr>
        <a:xfrm rot="10800000">
          <a:off x="2707995" y="15656560"/>
          <a:ext cx="912510" cy="956575"/>
        </a:xfrm>
        <a:prstGeom prst="rect">
          <a:avLst/>
        </a:prstGeom>
      </xdr:spPr>
    </xdr:pic>
    <xdr:clientData/>
  </xdr:twoCellAnchor>
  <xdr:twoCellAnchor>
    <xdr:from>
      <xdr:col>5</xdr:col>
      <xdr:colOff>711200</xdr:colOff>
      <xdr:row>1</xdr:row>
      <xdr:rowOff>50800</xdr:rowOff>
    </xdr:from>
    <xdr:to>
      <xdr:col>13</xdr:col>
      <xdr:colOff>1351280</xdr:colOff>
      <xdr:row>2</xdr:row>
      <xdr:rowOff>2133600</xdr:rowOff>
    </xdr:to>
    <xdr:sp macro="" textlink="">
      <xdr:nvSpPr>
        <xdr:cNvPr id="24" name="テキスト ボックス 23">
          <a:extLst>
            <a:ext uri="{FF2B5EF4-FFF2-40B4-BE49-F238E27FC236}">
              <a16:creationId xmlns:a16="http://schemas.microsoft.com/office/drawing/2014/main" id="{87A11060-5553-4DE4-913E-BB156696BAD6}"/>
            </a:ext>
          </a:extLst>
        </xdr:cNvPr>
        <xdr:cNvSpPr txBox="1"/>
      </xdr:nvSpPr>
      <xdr:spPr>
        <a:xfrm>
          <a:off x="6837680" y="447040"/>
          <a:ext cx="8890000" cy="2479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2000" b="0" i="0">
              <a:solidFill>
                <a:schemeClr val="dk1"/>
              </a:solidFill>
              <a:effectLst/>
              <a:latin typeface="+mn-lt"/>
              <a:ea typeface="+mn-ea"/>
              <a:cs typeface="+mn-cs"/>
            </a:rPr>
            <a:t>アジアの感染者はどのようなペースで増えているのか。横軸は累計感染者が</a:t>
          </a:r>
          <a:r>
            <a:rPr lang="en-US" altLang="ja-JP" sz="2000" b="0" i="0">
              <a:solidFill>
                <a:schemeClr val="dk1"/>
              </a:solidFill>
              <a:effectLst/>
              <a:latin typeface="+mn-lt"/>
              <a:ea typeface="+mn-ea"/>
              <a:cs typeface="+mn-cs"/>
            </a:rPr>
            <a:t>100</a:t>
          </a:r>
          <a:r>
            <a:rPr lang="ja-JP" altLang="en-US" sz="2000" b="0" i="0">
              <a:solidFill>
                <a:schemeClr val="dk1"/>
              </a:solidFill>
              <a:effectLst/>
              <a:latin typeface="+mn-lt"/>
              <a:ea typeface="+mn-ea"/>
              <a:cs typeface="+mn-cs"/>
            </a:rPr>
            <a:t>人を超えてからの日数を、縦軸は累計感染者数を示す。縦軸は</a:t>
          </a:r>
          <a:r>
            <a:rPr lang="en-US" altLang="ja-JP" sz="2000" b="0" i="0">
              <a:solidFill>
                <a:schemeClr val="dk1"/>
              </a:solidFill>
              <a:effectLst/>
              <a:latin typeface="+mn-lt"/>
              <a:ea typeface="+mn-ea"/>
              <a:cs typeface="+mn-cs"/>
            </a:rPr>
            <a:t>10</a:t>
          </a:r>
          <a:r>
            <a:rPr lang="ja-JP" altLang="en-US" sz="2000" b="0" i="0">
              <a:solidFill>
                <a:schemeClr val="dk1"/>
              </a:solidFill>
              <a:effectLst/>
              <a:latin typeface="+mn-lt"/>
              <a:ea typeface="+mn-ea"/>
              <a:cs typeface="+mn-cs"/>
            </a:rPr>
            <a:t>倍ずつ増える対数目盛りにした。傾きが増加のペースを表す。中国は武漢閉鎖前の</a:t>
          </a:r>
          <a:r>
            <a:rPr lang="en-US" altLang="ja-JP" sz="2000" b="0" i="0">
              <a:solidFill>
                <a:schemeClr val="dk1"/>
              </a:solidFill>
              <a:effectLst/>
              <a:latin typeface="+mn-lt"/>
              <a:ea typeface="+mn-ea"/>
              <a:cs typeface="+mn-cs"/>
            </a:rPr>
            <a:t>1</a:t>
          </a:r>
          <a:r>
            <a:rPr lang="ja-JP" altLang="en-US" sz="2000" b="0" i="0">
              <a:solidFill>
                <a:schemeClr val="dk1"/>
              </a:solidFill>
              <a:effectLst/>
              <a:latin typeface="+mn-lt"/>
              <a:ea typeface="+mn-ea"/>
              <a:cs typeface="+mn-cs"/>
            </a:rPr>
            <a:t>月中旬に</a:t>
          </a:r>
          <a:r>
            <a:rPr lang="en-US" altLang="ja-JP" sz="2000" b="0" i="0">
              <a:solidFill>
                <a:schemeClr val="dk1"/>
              </a:solidFill>
              <a:effectLst/>
              <a:latin typeface="+mn-lt"/>
              <a:ea typeface="+mn-ea"/>
              <a:cs typeface="+mn-cs"/>
            </a:rPr>
            <a:t>100</a:t>
          </a:r>
          <a:r>
            <a:rPr lang="ja-JP" altLang="en-US" sz="2000" b="0" i="0">
              <a:solidFill>
                <a:schemeClr val="dk1"/>
              </a:solidFill>
              <a:effectLst/>
              <a:latin typeface="+mn-lt"/>
              <a:ea typeface="+mn-ea"/>
              <a:cs typeface="+mn-cs"/>
            </a:rPr>
            <a:t>人を超えた。インドは</a:t>
          </a:r>
          <a:r>
            <a:rPr lang="en-US" altLang="ja-JP" sz="2000" b="0" i="0">
              <a:solidFill>
                <a:schemeClr val="dk1"/>
              </a:solidFill>
              <a:effectLst/>
              <a:latin typeface="+mn-lt"/>
              <a:ea typeface="+mn-ea"/>
              <a:cs typeface="+mn-cs"/>
            </a:rPr>
            <a:t>31</a:t>
          </a:r>
          <a:r>
            <a:rPr lang="ja-JP" altLang="en-US" sz="2000" b="0" i="0">
              <a:solidFill>
                <a:schemeClr val="dk1"/>
              </a:solidFill>
              <a:effectLst/>
              <a:latin typeface="+mn-lt"/>
              <a:ea typeface="+mn-ea"/>
              <a:cs typeface="+mn-cs"/>
            </a:rPr>
            <a:t>日目で</a:t>
          </a:r>
          <a:r>
            <a:rPr lang="en-US" altLang="ja-JP" sz="2000" b="0" i="0">
              <a:solidFill>
                <a:schemeClr val="dk1"/>
              </a:solidFill>
              <a:effectLst/>
              <a:latin typeface="+mn-lt"/>
              <a:ea typeface="+mn-ea"/>
              <a:cs typeface="+mn-cs"/>
            </a:rPr>
            <a:t>1</a:t>
          </a:r>
          <a:r>
            <a:rPr lang="ja-JP" altLang="en-US" sz="2000" b="0" i="0">
              <a:solidFill>
                <a:schemeClr val="dk1"/>
              </a:solidFill>
              <a:effectLst/>
              <a:latin typeface="+mn-lt"/>
              <a:ea typeface="+mn-ea"/>
              <a:cs typeface="+mn-cs"/>
            </a:rPr>
            <a:t>万人、</a:t>
          </a:r>
          <a:r>
            <a:rPr lang="en-US" altLang="ja-JP" sz="2000" b="0" i="0">
              <a:solidFill>
                <a:schemeClr val="dk1"/>
              </a:solidFill>
              <a:effectLst/>
              <a:latin typeface="+mn-lt"/>
              <a:ea typeface="+mn-ea"/>
              <a:cs typeface="+mn-cs"/>
            </a:rPr>
            <a:t>66</a:t>
          </a:r>
          <a:r>
            <a:rPr lang="ja-JP" altLang="en-US" sz="2000" b="0" i="0">
              <a:solidFill>
                <a:schemeClr val="dk1"/>
              </a:solidFill>
              <a:effectLst/>
              <a:latin typeface="+mn-lt"/>
              <a:ea typeface="+mn-ea"/>
              <a:cs typeface="+mn-cs"/>
            </a:rPr>
            <a:t>日目で</a:t>
          </a:r>
          <a:r>
            <a:rPr lang="en-US" altLang="ja-JP" sz="2000" b="0" i="0">
              <a:solidFill>
                <a:schemeClr val="dk1"/>
              </a:solidFill>
              <a:effectLst/>
              <a:latin typeface="+mn-lt"/>
              <a:ea typeface="+mn-ea"/>
              <a:cs typeface="+mn-cs"/>
            </a:rPr>
            <a:t>10</a:t>
          </a:r>
          <a:r>
            <a:rPr lang="ja-JP" altLang="en-US" sz="2000" b="0" i="0">
              <a:solidFill>
                <a:schemeClr val="dk1"/>
              </a:solidFill>
              <a:effectLst/>
              <a:latin typeface="+mn-lt"/>
              <a:ea typeface="+mn-ea"/>
              <a:cs typeface="+mn-cs"/>
            </a:rPr>
            <a:t>万人、</a:t>
          </a:r>
          <a:r>
            <a:rPr lang="en-US" altLang="ja-JP" sz="2000" b="0" i="0">
              <a:solidFill>
                <a:schemeClr val="dk1"/>
              </a:solidFill>
              <a:effectLst/>
              <a:latin typeface="+mn-lt"/>
              <a:ea typeface="+mn-ea"/>
              <a:cs typeface="+mn-cs"/>
            </a:rPr>
            <a:t>125</a:t>
          </a:r>
          <a:r>
            <a:rPr lang="ja-JP" altLang="en-US" sz="2000" b="0" i="0">
              <a:solidFill>
                <a:schemeClr val="dk1"/>
              </a:solidFill>
              <a:effectLst/>
              <a:latin typeface="+mn-lt"/>
              <a:ea typeface="+mn-ea"/>
              <a:cs typeface="+mn-cs"/>
            </a:rPr>
            <a:t>日目で</a:t>
          </a:r>
          <a:r>
            <a:rPr lang="en-US" altLang="ja-JP" sz="2000" b="0" i="0">
              <a:solidFill>
                <a:schemeClr val="dk1"/>
              </a:solidFill>
              <a:effectLst/>
              <a:latin typeface="+mn-lt"/>
              <a:ea typeface="+mn-ea"/>
              <a:cs typeface="+mn-cs"/>
            </a:rPr>
            <a:t>100</a:t>
          </a:r>
          <a:r>
            <a:rPr lang="ja-JP" altLang="en-US" sz="2000" b="0" i="0">
              <a:solidFill>
                <a:schemeClr val="dk1"/>
              </a:solidFill>
              <a:effectLst/>
              <a:latin typeface="+mn-lt"/>
              <a:ea typeface="+mn-ea"/>
              <a:cs typeface="+mn-cs"/>
            </a:rPr>
            <a:t>万人、</a:t>
          </a:r>
          <a:r>
            <a:rPr lang="en-US" altLang="ja-JP" sz="2000" b="0" i="0">
              <a:solidFill>
                <a:schemeClr val="dk1"/>
              </a:solidFill>
              <a:effectLst/>
              <a:latin typeface="+mn-lt"/>
              <a:ea typeface="+mn-ea"/>
              <a:cs typeface="+mn-cs"/>
            </a:rPr>
            <a:t>280</a:t>
          </a:r>
          <a:r>
            <a:rPr lang="ja-JP" altLang="en-US" sz="2000" b="0" i="0">
              <a:solidFill>
                <a:schemeClr val="dk1"/>
              </a:solidFill>
              <a:effectLst/>
              <a:latin typeface="+mn-lt"/>
              <a:ea typeface="+mn-ea"/>
              <a:cs typeface="+mn-cs"/>
            </a:rPr>
            <a:t>日目に</a:t>
          </a:r>
          <a:r>
            <a:rPr lang="en-US" altLang="ja-JP" sz="2000" b="0" i="0">
              <a:solidFill>
                <a:schemeClr val="dk1"/>
              </a:solidFill>
              <a:effectLst/>
              <a:latin typeface="+mn-lt"/>
              <a:ea typeface="+mn-ea"/>
              <a:cs typeface="+mn-cs"/>
            </a:rPr>
            <a:t>1000</a:t>
          </a:r>
          <a:r>
            <a:rPr lang="ja-JP" altLang="en-US" sz="2000" b="0" i="0">
              <a:solidFill>
                <a:schemeClr val="dk1"/>
              </a:solidFill>
              <a:effectLst/>
              <a:latin typeface="+mn-lt"/>
              <a:ea typeface="+mn-ea"/>
              <a:cs typeface="+mn-cs"/>
            </a:rPr>
            <a:t>万人に到達した。日本は</a:t>
          </a:r>
          <a:r>
            <a:rPr lang="en-US" altLang="ja-JP" sz="2000" b="0" i="0">
              <a:solidFill>
                <a:schemeClr val="dk1"/>
              </a:solidFill>
              <a:effectLst/>
              <a:latin typeface="+mn-lt"/>
              <a:ea typeface="+mn-ea"/>
              <a:cs typeface="+mn-cs"/>
            </a:rPr>
            <a:t>253</a:t>
          </a:r>
          <a:r>
            <a:rPr lang="ja-JP" altLang="en-US" sz="2000" b="0" i="0">
              <a:solidFill>
                <a:schemeClr val="dk1"/>
              </a:solidFill>
              <a:effectLst/>
              <a:latin typeface="+mn-lt"/>
              <a:ea typeface="+mn-ea"/>
              <a:cs typeface="+mn-cs"/>
            </a:rPr>
            <a:t>日目に</a:t>
          </a:r>
          <a:r>
            <a:rPr lang="en-US" altLang="ja-JP" sz="2000" b="0" i="0">
              <a:solidFill>
                <a:schemeClr val="dk1"/>
              </a:solidFill>
              <a:effectLst/>
              <a:latin typeface="+mn-lt"/>
              <a:ea typeface="+mn-ea"/>
              <a:cs typeface="+mn-cs"/>
            </a:rPr>
            <a:t>10</a:t>
          </a:r>
          <a:r>
            <a:rPr lang="ja-JP" altLang="en-US" sz="2000" b="0" i="0">
              <a:solidFill>
                <a:schemeClr val="dk1"/>
              </a:solidFill>
              <a:effectLst/>
              <a:latin typeface="+mn-lt"/>
              <a:ea typeface="+mn-ea"/>
              <a:cs typeface="+mn-cs"/>
            </a:rPr>
            <a:t>万人を超えた。</a:t>
          </a:r>
          <a:endParaRPr lang="ja-JP" altLang="en-US" sz="2000" b="1" i="0">
            <a:solidFill>
              <a:schemeClr val="dk1"/>
            </a:solidFill>
            <a:effectLst/>
            <a:latin typeface="+mn-lt"/>
            <a:ea typeface="+mn-ea"/>
            <a:cs typeface="+mn-cs"/>
          </a:endParaRPr>
        </a:p>
      </xdr:txBody>
    </xdr:sp>
    <xdr:clientData/>
  </xdr:twoCellAnchor>
  <xdr:twoCellAnchor>
    <xdr:from>
      <xdr:col>4</xdr:col>
      <xdr:colOff>1046480</xdr:colOff>
      <xdr:row>15</xdr:row>
      <xdr:rowOff>20320</xdr:rowOff>
    </xdr:from>
    <xdr:to>
      <xdr:col>4</xdr:col>
      <xdr:colOff>1225550</xdr:colOff>
      <xdr:row>16</xdr:row>
      <xdr:rowOff>20319</xdr:rowOff>
    </xdr:to>
    <xdr:sp macro="" textlink="">
      <xdr:nvSpPr>
        <xdr:cNvPr id="16" name="右矢印 11">
          <a:extLst>
            <a:ext uri="{FF2B5EF4-FFF2-40B4-BE49-F238E27FC236}">
              <a16:creationId xmlns:a16="http://schemas.microsoft.com/office/drawing/2014/main" id="{5A2444BA-5CBA-4F78-A6D3-6061C6413329}"/>
            </a:ext>
          </a:extLst>
        </xdr:cNvPr>
        <xdr:cNvSpPr/>
      </xdr:nvSpPr>
      <xdr:spPr>
        <a:xfrm>
          <a:off x="5842000" y="10363200"/>
          <a:ext cx="179070" cy="213359"/>
        </a:xfrm>
        <a:prstGeom prst="rightArrow">
          <a:avLst/>
        </a:prstGeom>
        <a:solidFill>
          <a:srgbClr val="FFFF00"/>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975360</xdr:colOff>
      <xdr:row>35</xdr:row>
      <xdr:rowOff>125447</xdr:rowOff>
    </xdr:from>
    <xdr:to>
      <xdr:col>10</xdr:col>
      <xdr:colOff>111759</xdr:colOff>
      <xdr:row>40</xdr:row>
      <xdr:rowOff>264148</xdr:rowOff>
    </xdr:to>
    <xdr:grpSp>
      <xdr:nvGrpSpPr>
        <xdr:cNvPr id="15" name="グループ化 14">
          <a:extLst>
            <a:ext uri="{FF2B5EF4-FFF2-40B4-BE49-F238E27FC236}">
              <a16:creationId xmlns:a16="http://schemas.microsoft.com/office/drawing/2014/main" id="{8F1D3020-CDBB-4672-A302-344DB8CE3EE1}"/>
            </a:ext>
          </a:extLst>
        </xdr:cNvPr>
        <xdr:cNvGrpSpPr/>
      </xdr:nvGrpSpPr>
      <xdr:grpSpPr>
        <a:xfrm>
          <a:off x="4196080" y="15202887"/>
          <a:ext cx="7538719" cy="1510301"/>
          <a:chOff x="5539364" y="22210188"/>
          <a:chExt cx="9393204" cy="1056212"/>
        </a:xfrm>
      </xdr:grpSpPr>
      <xdr:sp macro="" textlink="">
        <xdr:nvSpPr>
          <xdr:cNvPr id="12" name="右大かっこ 11">
            <a:extLst>
              <a:ext uri="{FF2B5EF4-FFF2-40B4-BE49-F238E27FC236}">
                <a16:creationId xmlns:a16="http://schemas.microsoft.com/office/drawing/2014/main" id="{7EC26A29-06D7-4F9D-9756-685D7BAB9327}"/>
              </a:ext>
            </a:extLst>
          </xdr:cNvPr>
          <xdr:cNvSpPr/>
        </xdr:nvSpPr>
        <xdr:spPr>
          <a:xfrm rot="16200000">
            <a:off x="6521775" y="21239513"/>
            <a:ext cx="668317" cy="263314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sp macro="" textlink="">
        <xdr:nvSpPr>
          <xdr:cNvPr id="20" name="右大かっこ 19">
            <a:extLst>
              <a:ext uri="{FF2B5EF4-FFF2-40B4-BE49-F238E27FC236}">
                <a16:creationId xmlns:a16="http://schemas.microsoft.com/office/drawing/2014/main" id="{E149C133-9A92-4DC0-AF69-33E2207543DC}"/>
              </a:ext>
            </a:extLst>
          </xdr:cNvPr>
          <xdr:cNvSpPr/>
        </xdr:nvSpPr>
        <xdr:spPr>
          <a:xfrm rot="16200000">
            <a:off x="10560783" y="21539345"/>
            <a:ext cx="701040" cy="2067339"/>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sp macro="" textlink="">
        <xdr:nvSpPr>
          <xdr:cNvPr id="21" name="右大かっこ 20">
            <a:extLst>
              <a:ext uri="{FF2B5EF4-FFF2-40B4-BE49-F238E27FC236}">
                <a16:creationId xmlns:a16="http://schemas.microsoft.com/office/drawing/2014/main" id="{CFCF7CC2-DDE6-424C-8939-C0A100D79072}"/>
              </a:ext>
            </a:extLst>
          </xdr:cNvPr>
          <xdr:cNvSpPr/>
        </xdr:nvSpPr>
        <xdr:spPr>
          <a:xfrm rot="16200000">
            <a:off x="8676805" y="21777319"/>
            <a:ext cx="670560" cy="1536298"/>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sp macro="" textlink="">
        <xdr:nvSpPr>
          <xdr:cNvPr id="2" name="テキスト ボックス 1">
            <a:extLst>
              <a:ext uri="{FF2B5EF4-FFF2-40B4-BE49-F238E27FC236}">
                <a16:creationId xmlns:a16="http://schemas.microsoft.com/office/drawing/2014/main" id="{608ABBFC-599C-4C80-A56F-6D52C64F54A5}"/>
              </a:ext>
            </a:extLst>
          </xdr:cNvPr>
          <xdr:cNvSpPr txBox="1"/>
        </xdr:nvSpPr>
        <xdr:spPr>
          <a:xfrm>
            <a:off x="6055358" y="22880320"/>
            <a:ext cx="8877210" cy="386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bg1"/>
                </a:solidFill>
              </a:rPr>
              <a:t>      第一波　　　　　     　　第二波　　　　　第三波              第四～五波</a:t>
            </a:r>
          </a:p>
        </xdr:txBody>
      </xdr:sp>
    </xdr:grpSp>
    <xdr:clientData/>
  </xdr:twoCellAnchor>
  <xdr:twoCellAnchor editAs="oneCell">
    <xdr:from>
      <xdr:col>4</xdr:col>
      <xdr:colOff>1016000</xdr:colOff>
      <xdr:row>27</xdr:row>
      <xdr:rowOff>264160</xdr:rowOff>
    </xdr:from>
    <xdr:to>
      <xdr:col>4</xdr:col>
      <xdr:colOff>1223282</xdr:colOff>
      <xdr:row>28</xdr:row>
      <xdr:rowOff>266217</xdr:rowOff>
    </xdr:to>
    <xdr:pic>
      <xdr:nvPicPr>
        <xdr:cNvPr id="9" name="図 8">
          <a:extLst>
            <a:ext uri="{FF2B5EF4-FFF2-40B4-BE49-F238E27FC236}">
              <a16:creationId xmlns:a16="http://schemas.microsoft.com/office/drawing/2014/main" id="{838DBEEE-DCC2-4ED9-865D-37D7635D529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811520" y="14467840"/>
          <a:ext cx="207282" cy="286537"/>
        </a:xfrm>
        <a:prstGeom prst="rect">
          <a:avLst/>
        </a:prstGeom>
      </xdr:spPr>
    </xdr:pic>
    <xdr:clientData/>
  </xdr:twoCellAnchor>
  <xdr:twoCellAnchor>
    <xdr:from>
      <xdr:col>4</xdr:col>
      <xdr:colOff>1016000</xdr:colOff>
      <xdr:row>27</xdr:row>
      <xdr:rowOff>50800</xdr:rowOff>
    </xdr:from>
    <xdr:to>
      <xdr:col>4</xdr:col>
      <xdr:colOff>1195070</xdr:colOff>
      <xdr:row>27</xdr:row>
      <xdr:rowOff>256539</xdr:rowOff>
    </xdr:to>
    <xdr:sp macro="" textlink="">
      <xdr:nvSpPr>
        <xdr:cNvPr id="26" name="右矢印 11">
          <a:extLst>
            <a:ext uri="{FF2B5EF4-FFF2-40B4-BE49-F238E27FC236}">
              <a16:creationId xmlns:a16="http://schemas.microsoft.com/office/drawing/2014/main" id="{7C259670-DFF8-4379-879F-71FD48FE93BE}"/>
            </a:ext>
          </a:extLst>
        </xdr:cNvPr>
        <xdr:cNvSpPr/>
      </xdr:nvSpPr>
      <xdr:spPr>
        <a:xfrm>
          <a:off x="5811520" y="14254480"/>
          <a:ext cx="179070" cy="205739"/>
        </a:xfrm>
        <a:prstGeom prst="rightArrow">
          <a:avLst/>
        </a:prstGeom>
        <a:solidFill>
          <a:srgbClr val="FFFF00"/>
        </a:solidFill>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7</xdr:col>
      <xdr:colOff>1412240</xdr:colOff>
      <xdr:row>33</xdr:row>
      <xdr:rowOff>203200</xdr:rowOff>
    </xdr:from>
    <xdr:to>
      <xdr:col>9</xdr:col>
      <xdr:colOff>792480</xdr:colOff>
      <xdr:row>39</xdr:row>
      <xdr:rowOff>60960</xdr:rowOff>
    </xdr:to>
    <xdr:sp macro="" textlink="">
      <xdr:nvSpPr>
        <xdr:cNvPr id="29" name="右大かっこ 28">
          <a:extLst>
            <a:ext uri="{FF2B5EF4-FFF2-40B4-BE49-F238E27FC236}">
              <a16:creationId xmlns:a16="http://schemas.microsoft.com/office/drawing/2014/main" id="{CBC0D307-3F7A-4B60-831C-AAAC0594D26F}"/>
            </a:ext>
          </a:extLst>
        </xdr:cNvPr>
        <xdr:cNvSpPr/>
      </xdr:nvSpPr>
      <xdr:spPr>
        <a:xfrm rot="16200000">
          <a:off x="9702800" y="14427200"/>
          <a:ext cx="1503680" cy="2113280"/>
        </a:xfrm>
        <a:prstGeom prst="rightBracket">
          <a:avLst/>
        </a:prstGeom>
        <a:ln>
          <a:solidFill>
            <a:schemeClr val="bg1"/>
          </a:solidFill>
        </a:ln>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editAs="oneCell">
    <xdr:from>
      <xdr:col>0</xdr:col>
      <xdr:colOff>568960</xdr:colOff>
      <xdr:row>48</xdr:row>
      <xdr:rowOff>71120</xdr:rowOff>
    </xdr:from>
    <xdr:to>
      <xdr:col>4</xdr:col>
      <xdr:colOff>546131</xdr:colOff>
      <xdr:row>52</xdr:row>
      <xdr:rowOff>451816</xdr:rowOff>
    </xdr:to>
    <xdr:pic>
      <xdr:nvPicPr>
        <xdr:cNvPr id="7" name="図 6">
          <a:extLst>
            <a:ext uri="{FF2B5EF4-FFF2-40B4-BE49-F238E27FC236}">
              <a16:creationId xmlns:a16="http://schemas.microsoft.com/office/drawing/2014/main" id="{D6B68FC3-1EE7-454C-BDF9-C5FE1E4DD298}"/>
            </a:ext>
          </a:extLst>
        </xdr:cNvPr>
        <xdr:cNvPicPr>
          <a:picLocks noChangeAspect="1"/>
        </xdr:cNvPicPr>
      </xdr:nvPicPr>
      <xdr:blipFill>
        <a:blip xmlns:r="http://schemas.openxmlformats.org/officeDocument/2006/relationships" r:embed="rId7"/>
        <a:stretch>
          <a:fillRect/>
        </a:stretch>
      </xdr:blipFill>
      <xdr:spPr>
        <a:xfrm>
          <a:off x="568960" y="20015200"/>
          <a:ext cx="4772691" cy="2372056"/>
        </a:xfrm>
        <a:prstGeom prst="rect">
          <a:avLst/>
        </a:prstGeom>
      </xdr:spPr>
    </xdr:pic>
    <xdr:clientData/>
  </xdr:twoCellAnchor>
  <xdr:twoCellAnchor>
    <xdr:from>
      <xdr:col>4</xdr:col>
      <xdr:colOff>172720</xdr:colOff>
      <xdr:row>50</xdr:row>
      <xdr:rowOff>233680</xdr:rowOff>
    </xdr:from>
    <xdr:to>
      <xdr:col>4</xdr:col>
      <xdr:colOff>1259840</xdr:colOff>
      <xdr:row>51</xdr:row>
      <xdr:rowOff>132080</xdr:rowOff>
    </xdr:to>
    <xdr:cxnSp macro="">
      <xdr:nvCxnSpPr>
        <xdr:cNvPr id="25" name="直線矢印コネクタ 24">
          <a:extLst>
            <a:ext uri="{FF2B5EF4-FFF2-40B4-BE49-F238E27FC236}">
              <a16:creationId xmlns:a16="http://schemas.microsoft.com/office/drawing/2014/main" id="{758C7223-2C83-478E-9810-A6583C0599F8}"/>
            </a:ext>
          </a:extLst>
        </xdr:cNvPr>
        <xdr:cNvCxnSpPr/>
      </xdr:nvCxnSpPr>
      <xdr:spPr>
        <a:xfrm flipH="1">
          <a:off x="4968240" y="21173440"/>
          <a:ext cx="1087120" cy="396240"/>
        </a:xfrm>
        <a:prstGeom prst="straightConnector1">
          <a:avLst/>
        </a:prstGeom>
        <a:ln w="38100">
          <a:solidFill>
            <a:srgbClr val="FFFF00"/>
          </a:solidFill>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editAs="oneCell">
    <xdr:from>
      <xdr:col>0</xdr:col>
      <xdr:colOff>558800</xdr:colOff>
      <xdr:row>53</xdr:row>
      <xdr:rowOff>60960</xdr:rowOff>
    </xdr:from>
    <xdr:to>
      <xdr:col>4</xdr:col>
      <xdr:colOff>414685</xdr:colOff>
      <xdr:row>59</xdr:row>
      <xdr:rowOff>259410</xdr:rowOff>
    </xdr:to>
    <xdr:pic>
      <xdr:nvPicPr>
        <xdr:cNvPr id="27" name="図 26">
          <a:extLst>
            <a:ext uri="{FF2B5EF4-FFF2-40B4-BE49-F238E27FC236}">
              <a16:creationId xmlns:a16="http://schemas.microsoft.com/office/drawing/2014/main" id="{0614841A-BE31-45B8-B982-4054AB0AFF9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58800" y="22494240"/>
          <a:ext cx="4651405" cy="2362530"/>
        </a:xfrm>
        <a:prstGeom prst="rect">
          <a:avLst/>
        </a:prstGeom>
      </xdr:spPr>
    </xdr:pic>
    <xdr:clientData/>
  </xdr:twoCellAnchor>
  <xdr:twoCellAnchor>
    <xdr:from>
      <xdr:col>4</xdr:col>
      <xdr:colOff>78763</xdr:colOff>
      <xdr:row>53</xdr:row>
      <xdr:rowOff>71121</xdr:rowOff>
    </xdr:from>
    <xdr:to>
      <xdr:col>4</xdr:col>
      <xdr:colOff>416560</xdr:colOff>
      <xdr:row>58</xdr:row>
      <xdr:rowOff>284481</xdr:rowOff>
    </xdr:to>
    <xdr:sp macro="" textlink="">
      <xdr:nvSpPr>
        <xdr:cNvPr id="34" name="フリーフォーム: 図形 33">
          <a:extLst>
            <a:ext uri="{FF2B5EF4-FFF2-40B4-BE49-F238E27FC236}">
              <a16:creationId xmlns:a16="http://schemas.microsoft.com/office/drawing/2014/main" id="{B4FF7152-A57D-4F53-8554-4CC99BA99567}"/>
            </a:ext>
          </a:extLst>
        </xdr:cNvPr>
        <xdr:cNvSpPr/>
      </xdr:nvSpPr>
      <xdr:spPr>
        <a:xfrm>
          <a:off x="4874283" y="22504401"/>
          <a:ext cx="337797" cy="2072640"/>
        </a:xfrm>
        <a:custGeom>
          <a:avLst/>
          <a:gdLst>
            <a:gd name="connsiteX0" fmla="*/ 43157 w 429153"/>
            <a:gd name="connsiteY0" fmla="*/ 1494015 h 1554975"/>
            <a:gd name="connsiteX1" fmla="*/ 93957 w 429153"/>
            <a:gd name="connsiteY1" fmla="*/ 1483855 h 1554975"/>
            <a:gd name="connsiteX2" fmla="*/ 419077 w 429153"/>
            <a:gd name="connsiteY2" fmla="*/ 1473695 h 1554975"/>
            <a:gd name="connsiteX3" fmla="*/ 408917 w 429153"/>
            <a:gd name="connsiteY3" fmla="*/ 1402575 h 1554975"/>
            <a:gd name="connsiteX4" fmla="*/ 337797 w 429153"/>
            <a:gd name="connsiteY4" fmla="*/ 1351775 h 1554975"/>
            <a:gd name="connsiteX5" fmla="*/ 236197 w 429153"/>
            <a:gd name="connsiteY5" fmla="*/ 1260335 h 1554975"/>
            <a:gd name="connsiteX6" fmla="*/ 215877 w 429153"/>
            <a:gd name="connsiteY6" fmla="*/ 894575 h 1554975"/>
            <a:gd name="connsiteX7" fmla="*/ 195557 w 429153"/>
            <a:gd name="connsiteY7" fmla="*/ 701535 h 1554975"/>
            <a:gd name="connsiteX8" fmla="*/ 185397 w 429153"/>
            <a:gd name="connsiteY8" fmla="*/ 589775 h 1554975"/>
            <a:gd name="connsiteX9" fmla="*/ 175237 w 429153"/>
            <a:gd name="connsiteY9" fmla="*/ 173215 h 1554975"/>
            <a:gd name="connsiteX10" fmla="*/ 165077 w 429153"/>
            <a:gd name="connsiteY10" fmla="*/ 495 h 1554975"/>
            <a:gd name="connsiteX11" fmla="*/ 104117 w 429153"/>
            <a:gd name="connsiteY11" fmla="*/ 81775 h 1554975"/>
            <a:gd name="connsiteX12" fmla="*/ 93957 w 429153"/>
            <a:gd name="connsiteY12" fmla="*/ 335775 h 1554975"/>
            <a:gd name="connsiteX13" fmla="*/ 83797 w 429153"/>
            <a:gd name="connsiteY13" fmla="*/ 376415 h 1554975"/>
            <a:gd name="connsiteX14" fmla="*/ 73637 w 429153"/>
            <a:gd name="connsiteY14" fmla="*/ 447535 h 1554975"/>
            <a:gd name="connsiteX15" fmla="*/ 53317 w 429153"/>
            <a:gd name="connsiteY15" fmla="*/ 569455 h 1554975"/>
            <a:gd name="connsiteX16" fmla="*/ 43157 w 429153"/>
            <a:gd name="connsiteY16" fmla="*/ 1504175 h 1554975"/>
            <a:gd name="connsiteX17" fmla="*/ 2517 w 429153"/>
            <a:gd name="connsiteY17" fmla="*/ 1534655 h 1554975"/>
            <a:gd name="connsiteX18" fmla="*/ 114277 w 429153"/>
            <a:gd name="connsiteY18" fmla="*/ 1544815 h 1554975"/>
            <a:gd name="connsiteX19" fmla="*/ 286997 w 429153"/>
            <a:gd name="connsiteY19" fmla="*/ 1554975 h 1554975"/>
            <a:gd name="connsiteX20" fmla="*/ 408917 w 429153"/>
            <a:gd name="connsiteY20" fmla="*/ 1534655 h 1554975"/>
            <a:gd name="connsiteX21" fmla="*/ 408917 w 429153"/>
            <a:gd name="connsiteY21" fmla="*/ 1443215 h 1554975"/>
            <a:gd name="connsiteX22" fmla="*/ 347957 w 429153"/>
            <a:gd name="connsiteY22" fmla="*/ 1382255 h 1554975"/>
            <a:gd name="connsiteX23" fmla="*/ 286997 w 429153"/>
            <a:gd name="connsiteY23" fmla="*/ 1300975 h 1554975"/>
            <a:gd name="connsiteX24" fmla="*/ 266677 w 429153"/>
            <a:gd name="connsiteY24" fmla="*/ 1270495 h 1554975"/>
            <a:gd name="connsiteX25" fmla="*/ 256517 w 429153"/>
            <a:gd name="connsiteY25" fmla="*/ 1229855 h 1554975"/>
            <a:gd name="connsiteX26" fmla="*/ 246357 w 429153"/>
            <a:gd name="connsiteY26" fmla="*/ 1189215 h 15549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429153" h="1554975">
              <a:moveTo>
                <a:pt x="43157" y="1494015"/>
              </a:moveTo>
              <a:cubicBezTo>
                <a:pt x="60090" y="1490628"/>
                <a:pt x="76713" y="1484787"/>
                <a:pt x="93957" y="1483855"/>
              </a:cubicBezTo>
              <a:cubicBezTo>
                <a:pt x="202225" y="1478003"/>
                <a:pt x="314090" y="1500788"/>
                <a:pt x="419077" y="1473695"/>
              </a:cubicBezTo>
              <a:cubicBezTo>
                <a:pt x="442265" y="1467711"/>
                <a:pt x="419627" y="1423994"/>
                <a:pt x="408917" y="1402575"/>
              </a:cubicBezTo>
              <a:cubicBezTo>
                <a:pt x="402680" y="1390102"/>
                <a:pt x="350513" y="1363220"/>
                <a:pt x="337797" y="1351775"/>
              </a:cubicBezTo>
              <a:cubicBezTo>
                <a:pt x="223862" y="1249234"/>
                <a:pt x="307022" y="1307551"/>
                <a:pt x="236197" y="1260335"/>
              </a:cubicBezTo>
              <a:cubicBezTo>
                <a:pt x="204422" y="1101462"/>
                <a:pt x="232764" y="1257646"/>
                <a:pt x="215877" y="894575"/>
              </a:cubicBezTo>
              <a:cubicBezTo>
                <a:pt x="208622" y="738584"/>
                <a:pt x="208611" y="819019"/>
                <a:pt x="195557" y="701535"/>
              </a:cubicBezTo>
              <a:cubicBezTo>
                <a:pt x="191426" y="664357"/>
                <a:pt x="188784" y="627028"/>
                <a:pt x="185397" y="589775"/>
              </a:cubicBezTo>
              <a:cubicBezTo>
                <a:pt x="182010" y="450922"/>
                <a:pt x="180024" y="312027"/>
                <a:pt x="175237" y="173215"/>
              </a:cubicBezTo>
              <a:cubicBezTo>
                <a:pt x="173249" y="115576"/>
                <a:pt x="187259" y="53731"/>
                <a:pt x="165077" y="495"/>
              </a:cubicBezTo>
              <a:cubicBezTo>
                <a:pt x="161983" y="-6931"/>
                <a:pt x="111029" y="71407"/>
                <a:pt x="104117" y="81775"/>
              </a:cubicBezTo>
              <a:cubicBezTo>
                <a:pt x="100730" y="166442"/>
                <a:pt x="99787" y="251241"/>
                <a:pt x="93957" y="335775"/>
              </a:cubicBezTo>
              <a:cubicBezTo>
                <a:pt x="92996" y="349705"/>
                <a:pt x="86295" y="362677"/>
                <a:pt x="83797" y="376415"/>
              </a:cubicBezTo>
              <a:cubicBezTo>
                <a:pt x="79513" y="399976"/>
                <a:pt x="77921" y="423974"/>
                <a:pt x="73637" y="447535"/>
              </a:cubicBezTo>
              <a:cubicBezTo>
                <a:pt x="46785" y="595219"/>
                <a:pt x="84898" y="316804"/>
                <a:pt x="53317" y="569455"/>
              </a:cubicBezTo>
              <a:cubicBezTo>
                <a:pt x="49930" y="881028"/>
                <a:pt x="59534" y="1193014"/>
                <a:pt x="43157" y="1504175"/>
              </a:cubicBezTo>
              <a:cubicBezTo>
                <a:pt x="42267" y="1521085"/>
                <a:pt x="-12185" y="1526254"/>
                <a:pt x="2517" y="1534655"/>
              </a:cubicBezTo>
              <a:cubicBezTo>
                <a:pt x="34995" y="1553214"/>
                <a:pt x="76965" y="1542150"/>
                <a:pt x="114277" y="1544815"/>
              </a:cubicBezTo>
              <a:cubicBezTo>
                <a:pt x="171803" y="1548924"/>
                <a:pt x="229424" y="1551588"/>
                <a:pt x="286997" y="1554975"/>
              </a:cubicBezTo>
              <a:cubicBezTo>
                <a:pt x="327637" y="1548202"/>
                <a:pt x="373828" y="1556248"/>
                <a:pt x="408917" y="1534655"/>
              </a:cubicBezTo>
              <a:cubicBezTo>
                <a:pt x="425679" y="1524340"/>
                <a:pt x="423074" y="1461417"/>
                <a:pt x="408917" y="1443215"/>
              </a:cubicBezTo>
              <a:cubicBezTo>
                <a:pt x="391274" y="1420532"/>
                <a:pt x="363897" y="1406165"/>
                <a:pt x="347957" y="1382255"/>
              </a:cubicBezTo>
              <a:cubicBezTo>
                <a:pt x="302019" y="1313347"/>
                <a:pt x="359399" y="1397511"/>
                <a:pt x="286997" y="1300975"/>
              </a:cubicBezTo>
              <a:cubicBezTo>
                <a:pt x="279671" y="1291206"/>
                <a:pt x="273450" y="1280655"/>
                <a:pt x="266677" y="1270495"/>
              </a:cubicBezTo>
              <a:cubicBezTo>
                <a:pt x="263290" y="1256948"/>
                <a:pt x="260353" y="1243281"/>
                <a:pt x="256517" y="1229855"/>
              </a:cubicBezTo>
              <a:cubicBezTo>
                <a:pt x="245286" y="1190547"/>
                <a:pt x="246357" y="1211860"/>
                <a:pt x="246357" y="1189215"/>
              </a:cubicBezTo>
            </a:path>
          </a:pathLst>
        </a:custGeom>
        <a:pattFill prst="smCheck">
          <a:fgClr>
            <a:srgbClr val="FF0000"/>
          </a:fgClr>
          <a:bgClr>
            <a:schemeClr val="bg1"/>
          </a:bgClr>
        </a:pattFill>
        <a:ln>
          <a:solidFill>
            <a:srgbClr val="C00000"/>
          </a:solidFill>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ja-JP" altLang="en-US" sz="1100"/>
        </a:p>
      </xdr:txBody>
    </xdr:sp>
    <xdr:clientData/>
  </xdr:twoCellAnchor>
  <xdr:twoCellAnchor>
    <xdr:from>
      <xdr:col>4</xdr:col>
      <xdr:colOff>101600</xdr:colOff>
      <xdr:row>57</xdr:row>
      <xdr:rowOff>254000</xdr:rowOff>
    </xdr:from>
    <xdr:to>
      <xdr:col>4</xdr:col>
      <xdr:colOff>444954</xdr:colOff>
      <xdr:row>58</xdr:row>
      <xdr:rowOff>267540</xdr:rowOff>
    </xdr:to>
    <xdr:sp macro="" textlink="">
      <xdr:nvSpPr>
        <xdr:cNvPr id="35" name="フリーフォーム: 図形 34">
          <a:extLst>
            <a:ext uri="{FF2B5EF4-FFF2-40B4-BE49-F238E27FC236}">
              <a16:creationId xmlns:a16="http://schemas.microsoft.com/office/drawing/2014/main" id="{46347946-7A03-4A7F-9730-0A80F5E16248}"/>
            </a:ext>
          </a:extLst>
        </xdr:cNvPr>
        <xdr:cNvSpPr/>
      </xdr:nvSpPr>
      <xdr:spPr>
        <a:xfrm>
          <a:off x="4897120" y="24241760"/>
          <a:ext cx="343354" cy="318340"/>
        </a:xfrm>
        <a:custGeom>
          <a:avLst/>
          <a:gdLst>
            <a:gd name="connsiteX0" fmla="*/ 152400 w 343354"/>
            <a:gd name="connsiteY0" fmla="*/ 10160 h 318340"/>
            <a:gd name="connsiteX1" fmla="*/ 203200 w 343354"/>
            <a:gd name="connsiteY1" fmla="*/ 142240 h 318340"/>
            <a:gd name="connsiteX2" fmla="*/ 243840 w 343354"/>
            <a:gd name="connsiteY2" fmla="*/ 172720 h 318340"/>
            <a:gd name="connsiteX3" fmla="*/ 274320 w 343354"/>
            <a:gd name="connsiteY3" fmla="*/ 182880 h 318340"/>
            <a:gd name="connsiteX4" fmla="*/ 335280 w 343354"/>
            <a:gd name="connsiteY4" fmla="*/ 264160 h 318340"/>
            <a:gd name="connsiteX5" fmla="*/ 304800 w 343354"/>
            <a:gd name="connsiteY5" fmla="*/ 274320 h 318340"/>
            <a:gd name="connsiteX6" fmla="*/ 254000 w 343354"/>
            <a:gd name="connsiteY6" fmla="*/ 284480 h 318340"/>
            <a:gd name="connsiteX7" fmla="*/ 335280 w 343354"/>
            <a:gd name="connsiteY7" fmla="*/ 274320 h 318340"/>
            <a:gd name="connsiteX8" fmla="*/ 304800 w 343354"/>
            <a:gd name="connsiteY8" fmla="*/ 193040 h 318340"/>
            <a:gd name="connsiteX9" fmla="*/ 274320 w 343354"/>
            <a:gd name="connsiteY9" fmla="*/ 172720 h 318340"/>
            <a:gd name="connsiteX10" fmla="*/ 213360 w 343354"/>
            <a:gd name="connsiteY10" fmla="*/ 71120 h 318340"/>
            <a:gd name="connsiteX11" fmla="*/ 193040 w 343354"/>
            <a:gd name="connsiteY11" fmla="*/ 40640 h 318340"/>
            <a:gd name="connsiteX12" fmla="*/ 142240 w 343354"/>
            <a:gd name="connsiteY12" fmla="*/ 0 h 318340"/>
            <a:gd name="connsiteX13" fmla="*/ 91440 w 343354"/>
            <a:gd name="connsiteY13" fmla="*/ 101600 h 318340"/>
            <a:gd name="connsiteX14" fmla="*/ 60960 w 343354"/>
            <a:gd name="connsiteY14" fmla="*/ 142240 h 318340"/>
            <a:gd name="connsiteX15" fmla="*/ 10160 w 343354"/>
            <a:gd name="connsiteY15" fmla="*/ 213360 h 318340"/>
            <a:gd name="connsiteX16" fmla="*/ 0 w 343354"/>
            <a:gd name="connsiteY16" fmla="*/ 243840 h 318340"/>
            <a:gd name="connsiteX17" fmla="*/ 314960 w 343354"/>
            <a:gd name="connsiteY17" fmla="*/ 284480 h 31834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343354" h="318340">
              <a:moveTo>
                <a:pt x="152400" y="10160"/>
              </a:moveTo>
              <a:cubicBezTo>
                <a:pt x="170987" y="103096"/>
                <a:pt x="150192" y="96804"/>
                <a:pt x="203200" y="142240"/>
              </a:cubicBezTo>
              <a:cubicBezTo>
                <a:pt x="216057" y="153260"/>
                <a:pt x="229138" y="164319"/>
                <a:pt x="243840" y="172720"/>
              </a:cubicBezTo>
              <a:cubicBezTo>
                <a:pt x="253139" y="178033"/>
                <a:pt x="264160" y="179493"/>
                <a:pt x="274320" y="182880"/>
              </a:cubicBezTo>
              <a:cubicBezTo>
                <a:pt x="294640" y="209973"/>
                <a:pt x="367409" y="253450"/>
                <a:pt x="335280" y="264160"/>
              </a:cubicBezTo>
              <a:cubicBezTo>
                <a:pt x="325120" y="267547"/>
                <a:pt x="315190" y="271723"/>
                <a:pt x="304800" y="274320"/>
              </a:cubicBezTo>
              <a:cubicBezTo>
                <a:pt x="288047" y="278508"/>
                <a:pt x="236731" y="284480"/>
                <a:pt x="254000" y="284480"/>
              </a:cubicBezTo>
              <a:cubicBezTo>
                <a:pt x="281304" y="284480"/>
                <a:pt x="308187" y="277707"/>
                <a:pt x="335280" y="274320"/>
              </a:cubicBezTo>
              <a:cubicBezTo>
                <a:pt x="328011" y="237974"/>
                <a:pt x="330962" y="219202"/>
                <a:pt x="304800" y="193040"/>
              </a:cubicBezTo>
              <a:cubicBezTo>
                <a:pt x="296166" y="184406"/>
                <a:pt x="284480" y="179493"/>
                <a:pt x="274320" y="172720"/>
              </a:cubicBezTo>
              <a:cubicBezTo>
                <a:pt x="243078" y="110237"/>
                <a:pt x="262401" y="144682"/>
                <a:pt x="213360" y="71120"/>
              </a:cubicBezTo>
              <a:cubicBezTo>
                <a:pt x="206587" y="60960"/>
                <a:pt x="202575" y="48268"/>
                <a:pt x="193040" y="40640"/>
              </a:cubicBezTo>
              <a:lnTo>
                <a:pt x="142240" y="0"/>
              </a:lnTo>
              <a:cubicBezTo>
                <a:pt x="68462" y="98371"/>
                <a:pt x="155627" y="-26774"/>
                <a:pt x="91440" y="101600"/>
              </a:cubicBezTo>
              <a:cubicBezTo>
                <a:pt x="83867" y="116746"/>
                <a:pt x="70802" y="128461"/>
                <a:pt x="60960" y="142240"/>
              </a:cubicBezTo>
              <a:cubicBezTo>
                <a:pt x="-13322" y="246235"/>
                <a:pt x="109773" y="80543"/>
                <a:pt x="10160" y="213360"/>
              </a:cubicBezTo>
              <a:cubicBezTo>
                <a:pt x="6773" y="223520"/>
                <a:pt x="0" y="233130"/>
                <a:pt x="0" y="243840"/>
              </a:cubicBezTo>
              <a:cubicBezTo>
                <a:pt x="0" y="383046"/>
                <a:pt x="249415" y="284480"/>
                <a:pt x="314960" y="284480"/>
              </a:cubicBezTo>
            </a:path>
          </a:pathLst>
        </a:custGeom>
        <a:pattFill prst="smCheck">
          <a:fgClr>
            <a:srgbClr val="FF0000"/>
          </a:fgClr>
          <a:bgClr>
            <a:schemeClr val="bg1"/>
          </a:bgClr>
        </a:pattFill>
        <a:ln w="28575">
          <a:solidFill>
            <a:srgbClr val="FF0000"/>
          </a:solidFill>
          <a:prstDash val="sysDot"/>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ja-JP" altLang="en-US" sz="1100"/>
        </a:p>
      </xdr:txBody>
    </xdr:sp>
    <xdr:clientData/>
  </xdr:twoCellAnchor>
  <xdr:twoCellAnchor>
    <xdr:from>
      <xdr:col>8</xdr:col>
      <xdr:colOff>121920</xdr:colOff>
      <xdr:row>33</xdr:row>
      <xdr:rowOff>273543</xdr:rowOff>
    </xdr:from>
    <xdr:to>
      <xdr:col>8</xdr:col>
      <xdr:colOff>1097280</xdr:colOff>
      <xdr:row>38</xdr:row>
      <xdr:rowOff>213360</xdr:rowOff>
    </xdr:to>
    <xdr:sp macro="" textlink="">
      <xdr:nvSpPr>
        <xdr:cNvPr id="22" name="フリーフォーム: 図形 21">
          <a:extLst>
            <a:ext uri="{FF2B5EF4-FFF2-40B4-BE49-F238E27FC236}">
              <a16:creationId xmlns:a16="http://schemas.microsoft.com/office/drawing/2014/main" id="{9EA197D1-C9CE-4D07-96DC-A279B6E82526}"/>
            </a:ext>
          </a:extLst>
        </xdr:cNvPr>
        <xdr:cNvSpPr/>
      </xdr:nvSpPr>
      <xdr:spPr>
        <a:xfrm>
          <a:off x="9540240" y="14802343"/>
          <a:ext cx="975360" cy="1311417"/>
        </a:xfrm>
        <a:custGeom>
          <a:avLst/>
          <a:gdLst>
            <a:gd name="connsiteX0" fmla="*/ 0 w 772160"/>
            <a:gd name="connsiteY0" fmla="*/ 651017 h 651017"/>
            <a:gd name="connsiteX1" fmla="*/ 325120 w 772160"/>
            <a:gd name="connsiteY1" fmla="*/ 478297 h 651017"/>
            <a:gd name="connsiteX2" fmla="*/ 416560 w 772160"/>
            <a:gd name="connsiteY2" fmla="*/ 143017 h 651017"/>
            <a:gd name="connsiteX3" fmla="*/ 579120 w 772160"/>
            <a:gd name="connsiteY3" fmla="*/ 777 h 651017"/>
            <a:gd name="connsiteX4" fmla="*/ 640080 w 772160"/>
            <a:gd name="connsiteY4" fmla="*/ 92217 h 651017"/>
            <a:gd name="connsiteX5" fmla="*/ 772160 w 772160"/>
            <a:gd name="connsiteY5" fmla="*/ 224297 h 65101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72160" h="651017">
              <a:moveTo>
                <a:pt x="0" y="651017"/>
              </a:moveTo>
              <a:cubicBezTo>
                <a:pt x="127846" y="606990"/>
                <a:pt x="255693" y="562964"/>
                <a:pt x="325120" y="478297"/>
              </a:cubicBezTo>
              <a:cubicBezTo>
                <a:pt x="394547" y="393630"/>
                <a:pt x="374227" y="222604"/>
                <a:pt x="416560" y="143017"/>
              </a:cubicBezTo>
              <a:cubicBezTo>
                <a:pt x="458893" y="63430"/>
                <a:pt x="541867" y="9244"/>
                <a:pt x="579120" y="777"/>
              </a:cubicBezTo>
              <a:cubicBezTo>
                <a:pt x="616373" y="-7690"/>
                <a:pt x="607907" y="54964"/>
                <a:pt x="640080" y="92217"/>
              </a:cubicBezTo>
              <a:cubicBezTo>
                <a:pt x="672253" y="129470"/>
                <a:pt x="722206" y="176883"/>
                <a:pt x="772160" y="224297"/>
              </a:cubicBezTo>
            </a:path>
          </a:pathLst>
        </a:custGeom>
        <a:ln w="38100">
          <a:solidFill>
            <a:srgbClr val="FFFF00"/>
          </a:solidFill>
          <a:prstDash val="sysDash"/>
          <a:headEnd type="none"/>
          <a:tailEnd type="stealth"/>
        </a:ln>
      </xdr:spPr>
      <xdr:style>
        <a:lnRef idx="1">
          <a:schemeClr val="accent6"/>
        </a:lnRef>
        <a:fillRef idx="0">
          <a:schemeClr val="accent6"/>
        </a:fillRef>
        <a:effectRef idx="0">
          <a:schemeClr val="accent6"/>
        </a:effectRef>
        <a:fontRef idx="minor">
          <a:schemeClr val="tx1"/>
        </a:fontRef>
      </xdr:style>
      <xdr:txBody>
        <a:bodyPr rtlCol="0" anchor="ctr"/>
        <a:lstStyle/>
        <a:p>
          <a:pPr algn="l"/>
          <a:endParaRPr kumimoji="1" lang="ja-JP" altLang="en-US" sz="1100"/>
        </a:p>
      </xdr:txBody>
    </xdr:sp>
    <xdr:clientData/>
  </xdr:twoCellAnchor>
  <xdr:twoCellAnchor>
    <xdr:from>
      <xdr:col>8</xdr:col>
      <xdr:colOff>30480</xdr:colOff>
      <xdr:row>31</xdr:row>
      <xdr:rowOff>121920</xdr:rowOff>
    </xdr:from>
    <xdr:to>
      <xdr:col>9</xdr:col>
      <xdr:colOff>802640</xdr:colOff>
      <xdr:row>33</xdr:row>
      <xdr:rowOff>30480</xdr:rowOff>
    </xdr:to>
    <xdr:sp macro="" textlink="">
      <xdr:nvSpPr>
        <xdr:cNvPr id="18" name="テキスト ボックス 17">
          <a:extLst>
            <a:ext uri="{FF2B5EF4-FFF2-40B4-BE49-F238E27FC236}">
              <a16:creationId xmlns:a16="http://schemas.microsoft.com/office/drawing/2014/main" id="{CF185106-E988-47D3-B811-81F36DA744F4}"/>
            </a:ext>
          </a:extLst>
        </xdr:cNvPr>
        <xdr:cNvSpPr txBox="1"/>
      </xdr:nvSpPr>
      <xdr:spPr>
        <a:xfrm>
          <a:off x="9448800" y="14102080"/>
          <a:ext cx="2072640" cy="45720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rgbClr val="FFFF00"/>
              </a:solidFill>
            </a:rPr>
            <a:t>世界の第</a:t>
          </a:r>
          <a:r>
            <a:rPr kumimoji="1" lang="en-US" altLang="ja-JP" sz="1800">
              <a:solidFill>
                <a:srgbClr val="FFFF00"/>
              </a:solidFill>
            </a:rPr>
            <a:t>5</a:t>
          </a:r>
          <a:r>
            <a:rPr kumimoji="1" lang="ja-JP" altLang="en-US" sz="1800">
              <a:solidFill>
                <a:srgbClr val="FFFF00"/>
              </a:solidFill>
            </a:rPr>
            <a:t>波終息</a:t>
          </a:r>
        </a:p>
      </xdr:txBody>
    </xdr:sp>
    <xdr:clientData/>
  </xdr:twoCellAnchor>
  <xdr:twoCellAnchor>
    <xdr:from>
      <xdr:col>8</xdr:col>
      <xdr:colOff>1107440</xdr:colOff>
      <xdr:row>35</xdr:row>
      <xdr:rowOff>142240</xdr:rowOff>
    </xdr:from>
    <xdr:to>
      <xdr:col>9</xdr:col>
      <xdr:colOff>284480</xdr:colOff>
      <xdr:row>37</xdr:row>
      <xdr:rowOff>0</xdr:rowOff>
    </xdr:to>
    <xdr:sp macro="" textlink="">
      <xdr:nvSpPr>
        <xdr:cNvPr id="23" name="フリーフォーム: 図形 22">
          <a:extLst>
            <a:ext uri="{FF2B5EF4-FFF2-40B4-BE49-F238E27FC236}">
              <a16:creationId xmlns:a16="http://schemas.microsoft.com/office/drawing/2014/main" id="{FDE543DA-808D-4971-A65C-BFAB876BCF7C}"/>
            </a:ext>
          </a:extLst>
        </xdr:cNvPr>
        <xdr:cNvSpPr/>
      </xdr:nvSpPr>
      <xdr:spPr>
        <a:xfrm>
          <a:off x="10525760" y="16520160"/>
          <a:ext cx="477520" cy="406400"/>
        </a:xfrm>
        <a:custGeom>
          <a:avLst/>
          <a:gdLst>
            <a:gd name="connsiteX0" fmla="*/ 0 w 477520"/>
            <a:gd name="connsiteY0" fmla="*/ 0 h 406400"/>
            <a:gd name="connsiteX1" fmla="*/ 10160 w 477520"/>
            <a:gd name="connsiteY1" fmla="*/ 20320 h 406400"/>
            <a:gd name="connsiteX2" fmla="*/ 30480 w 477520"/>
            <a:gd name="connsiteY2" fmla="*/ 111760 h 406400"/>
            <a:gd name="connsiteX3" fmla="*/ 101600 w 477520"/>
            <a:gd name="connsiteY3" fmla="*/ 243840 h 406400"/>
            <a:gd name="connsiteX4" fmla="*/ 111760 w 477520"/>
            <a:gd name="connsiteY4" fmla="*/ 284480 h 406400"/>
            <a:gd name="connsiteX5" fmla="*/ 193040 w 477520"/>
            <a:gd name="connsiteY5" fmla="*/ 335280 h 406400"/>
            <a:gd name="connsiteX6" fmla="*/ 243840 w 477520"/>
            <a:gd name="connsiteY6" fmla="*/ 406400 h 406400"/>
            <a:gd name="connsiteX7" fmla="*/ 345440 w 477520"/>
            <a:gd name="connsiteY7" fmla="*/ 325120 h 406400"/>
            <a:gd name="connsiteX8" fmla="*/ 477520 w 477520"/>
            <a:gd name="connsiteY8" fmla="*/ 203200 h 406400"/>
            <a:gd name="connsiteX9" fmla="*/ 477520 w 477520"/>
            <a:gd name="connsiteY9" fmla="*/ 193040 h 406400"/>
            <a:gd name="connsiteX10" fmla="*/ 477520 w 477520"/>
            <a:gd name="connsiteY10" fmla="*/ 193040 h 406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477520" h="406400">
              <a:moveTo>
                <a:pt x="0" y="0"/>
              </a:moveTo>
              <a:lnTo>
                <a:pt x="10160" y="20320"/>
              </a:lnTo>
              <a:cubicBezTo>
                <a:pt x="16933" y="50800"/>
                <a:pt x="19686" y="82462"/>
                <a:pt x="30480" y="111760"/>
              </a:cubicBezTo>
              <a:cubicBezTo>
                <a:pt x="53646" y="174640"/>
                <a:pt x="70949" y="197864"/>
                <a:pt x="101600" y="243840"/>
              </a:cubicBezTo>
              <a:cubicBezTo>
                <a:pt x="104987" y="257387"/>
                <a:pt x="103382" y="273309"/>
                <a:pt x="111760" y="284480"/>
              </a:cubicBezTo>
              <a:cubicBezTo>
                <a:pt x="139369" y="321292"/>
                <a:pt x="157571" y="323457"/>
                <a:pt x="193040" y="335280"/>
              </a:cubicBezTo>
              <a:cubicBezTo>
                <a:pt x="217895" y="397417"/>
                <a:pt x="198185" y="375964"/>
                <a:pt x="243840" y="406400"/>
              </a:cubicBezTo>
              <a:lnTo>
                <a:pt x="345440" y="325120"/>
              </a:lnTo>
              <a:cubicBezTo>
                <a:pt x="365760" y="311573"/>
                <a:pt x="477520" y="254000"/>
                <a:pt x="477520" y="203200"/>
              </a:cubicBezTo>
              <a:lnTo>
                <a:pt x="477520" y="193040"/>
              </a:lnTo>
              <a:lnTo>
                <a:pt x="477520" y="193040"/>
              </a:lnTo>
            </a:path>
          </a:pathLst>
        </a:custGeom>
        <a:noFill/>
        <a:ln>
          <a:solidFill>
            <a:srgbClr val="C00000"/>
          </a:solidFill>
          <a:headEnd type="none" w="med" len="med"/>
          <a:tailEnd type="triangle" w="med" len="med"/>
        </a:ln>
      </xdr:spPr>
      <xdr:style>
        <a:lnRef idx="2">
          <a:schemeClr val="accent6"/>
        </a:lnRef>
        <a:fillRef idx="1">
          <a:schemeClr val="lt1"/>
        </a:fillRef>
        <a:effectRef idx="0">
          <a:schemeClr val="accent6"/>
        </a:effectRef>
        <a:fontRef idx="minor">
          <a:schemeClr val="dk1"/>
        </a:fontRef>
      </xdr:style>
      <xdr:txBody>
        <a:bodyPr rtlCol="0" anchor="ctr"/>
        <a:lstStyle/>
        <a:p>
          <a:pPr algn="l"/>
          <a:endParaRPr kumimoji="1" lang="ja-JP" altLang="en-US" sz="1100"/>
        </a:p>
      </xdr:txBody>
    </xdr:sp>
    <xdr:clientData/>
  </xdr:twoCellAnchor>
  <xdr:twoCellAnchor editAs="oneCell">
    <xdr:from>
      <xdr:col>4</xdr:col>
      <xdr:colOff>1016000</xdr:colOff>
      <xdr:row>28</xdr:row>
      <xdr:rowOff>233680</xdr:rowOff>
    </xdr:from>
    <xdr:to>
      <xdr:col>4</xdr:col>
      <xdr:colOff>1223282</xdr:colOff>
      <xdr:row>29</xdr:row>
      <xdr:rowOff>235737</xdr:rowOff>
    </xdr:to>
    <xdr:pic>
      <xdr:nvPicPr>
        <xdr:cNvPr id="33" name="図 32">
          <a:extLst>
            <a:ext uri="{FF2B5EF4-FFF2-40B4-BE49-F238E27FC236}">
              <a16:creationId xmlns:a16="http://schemas.microsoft.com/office/drawing/2014/main" id="{EEE67535-6C3A-48BB-8C55-438C7C17FC1F}"/>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811520" y="14721840"/>
          <a:ext cx="207282" cy="286537"/>
        </a:xfrm>
        <a:prstGeom prst="rect">
          <a:avLst/>
        </a:prstGeom>
      </xdr:spPr>
    </xdr:pic>
    <xdr:clientData/>
  </xdr:twoCellAnchor>
  <xdr:twoCellAnchor>
    <xdr:from>
      <xdr:col>11</xdr:col>
      <xdr:colOff>833120</xdr:colOff>
      <xdr:row>26</xdr:row>
      <xdr:rowOff>193040</xdr:rowOff>
    </xdr:from>
    <xdr:to>
      <xdr:col>12</xdr:col>
      <xdr:colOff>325120</xdr:colOff>
      <xdr:row>29</xdr:row>
      <xdr:rowOff>254000</xdr:rowOff>
    </xdr:to>
    <xdr:sp macro="" textlink="">
      <xdr:nvSpPr>
        <xdr:cNvPr id="4" name="右中かっこ 3">
          <a:extLst>
            <a:ext uri="{FF2B5EF4-FFF2-40B4-BE49-F238E27FC236}">
              <a16:creationId xmlns:a16="http://schemas.microsoft.com/office/drawing/2014/main" id="{D9D78729-664B-4491-94A4-979319837F81}"/>
            </a:ext>
          </a:extLst>
        </xdr:cNvPr>
        <xdr:cNvSpPr/>
      </xdr:nvSpPr>
      <xdr:spPr>
        <a:xfrm>
          <a:off x="13208000" y="12882880"/>
          <a:ext cx="386080" cy="843280"/>
        </a:xfrm>
        <a:prstGeom prst="rightBrace">
          <a:avLst/>
        </a:prstGeom>
        <a:ln w="28575"/>
      </xdr:spPr>
      <xdr:style>
        <a:lnRef idx="2">
          <a:schemeClr val="accent2"/>
        </a:lnRef>
        <a:fillRef idx="0">
          <a:schemeClr val="accent2"/>
        </a:fillRef>
        <a:effectRef idx="1">
          <a:schemeClr val="accent2"/>
        </a:effectRef>
        <a:fontRef idx="minor">
          <a:schemeClr val="tx1"/>
        </a:fontRef>
      </xdr:style>
      <xdr:txBody>
        <a:bodyPr rtlCol="0" anchor="ctr"/>
        <a:lstStyle/>
        <a:p>
          <a:pPr algn="l"/>
          <a:endParaRPr kumimoji="1" lang="ja-JP" altLang="en-US" sz="1100"/>
        </a:p>
      </xdr:txBody>
    </xdr:sp>
    <xdr:clientData/>
  </xdr:twoCellAnchor>
  <xdr:twoCellAnchor>
    <xdr:from>
      <xdr:col>8</xdr:col>
      <xdr:colOff>975360</xdr:colOff>
      <xdr:row>34</xdr:row>
      <xdr:rowOff>203200</xdr:rowOff>
    </xdr:from>
    <xdr:to>
      <xdr:col>9</xdr:col>
      <xdr:colOff>640080</xdr:colOff>
      <xdr:row>38</xdr:row>
      <xdr:rowOff>152400</xdr:rowOff>
    </xdr:to>
    <xdr:sp macro="" textlink="">
      <xdr:nvSpPr>
        <xdr:cNvPr id="31" name="フリーフォーム: 図形 30">
          <a:extLst>
            <a:ext uri="{FF2B5EF4-FFF2-40B4-BE49-F238E27FC236}">
              <a16:creationId xmlns:a16="http://schemas.microsoft.com/office/drawing/2014/main" id="{0E5E10A1-54B7-4AC5-9357-3A1A79B6B6E9}"/>
            </a:ext>
          </a:extLst>
        </xdr:cNvPr>
        <xdr:cNvSpPr/>
      </xdr:nvSpPr>
      <xdr:spPr>
        <a:xfrm>
          <a:off x="10393680" y="15006320"/>
          <a:ext cx="965200" cy="1046480"/>
        </a:xfrm>
        <a:custGeom>
          <a:avLst/>
          <a:gdLst>
            <a:gd name="connsiteX0" fmla="*/ 0 w 711200"/>
            <a:gd name="connsiteY0" fmla="*/ 0 h 660400"/>
            <a:gd name="connsiteX1" fmla="*/ 182880 w 711200"/>
            <a:gd name="connsiteY1" fmla="*/ 386080 h 660400"/>
            <a:gd name="connsiteX2" fmla="*/ 416560 w 711200"/>
            <a:gd name="connsiteY2" fmla="*/ 274320 h 660400"/>
            <a:gd name="connsiteX3" fmla="*/ 538480 w 711200"/>
            <a:gd name="connsiteY3" fmla="*/ 254000 h 660400"/>
            <a:gd name="connsiteX4" fmla="*/ 609600 w 711200"/>
            <a:gd name="connsiteY4" fmla="*/ 294640 h 660400"/>
            <a:gd name="connsiteX5" fmla="*/ 711200 w 711200"/>
            <a:gd name="connsiteY5" fmla="*/ 660400 h 6604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711200" h="660400">
              <a:moveTo>
                <a:pt x="0" y="0"/>
              </a:moveTo>
              <a:cubicBezTo>
                <a:pt x="56726" y="170180"/>
                <a:pt x="113453" y="340360"/>
                <a:pt x="182880" y="386080"/>
              </a:cubicBezTo>
              <a:cubicBezTo>
                <a:pt x="252307" y="431800"/>
                <a:pt x="357293" y="296333"/>
                <a:pt x="416560" y="274320"/>
              </a:cubicBezTo>
              <a:cubicBezTo>
                <a:pt x="475827" y="252307"/>
                <a:pt x="506307" y="250613"/>
                <a:pt x="538480" y="254000"/>
              </a:cubicBezTo>
              <a:cubicBezTo>
                <a:pt x="570653" y="257387"/>
                <a:pt x="580813" y="226907"/>
                <a:pt x="609600" y="294640"/>
              </a:cubicBezTo>
              <a:cubicBezTo>
                <a:pt x="638387" y="362373"/>
                <a:pt x="674793" y="511386"/>
                <a:pt x="711200" y="660400"/>
              </a:cubicBezTo>
            </a:path>
          </a:pathLst>
        </a:custGeom>
        <a:ln w="38100" cap="flat" cmpd="sng" algn="ctr">
          <a:solidFill>
            <a:srgbClr val="FFFF00"/>
          </a:solidFill>
          <a:prstDash val="sysDash"/>
          <a:round/>
          <a:headEnd type="none" w="med" len="med"/>
          <a:tailEnd type="arrow" w="med" len="med"/>
        </a:ln>
      </xdr:spPr>
      <xdr:style>
        <a:lnRef idx="0">
          <a:scrgbClr r="0" g="0" b="0"/>
        </a:lnRef>
        <a:fillRef idx="0">
          <a:scrgbClr r="0" g="0" b="0"/>
        </a:fillRef>
        <a:effectRef idx="0">
          <a:scrgbClr r="0" g="0" b="0"/>
        </a:effectRef>
        <a:fontRef idx="minor">
          <a:schemeClr val="tx1"/>
        </a:fontRef>
      </xdr:style>
      <xdr:txBody>
        <a:bodyPr rtlCol="0" anchor="ctr"/>
        <a:lstStyle/>
        <a:p>
          <a:pPr algn="l"/>
          <a:endParaRPr kumimoji="1" lang="ja-JP" altLang="en-US" sz="1100"/>
        </a:p>
      </xdr:txBody>
    </xdr:sp>
    <xdr:clientData/>
  </xdr:twoCellAnchor>
  <xdr:twoCellAnchor editAs="oneCell">
    <xdr:from>
      <xdr:col>8</xdr:col>
      <xdr:colOff>471369</xdr:colOff>
      <xdr:row>48</xdr:row>
      <xdr:rowOff>111760</xdr:rowOff>
    </xdr:from>
    <xdr:to>
      <xdr:col>12</xdr:col>
      <xdr:colOff>1041225</xdr:colOff>
      <xdr:row>54</xdr:row>
      <xdr:rowOff>182880</xdr:rowOff>
    </xdr:to>
    <xdr:pic>
      <xdr:nvPicPr>
        <xdr:cNvPr id="30" name="図 29">
          <a:extLst>
            <a:ext uri="{FF2B5EF4-FFF2-40B4-BE49-F238E27FC236}">
              <a16:creationId xmlns:a16="http://schemas.microsoft.com/office/drawing/2014/main" id="{DD5AB1A1-A6BC-4266-BB09-1639E5064F16}"/>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889689" y="18755360"/>
          <a:ext cx="4420496" cy="3058160"/>
        </a:xfrm>
        <a:prstGeom prst="rect">
          <a:avLst/>
        </a:prstGeom>
      </xdr:spPr>
    </xdr:pic>
    <xdr:clientData/>
  </xdr:twoCellAnchor>
  <xdr:twoCellAnchor editAs="oneCell">
    <xdr:from>
      <xdr:col>1</xdr:col>
      <xdr:colOff>1483360</xdr:colOff>
      <xdr:row>1</xdr:row>
      <xdr:rowOff>0</xdr:rowOff>
    </xdr:from>
    <xdr:to>
      <xdr:col>5</xdr:col>
      <xdr:colOff>386080</xdr:colOff>
      <xdr:row>2</xdr:row>
      <xdr:rowOff>3185615</xdr:rowOff>
    </xdr:to>
    <xdr:pic>
      <xdr:nvPicPr>
        <xdr:cNvPr id="17" name="図 16">
          <a:extLst>
            <a:ext uri="{FF2B5EF4-FFF2-40B4-BE49-F238E27FC236}">
              <a16:creationId xmlns:a16="http://schemas.microsoft.com/office/drawing/2014/main" id="{428ABCD5-13F3-477A-85EA-3BC731DED3A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357120" y="396240"/>
          <a:ext cx="4155440" cy="35818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13335</xdr:rowOff>
    </xdr:from>
    <xdr:to>
      <xdr:col>2</xdr:col>
      <xdr:colOff>470535</xdr:colOff>
      <xdr:row>0</xdr:row>
      <xdr:rowOff>230505</xdr:rowOff>
    </xdr:to>
    <xdr:pic>
      <xdr:nvPicPr>
        <xdr:cNvPr id="2" name="図 1" descr="感染症・食中毒情報">
          <a:extLst>
            <a:ext uri="{FF2B5EF4-FFF2-40B4-BE49-F238E27FC236}">
              <a16:creationId xmlns:a16="http://schemas.microsoft.com/office/drawing/2014/main" id="{E085B89B-5E14-41DB-8A4F-5FB14AD3B79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6200" y="13335"/>
          <a:ext cx="2306955" cy="21717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34</xdr:row>
      <xdr:rowOff>0</xdr:rowOff>
    </xdr:from>
    <xdr:ext cx="47625" cy="9525"/>
    <xdr:pic>
      <xdr:nvPicPr>
        <xdr:cNvPr id="2" name="図 4" descr="http://www1.pref.shimane.lg.jp/contents/kansen/dis/zensu/sp.gif">
          <a:extLst>
            <a:ext uri="{FF2B5EF4-FFF2-40B4-BE49-F238E27FC236}">
              <a16:creationId xmlns:a16="http://schemas.microsoft.com/office/drawing/2014/main" id="{983735D9-D01C-4784-9FC6-2FDFCCD6D66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5699760"/>
          <a:ext cx="47625" cy="9525"/>
        </a:xfrm>
        <a:prstGeom prst="rect">
          <a:avLst/>
        </a:prstGeom>
        <a:noFill/>
        <a:ln w="9525">
          <a:noFill/>
          <a:miter lim="800000"/>
          <a:headEnd/>
          <a:tailEnd/>
        </a:ln>
      </xdr:spPr>
    </xdr:pic>
    <xdr:clientData/>
  </xdr:oneCellAnchor>
  <xdr:twoCellAnchor>
    <xdr:from>
      <xdr:col>6</xdr:col>
      <xdr:colOff>457199</xdr:colOff>
      <xdr:row>22</xdr:row>
      <xdr:rowOff>66675</xdr:rowOff>
    </xdr:from>
    <xdr:to>
      <xdr:col>9</xdr:col>
      <xdr:colOff>447674</xdr:colOff>
      <xdr:row>24</xdr:row>
      <xdr:rowOff>811</xdr:rowOff>
    </xdr:to>
    <xdr:sp macro="" textlink="">
      <xdr:nvSpPr>
        <xdr:cNvPr id="3" name="テキスト ボックス 2">
          <a:extLst>
            <a:ext uri="{FF2B5EF4-FFF2-40B4-BE49-F238E27FC236}">
              <a16:creationId xmlns:a16="http://schemas.microsoft.com/office/drawing/2014/main" id="{AD1C65E8-7A90-4452-B4A2-B25C11F82174}"/>
            </a:ext>
          </a:extLst>
        </xdr:cNvPr>
        <xdr:cNvSpPr txBox="1"/>
      </xdr:nvSpPr>
      <xdr:spPr>
        <a:xfrm>
          <a:off x="4160519" y="3754755"/>
          <a:ext cx="1842135" cy="269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Ｈ２９／８月は非常に多かった</a:t>
          </a:r>
        </a:p>
      </xdr:txBody>
    </xdr:sp>
    <xdr:clientData/>
  </xdr:twoCellAnchor>
  <xdr:twoCellAnchor>
    <xdr:from>
      <xdr:col>21</xdr:col>
      <xdr:colOff>95250</xdr:colOff>
      <xdr:row>14</xdr:row>
      <xdr:rowOff>0</xdr:rowOff>
    </xdr:from>
    <xdr:to>
      <xdr:col>24</xdr:col>
      <xdr:colOff>851</xdr:colOff>
      <xdr:row>20</xdr:row>
      <xdr:rowOff>90488</xdr:rowOff>
    </xdr:to>
    <xdr:cxnSp macro="">
      <xdr:nvCxnSpPr>
        <xdr:cNvPr id="4" name="直線矢印コネクタ 3">
          <a:extLst>
            <a:ext uri="{FF2B5EF4-FFF2-40B4-BE49-F238E27FC236}">
              <a16:creationId xmlns:a16="http://schemas.microsoft.com/office/drawing/2014/main" id="{11827319-2040-4CEC-A1FE-B4FC11AC2EE6}"/>
            </a:ext>
          </a:extLst>
        </xdr:cNvPr>
        <xdr:cNvCxnSpPr>
          <a:stCxn id="5" idx="1"/>
        </xdr:cNvCxnSpPr>
      </xdr:nvCxnSpPr>
      <xdr:spPr>
        <a:xfrm flipV="1">
          <a:off x="13056870" y="2346960"/>
          <a:ext cx="1757261" cy="1096328"/>
        </a:xfrm>
        <a:prstGeom prst="straightConnector1">
          <a:avLst/>
        </a:prstGeom>
        <a:ln>
          <a:tailEnd type="arrow"/>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21</xdr:col>
      <xdr:colOff>95250</xdr:colOff>
      <xdr:row>18</xdr:row>
      <xdr:rowOff>95250</xdr:rowOff>
    </xdr:from>
    <xdr:to>
      <xdr:col>27</xdr:col>
      <xdr:colOff>171450</xdr:colOff>
      <xdr:row>22</xdr:row>
      <xdr:rowOff>28575</xdr:rowOff>
    </xdr:to>
    <xdr:sp macro="" textlink="">
      <xdr:nvSpPr>
        <xdr:cNvPr id="5" name="テキスト ボックス 4">
          <a:extLst>
            <a:ext uri="{FF2B5EF4-FFF2-40B4-BE49-F238E27FC236}">
              <a16:creationId xmlns:a16="http://schemas.microsoft.com/office/drawing/2014/main" id="{AFC911BB-E012-42D7-A04A-CBF8F2411314}"/>
            </a:ext>
          </a:extLst>
        </xdr:cNvPr>
        <xdr:cNvSpPr txBox="1"/>
      </xdr:nvSpPr>
      <xdr:spPr>
        <a:xfrm>
          <a:off x="13056870" y="3112770"/>
          <a:ext cx="3779520" cy="6038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a:effectLst/>
            </a:rPr>
            <a:t>2011</a:t>
          </a:r>
          <a:r>
            <a:rPr lang="ja-JP" altLang="en-US" sz="800">
              <a:effectLst/>
            </a:rPr>
            <a:t>年</a:t>
          </a:r>
          <a:r>
            <a:rPr lang="en-US" altLang="ja-JP" sz="800">
              <a:effectLst/>
            </a:rPr>
            <a:t>8</a:t>
          </a:r>
          <a:r>
            <a:rPr lang="ja-JP" altLang="en-US" sz="800">
              <a:effectLst/>
            </a:rPr>
            <a:t>月に外食チェーン店が原因とされた赤痢菌</a:t>
          </a:r>
          <a:r>
            <a:rPr lang="en-US" altLang="ja-JP" sz="800" i="1">
              <a:effectLst/>
            </a:rPr>
            <a:t>Shigella sonnei</a:t>
          </a:r>
          <a:r>
            <a:rPr lang="ja-JP" altLang="en-US" sz="800">
              <a:effectLst/>
            </a:rPr>
            <a:t>の広域集団感染事例が青森県、宮城県、山形県、福島県において発生した。本事例は、それとほぼ同時期に発生しておりその関連性が強く疑われた事例である。</a:t>
          </a:r>
          <a:endParaRPr kumimoji="1" lang="ja-JP" altLang="en-US" sz="800"/>
        </a:p>
      </xdr:txBody>
    </xdr:sp>
    <xdr:clientData/>
  </xdr:twoCellAnchor>
  <xdr:twoCellAnchor>
    <xdr:from>
      <xdr:col>25</xdr:col>
      <xdr:colOff>219075</xdr:colOff>
      <xdr:row>10</xdr:row>
      <xdr:rowOff>9525</xdr:rowOff>
    </xdr:from>
    <xdr:to>
      <xdr:col>31</xdr:col>
      <xdr:colOff>613410</xdr:colOff>
      <xdr:row>14</xdr:row>
      <xdr:rowOff>0</xdr:rowOff>
    </xdr:to>
    <xdr:grpSp>
      <xdr:nvGrpSpPr>
        <xdr:cNvPr id="6" name="グループ化 8580">
          <a:extLst>
            <a:ext uri="{FF2B5EF4-FFF2-40B4-BE49-F238E27FC236}">
              <a16:creationId xmlns:a16="http://schemas.microsoft.com/office/drawing/2014/main" id="{304C5CC6-7E4D-4A1F-A280-88CA6FFD93A4}"/>
            </a:ext>
          </a:extLst>
        </xdr:cNvPr>
        <xdr:cNvGrpSpPr>
          <a:grpSpLocks/>
        </xdr:cNvGrpSpPr>
      </xdr:nvGrpSpPr>
      <xdr:grpSpPr bwMode="auto">
        <a:xfrm>
          <a:off x="11851735" y="2125291"/>
          <a:ext cx="3474760" cy="898390"/>
          <a:chOff x="13125451" y="1438276"/>
          <a:chExt cx="3733799" cy="628650"/>
        </a:xfrm>
      </xdr:grpSpPr>
      <xdr:sp macro="" textlink="">
        <xdr:nvSpPr>
          <xdr:cNvPr id="7" name="テキスト ボックス 6">
            <a:extLst>
              <a:ext uri="{FF2B5EF4-FFF2-40B4-BE49-F238E27FC236}">
                <a16:creationId xmlns:a16="http://schemas.microsoft.com/office/drawing/2014/main" id="{6E493F21-878D-4129-9B26-0400B414624E}"/>
              </a:ext>
            </a:extLst>
          </xdr:cNvPr>
          <xdr:cNvSpPr txBox="1"/>
        </xdr:nvSpPr>
        <xdr:spPr>
          <a:xfrm>
            <a:off x="14969416" y="1438276"/>
            <a:ext cx="1889834"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800" b="1">
                <a:solidFill>
                  <a:schemeClr val="dk1"/>
                </a:solidFill>
                <a:effectLst/>
                <a:latin typeface="+mn-lt"/>
                <a:ea typeface="+mn-ea"/>
                <a:cs typeface="+mn-cs"/>
              </a:rPr>
              <a:t>2018</a:t>
            </a:r>
            <a:r>
              <a:rPr lang="ja-JP" altLang="en-US" sz="800" b="1">
                <a:solidFill>
                  <a:schemeClr val="dk1"/>
                </a:solidFill>
                <a:effectLst/>
                <a:latin typeface="+mn-lt"/>
                <a:ea typeface="+mn-ea"/>
                <a:cs typeface="+mn-cs"/>
              </a:rPr>
              <a:t>年</a:t>
            </a:r>
            <a:r>
              <a:rPr lang="en-US" altLang="ja-JP" sz="800" b="1">
                <a:solidFill>
                  <a:schemeClr val="dk1"/>
                </a:solidFill>
                <a:effectLst/>
                <a:latin typeface="+mn-lt"/>
                <a:ea typeface="+mn-ea"/>
                <a:cs typeface="+mn-cs"/>
              </a:rPr>
              <a:t>10</a:t>
            </a:r>
            <a:r>
              <a:rPr lang="ja-JP" altLang="en-US" sz="800" b="1">
                <a:solidFill>
                  <a:schemeClr val="dk1"/>
                </a:solidFill>
                <a:effectLst/>
                <a:latin typeface="+mn-lt"/>
                <a:ea typeface="+mn-ea"/>
                <a:cs typeface="+mn-cs"/>
              </a:rPr>
              <a:t>月</a:t>
            </a:r>
            <a:r>
              <a:rPr lang="en-US" altLang="ja-JP" sz="800">
                <a:solidFill>
                  <a:schemeClr val="dk1"/>
                </a:solidFill>
                <a:effectLst/>
                <a:latin typeface="+mn-lt"/>
                <a:ea typeface="+mn-ea"/>
                <a:cs typeface="+mn-cs"/>
              </a:rPr>
              <a:t>3</a:t>
            </a:r>
            <a:r>
              <a:rPr lang="ja-JP" altLang="en-US" sz="800">
                <a:solidFill>
                  <a:schemeClr val="dk1"/>
                </a:solidFill>
                <a:effectLst/>
                <a:latin typeface="+mn-lt"/>
                <a:ea typeface="+mn-ea"/>
                <a:cs typeface="+mn-cs"/>
              </a:rPr>
              <a:t>日、山梨県内の宿坊を利用した</a:t>
            </a:r>
            <a:r>
              <a:rPr lang="en-US" altLang="ja-JP" sz="800">
                <a:solidFill>
                  <a:schemeClr val="dk1"/>
                </a:solidFill>
                <a:effectLst/>
                <a:latin typeface="+mn-lt"/>
                <a:ea typeface="+mn-ea"/>
                <a:cs typeface="+mn-cs"/>
              </a:rPr>
              <a:t>2</a:t>
            </a:r>
            <a:r>
              <a:rPr lang="ja-JP" altLang="en-US" sz="800">
                <a:solidFill>
                  <a:schemeClr val="dk1"/>
                </a:solidFill>
                <a:effectLst/>
                <a:latin typeface="+mn-lt"/>
                <a:ea typeface="+mn-ea"/>
                <a:cs typeface="+mn-cs"/>
              </a:rPr>
              <a:t>グループ</a:t>
            </a:r>
            <a:r>
              <a:rPr lang="en-US" altLang="ja-JP" sz="800">
                <a:solidFill>
                  <a:schemeClr val="dk1"/>
                </a:solidFill>
                <a:effectLst/>
                <a:latin typeface="+mn-lt"/>
                <a:ea typeface="+mn-ea"/>
                <a:cs typeface="+mn-cs"/>
              </a:rPr>
              <a:t>42</a:t>
            </a:r>
            <a:r>
              <a:rPr lang="ja-JP" altLang="en-US" sz="800">
                <a:solidFill>
                  <a:schemeClr val="dk1"/>
                </a:solidFill>
                <a:effectLst/>
                <a:latin typeface="+mn-lt"/>
                <a:ea typeface="+mn-ea"/>
                <a:cs typeface="+mn-cs"/>
              </a:rPr>
              <a:t>名が</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にかかりました。使用水や従事者からは</a:t>
            </a:r>
            <a:r>
              <a:rPr lang="ja-JP" altLang="en-US" sz="800" b="1">
                <a:solidFill>
                  <a:schemeClr val="dk1"/>
                </a:solidFill>
                <a:effectLst/>
                <a:latin typeface="+mn-lt"/>
                <a:ea typeface="+mn-ea"/>
                <a:cs typeface="+mn-cs"/>
              </a:rPr>
              <a:t>赤痢</a:t>
            </a:r>
            <a:r>
              <a:rPr lang="ja-JP" altLang="en-US" sz="800">
                <a:solidFill>
                  <a:schemeClr val="dk1"/>
                </a:solidFill>
                <a:effectLst/>
                <a:latin typeface="+mn-lt"/>
                <a:ea typeface="+mn-ea"/>
                <a:cs typeface="+mn-cs"/>
              </a:rPr>
              <a:t>菌が検出されておらず現在のところ感染源は不明です。 </a:t>
            </a:r>
            <a:endParaRPr kumimoji="1" lang="ja-JP" altLang="en-US" sz="800"/>
          </a:p>
        </xdr:txBody>
      </xdr:sp>
      <xdr:cxnSp macro="">
        <xdr:nvCxnSpPr>
          <xdr:cNvPr id="8" name="直線矢印コネクタ 7">
            <a:extLst>
              <a:ext uri="{FF2B5EF4-FFF2-40B4-BE49-F238E27FC236}">
                <a16:creationId xmlns:a16="http://schemas.microsoft.com/office/drawing/2014/main" id="{C9725314-141E-4210-BCD3-EAA8F3C6C931}"/>
              </a:ext>
            </a:extLst>
          </xdr:cNvPr>
          <xdr:cNvCxnSpPr/>
        </xdr:nvCxnSpPr>
        <xdr:spPr>
          <a:xfrm flipH="1">
            <a:off x="13125451" y="1560740"/>
            <a:ext cx="1853139" cy="24493"/>
          </a:xfrm>
          <a:prstGeom prst="straightConnector1">
            <a:avLst/>
          </a:prstGeom>
          <a:ln>
            <a:solidFill>
              <a:schemeClr val="accent3"/>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388620</xdr:colOff>
      <xdr:row>11</xdr:row>
      <xdr:rowOff>129541</xdr:rowOff>
    </xdr:from>
    <xdr:to>
      <xdr:col>13</xdr:col>
      <xdr:colOff>447675</xdr:colOff>
      <xdr:row>21</xdr:row>
      <xdr:rowOff>190501</xdr:rowOff>
    </xdr:to>
    <xdr:grpSp>
      <xdr:nvGrpSpPr>
        <xdr:cNvPr id="9" name="グループ化 8584">
          <a:extLst>
            <a:ext uri="{FF2B5EF4-FFF2-40B4-BE49-F238E27FC236}">
              <a16:creationId xmlns:a16="http://schemas.microsoft.com/office/drawing/2014/main" id="{B68A6A49-4AA4-4910-ACB2-781E4894FDA3}"/>
            </a:ext>
          </a:extLst>
        </xdr:cNvPr>
        <xdr:cNvGrpSpPr>
          <a:grpSpLocks/>
        </xdr:cNvGrpSpPr>
      </xdr:nvGrpSpPr>
      <xdr:grpSpPr bwMode="auto">
        <a:xfrm>
          <a:off x="4125663" y="2472286"/>
          <a:ext cx="2369374" cy="1260704"/>
          <a:chOff x="4514850" y="1800225"/>
          <a:chExt cx="2619375" cy="1809750"/>
        </a:xfrm>
      </xdr:grpSpPr>
      <xdr:sp macro="" textlink="">
        <xdr:nvSpPr>
          <xdr:cNvPr id="10" name="テキスト ボックス 9">
            <a:extLst>
              <a:ext uri="{FF2B5EF4-FFF2-40B4-BE49-F238E27FC236}">
                <a16:creationId xmlns:a16="http://schemas.microsoft.com/office/drawing/2014/main" id="{66C9EE18-919E-4B7F-88EB-99B9E14B7D20}"/>
              </a:ext>
            </a:extLst>
          </xdr:cNvPr>
          <xdr:cNvSpPr txBox="1"/>
        </xdr:nvSpPr>
        <xdr:spPr>
          <a:xfrm>
            <a:off x="4714875" y="2981325"/>
            <a:ext cx="2419350" cy="628650"/>
          </a:xfrm>
          <a:prstGeom prst="rect">
            <a:avLst/>
          </a:prstGeom>
          <a:solidFill>
            <a:schemeClr val="lt1"/>
          </a:solidFill>
          <a:ln w="9525"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a:effectLst/>
              </a:rPr>
              <a:t>埼玉県と群馬県の総菜店で販売されたポテトサラダを食べた人が腸管出血性大腸菌</a:t>
            </a:r>
            <a:r>
              <a:rPr lang="en-US" altLang="ja-JP" sz="800">
                <a:effectLst/>
              </a:rPr>
              <a:t>O157</a:t>
            </a:r>
            <a:r>
              <a:rPr lang="ja-JP" altLang="en-US" sz="800">
                <a:effectLst/>
              </a:rPr>
              <a:t>に感染した、という集団食中毒に関するニュースが</a:t>
            </a:r>
            <a:r>
              <a:rPr lang="en-US" altLang="ja-JP" sz="800">
                <a:effectLst/>
              </a:rPr>
              <a:t>2017</a:t>
            </a:r>
            <a:r>
              <a:rPr lang="ja-JP" altLang="en-US" sz="800">
                <a:effectLst/>
              </a:rPr>
              <a:t>年</a:t>
            </a:r>
            <a:r>
              <a:rPr lang="en-US" altLang="ja-JP" sz="800">
                <a:effectLst/>
              </a:rPr>
              <a:t>8</a:t>
            </a:r>
            <a:r>
              <a:rPr lang="ja-JP" altLang="en-US" sz="800">
                <a:effectLst/>
              </a:rPr>
              <a:t>月</a:t>
            </a:r>
            <a:r>
              <a:rPr lang="en-US" altLang="ja-JP" sz="800">
                <a:effectLst/>
              </a:rPr>
              <a:t>21</a:t>
            </a:r>
            <a:r>
              <a:rPr lang="ja-JP" altLang="en-US" sz="800">
                <a:effectLst/>
              </a:rPr>
              <a:t>日以降、新聞やテレビで取り上げられました。</a:t>
            </a:r>
            <a:endParaRPr kumimoji="1" lang="ja-JP" altLang="en-US" sz="800"/>
          </a:p>
        </xdr:txBody>
      </xdr:sp>
      <xdr:cxnSp macro="">
        <xdr:nvCxnSpPr>
          <xdr:cNvPr id="11" name="直線矢印コネクタ 10">
            <a:extLst>
              <a:ext uri="{FF2B5EF4-FFF2-40B4-BE49-F238E27FC236}">
                <a16:creationId xmlns:a16="http://schemas.microsoft.com/office/drawing/2014/main" id="{8DC5A893-C479-43A5-90A5-9D97E7F68062}"/>
              </a:ext>
            </a:extLst>
          </xdr:cNvPr>
          <xdr:cNvCxnSpPr/>
        </xdr:nvCxnSpPr>
        <xdr:spPr>
          <a:xfrm flipH="1" flipV="1">
            <a:off x="4514850" y="1800225"/>
            <a:ext cx="114300" cy="1190625"/>
          </a:xfrm>
          <a:prstGeom prst="straightConnector1">
            <a:avLst/>
          </a:prstGeom>
          <a:ln>
            <a:solidFill>
              <a:schemeClr val="accent2">
                <a:lumMod val="75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5</xdr:col>
      <xdr:colOff>152400</xdr:colOff>
      <xdr:row>14</xdr:row>
      <xdr:rowOff>0</xdr:rowOff>
    </xdr:from>
    <xdr:to>
      <xdr:col>9</xdr:col>
      <xdr:colOff>68580</xdr:colOff>
      <xdr:row>21</xdr:row>
      <xdr:rowOff>190500</xdr:rowOff>
    </xdr:to>
    <xdr:grpSp>
      <xdr:nvGrpSpPr>
        <xdr:cNvPr id="12" name="グループ化 8588">
          <a:extLst>
            <a:ext uri="{FF2B5EF4-FFF2-40B4-BE49-F238E27FC236}">
              <a16:creationId xmlns:a16="http://schemas.microsoft.com/office/drawing/2014/main" id="{4DEBAEA0-A2A2-4B65-9003-317797C520FF}"/>
            </a:ext>
          </a:extLst>
        </xdr:cNvPr>
        <xdr:cNvGrpSpPr>
          <a:grpSpLocks/>
        </xdr:cNvGrpSpPr>
      </xdr:nvGrpSpPr>
      <xdr:grpSpPr bwMode="auto">
        <a:xfrm>
          <a:off x="2503251" y="3023681"/>
          <a:ext cx="1764435" cy="709308"/>
          <a:chOff x="2697628" y="2705100"/>
          <a:chExt cx="1969622" cy="904876"/>
        </a:xfrm>
      </xdr:grpSpPr>
      <xdr:sp macro="" textlink="">
        <xdr:nvSpPr>
          <xdr:cNvPr id="13" name="テキスト ボックス 12">
            <a:extLst>
              <a:ext uri="{FF2B5EF4-FFF2-40B4-BE49-F238E27FC236}">
                <a16:creationId xmlns:a16="http://schemas.microsoft.com/office/drawing/2014/main" id="{BAB727EC-4F72-40D7-997B-3E705FFAD85F}"/>
              </a:ext>
            </a:extLst>
          </xdr:cNvPr>
          <xdr:cNvSpPr txBox="1"/>
        </xdr:nvSpPr>
        <xdr:spPr>
          <a:xfrm>
            <a:off x="2697628" y="2962275"/>
            <a:ext cx="1969622" cy="647701"/>
          </a:xfrm>
          <a:prstGeom prst="rect">
            <a:avLst/>
          </a:prstGeom>
          <a:solidFill>
            <a:schemeClr val="lt1"/>
          </a:solidFill>
          <a:ln w="9525" cmpd="sng">
            <a:solidFill>
              <a:schemeClr val="accent3">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800" u="none"/>
              <a:t>岩井食品：</a:t>
            </a:r>
            <a:r>
              <a:rPr lang="ja-JP" altLang="ja-JP" sz="800" b="0" u="none">
                <a:solidFill>
                  <a:sysClr val="windowText" lastClr="000000"/>
                </a:solidFill>
              </a:rPr>
              <a:t>白菜の浅漬け製品「白菜きりづけ」による</a:t>
            </a:r>
            <a:r>
              <a:rPr lang="ja-JP" altLang="ja-JP" sz="800" b="0" u="none">
                <a:solidFill>
                  <a:sysClr val="windowText" lastClr="000000"/>
                </a:solidFill>
                <a:hlinkClick xmlns:r="http://schemas.openxmlformats.org/officeDocument/2006/relationships" r:id=""/>
              </a:rPr>
              <a:t>病原性大腸菌</a:t>
            </a:r>
            <a:r>
              <a:rPr lang="ja-JP" altLang="ja-JP" sz="800" b="0" u="none">
                <a:solidFill>
                  <a:sysClr val="windowText" lastClr="000000"/>
                </a:solidFill>
              </a:rPr>
              <a:t>の集団</a:t>
            </a:r>
            <a:r>
              <a:rPr lang="ja-JP" altLang="ja-JP" sz="800" b="0" u="none">
                <a:solidFill>
                  <a:sysClr val="windowText" lastClr="000000"/>
                </a:solidFill>
                <a:hlinkClick xmlns:r="http://schemas.openxmlformats.org/officeDocument/2006/relationships" r:id=""/>
              </a:rPr>
              <a:t>食中毒</a:t>
            </a:r>
            <a:r>
              <a:rPr lang="ja-JP" altLang="ja-JP" sz="800" b="0" u="none">
                <a:solidFill>
                  <a:sysClr val="windowText" lastClr="000000"/>
                </a:solidFill>
              </a:rPr>
              <a:t>事件が発生し、最終的に169人が発症</a:t>
            </a:r>
            <a:r>
              <a:rPr lang="ja-JP" altLang="ja-JP" sz="800" b="0" u="none" baseline="30000">
                <a:solidFill>
                  <a:sysClr val="windowText" lastClr="000000"/>
                </a:solidFill>
                <a:hlinkClick xmlns:r="http://schemas.openxmlformats.org/officeDocument/2006/relationships" r:id=""/>
              </a:rPr>
              <a:t>[8]</a:t>
            </a:r>
            <a:r>
              <a:rPr lang="ja-JP" altLang="ja-JP" sz="800" b="0" u="none">
                <a:solidFill>
                  <a:sysClr val="windowText" lastClr="000000"/>
                </a:solidFill>
              </a:rPr>
              <a:t>、8人が死亡する事態</a:t>
            </a:r>
            <a:endParaRPr kumimoji="1" lang="ja-JP" altLang="en-US" sz="800" b="0" u="none">
              <a:solidFill>
                <a:sysClr val="windowText" lastClr="000000"/>
              </a:solidFill>
            </a:endParaRPr>
          </a:p>
        </xdr:txBody>
      </xdr:sp>
      <xdr:cxnSp macro="">
        <xdr:nvCxnSpPr>
          <xdr:cNvPr id="14" name="直線矢印コネクタ 13">
            <a:extLst>
              <a:ext uri="{FF2B5EF4-FFF2-40B4-BE49-F238E27FC236}">
                <a16:creationId xmlns:a16="http://schemas.microsoft.com/office/drawing/2014/main" id="{56975EFF-B2FD-4E23-BF8F-8BF5AD6E8F59}"/>
              </a:ext>
            </a:extLst>
          </xdr:cNvPr>
          <xdr:cNvCxnSpPr/>
        </xdr:nvCxnSpPr>
        <xdr:spPr>
          <a:xfrm flipV="1">
            <a:off x="4191000" y="2705100"/>
            <a:ext cx="190500" cy="228600"/>
          </a:xfrm>
          <a:prstGeom prst="straightConnector1">
            <a:avLst/>
          </a:prstGeom>
          <a:ln>
            <a:solidFill>
              <a:schemeClr val="accent3">
                <a:lumMod val="50000"/>
              </a:schemeClr>
            </a:solidFill>
            <a:tailEnd type="arrow"/>
          </a:ln>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76200</xdr:colOff>
      <xdr:row>24</xdr:row>
      <xdr:rowOff>53340</xdr:rowOff>
    </xdr:from>
    <xdr:to>
      <xdr:col>13</xdr:col>
      <xdr:colOff>502920</xdr:colOff>
      <xdr:row>51</xdr:row>
      <xdr:rowOff>99060</xdr:rowOff>
    </xdr:to>
    <xdr:graphicFrame macro="">
      <xdr:nvGraphicFramePr>
        <xdr:cNvPr id="15" name="グラフ 14">
          <a:extLst>
            <a:ext uri="{FF2B5EF4-FFF2-40B4-BE49-F238E27FC236}">
              <a16:creationId xmlns:a16="http://schemas.microsoft.com/office/drawing/2014/main" id="{0C280FF2-956E-490F-A79A-75C65130F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24</xdr:row>
      <xdr:rowOff>45720</xdr:rowOff>
    </xdr:from>
    <xdr:to>
      <xdr:col>29</xdr:col>
      <xdr:colOff>7620</xdr:colOff>
      <xdr:row>51</xdr:row>
      <xdr:rowOff>114300</xdr:rowOff>
    </xdr:to>
    <xdr:graphicFrame macro="">
      <xdr:nvGraphicFramePr>
        <xdr:cNvPr id="16" name="グラフ 15">
          <a:extLst>
            <a:ext uri="{FF2B5EF4-FFF2-40B4-BE49-F238E27FC236}">
              <a16:creationId xmlns:a16="http://schemas.microsoft.com/office/drawing/2014/main" id="{6BC686FF-76A7-40CF-B3AC-E5254A525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15</xdr:col>
      <xdr:colOff>373380</xdr:colOff>
      <xdr:row>47</xdr:row>
      <xdr:rowOff>22861</xdr:rowOff>
    </xdr:from>
    <xdr:ext cx="4553463" cy="261674"/>
    <xdr:pic>
      <xdr:nvPicPr>
        <xdr:cNvPr id="17" name="図 16">
          <a:extLst>
            <a:ext uri="{FF2B5EF4-FFF2-40B4-BE49-F238E27FC236}">
              <a16:creationId xmlns:a16="http://schemas.microsoft.com/office/drawing/2014/main" id="{BFAC2631-46AE-4BB2-8B79-2501E103279B}"/>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631680" y="7901941"/>
          <a:ext cx="4553463" cy="261674"/>
        </a:xfrm>
        <a:prstGeom prst="rect">
          <a:avLst/>
        </a:prstGeom>
      </xdr:spPr>
    </xdr:pic>
    <xdr:clientData/>
  </xdr:oneCellAnchor>
  <xdr:twoCellAnchor>
    <xdr:from>
      <xdr:col>18</xdr:col>
      <xdr:colOff>2675</xdr:colOff>
      <xdr:row>22</xdr:row>
      <xdr:rowOff>0</xdr:rowOff>
    </xdr:from>
    <xdr:to>
      <xdr:col>18</xdr:col>
      <xdr:colOff>178340</xdr:colOff>
      <xdr:row>45</xdr:row>
      <xdr:rowOff>24319</xdr:rowOff>
    </xdr:to>
    <xdr:cxnSp macro="">
      <xdr:nvCxnSpPr>
        <xdr:cNvPr id="18" name="直線矢印コネクタ 17">
          <a:extLst>
            <a:ext uri="{FF2B5EF4-FFF2-40B4-BE49-F238E27FC236}">
              <a16:creationId xmlns:a16="http://schemas.microsoft.com/office/drawing/2014/main" id="{4B533FD0-965A-432F-A4AD-1153F2431FD6}"/>
            </a:ext>
          </a:extLst>
        </xdr:cNvPr>
        <xdr:cNvCxnSpPr/>
      </xdr:nvCxnSpPr>
      <xdr:spPr>
        <a:xfrm>
          <a:off x="8400888" y="3753255"/>
          <a:ext cx="175665" cy="3915383"/>
        </a:xfrm>
        <a:prstGeom prst="straightConnector1">
          <a:avLst/>
        </a:prstGeom>
        <a:ln>
          <a:solidFill>
            <a:schemeClr val="tx1"/>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4</xdr:col>
      <xdr:colOff>56745</xdr:colOff>
      <xdr:row>22</xdr:row>
      <xdr:rowOff>141862</xdr:rowOff>
    </xdr:from>
    <xdr:to>
      <xdr:col>4</xdr:col>
      <xdr:colOff>70930</xdr:colOff>
      <xdr:row>45</xdr:row>
      <xdr:rowOff>56745</xdr:rowOff>
    </xdr:to>
    <xdr:cxnSp macro="">
      <xdr:nvCxnSpPr>
        <xdr:cNvPr id="19" name="直線矢印コネクタ 18">
          <a:extLst>
            <a:ext uri="{FF2B5EF4-FFF2-40B4-BE49-F238E27FC236}">
              <a16:creationId xmlns:a16="http://schemas.microsoft.com/office/drawing/2014/main" id="{B374DCA4-779F-4C72-B409-811F2193402B}"/>
            </a:ext>
          </a:extLst>
        </xdr:cNvPr>
        <xdr:cNvCxnSpPr/>
      </xdr:nvCxnSpPr>
      <xdr:spPr>
        <a:xfrm flipH="1">
          <a:off x="1945532" y="3895117"/>
          <a:ext cx="14185" cy="3805947"/>
        </a:xfrm>
        <a:prstGeom prst="straightConnector1">
          <a:avLst/>
        </a:prstGeom>
        <a:ln>
          <a:solidFill>
            <a:sysClr val="windowText" lastClr="000000"/>
          </a:solidFill>
          <a:prstDash val="sysDash"/>
          <a:tailEnd type="triangle"/>
        </a:ln>
      </xdr:spPr>
      <xdr:style>
        <a:lnRef idx="2">
          <a:schemeClr val="accent2"/>
        </a:lnRef>
        <a:fillRef idx="0">
          <a:schemeClr val="accent2"/>
        </a:fillRef>
        <a:effectRef idx="1">
          <a:schemeClr val="accent2"/>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a:solidFill>
            <a:srgbClr val="C00000"/>
          </a:solidFill>
        </a:ln>
      </a:spPr>
      <a:bodyPr vertOverflow="clip" horzOverflow="clip" rtlCol="0" anchor="t"/>
      <a:lstStyle>
        <a:defPPr algn="l">
          <a:defRPr kumimoji="1" sz="1100"/>
        </a:defPPr>
      </a:lstStyle>
      <a:style>
        <a:lnRef idx="2">
          <a:schemeClr val="accent6"/>
        </a:lnRef>
        <a:fillRef idx="1">
          <a:schemeClr val="lt1"/>
        </a:fillRef>
        <a:effectRef idx="0">
          <a:schemeClr val="accent6"/>
        </a:effectRef>
        <a:fontRef idx="minor">
          <a:schemeClr val="dk1"/>
        </a:fontRef>
      </a:style>
    </a:spDef>
    <a:lnDef>
      <a:spPr/>
      <a:bodyPr/>
      <a:lstStyle/>
      <a:style>
        <a:lnRef idx="2">
          <a:schemeClr val="accent2"/>
        </a:lnRef>
        <a:fillRef idx="0">
          <a:schemeClr val="accent2"/>
        </a:fillRef>
        <a:effectRef idx="1">
          <a:schemeClr val="accent2"/>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harma-sc.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hyperlink" Target="https://wedge.ismedia.jp/articles/-/26495" TargetMode="External"/><Relationship Id="rId2" Type="http://schemas.openxmlformats.org/officeDocument/2006/relationships/hyperlink" Target="https://nmai.org/sanchi/attestation/index.html" TargetMode="External"/><Relationship Id="rId1" Type="http://schemas.openxmlformats.org/officeDocument/2006/relationships/hyperlink" Target="https://mbp-japan.com/ishikawa/tsuchinoaji/column/5110754/" TargetMode="Externa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hy_food-safety@kxf.biglobe.ne.jp?subject=&#27880;&#25991;&#12539;&#21839;&#12356;&#21512;&#12431;&#12379;"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idsc.tokyo-eiken.go.jp/diseases/gastro/gastr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gisanddata.maps.arcgis.com/apps/opsdashboard/index.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nordot.app/893817443264774144?c=768367547562557440" TargetMode="External"/><Relationship Id="rId13" Type="http://schemas.openxmlformats.org/officeDocument/2006/relationships/hyperlink" Target="https://www.yomiuri.co.jp/local/kansai/news/20220429-OYO1T50006/" TargetMode="External"/><Relationship Id="rId3" Type="http://schemas.openxmlformats.org/officeDocument/2006/relationships/hyperlink" Target="https://www.htb.co.jp/news/archives_15842.html" TargetMode="External"/><Relationship Id="rId7" Type="http://schemas.openxmlformats.org/officeDocument/2006/relationships/hyperlink" Target="https://eichie.jp/questions/25055?ref=hear" TargetMode="External"/><Relationship Id="rId12" Type="http://schemas.openxmlformats.org/officeDocument/2006/relationships/hyperlink" Target="https://mainichi.jp/articles/20220428/k00/00m/030/136000c" TargetMode="External"/><Relationship Id="rId17" Type="http://schemas.openxmlformats.org/officeDocument/2006/relationships/printerSettings" Target="../printerSettings/printerSettings6.bin"/><Relationship Id="rId2" Type="http://schemas.openxmlformats.org/officeDocument/2006/relationships/hyperlink" Target="https://topics.smt.docomo.ne.jp/article/chiba/region/chiba-20220507123431" TargetMode="External"/><Relationship Id="rId16" Type="http://schemas.openxmlformats.org/officeDocument/2006/relationships/hyperlink" Target="https://newswitch.jp/p/31984" TargetMode="External"/><Relationship Id="rId1" Type="http://schemas.openxmlformats.org/officeDocument/2006/relationships/hyperlink" Target="https://news.nifty.com/article/domestic/society/12213-1609997/" TargetMode="External"/><Relationship Id="rId6" Type="http://schemas.openxmlformats.org/officeDocument/2006/relationships/hyperlink" Target="https://topics.smt.docomo.ne.jp/article/teny/region/teny-news114oucx44jluhbxls6b?fm=topics" TargetMode="External"/><Relationship Id="rId11" Type="http://schemas.openxmlformats.org/officeDocument/2006/relationships/hyperlink" Target="https://nordot.app/893241387746295808?c=388701204576175201" TargetMode="External"/><Relationship Id="rId5" Type="http://schemas.openxmlformats.org/officeDocument/2006/relationships/hyperlink" Target="https://jp.todayhot.news/local/2022/05/04/455811.html" TargetMode="External"/><Relationship Id="rId15" Type="http://schemas.openxmlformats.org/officeDocument/2006/relationships/hyperlink" Target="https://www.jomo-news.co.jp/articles/-/111508" TargetMode="External"/><Relationship Id="rId10" Type="http://schemas.openxmlformats.org/officeDocument/2006/relationships/hyperlink" Target="https://www.manila-shimbun.com/tabloid/tabloid1651417200.html" TargetMode="External"/><Relationship Id="rId4" Type="http://schemas.openxmlformats.org/officeDocument/2006/relationships/hyperlink" Target="http://www.crt-radio.co.jp/news/6043" TargetMode="External"/><Relationship Id="rId9" Type="http://schemas.openxmlformats.org/officeDocument/2006/relationships/hyperlink" Target="https://www3.pref.shimane.jp/houdou/uploads/156674/137356/d7e4796ce9d024e2ed512f249eaf6d69.pdf" TargetMode="External"/><Relationship Id="rId14" Type="http://schemas.openxmlformats.org/officeDocument/2006/relationships/hyperlink" Target="https://nordot.app/892284657832148992?c=38870120457617520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dime.jp/genre/1378887/" TargetMode="External"/><Relationship Id="rId13" Type="http://schemas.openxmlformats.org/officeDocument/2006/relationships/hyperlink" Target="https://jp.reuters.com/article/coca-cola-results-idJPKCN2MH1TR" TargetMode="External"/><Relationship Id="rId3" Type="http://schemas.openxmlformats.org/officeDocument/2006/relationships/hyperlink" Target="https://www.jiji.com/jc/article?k=2022042500841&amp;g=int" TargetMode="External"/><Relationship Id="rId7" Type="http://schemas.openxmlformats.org/officeDocument/2006/relationships/hyperlink" Target="https://www.fnn.jp/articles/-/356116" TargetMode="External"/><Relationship Id="rId12" Type="http://schemas.openxmlformats.org/officeDocument/2006/relationships/hyperlink" Target="https://news.yahoo.co.jp/articles/6a49efcd16f4519beab74d54845ba55b1b0b678a" TargetMode="External"/><Relationship Id="rId2" Type="http://schemas.openxmlformats.org/officeDocument/2006/relationships/hyperlink" Target="https://www.bloomberg.co.jp/news/articles/2022-04-22/RAQMUCT0AFB401" TargetMode="External"/><Relationship Id="rId1" Type="http://schemas.openxmlformats.org/officeDocument/2006/relationships/hyperlink" Target="https://www3.nhk.or.jp/news/html/20220422/k10013593221000.html" TargetMode="External"/><Relationship Id="rId6" Type="http://schemas.openxmlformats.org/officeDocument/2006/relationships/hyperlink" Target="https://www.chunichi.co.jp/article/465190?rct=economics" TargetMode="External"/><Relationship Id="rId11" Type="http://schemas.openxmlformats.org/officeDocument/2006/relationships/hyperlink" Target="https://news.nissyoku.co.jp/news/tateishiw20220421113530768" TargetMode="External"/><Relationship Id="rId5" Type="http://schemas.openxmlformats.org/officeDocument/2006/relationships/hyperlink" Target="https://s.wowkorea.jp/news/read/346497/" TargetMode="External"/><Relationship Id="rId10" Type="http://schemas.openxmlformats.org/officeDocument/2006/relationships/hyperlink" Target="https://www3.nhk.or.jp/news/html/20220427/k10013601241000.html" TargetMode="External"/><Relationship Id="rId4" Type="http://schemas.openxmlformats.org/officeDocument/2006/relationships/hyperlink" Target="https://japanese.joins.com/JArticle/290305" TargetMode="External"/><Relationship Id="rId9" Type="http://schemas.openxmlformats.org/officeDocument/2006/relationships/hyperlink" Target="https://www3.nhk.or.jp/news/html/20220505/k10013612051000.html" TargetMode="External"/><Relationship Id="rId1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https://www.mhlw.go.jp/stf/covid-19/kokunainohasseijoukyou.html"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0"/>
  <sheetViews>
    <sheetView zoomScaleNormal="100" workbookViewId="0">
      <selection activeCell="H19" sqref="A9:H19"/>
    </sheetView>
  </sheetViews>
  <sheetFormatPr defaultRowHeight="13.2"/>
  <cols>
    <col min="1" max="1" width="15.21875" customWidth="1"/>
    <col min="2" max="2" width="8.21875" customWidth="1"/>
    <col min="3" max="3" width="8.6640625" customWidth="1"/>
    <col min="4" max="4" width="6.6640625" customWidth="1"/>
    <col min="5" max="5" width="8.33203125" customWidth="1"/>
    <col min="6" max="6" width="7" customWidth="1"/>
    <col min="7" max="7" width="12.21875" customWidth="1"/>
    <col min="8" max="8" width="58.44140625" customWidth="1"/>
    <col min="9" max="9" width="4.21875" customWidth="1"/>
  </cols>
  <sheetData>
    <row r="1" spans="1:10" ht="13.8" thickTop="1">
      <c r="A1" s="248" t="s">
        <v>277</v>
      </c>
      <c r="B1" s="249"/>
      <c r="C1" s="249"/>
      <c r="D1" s="249"/>
      <c r="E1" s="249"/>
      <c r="F1" s="249"/>
      <c r="G1" s="249"/>
      <c r="H1" s="249"/>
      <c r="I1" s="133"/>
    </row>
    <row r="2" spans="1:10">
      <c r="A2" s="250" t="s">
        <v>122</v>
      </c>
      <c r="B2" s="251"/>
      <c r="C2" s="251"/>
      <c r="D2" s="251"/>
      <c r="E2" s="251"/>
      <c r="F2" s="251"/>
      <c r="G2" s="251"/>
      <c r="H2" s="251"/>
      <c r="I2" s="133"/>
    </row>
    <row r="3" spans="1:10" ht="15.75" customHeight="1">
      <c r="A3" s="644" t="s">
        <v>29</v>
      </c>
      <c r="B3" s="645"/>
      <c r="C3" s="645"/>
      <c r="D3" s="645"/>
      <c r="E3" s="645"/>
      <c r="F3" s="645"/>
      <c r="G3" s="645"/>
      <c r="H3" s="646"/>
      <c r="I3" s="133"/>
    </row>
    <row r="4" spans="1:10">
      <c r="A4" s="250" t="s">
        <v>195</v>
      </c>
      <c r="B4" s="251"/>
      <c r="C4" s="251"/>
      <c r="D4" s="251"/>
      <c r="E4" s="251"/>
      <c r="F4" s="251"/>
      <c r="G4" s="251"/>
      <c r="H4" s="251"/>
      <c r="I4" s="133"/>
    </row>
    <row r="5" spans="1:10">
      <c r="A5" s="250" t="s">
        <v>123</v>
      </c>
      <c r="B5" s="251"/>
      <c r="C5" s="251"/>
      <c r="D5" s="251"/>
      <c r="E5" s="251"/>
      <c r="F5" s="251"/>
      <c r="G5" s="251"/>
      <c r="H5" s="251"/>
      <c r="I5" s="133"/>
    </row>
    <row r="6" spans="1:10">
      <c r="A6" s="252" t="s">
        <v>122</v>
      </c>
      <c r="B6" s="253"/>
      <c r="C6" s="253"/>
      <c r="D6" s="253"/>
      <c r="E6" s="253"/>
      <c r="F6" s="253"/>
      <c r="G6" s="253"/>
      <c r="H6" s="253"/>
      <c r="I6" s="133"/>
    </row>
    <row r="7" spans="1:10">
      <c r="A7" s="252" t="s">
        <v>124</v>
      </c>
      <c r="B7" s="253"/>
      <c r="C7" s="253"/>
      <c r="D7" s="253"/>
      <c r="E7" s="253"/>
      <c r="F7" s="253"/>
      <c r="G7" s="253"/>
      <c r="H7" s="253"/>
      <c r="I7" s="133"/>
    </row>
    <row r="8" spans="1:10">
      <c r="A8" s="254" t="s">
        <v>125</v>
      </c>
      <c r="B8" s="255"/>
      <c r="C8" s="255"/>
      <c r="D8" s="255"/>
      <c r="E8" s="255"/>
      <c r="F8" s="255"/>
      <c r="G8" s="255"/>
      <c r="H8" s="255"/>
      <c r="I8" s="133"/>
    </row>
    <row r="9" spans="1:10" ht="15" customHeight="1">
      <c r="A9" s="339" t="s">
        <v>126</v>
      </c>
      <c r="B9" s="340" t="str">
        <f>+'17　食中毒記事等 '!A2</f>
        <v>前橋育英高の学食で食中毒、４３人が下痢や腹痛訴え…シチューなどバイキング形式で提供</v>
      </c>
      <c r="C9" s="341"/>
      <c r="D9" s="341"/>
      <c r="E9" s="341"/>
      <c r="F9" s="341"/>
      <c r="G9" s="341"/>
      <c r="H9" s="341"/>
      <c r="I9" s="133"/>
    </row>
    <row r="10" spans="1:10" ht="15" customHeight="1">
      <c r="A10" s="339" t="s">
        <v>127</v>
      </c>
      <c r="B10" s="435" t="str">
        <f>+'16　ノロウイルス関連情報 '!H72</f>
        <v>管理レベル「2」　</v>
      </c>
      <c r="C10" s="435" t="s">
        <v>244</v>
      </c>
      <c r="D10" s="342">
        <f>+'16　ノロウイルス関連情報 '!G73</f>
        <v>4.09</v>
      </c>
      <c r="E10" s="435" t="s">
        <v>245</v>
      </c>
      <c r="F10" s="343">
        <f>+'16　ノロウイルス関連情報 '!I73</f>
        <v>0.5299999999999998</v>
      </c>
      <c r="G10" s="341" t="s">
        <v>138</v>
      </c>
      <c r="H10" s="341"/>
      <c r="I10" s="133"/>
    </row>
    <row r="11" spans="1:10" s="156" customFormat="1" ht="15" customHeight="1">
      <c r="A11" s="344" t="s">
        <v>128</v>
      </c>
      <c r="B11" s="650" t="str">
        <f>+'17　 残留農薬　等 '!A2</f>
        <v>★イチゴを農薬除去する洗いかた★</v>
      </c>
      <c r="C11" s="650"/>
      <c r="D11" s="650"/>
      <c r="E11" s="650"/>
      <c r="F11" s="650"/>
      <c r="G11" s="650"/>
      <c r="H11" s="345"/>
      <c r="I11" s="155"/>
      <c r="J11" s="156" t="s">
        <v>129</v>
      </c>
    </row>
    <row r="12" spans="1:10" ht="15" customHeight="1">
      <c r="A12" s="339" t="s">
        <v>130</v>
      </c>
      <c r="B12" s="340" t="str">
        <f>+'17　食品表示'!A2</f>
        <v>週刊スーパーマーケットニュース、いなげやが「ESG／SDGs評価融資」に認定</v>
      </c>
      <c r="C12" s="341"/>
      <c r="D12" s="341"/>
      <c r="E12" s="341"/>
      <c r="F12" s="341"/>
      <c r="G12" s="341"/>
      <c r="H12" s="341"/>
      <c r="I12" s="133"/>
    </row>
    <row r="13" spans="1:10" ht="15" customHeight="1">
      <c r="A13" s="339" t="s">
        <v>131</v>
      </c>
      <c r="B13" s="346" t="str">
        <f>+'17　海外情報'!B3</f>
        <v>韓国</v>
      </c>
      <c r="C13" s="341" t="str">
        <f>+'17　海外情報'!A2</f>
        <v xml:space="preserve">4月の外食物価指数6.6％↑、24年ぶりの最高水準…ピザ・チキンは9％↑＝韓国 - wowKorea </v>
      </c>
      <c r="D13" s="341"/>
      <c r="E13" s="341"/>
      <c r="F13" s="341"/>
      <c r="G13" s="341"/>
      <c r="H13" s="341"/>
      <c r="I13" s="133"/>
    </row>
    <row r="14" spans="1:10" ht="15" customHeight="1">
      <c r="A14" s="346" t="s">
        <v>132</v>
      </c>
      <c r="B14" s="347" t="str">
        <f>+'17　海外情報'!B5</f>
        <v>タイ</v>
      </c>
      <c r="C14" s="647" t="str">
        <f>+'17　海外情報'!A5</f>
        <v>タイで輸出支援枠組み発足　金子農相出席、連携強化：中日新聞Web</v>
      </c>
      <c r="D14" s="647"/>
      <c r="E14" s="647"/>
      <c r="F14" s="647"/>
      <c r="G14" s="647"/>
      <c r="H14" s="648"/>
      <c r="I14" s="133"/>
    </row>
    <row r="15" spans="1:10" ht="15" customHeight="1">
      <c r="A15" s="339" t="s">
        <v>133</v>
      </c>
      <c r="B15" s="340" t="str">
        <f>+'17　感染症統計'!A20</f>
        <v>※2022年 第17週（4/25～5/1） 現在</v>
      </c>
      <c r="C15" s="341"/>
      <c r="D15" s="340" t="s">
        <v>175</v>
      </c>
      <c r="E15" s="341"/>
      <c r="F15" s="341"/>
      <c r="G15" s="341"/>
      <c r="H15" s="341"/>
      <c r="I15" s="133"/>
    </row>
    <row r="16" spans="1:10" ht="15" customHeight="1">
      <c r="A16" s="339" t="s">
        <v>134</v>
      </c>
      <c r="B16" s="649" t="str">
        <f>+'15　感染症情報'!B2</f>
        <v>2022年第15週（4月11日〜4月17日）</v>
      </c>
      <c r="C16" s="649"/>
      <c r="D16" s="649"/>
      <c r="E16" s="649"/>
      <c r="F16" s="649"/>
      <c r="G16" s="649"/>
      <c r="H16" s="341"/>
      <c r="I16" s="133"/>
    </row>
    <row r="17" spans="1:14" ht="15" customHeight="1">
      <c r="A17" s="339" t="s">
        <v>250</v>
      </c>
      <c r="B17" s="637" t="str">
        <f>+'17　衛生訓話'!A2</f>
        <v>　　　　　今週のお題(異物混入対策①　　建物の外周をきれいにする)</v>
      </c>
      <c r="C17" s="341"/>
      <c r="D17" s="341"/>
      <c r="E17" s="341"/>
      <c r="F17" s="348"/>
      <c r="G17" s="341"/>
      <c r="H17" s="341"/>
      <c r="I17" s="133"/>
    </row>
    <row r="18" spans="1:14" ht="15" customHeight="1">
      <c r="A18" s="339" t="s">
        <v>139</v>
      </c>
      <c r="B18" s="341" t="str">
        <f>+'17　新型コロナウイルス情報'!C4</f>
        <v>今週の新型コロナ 新規感染者数　世界で369万人(対前週の増加に対して更に58万人)減少</v>
      </c>
      <c r="C18" s="341"/>
      <c r="D18" s="341"/>
      <c r="E18" s="341"/>
      <c r="F18" s="341" t="s">
        <v>21</v>
      </c>
      <c r="G18" s="341"/>
      <c r="H18" s="341"/>
      <c r="I18" s="133"/>
    </row>
    <row r="19" spans="1:14" s="194" customFormat="1" ht="15" customHeight="1">
      <c r="A19" s="339" t="s">
        <v>198</v>
      </c>
      <c r="B19" s="341" t="s">
        <v>290</v>
      </c>
      <c r="C19" s="341"/>
      <c r="D19" s="341"/>
      <c r="E19" s="341"/>
      <c r="F19" s="341"/>
      <c r="G19" s="341"/>
      <c r="H19" s="341"/>
      <c r="I19" s="133"/>
    </row>
    <row r="20" spans="1:14">
      <c r="A20" s="254" t="s">
        <v>125</v>
      </c>
      <c r="B20" s="255"/>
      <c r="C20" s="255"/>
      <c r="D20" s="255"/>
      <c r="E20" s="255"/>
      <c r="F20" s="255"/>
      <c r="G20" s="255"/>
      <c r="H20" s="255"/>
      <c r="I20" s="133"/>
    </row>
    <row r="21" spans="1:14">
      <c r="A21" s="252" t="s">
        <v>21</v>
      </c>
      <c r="B21" s="253"/>
      <c r="C21" s="253"/>
      <c r="D21" s="253"/>
      <c r="E21" s="253"/>
      <c r="F21" s="253"/>
      <c r="G21" s="253"/>
      <c r="H21" s="253"/>
      <c r="I21" s="133"/>
    </row>
    <row r="22" spans="1:14">
      <c r="A22" s="134" t="s">
        <v>135</v>
      </c>
      <c r="I22" s="133"/>
    </row>
    <row r="23" spans="1:14">
      <c r="A23" s="133"/>
      <c r="I23" s="133"/>
    </row>
    <row r="24" spans="1:14">
      <c r="A24" s="133"/>
      <c r="I24" s="133"/>
    </row>
    <row r="25" spans="1:14">
      <c r="A25" s="133"/>
      <c r="I25" s="133"/>
      <c r="N25" t="s">
        <v>175</v>
      </c>
    </row>
    <row r="26" spans="1:14">
      <c r="A26" s="133"/>
      <c r="I26" s="133"/>
    </row>
    <row r="27" spans="1:14">
      <c r="A27" s="133"/>
      <c r="I27" s="133"/>
    </row>
    <row r="28" spans="1:14">
      <c r="A28" s="133"/>
      <c r="I28" s="133"/>
    </row>
    <row r="29" spans="1:14">
      <c r="A29" s="133"/>
      <c r="I29" s="133"/>
    </row>
    <row r="30" spans="1:14">
      <c r="A30" s="133"/>
      <c r="I30" s="133"/>
    </row>
    <row r="31" spans="1:14">
      <c r="A31" s="133"/>
      <c r="I31" s="133"/>
    </row>
    <row r="32" spans="1:14">
      <c r="A32" s="133"/>
      <c r="I32" s="133"/>
    </row>
    <row r="33" spans="1:9" ht="13.8" thickBot="1">
      <c r="A33" s="135"/>
      <c r="B33" s="136"/>
      <c r="C33" s="136"/>
      <c r="D33" s="136"/>
      <c r="E33" s="136"/>
      <c r="F33" s="136"/>
      <c r="G33" s="136"/>
      <c r="H33" s="136"/>
      <c r="I33" s="133"/>
    </row>
    <row r="34" spans="1:9" ht="13.8" thickTop="1"/>
    <row r="37" spans="1:9" ht="24.6">
      <c r="A37" s="170" t="s">
        <v>160</v>
      </c>
    </row>
    <row r="38" spans="1:9" ht="40.5" customHeight="1">
      <c r="A38" s="651" t="s">
        <v>161</v>
      </c>
      <c r="B38" s="651"/>
      <c r="C38" s="651"/>
      <c r="D38" s="651"/>
      <c r="E38" s="651"/>
      <c r="F38" s="651"/>
      <c r="G38" s="651"/>
    </row>
    <row r="39" spans="1:9" ht="30.75" customHeight="1">
      <c r="A39" s="643" t="s">
        <v>162</v>
      </c>
      <c r="B39" s="643"/>
      <c r="C39" s="643"/>
      <c r="D39" s="643"/>
      <c r="E39" s="643"/>
      <c r="F39" s="643"/>
      <c r="G39" s="643"/>
    </row>
    <row r="40" spans="1:9" ht="15">
      <c r="A40" s="171"/>
    </row>
    <row r="41" spans="1:9" ht="69.75" customHeight="1">
      <c r="A41" s="638" t="s">
        <v>170</v>
      </c>
      <c r="B41" s="638"/>
      <c r="C41" s="638"/>
      <c r="D41" s="638"/>
      <c r="E41" s="638"/>
      <c r="F41" s="638"/>
      <c r="G41" s="638"/>
    </row>
    <row r="42" spans="1:9" ht="35.25" customHeight="1">
      <c r="A42" s="643" t="s">
        <v>163</v>
      </c>
      <c r="B42" s="643"/>
      <c r="C42" s="643"/>
      <c r="D42" s="643"/>
      <c r="E42" s="643"/>
      <c r="F42" s="643"/>
      <c r="G42" s="643"/>
    </row>
    <row r="43" spans="1:9" ht="59.25" customHeight="1">
      <c r="A43" s="638" t="s">
        <v>164</v>
      </c>
      <c r="B43" s="638"/>
      <c r="C43" s="638"/>
      <c r="D43" s="638"/>
      <c r="E43" s="638"/>
      <c r="F43" s="638"/>
      <c r="G43" s="638"/>
    </row>
    <row r="44" spans="1:9" ht="15">
      <c r="A44" s="172"/>
    </row>
    <row r="45" spans="1:9" ht="27.75" customHeight="1">
      <c r="A45" s="640" t="s">
        <v>165</v>
      </c>
      <c r="B45" s="640"/>
      <c r="C45" s="640"/>
      <c r="D45" s="640"/>
      <c r="E45" s="640"/>
      <c r="F45" s="640"/>
      <c r="G45" s="640"/>
    </row>
    <row r="46" spans="1:9" ht="53.25" customHeight="1">
      <c r="A46" s="639" t="s">
        <v>171</v>
      </c>
      <c r="B46" s="638"/>
      <c r="C46" s="638"/>
      <c r="D46" s="638"/>
      <c r="E46" s="638"/>
      <c r="F46" s="638"/>
      <c r="G46" s="638"/>
    </row>
    <row r="47" spans="1:9" ht="15">
      <c r="A47" s="172"/>
    </row>
    <row r="48" spans="1:9" ht="32.25" customHeight="1">
      <c r="A48" s="640" t="s">
        <v>166</v>
      </c>
      <c r="B48" s="640"/>
      <c r="C48" s="640"/>
      <c r="D48" s="640"/>
      <c r="E48" s="640"/>
      <c r="F48" s="640"/>
      <c r="G48" s="640"/>
    </row>
    <row r="49" spans="1:7" ht="15">
      <c r="A49" s="171"/>
    </row>
    <row r="50" spans="1:7" ht="87" customHeight="1">
      <c r="A50" s="639" t="s">
        <v>172</v>
      </c>
      <c r="B50" s="638"/>
      <c r="C50" s="638"/>
      <c r="D50" s="638"/>
      <c r="E50" s="638"/>
      <c r="F50" s="638"/>
      <c r="G50" s="638"/>
    </row>
    <row r="51" spans="1:7" ht="15">
      <c r="A51" s="172"/>
    </row>
    <row r="52" spans="1:7" ht="32.25" customHeight="1">
      <c r="A52" s="640" t="s">
        <v>167</v>
      </c>
      <c r="B52" s="640"/>
      <c r="C52" s="640"/>
      <c r="D52" s="640"/>
      <c r="E52" s="640"/>
      <c r="F52" s="640"/>
      <c r="G52" s="640"/>
    </row>
    <row r="53" spans="1:7" ht="29.25" customHeight="1">
      <c r="A53" s="638" t="s">
        <v>168</v>
      </c>
      <c r="B53" s="638"/>
      <c r="C53" s="638"/>
      <c r="D53" s="638"/>
      <c r="E53" s="638"/>
      <c r="F53" s="638"/>
      <c r="G53" s="638"/>
    </row>
    <row r="54" spans="1:7" ht="15">
      <c r="A54" s="172"/>
    </row>
    <row r="55" spans="1:7" s="156" customFormat="1" ht="110.25" customHeight="1">
      <c r="A55" s="641" t="s">
        <v>173</v>
      </c>
      <c r="B55" s="642"/>
      <c r="C55" s="642"/>
      <c r="D55" s="642"/>
      <c r="E55" s="642"/>
      <c r="F55" s="642"/>
      <c r="G55" s="642"/>
    </row>
    <row r="56" spans="1:7" ht="34.5" customHeight="1">
      <c r="A56" s="643" t="s">
        <v>169</v>
      </c>
      <c r="B56" s="643"/>
      <c r="C56" s="643"/>
      <c r="D56" s="643"/>
      <c r="E56" s="643"/>
      <c r="F56" s="643"/>
      <c r="G56" s="643"/>
    </row>
    <row r="57" spans="1:7" ht="114" customHeight="1">
      <c r="A57" s="639" t="s">
        <v>174</v>
      </c>
      <c r="B57" s="638"/>
      <c r="C57" s="638"/>
      <c r="D57" s="638"/>
      <c r="E57" s="638"/>
      <c r="F57" s="638"/>
      <c r="G57" s="638"/>
    </row>
    <row r="58" spans="1:7" ht="109.5" customHeight="1">
      <c r="A58" s="638"/>
      <c r="B58" s="638"/>
      <c r="C58" s="638"/>
      <c r="D58" s="638"/>
      <c r="E58" s="638"/>
      <c r="F58" s="638"/>
      <c r="G58" s="638"/>
    </row>
    <row r="59" spans="1:7" ht="15">
      <c r="A59" s="172"/>
    </row>
    <row r="60" spans="1:7" s="169" customFormat="1" ht="57.75" customHeight="1">
      <c r="A60" s="638"/>
      <c r="B60" s="638"/>
      <c r="C60" s="638"/>
      <c r="D60" s="638"/>
      <c r="E60" s="638"/>
      <c r="F60" s="638"/>
      <c r="G60" s="638"/>
    </row>
  </sheetData>
  <mergeCells count="20">
    <mergeCell ref="A3:H3"/>
    <mergeCell ref="C14:H14"/>
    <mergeCell ref="B16:G16"/>
    <mergeCell ref="B11:G11"/>
    <mergeCell ref="A38:G38"/>
    <mergeCell ref="A46:G46"/>
    <mergeCell ref="A45:G45"/>
    <mergeCell ref="A52:G52"/>
    <mergeCell ref="A39:G39"/>
    <mergeCell ref="A41:G41"/>
    <mergeCell ref="A43:G43"/>
    <mergeCell ref="A42:G42"/>
    <mergeCell ref="A58:G58"/>
    <mergeCell ref="A57:G57"/>
    <mergeCell ref="A60:G60"/>
    <mergeCell ref="A50:G50"/>
    <mergeCell ref="A48:G48"/>
    <mergeCell ref="A55:G55"/>
    <mergeCell ref="A53:G53"/>
    <mergeCell ref="A56:G56"/>
  </mergeCells>
  <phoneticPr fontId="33"/>
  <hyperlinks>
    <hyperlink ref="A38" r:id="rId1" display="https://pharma-sc.com/" xr:uid="{00000000-0004-0000-0000-000000000000}"/>
  </hyperlinks>
  <pageMargins left="0.75" right="0.75" top="1" bottom="1" header="0.51200000000000001" footer="0.51200000000000001"/>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27"/>
  <sheetViews>
    <sheetView view="pageBreakPreview" zoomScaleNormal="100" zoomScaleSheetLayoutView="100" workbookViewId="0">
      <selection activeCell="G10" sqref="G10"/>
    </sheetView>
  </sheetViews>
  <sheetFormatPr defaultColWidth="9" defaultRowHeight="13.2"/>
  <cols>
    <col min="1" max="1" width="21.33203125" style="50" customWidth="1"/>
    <col min="2" max="2" width="19.77734375" style="50" customWidth="1"/>
    <col min="3" max="3" width="80.21875" style="477" customWidth="1"/>
    <col min="4" max="4" width="14.44140625" style="51" customWidth="1"/>
    <col min="5" max="5" width="13.6640625" style="51" customWidth="1"/>
    <col min="6" max="6" width="13.88671875" style="45" customWidth="1"/>
    <col min="7" max="7" width="58.6640625" style="45" customWidth="1"/>
    <col min="8" max="10" width="9" style="45"/>
    <col min="11" max="11" width="14.109375" style="45" customWidth="1"/>
    <col min="12" max="16384" width="9" style="45"/>
  </cols>
  <sheetData>
    <row r="1" spans="1:5" ht="44.25" customHeight="1">
      <c r="A1" s="509" t="s">
        <v>312</v>
      </c>
      <c r="B1" s="510" t="s">
        <v>238</v>
      </c>
      <c r="C1" s="511" t="s">
        <v>274</v>
      </c>
      <c r="D1" s="512" t="s">
        <v>25</v>
      </c>
      <c r="E1" s="513" t="s">
        <v>26</v>
      </c>
    </row>
    <row r="2" spans="1:5" s="190" customFormat="1" ht="22.95" customHeight="1">
      <c r="A2" s="514" t="s">
        <v>313</v>
      </c>
      <c r="B2" s="514" t="s">
        <v>314</v>
      </c>
      <c r="C2" s="596" t="s">
        <v>315</v>
      </c>
      <c r="D2" s="515">
        <v>44680</v>
      </c>
      <c r="E2" s="515">
        <v>44683</v>
      </c>
    </row>
    <row r="3" spans="1:5" s="190" customFormat="1" ht="22.95" customHeight="1">
      <c r="A3" s="514" t="s">
        <v>313</v>
      </c>
      <c r="B3" s="514" t="s">
        <v>316</v>
      </c>
      <c r="C3" s="600" t="s">
        <v>317</v>
      </c>
      <c r="D3" s="515">
        <v>44679</v>
      </c>
      <c r="E3" s="515">
        <v>44683</v>
      </c>
    </row>
    <row r="4" spans="1:5" s="190" customFormat="1" ht="22.95" customHeight="1">
      <c r="A4" s="514" t="s">
        <v>313</v>
      </c>
      <c r="B4" s="514" t="s">
        <v>318</v>
      </c>
      <c r="C4" s="596" t="s">
        <v>319</v>
      </c>
      <c r="D4" s="515">
        <v>44679</v>
      </c>
      <c r="E4" s="515">
        <v>44683</v>
      </c>
    </row>
    <row r="5" spans="1:5" s="190" customFormat="1" ht="22.95" customHeight="1">
      <c r="A5" s="514" t="s">
        <v>320</v>
      </c>
      <c r="B5" s="514" t="s">
        <v>321</v>
      </c>
      <c r="C5" s="514" t="s">
        <v>322</v>
      </c>
      <c r="D5" s="515">
        <v>44679</v>
      </c>
      <c r="E5" s="515">
        <v>44679</v>
      </c>
    </row>
    <row r="6" spans="1:5" s="190" customFormat="1" ht="22.95" customHeight="1">
      <c r="A6" s="514" t="s">
        <v>323</v>
      </c>
      <c r="B6" s="514" t="s">
        <v>324</v>
      </c>
      <c r="C6" s="596" t="s">
        <v>325</v>
      </c>
      <c r="D6" s="515">
        <v>44678</v>
      </c>
      <c r="E6" s="515">
        <v>44679</v>
      </c>
    </row>
    <row r="7" spans="1:5" s="190" customFormat="1" ht="22.95" customHeight="1">
      <c r="A7" s="514" t="s">
        <v>313</v>
      </c>
      <c r="B7" s="569" t="s">
        <v>326</v>
      </c>
      <c r="C7" s="598" t="s">
        <v>327</v>
      </c>
      <c r="D7" s="515">
        <v>44678</v>
      </c>
      <c r="E7" s="515">
        <v>44679</v>
      </c>
    </row>
    <row r="8" spans="1:5" s="190" customFormat="1" ht="22.95" customHeight="1">
      <c r="A8" s="514" t="s">
        <v>323</v>
      </c>
      <c r="B8" s="514" t="s">
        <v>328</v>
      </c>
      <c r="C8" s="600" t="s">
        <v>329</v>
      </c>
      <c r="D8" s="515">
        <v>44678</v>
      </c>
      <c r="E8" s="515">
        <v>44679</v>
      </c>
    </row>
    <row r="9" spans="1:5" s="190" customFormat="1" ht="22.95" customHeight="1">
      <c r="A9" s="514" t="s">
        <v>330</v>
      </c>
      <c r="B9" s="514" t="s">
        <v>331</v>
      </c>
      <c r="C9" s="596" t="s">
        <v>332</v>
      </c>
      <c r="D9" s="515">
        <v>44678</v>
      </c>
      <c r="E9" s="515">
        <v>44678</v>
      </c>
    </row>
    <row r="10" spans="1:5" s="190" customFormat="1" ht="22.95" customHeight="1">
      <c r="A10" s="514" t="s">
        <v>313</v>
      </c>
      <c r="B10" s="514" t="s">
        <v>333</v>
      </c>
      <c r="C10" s="596" t="s">
        <v>334</v>
      </c>
      <c r="D10" s="515">
        <v>44678</v>
      </c>
      <c r="E10" s="515">
        <v>44678</v>
      </c>
    </row>
    <row r="11" spans="1:5" s="190" customFormat="1" ht="22.95" customHeight="1">
      <c r="A11" s="514" t="s">
        <v>323</v>
      </c>
      <c r="B11" s="514" t="s">
        <v>335</v>
      </c>
      <c r="C11" s="597" t="s">
        <v>336</v>
      </c>
      <c r="D11" s="515">
        <v>44677</v>
      </c>
      <c r="E11" s="515">
        <v>44678</v>
      </c>
    </row>
    <row r="12" spans="1:5" s="190" customFormat="1" ht="22.95" customHeight="1">
      <c r="A12" s="514" t="s">
        <v>320</v>
      </c>
      <c r="B12" s="514" t="s">
        <v>337</v>
      </c>
      <c r="C12" s="514" t="s">
        <v>338</v>
      </c>
      <c r="D12" s="515">
        <v>44677</v>
      </c>
      <c r="E12" s="515">
        <v>44677</v>
      </c>
    </row>
    <row r="13" spans="1:5" s="190" customFormat="1" ht="22.95" customHeight="1">
      <c r="A13" s="514" t="s">
        <v>323</v>
      </c>
      <c r="B13" s="514" t="s">
        <v>339</v>
      </c>
      <c r="C13" s="598" t="s">
        <v>340</v>
      </c>
      <c r="D13" s="515">
        <v>44677</v>
      </c>
      <c r="E13" s="515">
        <v>44677</v>
      </c>
    </row>
    <row r="14" spans="1:5" s="190" customFormat="1" ht="22.95" customHeight="1">
      <c r="A14" s="514" t="s">
        <v>320</v>
      </c>
      <c r="B14" s="514" t="s">
        <v>341</v>
      </c>
      <c r="C14" s="596" t="s">
        <v>342</v>
      </c>
      <c r="D14" s="515">
        <v>44676</v>
      </c>
      <c r="E14" s="515">
        <v>44677</v>
      </c>
    </row>
    <row r="15" spans="1:5" s="190" customFormat="1" ht="22.95" customHeight="1">
      <c r="A15" s="514" t="s">
        <v>313</v>
      </c>
      <c r="B15" s="514" t="s">
        <v>343</v>
      </c>
      <c r="C15" s="514" t="s">
        <v>344</v>
      </c>
      <c r="D15" s="515">
        <v>44676</v>
      </c>
      <c r="E15" s="515">
        <v>44677</v>
      </c>
    </row>
    <row r="16" spans="1:5" s="190" customFormat="1" ht="22.95" customHeight="1">
      <c r="A16" s="514" t="s">
        <v>313</v>
      </c>
      <c r="B16" s="514" t="s">
        <v>345</v>
      </c>
      <c r="C16" s="514" t="s">
        <v>346</v>
      </c>
      <c r="D16" s="515">
        <v>44671</v>
      </c>
      <c r="E16" s="515">
        <v>44676</v>
      </c>
    </row>
    <row r="17" spans="1:11" s="190" customFormat="1" ht="22.95" customHeight="1">
      <c r="A17" s="514" t="s">
        <v>313</v>
      </c>
      <c r="B17" s="514" t="s">
        <v>347</v>
      </c>
      <c r="C17" s="596" t="s">
        <v>348</v>
      </c>
      <c r="D17" s="515">
        <v>44676</v>
      </c>
      <c r="E17" s="515">
        <v>44676</v>
      </c>
    </row>
    <row r="18" spans="1:11" s="190" customFormat="1" ht="22.95" customHeight="1">
      <c r="A18" s="514" t="s">
        <v>313</v>
      </c>
      <c r="B18" s="514" t="s">
        <v>349</v>
      </c>
      <c r="C18" s="596" t="s">
        <v>350</v>
      </c>
      <c r="D18" s="515">
        <v>44673</v>
      </c>
      <c r="E18" s="515">
        <v>44676</v>
      </c>
    </row>
    <row r="19" spans="1:11" s="190" customFormat="1" ht="22.95" customHeight="1">
      <c r="A19" s="514" t="s">
        <v>313</v>
      </c>
      <c r="B19" s="514" t="s">
        <v>351</v>
      </c>
      <c r="C19" s="599" t="s">
        <v>352</v>
      </c>
      <c r="D19" s="515">
        <v>44673</v>
      </c>
      <c r="E19" s="515">
        <v>44676</v>
      </c>
    </row>
    <row r="20" spans="1:11" s="190" customFormat="1" ht="22.95" customHeight="1">
      <c r="A20" s="514"/>
      <c r="B20" s="514"/>
      <c r="C20" s="514"/>
      <c r="D20" s="515"/>
      <c r="E20" s="515"/>
    </row>
    <row r="21" spans="1:11" s="190" customFormat="1" ht="22.2" customHeight="1" thickBot="1">
      <c r="A21" s="295"/>
      <c r="B21" s="296"/>
      <c r="C21" s="296"/>
      <c r="D21" s="290"/>
      <c r="E21" s="291"/>
    </row>
    <row r="22" spans="1:11" s="190" customFormat="1" ht="22.2" customHeight="1">
      <c r="A22" s="292"/>
      <c r="B22" s="293"/>
      <c r="C22" s="294"/>
      <c r="D22" s="293"/>
      <c r="E22" s="293"/>
    </row>
    <row r="23" spans="1:11" s="190" customFormat="1" ht="18" customHeight="1">
      <c r="A23" s="286"/>
      <c r="B23" s="287"/>
      <c r="C23" s="474" t="s">
        <v>234</v>
      </c>
      <c r="D23" s="288"/>
      <c r="E23" s="288"/>
    </row>
    <row r="24" spans="1:11" ht="18.75" customHeight="1">
      <c r="A24" s="45"/>
      <c r="B24" s="45"/>
      <c r="C24" s="190"/>
      <c r="D24" s="45"/>
      <c r="E24" s="45"/>
    </row>
    <row r="25" spans="1:11" ht="9" customHeight="1">
      <c r="A25" s="46"/>
      <c r="B25" s="47"/>
      <c r="C25" s="475"/>
      <c r="D25" s="48"/>
      <c r="E25" s="48"/>
    </row>
    <row r="26" spans="1:11" s="49" customFormat="1" ht="20.25" customHeight="1">
      <c r="A26" s="192" t="s">
        <v>176</v>
      </c>
      <c r="B26" s="192"/>
      <c r="C26" s="476"/>
      <c r="D26" s="62"/>
      <c r="E26" s="62"/>
    </row>
    <row r="27" spans="1:11" s="49" customFormat="1" ht="20.25" customHeight="1">
      <c r="A27" s="892" t="s">
        <v>27</v>
      </c>
      <c r="B27" s="892"/>
      <c r="C27" s="892"/>
      <c r="D27" s="63"/>
      <c r="E27" s="63"/>
      <c r="J27" s="191"/>
      <c r="K27" s="191"/>
    </row>
  </sheetData>
  <mergeCells count="1">
    <mergeCell ref="A27:C27"/>
  </mergeCells>
  <phoneticPr fontId="30"/>
  <printOptions horizontalCentered="1" verticalCentered="1"/>
  <pageMargins left="0.64" right="0.39" top="0.98425196850393704" bottom="0.7" header="0.51181102362204722" footer="0.51181102362204722"/>
  <pageSetup paperSize="9" scale="34" orientation="landscape" horizontalDpi="300" verticalDpi="300" r:id="rId1"/>
  <headerFooter alignWithMargins="0"/>
  <colBreaks count="1" manualBreakCount="1">
    <brk id="5" max="2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1027"/>
  <sheetViews>
    <sheetView zoomScale="91" zoomScaleNormal="91" zoomScaleSheetLayoutView="100" workbookViewId="0">
      <selection sqref="A1:N1"/>
    </sheetView>
  </sheetViews>
  <sheetFormatPr defaultColWidth="9" defaultRowHeight="16.8" customHeight="1"/>
  <cols>
    <col min="1" max="13" width="9" style="1"/>
    <col min="14" max="14" width="108.6640625" style="1" customWidth="1"/>
    <col min="15" max="15" width="26.88671875" style="14" customWidth="1"/>
    <col min="16" max="16384" width="9" style="1"/>
  </cols>
  <sheetData>
    <row r="1" spans="1:16" ht="43.8" customHeight="1" thickBot="1">
      <c r="A1" s="896" t="s">
        <v>355</v>
      </c>
      <c r="B1" s="897"/>
      <c r="C1" s="897"/>
      <c r="D1" s="897"/>
      <c r="E1" s="897"/>
      <c r="F1" s="897"/>
      <c r="G1" s="897"/>
      <c r="H1" s="897"/>
      <c r="I1" s="897"/>
      <c r="J1" s="897"/>
      <c r="K1" s="897"/>
      <c r="L1" s="897"/>
      <c r="M1" s="897"/>
      <c r="N1" s="898"/>
    </row>
    <row r="2" spans="1:16" s="327" customFormat="1" ht="47.4" customHeight="1" thickBot="1">
      <c r="A2" s="908" t="s">
        <v>484</v>
      </c>
      <c r="B2" s="909"/>
      <c r="C2" s="909"/>
      <c r="D2" s="909"/>
      <c r="E2" s="909"/>
      <c r="F2" s="909"/>
      <c r="G2" s="909"/>
      <c r="H2" s="909"/>
      <c r="I2" s="909"/>
      <c r="J2" s="909"/>
      <c r="K2" s="909"/>
      <c r="L2" s="909"/>
      <c r="M2" s="909"/>
      <c r="N2" s="910"/>
      <c r="O2" s="14"/>
    </row>
    <row r="3" spans="1:16" s="327" customFormat="1" ht="97.2" customHeight="1">
      <c r="A3" s="911" t="s">
        <v>485</v>
      </c>
      <c r="B3" s="912"/>
      <c r="C3" s="912"/>
      <c r="D3" s="912"/>
      <c r="E3" s="912"/>
      <c r="F3" s="912"/>
      <c r="G3" s="912"/>
      <c r="H3" s="912"/>
      <c r="I3" s="912"/>
      <c r="J3" s="912"/>
      <c r="K3" s="912"/>
      <c r="L3" s="912"/>
      <c r="M3" s="912"/>
      <c r="N3" s="913"/>
      <c r="O3" s="14"/>
    </row>
    <row r="4" spans="1:16" s="526" customFormat="1" ht="45" customHeight="1">
      <c r="A4" s="914" t="s">
        <v>486</v>
      </c>
      <c r="B4" s="915"/>
      <c r="C4" s="915"/>
      <c r="D4" s="915"/>
      <c r="E4" s="915"/>
      <c r="F4" s="915"/>
      <c r="G4" s="915"/>
      <c r="H4" s="915"/>
      <c r="I4" s="915"/>
      <c r="J4" s="915"/>
      <c r="K4" s="915"/>
      <c r="L4" s="915"/>
      <c r="M4" s="915"/>
      <c r="N4" s="916"/>
      <c r="O4" s="14"/>
    </row>
    <row r="5" spans="1:16" ht="133.19999999999999" customHeight="1" thickBot="1">
      <c r="A5" s="905" t="s">
        <v>487</v>
      </c>
      <c r="B5" s="906"/>
      <c r="C5" s="906"/>
      <c r="D5" s="906"/>
      <c r="E5" s="906"/>
      <c r="F5" s="906"/>
      <c r="G5" s="906"/>
      <c r="H5" s="906"/>
      <c r="I5" s="906"/>
      <c r="J5" s="906"/>
      <c r="K5" s="906"/>
      <c r="L5" s="906"/>
      <c r="M5" s="906"/>
      <c r="N5" s="907"/>
      <c r="O5" s="58"/>
    </row>
    <row r="6" spans="1:16" ht="48" customHeight="1">
      <c r="A6" s="899" t="s">
        <v>488</v>
      </c>
      <c r="B6" s="900"/>
      <c r="C6" s="900"/>
      <c r="D6" s="900"/>
      <c r="E6" s="900"/>
      <c r="F6" s="900"/>
      <c r="G6" s="900"/>
      <c r="H6" s="900"/>
      <c r="I6" s="900"/>
      <c r="J6" s="900"/>
      <c r="K6" s="900"/>
      <c r="L6" s="900"/>
      <c r="M6" s="900"/>
      <c r="N6" s="901"/>
    </row>
    <row r="7" spans="1:16" ht="339" customHeight="1" thickBot="1">
      <c r="A7" s="902" t="s">
        <v>489</v>
      </c>
      <c r="B7" s="903"/>
      <c r="C7" s="903"/>
      <c r="D7" s="903"/>
      <c r="E7" s="903"/>
      <c r="F7" s="903"/>
      <c r="G7" s="903"/>
      <c r="H7" s="903"/>
      <c r="I7" s="903"/>
      <c r="J7" s="903"/>
      <c r="K7" s="903"/>
      <c r="L7" s="903"/>
      <c r="M7" s="903"/>
      <c r="N7" s="904"/>
      <c r="O7" s="52"/>
    </row>
    <row r="8" spans="1:16" ht="49.2" customHeight="1">
      <c r="A8" s="893" t="s">
        <v>490</v>
      </c>
      <c r="B8" s="894"/>
      <c r="C8" s="894"/>
      <c r="D8" s="894"/>
      <c r="E8" s="894"/>
      <c r="F8" s="894"/>
      <c r="G8" s="894"/>
      <c r="H8" s="894"/>
      <c r="I8" s="894"/>
      <c r="J8" s="894"/>
      <c r="K8" s="894"/>
      <c r="L8" s="894"/>
      <c r="M8" s="894"/>
      <c r="N8" s="895"/>
    </row>
    <row r="9" spans="1:16" ht="210" customHeight="1" thickBot="1">
      <c r="A9" s="917" t="s">
        <v>491</v>
      </c>
      <c r="B9" s="918"/>
      <c r="C9" s="918"/>
      <c r="D9" s="918"/>
      <c r="E9" s="918"/>
      <c r="F9" s="918"/>
      <c r="G9" s="918"/>
      <c r="H9" s="918"/>
      <c r="I9" s="918"/>
      <c r="J9" s="918"/>
      <c r="K9" s="918"/>
      <c r="L9" s="918"/>
      <c r="M9" s="918"/>
      <c r="N9" s="919"/>
      <c r="O9" s="58"/>
    </row>
    <row r="10" spans="1:16" s="193" customFormat="1" ht="42" hidden="1" customHeight="1">
      <c r="A10" s="923"/>
      <c r="B10" s="900"/>
      <c r="C10" s="900"/>
      <c r="D10" s="900"/>
      <c r="E10" s="900"/>
      <c r="F10" s="900"/>
      <c r="G10" s="900"/>
      <c r="H10" s="900"/>
      <c r="I10" s="900"/>
      <c r="J10" s="900"/>
      <c r="K10" s="900"/>
      <c r="L10" s="900"/>
      <c r="M10" s="900"/>
      <c r="N10" s="901"/>
      <c r="O10" s="58"/>
    </row>
    <row r="11" spans="1:16" s="193" customFormat="1" ht="157.80000000000001" hidden="1" customHeight="1" thickBot="1">
      <c r="A11" s="902"/>
      <c r="B11" s="903"/>
      <c r="C11" s="903"/>
      <c r="D11" s="903"/>
      <c r="E11" s="903"/>
      <c r="F11" s="903"/>
      <c r="G11" s="903"/>
      <c r="H11" s="903"/>
      <c r="I11" s="903"/>
      <c r="J11" s="903"/>
      <c r="K11" s="903"/>
      <c r="L11" s="903"/>
      <c r="M11" s="903"/>
      <c r="N11" s="904"/>
      <c r="O11" s="58"/>
    </row>
    <row r="12" spans="1:16" s="145" customFormat="1" ht="45.6" hidden="1" customHeight="1">
      <c r="A12" s="929"/>
      <c r="B12" s="930"/>
      <c r="C12" s="930"/>
      <c r="D12" s="930"/>
      <c r="E12" s="930"/>
      <c r="F12" s="930"/>
      <c r="G12" s="930"/>
      <c r="H12" s="930"/>
      <c r="I12" s="930"/>
      <c r="J12" s="930"/>
      <c r="K12" s="930"/>
      <c r="L12" s="930"/>
      <c r="M12" s="930"/>
      <c r="N12" s="931"/>
      <c r="O12" s="546"/>
    </row>
    <row r="13" spans="1:16" s="145" customFormat="1" ht="76.2" hidden="1" customHeight="1" thickBot="1">
      <c r="A13" s="932"/>
      <c r="B13" s="933"/>
      <c r="C13" s="933"/>
      <c r="D13" s="933"/>
      <c r="E13" s="933"/>
      <c r="F13" s="933"/>
      <c r="G13" s="933"/>
      <c r="H13" s="933"/>
      <c r="I13" s="933"/>
      <c r="J13" s="933"/>
      <c r="K13" s="933"/>
      <c r="L13" s="933"/>
      <c r="M13" s="933"/>
      <c r="N13" s="934"/>
      <c r="O13" s="546"/>
    </row>
    <row r="14" spans="1:16" s="145" customFormat="1" ht="27" customHeight="1">
      <c r="A14" s="141"/>
      <c r="B14" s="142"/>
      <c r="C14" s="142"/>
      <c r="D14" s="142"/>
      <c r="E14" s="142"/>
      <c r="F14" s="142"/>
      <c r="G14" s="142"/>
      <c r="H14" s="142"/>
      <c r="I14" s="142"/>
      <c r="J14" s="142"/>
      <c r="K14" s="142"/>
      <c r="L14" s="142"/>
      <c r="M14" s="142"/>
      <c r="N14" s="143"/>
      <c r="O14" s="144"/>
    </row>
    <row r="15" spans="1:16" s="145" customFormat="1" ht="27" customHeight="1" thickBot="1">
      <c r="A15" s="141"/>
      <c r="B15" s="142"/>
      <c r="C15" s="142"/>
      <c r="D15" s="142"/>
      <c r="E15" s="142"/>
      <c r="F15" s="142"/>
      <c r="G15" s="142"/>
      <c r="H15" s="142"/>
      <c r="I15" s="142"/>
      <c r="J15" s="142"/>
      <c r="K15" s="142"/>
      <c r="L15" s="142"/>
      <c r="M15" s="142"/>
      <c r="N15" s="143"/>
      <c r="O15" s="144"/>
    </row>
    <row r="16" spans="1:16" ht="49.2" customHeight="1">
      <c r="A16" s="924" t="s">
        <v>354</v>
      </c>
      <c r="B16" s="924"/>
      <c r="C16" s="924"/>
      <c r="D16" s="924"/>
      <c r="E16" s="924"/>
      <c r="F16" s="924"/>
      <c r="G16" s="924"/>
      <c r="H16" s="924"/>
      <c r="I16" s="924"/>
      <c r="J16" s="924"/>
      <c r="K16" s="924"/>
      <c r="L16" s="924"/>
      <c r="M16" s="924"/>
      <c r="N16" s="925"/>
      <c r="P16" s="53"/>
    </row>
    <row r="17" spans="1:16" ht="21.6" customHeight="1" thickBot="1">
      <c r="A17" s="920" t="s">
        <v>267</v>
      </c>
      <c r="B17" s="921"/>
      <c r="C17" s="921"/>
      <c r="D17" s="921"/>
      <c r="E17" s="921"/>
      <c r="F17" s="921"/>
      <c r="G17" s="921"/>
      <c r="H17" s="921"/>
      <c r="I17" s="921"/>
      <c r="J17" s="921"/>
      <c r="K17" s="921"/>
      <c r="L17" s="921"/>
      <c r="M17" s="921"/>
      <c r="N17" s="922"/>
      <c r="O17" s="65" t="s">
        <v>217</v>
      </c>
      <c r="P17" s="53"/>
    </row>
    <row r="18" spans="1:16" s="285" customFormat="1" ht="66" customHeight="1" thickBot="1">
      <c r="A18" s="926" t="s">
        <v>353</v>
      </c>
      <c r="B18" s="927"/>
      <c r="C18" s="927"/>
      <c r="D18" s="927"/>
      <c r="E18" s="927"/>
      <c r="F18" s="927"/>
      <c r="G18" s="927"/>
      <c r="H18" s="927"/>
      <c r="I18" s="927"/>
      <c r="J18" s="927"/>
      <c r="K18" s="927"/>
      <c r="L18" s="927"/>
      <c r="M18" s="927"/>
      <c r="N18" s="928"/>
      <c r="O18" s="14" t="s">
        <v>217</v>
      </c>
      <c r="P18" s="53"/>
    </row>
    <row r="19" spans="1:16" ht="50.4" customHeight="1" thickBot="1">
      <c r="A19" s="59"/>
      <c r="B19" s="60"/>
      <c r="C19" s="60"/>
      <c r="D19" s="60"/>
      <c r="E19" s="60"/>
      <c r="F19" s="60"/>
      <c r="G19" s="60"/>
      <c r="H19" s="60"/>
      <c r="I19" s="60"/>
      <c r="J19" s="60"/>
      <c r="K19" s="60"/>
      <c r="L19" s="60"/>
      <c r="M19" s="60"/>
      <c r="N19" s="61"/>
      <c r="P19" s="53"/>
    </row>
    <row r="20" spans="1:16" ht="45.6" customHeight="1">
      <c r="A20" s="855" t="s">
        <v>29</v>
      </c>
      <c r="B20" s="856"/>
      <c r="C20" s="856"/>
      <c r="D20" s="856"/>
      <c r="E20" s="856"/>
      <c r="F20" s="856"/>
      <c r="G20" s="856"/>
      <c r="H20" s="856"/>
      <c r="I20" s="856"/>
      <c r="J20" s="856"/>
      <c r="K20" s="856"/>
      <c r="L20" s="856"/>
      <c r="M20" s="856"/>
      <c r="N20" s="856"/>
      <c r="O20" s="54"/>
      <c r="P20" s="49"/>
    </row>
    <row r="21" spans="1:16" ht="40.200000000000003" customHeight="1">
      <c r="A21" s="857" t="s">
        <v>27</v>
      </c>
      <c r="B21" s="858"/>
      <c r="C21" s="858"/>
      <c r="D21" s="858"/>
      <c r="E21" s="858"/>
      <c r="F21" s="858"/>
      <c r="G21" s="858"/>
      <c r="H21" s="858"/>
      <c r="I21" s="858"/>
      <c r="J21" s="858"/>
      <c r="K21" s="858"/>
      <c r="L21" s="858"/>
      <c r="M21" s="858"/>
      <c r="N21" s="858"/>
      <c r="O21" s="54"/>
      <c r="P21" s="49"/>
    </row>
    <row r="22" spans="1:16" ht="18.600000000000001" customHeight="1"/>
    <row r="23" spans="1:16" ht="18.600000000000001" customHeight="1"/>
    <row r="24" spans="1:16" ht="18.600000000000001" customHeight="1"/>
    <row r="25" spans="1:16" ht="18.600000000000001" customHeight="1"/>
    <row r="26" spans="1:16" ht="18.600000000000001" customHeight="1"/>
    <row r="27" spans="1:16" ht="18.600000000000001" customHeight="1"/>
    <row r="28" spans="1:16" ht="18.600000000000001" customHeight="1"/>
    <row r="29" spans="1:16" ht="18.600000000000001" customHeight="1"/>
    <row r="30" spans="1:16" ht="18.600000000000001" customHeight="1"/>
    <row r="31" spans="1:16" ht="18.600000000000001" customHeight="1"/>
    <row r="32" spans="1:16" ht="18.600000000000001" customHeight="1"/>
    <row r="33" ht="18.600000000000001" customHeight="1"/>
    <row r="34" ht="18.600000000000001" customHeight="1"/>
    <row r="35" ht="18.600000000000001" customHeight="1"/>
    <row r="36" ht="18.600000000000001" customHeight="1"/>
    <row r="37" ht="18.600000000000001" customHeight="1"/>
    <row r="38" ht="18.600000000000001" customHeight="1"/>
    <row r="39" ht="18.600000000000001" customHeight="1"/>
    <row r="40" ht="18.600000000000001" customHeight="1"/>
    <row r="41" ht="18.600000000000001" customHeight="1"/>
    <row r="42" ht="18.600000000000001" customHeight="1"/>
    <row r="43" ht="18.600000000000001" customHeight="1"/>
    <row r="44" ht="18.600000000000001" customHeight="1"/>
    <row r="45" ht="18.600000000000001" customHeight="1"/>
    <row r="46" ht="18.600000000000001" customHeight="1"/>
    <row r="47" ht="18.600000000000001" customHeight="1"/>
    <row r="48" ht="18.600000000000001" customHeight="1"/>
    <row r="49" ht="18.600000000000001" customHeight="1"/>
    <row r="50" ht="18.600000000000001" customHeight="1"/>
    <row r="51" ht="18.600000000000001" customHeight="1"/>
    <row r="52" ht="18.600000000000001" customHeight="1"/>
    <row r="53" ht="18.600000000000001" customHeight="1"/>
    <row r="54" ht="18.600000000000001" customHeight="1"/>
    <row r="55" ht="18.600000000000001" customHeight="1"/>
    <row r="56" ht="18.600000000000001" customHeight="1"/>
    <row r="57" ht="18.600000000000001" customHeight="1"/>
    <row r="58" ht="18.600000000000001" customHeight="1"/>
    <row r="59" ht="18.600000000000001" customHeight="1"/>
    <row r="60" ht="18.600000000000001" customHeight="1"/>
    <row r="61" ht="18.600000000000001" customHeight="1"/>
    <row r="62" ht="18.600000000000001" customHeight="1"/>
    <row r="63" ht="18.600000000000001" customHeight="1"/>
    <row r="64" ht="18.600000000000001" customHeight="1"/>
    <row r="65" ht="18.600000000000001" customHeight="1"/>
    <row r="66" ht="18.600000000000001" customHeight="1"/>
    <row r="67" ht="18.600000000000001" customHeight="1"/>
    <row r="68" ht="18.600000000000001" customHeight="1"/>
    <row r="69" ht="18.600000000000001" customHeight="1"/>
    <row r="70" ht="18.600000000000001" customHeight="1"/>
    <row r="71" ht="18.600000000000001" customHeight="1"/>
    <row r="72" ht="18.600000000000001" customHeight="1"/>
    <row r="73" ht="18.600000000000001" customHeight="1"/>
    <row r="74" ht="18.600000000000001" customHeight="1"/>
    <row r="75" ht="18.600000000000001" customHeight="1"/>
    <row r="76" ht="18.600000000000001" customHeight="1"/>
    <row r="77" ht="18.600000000000001" customHeight="1"/>
    <row r="78" ht="18.600000000000001" customHeight="1"/>
    <row r="79" ht="18.600000000000001" customHeight="1"/>
    <row r="80" ht="18.600000000000001" customHeight="1"/>
    <row r="81" ht="18.600000000000001" customHeight="1"/>
    <row r="82" ht="18.600000000000001" customHeight="1"/>
    <row r="83" ht="18.600000000000001" customHeight="1"/>
    <row r="84" ht="18.600000000000001" customHeight="1"/>
    <row r="85" ht="18.600000000000001" customHeight="1"/>
    <row r="86" ht="18.600000000000001" customHeight="1"/>
    <row r="87" ht="18.600000000000001" customHeight="1"/>
    <row r="88" ht="18.600000000000001" customHeight="1"/>
    <row r="89" ht="18.600000000000001" customHeight="1"/>
    <row r="90" ht="18.600000000000001" customHeight="1"/>
    <row r="91" ht="18.600000000000001" customHeight="1"/>
    <row r="92" ht="18.600000000000001" customHeight="1"/>
    <row r="93" ht="18.600000000000001" customHeight="1"/>
    <row r="94" ht="18.600000000000001" customHeight="1"/>
    <row r="95" ht="18.600000000000001" customHeight="1"/>
    <row r="96" ht="18.600000000000001" customHeight="1"/>
    <row r="97" ht="18.600000000000001" customHeight="1"/>
    <row r="98" ht="18.600000000000001" customHeight="1"/>
    <row r="99" ht="18.600000000000001" customHeight="1"/>
    <row r="100" ht="18.600000000000001" customHeight="1"/>
    <row r="101" ht="18.600000000000001" customHeight="1"/>
    <row r="102" ht="18.600000000000001" customHeight="1"/>
    <row r="103" ht="18.600000000000001" customHeight="1"/>
    <row r="104" ht="18.600000000000001" customHeight="1"/>
    <row r="105" ht="18.600000000000001" customHeight="1"/>
    <row r="106" ht="18.600000000000001" customHeight="1"/>
    <row r="107" ht="18.600000000000001" customHeight="1"/>
    <row r="108" ht="18.600000000000001" customHeight="1"/>
    <row r="109" ht="18.600000000000001" customHeight="1"/>
    <row r="110" ht="18.600000000000001" customHeight="1"/>
    <row r="111" ht="18.600000000000001" customHeight="1"/>
    <row r="112" ht="18.600000000000001" customHeight="1"/>
    <row r="113" ht="18.600000000000001" customHeight="1"/>
    <row r="114" ht="18.600000000000001" customHeight="1"/>
    <row r="115" ht="18.600000000000001" customHeight="1"/>
    <row r="116" ht="18.600000000000001" customHeight="1"/>
    <row r="117" ht="18.600000000000001" customHeight="1"/>
    <row r="118" ht="18.600000000000001" customHeight="1"/>
    <row r="119" ht="18.600000000000001" customHeight="1"/>
    <row r="120" ht="18.600000000000001" customHeight="1"/>
    <row r="121" ht="18.600000000000001" customHeight="1"/>
    <row r="122" ht="18.600000000000001" customHeight="1"/>
    <row r="123" ht="18.600000000000001" customHeight="1"/>
    <row r="124" ht="18.600000000000001" customHeight="1"/>
    <row r="125" ht="18.600000000000001" customHeight="1"/>
    <row r="126" ht="18.600000000000001" customHeight="1"/>
    <row r="127" ht="18.600000000000001" customHeight="1"/>
    <row r="128" ht="18.600000000000001" customHeight="1"/>
    <row r="129" ht="18.600000000000001" customHeight="1"/>
    <row r="130" ht="18.600000000000001" customHeight="1"/>
    <row r="131" ht="18.600000000000001" customHeight="1"/>
    <row r="132" ht="18.600000000000001" customHeight="1"/>
    <row r="133" ht="18.600000000000001" customHeight="1"/>
    <row r="134" ht="18.600000000000001" customHeight="1"/>
    <row r="135" ht="18.600000000000001" customHeight="1"/>
    <row r="136" ht="18.600000000000001" customHeight="1"/>
    <row r="137" ht="18.600000000000001" customHeight="1"/>
    <row r="138" ht="18.600000000000001" customHeight="1"/>
    <row r="139" ht="18.600000000000001" customHeight="1"/>
    <row r="140" ht="18.600000000000001" customHeight="1"/>
    <row r="141" ht="18.600000000000001" customHeight="1"/>
    <row r="142" ht="18.600000000000001" customHeight="1"/>
    <row r="143" ht="18.600000000000001" customHeight="1"/>
    <row r="144"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row r="356" ht="18.600000000000001" customHeight="1"/>
    <row r="357" ht="18.600000000000001" customHeight="1"/>
    <row r="358" ht="18.600000000000001" customHeight="1"/>
    <row r="359" ht="18.600000000000001" customHeight="1"/>
    <row r="360" ht="18.600000000000001" customHeight="1"/>
    <row r="361" ht="18.600000000000001" customHeight="1"/>
    <row r="362" ht="18.600000000000001" customHeight="1"/>
    <row r="363" ht="18.600000000000001" customHeight="1"/>
    <row r="364" ht="18.600000000000001" customHeight="1"/>
    <row r="365" ht="18.600000000000001" customHeight="1"/>
    <row r="366" ht="18.600000000000001" customHeight="1"/>
    <row r="367" ht="18.600000000000001" customHeight="1"/>
    <row r="368" ht="18.600000000000001" customHeight="1"/>
    <row r="369" ht="18.600000000000001" customHeight="1"/>
    <row r="370" ht="18.600000000000001" customHeight="1"/>
    <row r="371" ht="18.600000000000001" customHeight="1"/>
    <row r="372" ht="18.600000000000001" customHeight="1"/>
    <row r="373" ht="18.600000000000001" customHeight="1"/>
    <row r="374" ht="18.600000000000001" customHeight="1"/>
    <row r="375" ht="18.600000000000001" customHeight="1"/>
    <row r="376" ht="18.600000000000001" customHeight="1"/>
    <row r="377" ht="18.600000000000001" customHeight="1"/>
    <row r="378" ht="18.600000000000001" customHeight="1"/>
    <row r="379" ht="18.600000000000001" customHeight="1"/>
    <row r="380" ht="18.600000000000001" customHeight="1"/>
    <row r="381" ht="18.600000000000001" customHeight="1"/>
    <row r="382" ht="18.600000000000001" customHeight="1"/>
    <row r="383" ht="18.600000000000001" customHeight="1"/>
    <row r="384" ht="18.600000000000001" customHeight="1"/>
    <row r="385" ht="18.600000000000001" customHeight="1"/>
    <row r="386" ht="18.600000000000001" customHeight="1"/>
    <row r="387" ht="18.600000000000001" customHeight="1"/>
    <row r="388" ht="18.600000000000001" customHeight="1"/>
    <row r="389" ht="18.600000000000001" customHeight="1"/>
    <row r="390" ht="18.600000000000001" customHeight="1"/>
    <row r="391" ht="18.600000000000001" customHeight="1"/>
    <row r="392" ht="18.600000000000001" customHeight="1"/>
    <row r="393" ht="18.600000000000001" customHeight="1"/>
    <row r="394" ht="18.600000000000001" customHeight="1"/>
    <row r="395" ht="18.600000000000001" customHeight="1"/>
    <row r="396" ht="18.600000000000001" customHeight="1"/>
    <row r="397" ht="18.600000000000001" customHeight="1"/>
    <row r="398" ht="18.600000000000001" customHeight="1"/>
    <row r="399" ht="18.600000000000001" customHeight="1"/>
    <row r="400" ht="18.600000000000001" customHeight="1"/>
    <row r="401" ht="18.600000000000001" customHeight="1"/>
    <row r="402" ht="18.600000000000001" customHeight="1"/>
    <row r="403" ht="18.600000000000001" customHeight="1"/>
    <row r="404" ht="18.600000000000001" customHeight="1"/>
    <row r="405" ht="18.600000000000001" customHeight="1"/>
    <row r="406" ht="18.600000000000001" customHeight="1"/>
    <row r="407" ht="18.600000000000001" customHeight="1"/>
    <row r="408" ht="18.600000000000001" customHeight="1"/>
    <row r="409" ht="18.600000000000001" customHeight="1"/>
    <row r="410" ht="18.600000000000001" customHeight="1"/>
    <row r="411" ht="18.600000000000001" customHeight="1"/>
    <row r="412" ht="18.600000000000001" customHeight="1"/>
    <row r="413" ht="18.600000000000001" customHeight="1"/>
    <row r="414" ht="18.600000000000001" customHeight="1"/>
    <row r="415" ht="18.600000000000001" customHeight="1"/>
    <row r="416" ht="18.600000000000001" customHeight="1"/>
    <row r="417" ht="18.600000000000001" customHeight="1"/>
    <row r="418" ht="18.600000000000001" customHeight="1"/>
    <row r="419" ht="18.600000000000001" customHeight="1"/>
    <row r="420" ht="18.600000000000001" customHeight="1"/>
    <row r="421" ht="18.600000000000001" customHeight="1"/>
    <row r="422" ht="18.600000000000001" customHeight="1"/>
    <row r="423" ht="18.600000000000001" customHeight="1"/>
    <row r="424" ht="18.600000000000001" customHeight="1"/>
    <row r="425" ht="18.600000000000001" customHeight="1"/>
    <row r="426" ht="18.600000000000001" customHeight="1"/>
    <row r="427" ht="18.600000000000001" customHeight="1"/>
    <row r="428" ht="18.600000000000001" customHeight="1"/>
    <row r="429" ht="18.600000000000001" customHeight="1"/>
    <row r="430" ht="18.600000000000001" customHeight="1"/>
    <row r="431" ht="18.600000000000001" customHeight="1"/>
    <row r="432" ht="18.600000000000001" customHeight="1"/>
    <row r="433" ht="18.600000000000001" customHeight="1"/>
    <row r="434" ht="18.600000000000001" customHeight="1"/>
    <row r="435" ht="18.600000000000001" customHeight="1"/>
    <row r="436" ht="18.600000000000001" customHeight="1"/>
    <row r="437" ht="18.600000000000001" customHeight="1"/>
    <row r="438" ht="18.600000000000001" customHeight="1"/>
    <row r="439" ht="18.600000000000001" customHeight="1"/>
    <row r="440" ht="18.600000000000001" customHeight="1"/>
    <row r="441" ht="18.600000000000001" customHeight="1"/>
    <row r="442" ht="18.600000000000001" customHeight="1"/>
    <row r="443" ht="18.600000000000001" customHeight="1"/>
    <row r="444" ht="18.600000000000001" customHeight="1"/>
    <row r="445" ht="18.600000000000001" customHeight="1"/>
    <row r="446" ht="18.600000000000001" customHeight="1"/>
    <row r="447" ht="18.600000000000001" customHeight="1"/>
    <row r="448" ht="18.600000000000001" customHeight="1"/>
    <row r="449" ht="18.600000000000001" customHeight="1"/>
    <row r="450" ht="18.600000000000001" customHeight="1"/>
    <row r="451" ht="18.600000000000001" customHeight="1"/>
    <row r="452" ht="18.600000000000001" customHeight="1"/>
    <row r="453" ht="18.600000000000001" customHeight="1"/>
    <row r="454" ht="18.600000000000001" customHeight="1"/>
    <row r="455" ht="18.600000000000001" customHeight="1"/>
    <row r="456" ht="18.600000000000001" customHeight="1"/>
    <row r="457" ht="18.600000000000001" customHeight="1"/>
    <row r="458" ht="18.600000000000001" customHeight="1"/>
    <row r="459" ht="18.600000000000001" customHeight="1"/>
    <row r="460" ht="18.600000000000001" customHeight="1"/>
    <row r="461" ht="18.600000000000001" customHeight="1"/>
    <row r="462" ht="18.600000000000001" customHeight="1"/>
    <row r="463" ht="18.600000000000001" customHeight="1"/>
    <row r="464" ht="18.600000000000001" customHeight="1"/>
    <row r="465" ht="18.600000000000001" customHeight="1"/>
    <row r="466" ht="18.600000000000001" customHeight="1"/>
    <row r="467" ht="18.600000000000001" customHeight="1"/>
    <row r="468" ht="18.600000000000001" customHeight="1"/>
    <row r="469" ht="18.600000000000001" customHeight="1"/>
    <row r="470" ht="18.600000000000001" customHeight="1"/>
    <row r="471" ht="18.600000000000001" customHeight="1"/>
    <row r="472" ht="18.600000000000001" customHeight="1"/>
    <row r="473" ht="18.600000000000001" customHeight="1"/>
    <row r="474" ht="18.600000000000001" customHeight="1"/>
    <row r="475" ht="18.600000000000001" customHeight="1"/>
    <row r="476" ht="18.600000000000001" customHeight="1"/>
    <row r="477" ht="18.600000000000001" customHeight="1"/>
    <row r="478" ht="18.600000000000001" customHeight="1"/>
    <row r="479" ht="18.600000000000001" customHeight="1"/>
    <row r="480" ht="18.600000000000001" customHeight="1"/>
    <row r="481" ht="18.600000000000001" customHeight="1"/>
    <row r="482" ht="18.600000000000001" customHeight="1"/>
    <row r="483" ht="18.600000000000001" customHeight="1"/>
    <row r="484" ht="18.600000000000001" customHeight="1"/>
    <row r="485" ht="18.600000000000001" customHeight="1"/>
    <row r="486" ht="18.600000000000001" customHeight="1"/>
    <row r="487" ht="18.600000000000001" customHeight="1"/>
    <row r="488" ht="18.600000000000001" customHeight="1"/>
    <row r="489" ht="18.600000000000001" customHeight="1"/>
    <row r="490" ht="18.600000000000001" customHeight="1"/>
    <row r="491" ht="18.600000000000001" customHeight="1"/>
    <row r="492" ht="18.600000000000001" customHeight="1"/>
    <row r="493" ht="18.600000000000001" customHeight="1"/>
    <row r="494" ht="18.600000000000001" customHeight="1"/>
    <row r="495" ht="18.600000000000001" customHeight="1"/>
    <row r="496" ht="18.600000000000001" customHeight="1"/>
    <row r="497" ht="18.600000000000001" customHeight="1"/>
    <row r="498" ht="18.600000000000001" customHeight="1"/>
    <row r="499" ht="18.600000000000001" customHeight="1"/>
    <row r="500" ht="18.600000000000001" customHeight="1"/>
    <row r="501" ht="18.600000000000001" customHeight="1"/>
    <row r="502" ht="18.600000000000001" customHeight="1"/>
    <row r="503" ht="18.600000000000001" customHeight="1"/>
    <row r="504" ht="18.600000000000001" customHeight="1"/>
    <row r="505" ht="18.600000000000001" customHeight="1"/>
    <row r="506" ht="18.600000000000001" customHeight="1"/>
    <row r="507" ht="18.600000000000001" customHeight="1"/>
    <row r="508" ht="18.600000000000001" customHeight="1"/>
    <row r="509" ht="18.600000000000001" customHeight="1"/>
    <row r="510" ht="18.600000000000001" customHeight="1"/>
    <row r="511" ht="18.600000000000001" customHeight="1"/>
    <row r="512" ht="18.600000000000001" customHeight="1"/>
    <row r="513" ht="18.600000000000001" customHeight="1"/>
    <row r="514" ht="18.600000000000001" customHeight="1"/>
    <row r="515" ht="18.600000000000001" customHeight="1"/>
    <row r="516" ht="18.600000000000001" customHeight="1"/>
    <row r="517" ht="18.600000000000001" customHeight="1"/>
    <row r="518" ht="18.600000000000001" customHeight="1"/>
    <row r="519" ht="18.600000000000001" customHeight="1"/>
    <row r="520" ht="18.600000000000001" customHeight="1"/>
    <row r="521" ht="18.600000000000001" customHeight="1"/>
    <row r="522" ht="18.600000000000001" customHeight="1"/>
    <row r="523" ht="18.600000000000001" customHeight="1"/>
    <row r="524" ht="18.600000000000001" customHeight="1"/>
    <row r="525" ht="18.600000000000001" customHeight="1"/>
    <row r="526" ht="18.600000000000001" customHeight="1"/>
    <row r="527" ht="18.600000000000001" customHeight="1"/>
    <row r="528" ht="18.600000000000001" customHeight="1"/>
    <row r="529" ht="18.600000000000001" customHeight="1"/>
    <row r="530" ht="18.600000000000001" customHeight="1"/>
    <row r="531" ht="18.600000000000001" customHeight="1"/>
    <row r="532" ht="18.600000000000001" customHeight="1"/>
    <row r="533" ht="18.600000000000001" customHeight="1"/>
    <row r="534" ht="18.600000000000001" customHeight="1"/>
    <row r="535" ht="18.600000000000001" customHeight="1"/>
    <row r="536" ht="18.600000000000001" customHeight="1"/>
    <row r="537" ht="18.600000000000001" customHeight="1"/>
    <row r="538" ht="18.600000000000001" customHeight="1"/>
    <row r="539" ht="18.600000000000001" customHeight="1"/>
    <row r="540" ht="18.600000000000001" customHeight="1"/>
    <row r="541" ht="18.600000000000001" customHeight="1"/>
    <row r="542" ht="18.600000000000001" customHeight="1"/>
    <row r="543" ht="18.600000000000001" customHeight="1"/>
    <row r="544" ht="18.600000000000001" customHeight="1"/>
    <row r="545" ht="18.600000000000001" customHeight="1"/>
    <row r="546" ht="18.600000000000001" customHeight="1"/>
    <row r="547" ht="18.600000000000001" customHeight="1"/>
    <row r="548" ht="18.600000000000001" customHeight="1"/>
    <row r="549" ht="18.600000000000001" customHeight="1"/>
    <row r="550" ht="18.600000000000001" customHeight="1"/>
    <row r="551" ht="18.600000000000001" customHeight="1"/>
    <row r="552" ht="18.600000000000001" customHeight="1"/>
    <row r="553" ht="18.600000000000001" customHeight="1"/>
    <row r="554" ht="18.600000000000001" customHeight="1"/>
    <row r="555" ht="18.600000000000001" customHeight="1"/>
    <row r="556" ht="18.600000000000001" customHeight="1"/>
    <row r="557" ht="18.600000000000001" customHeight="1"/>
    <row r="558" ht="18.600000000000001" customHeight="1"/>
    <row r="559" ht="18.600000000000001" customHeight="1"/>
    <row r="560" ht="18.600000000000001" customHeight="1"/>
    <row r="561" ht="18.600000000000001" customHeight="1"/>
    <row r="562" ht="18.600000000000001" customHeight="1"/>
    <row r="563" ht="18.600000000000001" customHeight="1"/>
    <row r="564" ht="18.600000000000001" customHeight="1"/>
    <row r="565" ht="18.600000000000001" customHeight="1"/>
    <row r="566" ht="18.600000000000001" customHeight="1"/>
    <row r="567" ht="18.600000000000001" customHeight="1"/>
    <row r="568" ht="18.600000000000001" customHeight="1"/>
    <row r="569" ht="18.600000000000001" customHeight="1"/>
    <row r="570" ht="18.600000000000001" customHeight="1"/>
    <row r="571" ht="18.600000000000001" customHeight="1"/>
    <row r="572" ht="18.600000000000001" customHeight="1"/>
    <row r="573" ht="18.600000000000001" customHeight="1"/>
    <row r="574" ht="18.600000000000001" customHeight="1"/>
    <row r="575" ht="18.600000000000001" customHeight="1"/>
    <row r="576" ht="18.600000000000001" customHeight="1"/>
    <row r="577" ht="18.600000000000001" customHeight="1"/>
    <row r="578" ht="18.600000000000001" customHeight="1"/>
    <row r="579" ht="18.600000000000001" customHeight="1"/>
    <row r="580" ht="18.600000000000001" customHeight="1"/>
    <row r="581" ht="18.600000000000001" customHeight="1"/>
    <row r="582" ht="18.600000000000001" customHeight="1"/>
    <row r="583" ht="18.600000000000001" customHeight="1"/>
    <row r="584" ht="18.600000000000001" customHeight="1"/>
    <row r="585" ht="18.600000000000001" customHeight="1"/>
    <row r="586" ht="18.600000000000001" customHeight="1"/>
    <row r="587" ht="18.600000000000001" customHeight="1"/>
    <row r="588" ht="18.600000000000001" customHeight="1"/>
    <row r="589" ht="18.600000000000001" customHeight="1"/>
    <row r="590" ht="18.600000000000001" customHeight="1"/>
    <row r="591" ht="18.600000000000001" customHeight="1"/>
    <row r="592" ht="18.600000000000001" customHeight="1"/>
    <row r="593" ht="18.600000000000001" customHeight="1"/>
    <row r="594" ht="18.600000000000001" customHeight="1"/>
    <row r="595" ht="18.600000000000001" customHeight="1"/>
    <row r="596" ht="18.600000000000001" customHeight="1"/>
    <row r="597" ht="18.600000000000001" customHeight="1"/>
    <row r="598" ht="18.600000000000001" customHeight="1"/>
    <row r="599" ht="18.600000000000001" customHeight="1"/>
    <row r="600" ht="18.600000000000001" customHeight="1"/>
    <row r="601" ht="18.600000000000001" customHeight="1"/>
    <row r="602" ht="18.600000000000001" customHeight="1"/>
    <row r="603" ht="18.600000000000001" customHeight="1"/>
    <row r="604" ht="18.600000000000001" customHeight="1"/>
    <row r="605" ht="18.600000000000001" customHeight="1"/>
    <row r="606" ht="18.600000000000001" customHeight="1"/>
    <row r="607" ht="18.600000000000001" customHeight="1"/>
    <row r="608" ht="18.600000000000001" customHeight="1"/>
    <row r="609" ht="18.600000000000001" customHeight="1"/>
    <row r="610" ht="18.600000000000001" customHeight="1"/>
    <row r="611" ht="18.600000000000001" customHeight="1"/>
    <row r="612" ht="18.600000000000001" customHeight="1"/>
    <row r="613" ht="18.600000000000001" customHeight="1"/>
    <row r="614" ht="18.600000000000001" customHeight="1"/>
    <row r="615" ht="18.600000000000001" customHeight="1"/>
    <row r="616" ht="18.600000000000001" customHeight="1"/>
    <row r="617" ht="18.600000000000001" customHeight="1"/>
    <row r="618" ht="18.600000000000001" customHeight="1"/>
    <row r="619" ht="18.600000000000001" customHeight="1"/>
    <row r="620" ht="18.600000000000001" customHeight="1"/>
    <row r="621" ht="18.600000000000001" customHeight="1"/>
    <row r="622" ht="18.600000000000001" customHeight="1"/>
    <row r="623" ht="18.600000000000001" customHeight="1"/>
    <row r="624" ht="18.600000000000001" customHeight="1"/>
    <row r="625" ht="18.600000000000001" customHeight="1"/>
    <row r="626" ht="18.600000000000001" customHeight="1"/>
    <row r="627" ht="18.600000000000001" customHeight="1"/>
    <row r="628" ht="18.600000000000001" customHeight="1"/>
    <row r="629" ht="18.600000000000001" customHeight="1"/>
    <row r="630" ht="18.600000000000001" customHeight="1"/>
    <row r="631" ht="18.600000000000001" customHeight="1"/>
    <row r="632" ht="18.600000000000001" customHeight="1"/>
    <row r="633" ht="18.600000000000001" customHeight="1"/>
    <row r="634" ht="18.600000000000001" customHeight="1"/>
    <row r="635" ht="18.600000000000001" customHeight="1"/>
    <row r="636" ht="18.600000000000001" customHeight="1"/>
    <row r="637" ht="18.600000000000001" customHeight="1"/>
    <row r="638" ht="18.600000000000001" customHeight="1"/>
    <row r="639" ht="18.600000000000001" customHeight="1"/>
    <row r="640" ht="18.600000000000001" customHeight="1"/>
    <row r="641" ht="18.600000000000001" customHeight="1"/>
    <row r="642" ht="18.600000000000001" customHeight="1"/>
    <row r="643" ht="18.600000000000001" customHeight="1"/>
    <row r="644" ht="18.600000000000001" customHeight="1"/>
    <row r="645" ht="18.600000000000001" customHeight="1"/>
    <row r="646" ht="18.600000000000001" customHeight="1"/>
    <row r="647" ht="18.600000000000001" customHeight="1"/>
    <row r="648" ht="18.600000000000001" customHeight="1"/>
    <row r="649" ht="18.600000000000001" customHeight="1"/>
    <row r="650" ht="18.600000000000001" customHeight="1"/>
    <row r="651" ht="18.600000000000001" customHeight="1"/>
    <row r="652" ht="18.600000000000001" customHeight="1"/>
    <row r="653" ht="18.600000000000001" customHeight="1"/>
    <row r="654" ht="18.600000000000001" customHeight="1"/>
    <row r="655" ht="18.600000000000001" customHeight="1"/>
    <row r="656" ht="18.600000000000001" customHeight="1"/>
    <row r="657" ht="18.600000000000001" customHeight="1"/>
    <row r="658" ht="18.600000000000001" customHeight="1"/>
    <row r="659" ht="18.600000000000001" customHeight="1"/>
    <row r="660" ht="18.600000000000001" customHeight="1"/>
    <row r="661" ht="18.600000000000001" customHeight="1"/>
    <row r="662" ht="18.600000000000001" customHeight="1"/>
    <row r="663" ht="18.600000000000001" customHeight="1"/>
    <row r="664" ht="18.600000000000001" customHeight="1"/>
    <row r="665" ht="18.600000000000001" customHeight="1"/>
    <row r="666" ht="18.600000000000001" customHeight="1"/>
    <row r="667" ht="18.600000000000001" customHeight="1"/>
    <row r="668" ht="18.600000000000001" customHeight="1"/>
    <row r="669" ht="18.600000000000001" customHeight="1"/>
    <row r="670" ht="18.600000000000001" customHeight="1"/>
    <row r="671" ht="18.600000000000001" customHeight="1"/>
    <row r="672" ht="18.600000000000001" customHeight="1"/>
    <row r="673" ht="18.600000000000001" customHeight="1"/>
    <row r="674" ht="18.600000000000001" customHeight="1"/>
    <row r="675" ht="18.600000000000001" customHeight="1"/>
    <row r="676" ht="18.600000000000001" customHeight="1"/>
    <row r="677" ht="18.600000000000001" customHeight="1"/>
    <row r="678" ht="18.600000000000001" customHeight="1"/>
    <row r="679" ht="18.600000000000001" customHeight="1"/>
    <row r="680" ht="18.600000000000001" customHeight="1"/>
    <row r="681" ht="18.600000000000001" customHeight="1"/>
    <row r="682" ht="18.600000000000001" customHeight="1"/>
    <row r="683" ht="18.600000000000001" customHeight="1"/>
    <row r="684" ht="18.600000000000001" customHeight="1"/>
    <row r="685" ht="18.600000000000001" customHeight="1"/>
    <row r="686" ht="18.600000000000001" customHeight="1"/>
    <row r="687" ht="18.600000000000001" customHeight="1"/>
    <row r="688" ht="18.600000000000001" customHeight="1"/>
    <row r="689" ht="18.600000000000001" customHeight="1"/>
    <row r="690" ht="18.600000000000001" customHeight="1"/>
    <row r="691" ht="18.600000000000001" customHeight="1"/>
    <row r="692" ht="18.600000000000001" customHeight="1"/>
    <row r="693" ht="18.600000000000001" customHeight="1"/>
    <row r="694" ht="18.600000000000001" customHeight="1"/>
    <row r="695" ht="18.600000000000001" customHeight="1"/>
    <row r="696" ht="18.600000000000001" customHeight="1"/>
    <row r="697" ht="18.600000000000001" customHeight="1"/>
    <row r="698" ht="18.600000000000001" customHeight="1"/>
    <row r="699" ht="18.600000000000001" customHeight="1"/>
    <row r="700" ht="18.600000000000001" customHeight="1"/>
    <row r="701" ht="18.600000000000001" customHeight="1"/>
    <row r="702" ht="18.600000000000001" customHeight="1"/>
    <row r="703" ht="18.600000000000001" customHeight="1"/>
    <row r="704" ht="18.600000000000001" customHeight="1"/>
    <row r="705" ht="18.600000000000001" customHeight="1"/>
    <row r="706" ht="18.600000000000001" customHeight="1"/>
    <row r="707" ht="18.600000000000001" customHeight="1"/>
    <row r="708" ht="18.600000000000001" customHeight="1"/>
    <row r="709" ht="18.600000000000001" customHeight="1"/>
    <row r="710" ht="18.600000000000001" customHeight="1"/>
    <row r="711" ht="18.600000000000001" customHeight="1"/>
    <row r="712" ht="18.600000000000001" customHeight="1"/>
    <row r="713" ht="18.600000000000001" customHeight="1"/>
    <row r="714" ht="18.600000000000001" customHeight="1"/>
    <row r="715" ht="18.600000000000001" customHeight="1"/>
    <row r="716" ht="18.600000000000001" customHeight="1"/>
    <row r="717" ht="18.600000000000001" customHeight="1"/>
    <row r="718" ht="18.600000000000001" customHeight="1"/>
    <row r="719" ht="18.600000000000001" customHeight="1"/>
    <row r="720" ht="18.600000000000001" customHeight="1"/>
    <row r="721" ht="18.600000000000001" customHeight="1"/>
    <row r="722" ht="18.600000000000001" customHeight="1"/>
    <row r="723" ht="18.600000000000001" customHeight="1"/>
    <row r="724" ht="18.600000000000001" customHeight="1"/>
    <row r="725" ht="18.600000000000001" customHeight="1"/>
    <row r="726" ht="18.600000000000001" customHeight="1"/>
    <row r="727" ht="18.600000000000001" customHeight="1"/>
    <row r="728" ht="18.600000000000001" customHeight="1"/>
    <row r="729" ht="18.600000000000001" customHeight="1"/>
    <row r="730" ht="18.600000000000001" customHeight="1"/>
    <row r="731" ht="18.600000000000001" customHeight="1"/>
    <row r="732" ht="18.600000000000001" customHeight="1"/>
    <row r="733" ht="18.600000000000001" customHeight="1"/>
    <row r="734" ht="18.600000000000001" customHeight="1"/>
    <row r="735" ht="18.600000000000001" customHeight="1"/>
    <row r="736" ht="18.600000000000001" customHeight="1"/>
    <row r="737" ht="18.600000000000001" customHeight="1"/>
    <row r="738" ht="18.600000000000001" customHeight="1"/>
    <row r="739" ht="18.600000000000001" customHeight="1"/>
    <row r="740" ht="18.600000000000001" customHeight="1"/>
    <row r="741" ht="18.600000000000001" customHeight="1"/>
    <row r="742" ht="18.600000000000001" customHeight="1"/>
    <row r="743" ht="18.600000000000001" customHeight="1"/>
    <row r="744" ht="18.600000000000001" customHeight="1"/>
    <row r="745" ht="18.600000000000001" customHeight="1"/>
    <row r="746" ht="18.600000000000001" customHeight="1"/>
    <row r="747" ht="18.600000000000001" customHeight="1"/>
    <row r="748" ht="18.600000000000001" customHeight="1"/>
    <row r="749" ht="18.600000000000001" customHeight="1"/>
    <row r="750" ht="18.600000000000001" customHeight="1"/>
    <row r="751" ht="18.600000000000001" customHeight="1"/>
    <row r="752" ht="18.600000000000001" customHeight="1"/>
    <row r="753" ht="18.600000000000001" customHeight="1"/>
    <row r="754" ht="18.600000000000001" customHeight="1"/>
    <row r="755" ht="18.600000000000001" customHeight="1"/>
    <row r="756" ht="18.600000000000001" customHeight="1"/>
    <row r="757" ht="18.600000000000001" customHeight="1"/>
    <row r="758" ht="18.600000000000001" customHeight="1"/>
    <row r="759" ht="18.600000000000001" customHeight="1"/>
    <row r="760" ht="18.600000000000001" customHeight="1"/>
    <row r="761" ht="18.600000000000001" customHeight="1"/>
    <row r="762" ht="18.600000000000001" customHeight="1"/>
    <row r="763" ht="18.600000000000001" customHeight="1"/>
    <row r="764" ht="18.600000000000001" customHeight="1"/>
    <row r="765" ht="18.600000000000001" customHeight="1"/>
    <row r="766" ht="18.600000000000001" customHeight="1"/>
    <row r="767" ht="18.600000000000001" customHeight="1"/>
    <row r="768" ht="18.600000000000001" customHeight="1"/>
    <row r="769" ht="18.600000000000001" customHeight="1"/>
    <row r="770" ht="18.600000000000001" customHeight="1"/>
    <row r="771" ht="18.600000000000001" customHeight="1"/>
    <row r="772" ht="18.600000000000001" customHeight="1"/>
    <row r="773" ht="18.600000000000001" customHeight="1"/>
    <row r="774" ht="18.600000000000001" customHeight="1"/>
    <row r="775" ht="18.600000000000001" customHeight="1"/>
    <row r="776" ht="18.600000000000001" customHeight="1"/>
    <row r="777" ht="18.600000000000001" customHeight="1"/>
    <row r="778" ht="18.600000000000001" customHeight="1"/>
    <row r="779" ht="18.600000000000001" customHeight="1"/>
    <row r="780" ht="18.600000000000001" customHeight="1"/>
    <row r="781" ht="18.600000000000001" customHeight="1"/>
    <row r="782" ht="18.600000000000001" customHeight="1"/>
    <row r="783" ht="18.600000000000001" customHeight="1"/>
    <row r="784" ht="18.600000000000001" customHeight="1"/>
    <row r="785" ht="18.600000000000001" customHeight="1"/>
    <row r="786" ht="18.600000000000001" customHeight="1"/>
    <row r="787" ht="18.600000000000001" customHeight="1"/>
    <row r="788" ht="18.600000000000001" customHeight="1"/>
    <row r="789" ht="18.600000000000001" customHeight="1"/>
    <row r="790" ht="18.600000000000001" customHeight="1"/>
    <row r="791" ht="18.600000000000001" customHeight="1"/>
    <row r="792" ht="18.600000000000001" customHeight="1"/>
    <row r="793" ht="18.600000000000001" customHeight="1"/>
    <row r="794" ht="18.600000000000001" customHeight="1"/>
    <row r="795" ht="18.600000000000001" customHeight="1"/>
    <row r="796" ht="18.600000000000001" customHeight="1"/>
    <row r="797" ht="18.600000000000001" customHeight="1"/>
    <row r="798" ht="18.600000000000001" customHeight="1"/>
    <row r="799" ht="18.600000000000001" customHeight="1"/>
    <row r="800" ht="18.600000000000001" customHeight="1"/>
    <row r="801" ht="18.600000000000001" customHeight="1"/>
    <row r="802" ht="18.600000000000001" customHeight="1"/>
    <row r="803" ht="18.600000000000001" customHeight="1"/>
    <row r="804" ht="18.600000000000001" customHeight="1"/>
    <row r="805" ht="18.600000000000001" customHeight="1"/>
    <row r="806" ht="18.600000000000001" customHeight="1"/>
    <row r="807" ht="18.600000000000001" customHeight="1"/>
    <row r="808" ht="18.600000000000001" customHeight="1"/>
    <row r="809" ht="18.600000000000001" customHeight="1"/>
    <row r="810" ht="18.600000000000001" customHeight="1"/>
    <row r="811" ht="18.600000000000001" customHeight="1"/>
    <row r="812" ht="18.600000000000001" customHeight="1"/>
    <row r="813" ht="18.600000000000001" customHeight="1"/>
    <row r="814" ht="18.600000000000001" customHeight="1"/>
    <row r="815" ht="18.600000000000001" customHeight="1"/>
    <row r="816" ht="18.600000000000001" customHeight="1"/>
    <row r="817" ht="18.600000000000001" customHeight="1"/>
    <row r="818" ht="18.600000000000001" customHeight="1"/>
    <row r="819" ht="18.600000000000001" customHeight="1"/>
    <row r="820" ht="18.600000000000001" customHeight="1"/>
    <row r="821" ht="18.600000000000001" customHeight="1"/>
    <row r="822" ht="18.600000000000001" customHeight="1"/>
    <row r="823" ht="18.600000000000001" customHeight="1"/>
    <row r="824" ht="18.600000000000001" customHeight="1"/>
    <row r="825" ht="18.600000000000001" customHeight="1"/>
    <row r="826" ht="18.600000000000001" customHeight="1"/>
    <row r="827" ht="18.600000000000001" customHeight="1"/>
    <row r="828" ht="18.600000000000001" customHeight="1"/>
    <row r="829" ht="18.600000000000001" customHeight="1"/>
    <row r="830" ht="18.600000000000001" customHeight="1"/>
    <row r="831" ht="18.600000000000001" customHeight="1"/>
    <row r="832" ht="18.600000000000001" customHeight="1"/>
    <row r="833" ht="18.600000000000001" customHeight="1"/>
    <row r="834" ht="18.600000000000001" customHeight="1"/>
    <row r="835" ht="18.600000000000001" customHeight="1"/>
    <row r="836" ht="18.600000000000001" customHeight="1"/>
    <row r="837" ht="18.600000000000001" customHeight="1"/>
    <row r="838" ht="18.600000000000001" customHeight="1"/>
    <row r="839" ht="18.600000000000001" customHeight="1"/>
    <row r="840" ht="18.600000000000001" customHeight="1"/>
    <row r="841" ht="18.600000000000001" customHeight="1"/>
    <row r="842" ht="18.600000000000001" customHeight="1"/>
    <row r="843" ht="18.600000000000001" customHeight="1"/>
    <row r="844" ht="18.600000000000001" customHeight="1"/>
    <row r="845" ht="18.600000000000001" customHeight="1"/>
    <row r="846" ht="18.600000000000001" customHeight="1"/>
    <row r="847" ht="18.600000000000001" customHeight="1"/>
    <row r="848" ht="18.600000000000001" customHeight="1"/>
    <row r="849" ht="18.600000000000001" customHeight="1"/>
    <row r="850" ht="18.600000000000001" customHeight="1"/>
    <row r="851" ht="18.600000000000001" customHeight="1"/>
    <row r="852" ht="18.600000000000001" customHeight="1"/>
    <row r="853" ht="18.600000000000001" customHeight="1"/>
    <row r="854" ht="18.600000000000001" customHeight="1"/>
    <row r="855" ht="18.600000000000001" customHeight="1"/>
    <row r="856" ht="18.600000000000001" customHeight="1"/>
    <row r="857" ht="18.600000000000001" customHeight="1"/>
    <row r="858" ht="18.600000000000001" customHeight="1"/>
    <row r="859" ht="18.600000000000001" customHeight="1"/>
    <row r="860" ht="18.600000000000001" customHeight="1"/>
    <row r="861" ht="18.600000000000001" customHeight="1"/>
    <row r="862" ht="18.600000000000001" customHeight="1"/>
    <row r="863" ht="18.600000000000001" customHeight="1"/>
    <row r="864" ht="18.600000000000001" customHeight="1"/>
    <row r="865" ht="18.600000000000001" customHeight="1"/>
    <row r="866" ht="18.600000000000001" customHeight="1"/>
    <row r="867" ht="18.600000000000001" customHeight="1"/>
    <row r="868" ht="18.600000000000001" customHeight="1"/>
    <row r="869" ht="18.600000000000001" customHeight="1"/>
    <row r="870" ht="18.600000000000001" customHeight="1"/>
    <row r="871" ht="18.600000000000001" customHeight="1"/>
    <row r="872" ht="18.600000000000001" customHeight="1"/>
    <row r="873" ht="18.600000000000001" customHeight="1"/>
    <row r="874" ht="18.600000000000001" customHeight="1"/>
    <row r="875" ht="18.600000000000001" customHeight="1"/>
    <row r="876" ht="18.600000000000001" customHeight="1"/>
    <row r="877" ht="18.600000000000001" customHeight="1"/>
    <row r="878" ht="18.600000000000001" customHeight="1"/>
    <row r="879" ht="18.600000000000001" customHeight="1"/>
    <row r="880" ht="18.600000000000001" customHeight="1"/>
    <row r="881" ht="18.600000000000001" customHeight="1"/>
    <row r="882" ht="18.600000000000001" customHeight="1"/>
    <row r="883" ht="18.600000000000001" customHeight="1"/>
    <row r="884" ht="18.600000000000001" customHeight="1"/>
    <row r="885" ht="18.600000000000001" customHeight="1"/>
    <row r="886" ht="18.600000000000001" customHeight="1"/>
    <row r="887" ht="18.600000000000001" customHeight="1"/>
    <row r="888" ht="18.600000000000001" customHeight="1"/>
    <row r="889" ht="18.600000000000001" customHeight="1"/>
    <row r="890" ht="18.600000000000001" customHeight="1"/>
    <row r="891" ht="18.600000000000001" customHeight="1"/>
    <row r="892" ht="18.600000000000001" customHeight="1"/>
    <row r="893" ht="18.600000000000001" customHeight="1"/>
    <row r="894" ht="18.600000000000001" customHeight="1"/>
    <row r="895" ht="18.600000000000001" customHeight="1"/>
    <row r="896" ht="18.600000000000001" customHeight="1"/>
    <row r="897" ht="18.600000000000001" customHeight="1"/>
    <row r="898" ht="18.600000000000001" customHeight="1"/>
    <row r="899" ht="18.600000000000001" customHeight="1"/>
    <row r="900" ht="18.600000000000001" customHeight="1"/>
    <row r="901" ht="18.600000000000001" customHeight="1"/>
    <row r="902" ht="18.600000000000001" customHeight="1"/>
    <row r="903" ht="18.600000000000001" customHeight="1"/>
    <row r="904" ht="18.600000000000001" customHeight="1"/>
    <row r="905" ht="18.600000000000001" customHeight="1"/>
    <row r="906" ht="18.600000000000001" customHeight="1"/>
    <row r="907" ht="18.600000000000001" customHeight="1"/>
    <row r="908" ht="18.600000000000001" customHeight="1"/>
    <row r="909" ht="18.600000000000001" customHeight="1"/>
    <row r="910" ht="18.600000000000001" customHeight="1"/>
    <row r="911" ht="18.600000000000001" customHeight="1"/>
    <row r="912" ht="18.600000000000001" customHeight="1"/>
    <row r="913" ht="18.600000000000001" customHeight="1"/>
    <row r="914" ht="18.600000000000001" customHeight="1"/>
    <row r="915" ht="18.600000000000001" customHeight="1"/>
    <row r="916" ht="18.600000000000001" customHeight="1"/>
    <row r="917" ht="18.600000000000001" customHeight="1"/>
    <row r="918" ht="18.600000000000001" customHeight="1"/>
    <row r="919" ht="18.600000000000001" customHeight="1"/>
    <row r="920" ht="18.600000000000001" customHeight="1"/>
    <row r="921" ht="18.600000000000001" customHeight="1"/>
    <row r="922" ht="18.600000000000001" customHeight="1"/>
    <row r="923" ht="18.600000000000001" customHeight="1"/>
    <row r="924" ht="18.600000000000001" customHeight="1"/>
    <row r="925" ht="18.600000000000001" customHeight="1"/>
    <row r="926" ht="18.600000000000001" customHeight="1"/>
    <row r="927" ht="18.600000000000001" customHeight="1"/>
    <row r="928" ht="18.600000000000001" customHeight="1"/>
    <row r="929" ht="18.600000000000001" customHeight="1"/>
    <row r="930" ht="18.600000000000001" customHeight="1"/>
    <row r="931" ht="18.600000000000001" customHeight="1"/>
    <row r="932" ht="18.600000000000001" customHeight="1"/>
    <row r="933" ht="18.600000000000001" customHeight="1"/>
    <row r="934" ht="18.600000000000001" customHeight="1"/>
    <row r="935" ht="18.600000000000001" customHeight="1"/>
    <row r="936" ht="18.600000000000001" customHeight="1"/>
    <row r="937" ht="18.600000000000001" customHeight="1"/>
    <row r="938" ht="18.600000000000001" customHeight="1"/>
    <row r="939" ht="18.600000000000001" customHeight="1"/>
    <row r="940" ht="18.600000000000001" customHeight="1"/>
    <row r="941" ht="18.600000000000001" customHeight="1"/>
    <row r="942" ht="18.600000000000001" customHeight="1"/>
    <row r="943" ht="18.600000000000001" customHeight="1"/>
    <row r="944" ht="18.600000000000001" customHeight="1"/>
    <row r="945" ht="18.600000000000001" customHeight="1"/>
    <row r="946" ht="18.600000000000001" customHeight="1"/>
    <row r="947" ht="18.600000000000001" customHeight="1"/>
    <row r="948" ht="18.600000000000001" customHeight="1"/>
    <row r="949" ht="18.600000000000001" customHeight="1"/>
    <row r="950" ht="18.600000000000001" customHeight="1"/>
    <row r="951" ht="18.600000000000001" customHeight="1"/>
    <row r="952" ht="18.600000000000001" customHeight="1"/>
    <row r="953" ht="18.600000000000001" customHeight="1"/>
    <row r="954" ht="18.600000000000001" customHeight="1"/>
    <row r="955" ht="18.600000000000001" customHeight="1"/>
    <row r="956" ht="18.600000000000001" customHeight="1"/>
    <row r="957" ht="18.600000000000001" customHeight="1"/>
    <row r="958" ht="18.600000000000001" customHeight="1"/>
    <row r="959" ht="18.600000000000001" customHeight="1"/>
    <row r="960" ht="18.600000000000001" customHeight="1"/>
    <row r="961" ht="18.600000000000001" customHeight="1"/>
    <row r="962" ht="18.600000000000001" customHeight="1"/>
    <row r="963" ht="18.600000000000001" customHeight="1"/>
    <row r="964" ht="18.600000000000001" customHeight="1"/>
    <row r="965" ht="18.600000000000001" customHeight="1"/>
    <row r="966" ht="18.600000000000001" customHeight="1"/>
    <row r="967" ht="18.600000000000001" customHeight="1"/>
    <row r="968" ht="18.600000000000001" customHeight="1"/>
    <row r="969" ht="18.600000000000001" customHeight="1"/>
    <row r="970" ht="18.600000000000001" customHeight="1"/>
    <row r="971" ht="18.600000000000001" customHeight="1"/>
    <row r="972" ht="18.600000000000001" customHeight="1"/>
    <row r="973" ht="18.600000000000001" customHeight="1"/>
    <row r="974" ht="18.600000000000001" customHeight="1"/>
    <row r="975" ht="18.600000000000001" customHeight="1"/>
    <row r="976" ht="18.600000000000001" customHeight="1"/>
    <row r="977" ht="18.600000000000001" customHeight="1"/>
    <row r="978" ht="18.600000000000001" customHeight="1"/>
    <row r="979" ht="18.600000000000001" customHeight="1"/>
    <row r="980" ht="18.600000000000001" customHeight="1"/>
    <row r="981" ht="18.600000000000001" customHeight="1"/>
    <row r="982" ht="18.600000000000001" customHeight="1"/>
    <row r="983" ht="18.600000000000001" customHeight="1"/>
    <row r="984" ht="18.600000000000001" customHeight="1"/>
    <row r="985" ht="18.600000000000001" customHeight="1"/>
    <row r="986" ht="18.600000000000001" customHeight="1"/>
    <row r="987" ht="18.600000000000001" customHeight="1"/>
    <row r="988" ht="18.600000000000001" customHeight="1"/>
    <row r="989" ht="18.600000000000001" customHeight="1"/>
    <row r="990" ht="18.600000000000001" customHeight="1"/>
    <row r="991" ht="18.600000000000001" customHeight="1"/>
    <row r="992" ht="18.600000000000001" customHeight="1"/>
    <row r="993" ht="18.600000000000001" customHeight="1"/>
    <row r="994" ht="18.600000000000001" customHeight="1"/>
    <row r="995" ht="18.600000000000001" customHeight="1"/>
    <row r="996" ht="18.600000000000001" customHeight="1"/>
    <row r="997" ht="18.600000000000001" customHeight="1"/>
    <row r="998" ht="18.600000000000001" customHeight="1"/>
    <row r="999" ht="18.600000000000001" customHeight="1"/>
    <row r="1000" ht="18.600000000000001" customHeight="1"/>
    <row r="1001" ht="18.600000000000001" customHeight="1"/>
    <row r="1002" ht="18.600000000000001" customHeight="1"/>
    <row r="1003" ht="18.600000000000001" customHeight="1"/>
    <row r="1004" ht="18.600000000000001" customHeight="1"/>
    <row r="1005" ht="18.600000000000001" customHeight="1"/>
    <row r="1006" ht="18.600000000000001" customHeight="1"/>
    <row r="1007" ht="18.600000000000001" customHeight="1"/>
    <row r="1008" ht="18.600000000000001" customHeight="1"/>
    <row r="1009" ht="18.600000000000001" customHeight="1"/>
    <row r="1010" ht="18.600000000000001" customHeight="1"/>
    <row r="1011" ht="18.600000000000001" customHeight="1"/>
    <row r="1012" ht="18.600000000000001" customHeight="1"/>
    <row r="1013" ht="18.600000000000001" customHeight="1"/>
    <row r="1014" ht="18.600000000000001" customHeight="1"/>
    <row r="1015" ht="18.600000000000001" customHeight="1"/>
    <row r="1016" ht="18.600000000000001" customHeight="1"/>
    <row r="1017" ht="18.600000000000001" customHeight="1"/>
    <row r="1018" ht="18.600000000000001" customHeight="1"/>
    <row r="1019" ht="18.600000000000001" customHeight="1"/>
    <row r="1020" ht="18.600000000000001" customHeight="1"/>
    <row r="1021" ht="18.600000000000001" customHeight="1"/>
    <row r="1022" ht="18.600000000000001" customHeight="1"/>
    <row r="1023" ht="18.600000000000001" customHeight="1"/>
    <row r="1024" ht="18.600000000000001" customHeight="1"/>
    <row r="1025" ht="18.600000000000001" customHeight="1"/>
    <row r="1026" ht="18.600000000000001" customHeight="1"/>
    <row r="1027" ht="18.600000000000001" customHeight="1"/>
  </sheetData>
  <mergeCells count="18">
    <mergeCell ref="A9:N9"/>
    <mergeCell ref="A21:N21"/>
    <mergeCell ref="A20:N20"/>
    <mergeCell ref="A17:N17"/>
    <mergeCell ref="A10:N10"/>
    <mergeCell ref="A11:N11"/>
    <mergeCell ref="A16:N16"/>
    <mergeCell ref="A18:N18"/>
    <mergeCell ref="A12:N12"/>
    <mergeCell ref="A13:N13"/>
    <mergeCell ref="A8:N8"/>
    <mergeCell ref="A1:N1"/>
    <mergeCell ref="A6:N6"/>
    <mergeCell ref="A7:N7"/>
    <mergeCell ref="A5:N5"/>
    <mergeCell ref="A2:N2"/>
    <mergeCell ref="A3:N3"/>
    <mergeCell ref="A4:N4"/>
  </mergeCells>
  <phoneticPr fontId="16"/>
  <pageMargins left="0.7" right="0.7" top="0.75" bottom="0.75" header="0.3" footer="0.3"/>
  <pageSetup paperSize="9" scale="59" orientation="portrait" horizontalDpi="300" verticalDpi="300" r:id="rId1"/>
  <colBreaks count="1" manualBreakCount="1">
    <brk id="14"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N37"/>
  <sheetViews>
    <sheetView view="pageBreakPreview" zoomScale="95" zoomScaleNormal="75" zoomScaleSheetLayoutView="95" workbookViewId="0">
      <selection activeCell="A6" sqref="A6"/>
    </sheetView>
  </sheetViews>
  <sheetFormatPr defaultColWidth="9" defaultRowHeight="14.4"/>
  <cols>
    <col min="1" max="1" width="212.109375" style="6" customWidth="1"/>
    <col min="2" max="2" width="33.109375" style="4" hidden="1" customWidth="1"/>
    <col min="3" max="3" width="23.109375" style="5" hidden="1" customWidth="1"/>
    <col min="4" max="16384" width="9" style="7"/>
  </cols>
  <sheetData>
    <row r="1" spans="1:14" s="57" customFormat="1" ht="46.2" customHeight="1" thickBot="1">
      <c r="A1" s="212" t="s">
        <v>501</v>
      </c>
      <c r="B1" s="55" t="s">
        <v>0</v>
      </c>
      <c r="C1" s="56" t="s">
        <v>2</v>
      </c>
    </row>
    <row r="2" spans="1:14" s="53" customFormat="1" ht="53.25" customHeight="1">
      <c r="A2" s="544" t="s">
        <v>492</v>
      </c>
      <c r="B2" s="3"/>
      <c r="C2" s="935"/>
    </row>
    <row r="3" spans="1:14" s="53" customFormat="1" ht="109.8" customHeight="1">
      <c r="A3" s="506" t="s">
        <v>493</v>
      </c>
      <c r="B3" s="66"/>
      <c r="C3" s="936"/>
    </row>
    <row r="4" spans="1:14" s="53" customFormat="1" ht="27.6" customHeight="1" thickBot="1">
      <c r="A4" s="181" t="s">
        <v>494</v>
      </c>
    </row>
    <row r="5" spans="1:14" s="53" customFormat="1" ht="53.25" customHeight="1">
      <c r="A5" s="528" t="s">
        <v>495</v>
      </c>
      <c r="B5" s="3"/>
      <c r="C5" s="935"/>
    </row>
    <row r="6" spans="1:14" s="53" customFormat="1" ht="122.4" customHeight="1">
      <c r="A6" s="507" t="s">
        <v>496</v>
      </c>
      <c r="B6" s="66"/>
      <c r="C6" s="936"/>
      <c r="D6" t="s">
        <v>217</v>
      </c>
    </row>
    <row r="7" spans="1:14" s="53" customFormat="1" ht="28.2" customHeight="1" thickBot="1">
      <c r="A7" s="181" t="s">
        <v>497</v>
      </c>
    </row>
    <row r="8" spans="1:14" s="53" customFormat="1" ht="60.6" customHeight="1">
      <c r="A8" s="529" t="s">
        <v>498</v>
      </c>
      <c r="B8" s="266"/>
      <c r="C8" s="935"/>
    </row>
    <row r="9" spans="1:14" s="53" customFormat="1" ht="162.6" customHeight="1">
      <c r="A9" s="505" t="s">
        <v>500</v>
      </c>
      <c r="B9" s="267"/>
      <c r="C9" s="936"/>
    </row>
    <row r="10" spans="1:14" s="53" customFormat="1" ht="42.6" customHeight="1" thickBot="1">
      <c r="A10" s="268" t="s">
        <v>499</v>
      </c>
    </row>
    <row r="11" spans="1:14" s="53" customFormat="1" ht="53.25" hidden="1" customHeight="1">
      <c r="A11" s="310"/>
      <c r="B11" s="308"/>
      <c r="C11" s="308"/>
      <c r="D11" s="308"/>
      <c r="E11" s="308"/>
      <c r="F11" s="308"/>
      <c r="G11" s="308"/>
      <c r="H11" s="308"/>
      <c r="I11" s="308"/>
      <c r="J11" s="308"/>
      <c r="K11" s="308"/>
      <c r="L11" s="308"/>
      <c r="M11" s="308"/>
      <c r="N11" s="309"/>
    </row>
    <row r="12" spans="1:14" s="53" customFormat="1" ht="249.6" hidden="1" customHeight="1" thickBot="1">
      <c r="A12" s="318"/>
      <c r="B12" s="319"/>
      <c r="C12" s="319"/>
      <c r="D12" s="319"/>
      <c r="E12" s="319"/>
      <c r="F12" s="319"/>
      <c r="G12" s="319"/>
      <c r="H12" s="319"/>
      <c r="I12" s="319"/>
      <c r="J12" s="319"/>
      <c r="K12" s="319"/>
      <c r="L12" s="319"/>
      <c r="M12" s="319"/>
      <c r="N12" s="320"/>
    </row>
    <row r="13" spans="1:14" s="53" customFormat="1" ht="42.6" hidden="1" customHeight="1" thickBot="1">
      <c r="A13" s="181"/>
    </row>
    <row r="14" spans="1:14" s="53" customFormat="1" ht="42.6" customHeight="1">
      <c r="A14" s="289"/>
    </row>
    <row r="15" spans="1:14" s="53" customFormat="1" ht="39" customHeight="1">
      <c r="A15" s="53" t="s">
        <v>224</v>
      </c>
    </row>
    <row r="16" spans="1:14" s="53" customFormat="1" ht="32.25" customHeight="1">
      <c r="A16" s="53" t="s">
        <v>225</v>
      </c>
    </row>
    <row r="17" spans="1:3" s="53" customFormat="1" ht="36.75" customHeight="1">
      <c r="A17" s="6"/>
      <c r="B17" s="4"/>
      <c r="C17" s="5"/>
    </row>
    <row r="18" spans="1:3" s="53" customFormat="1" ht="33" customHeight="1">
      <c r="A18" s="6"/>
      <c r="B18" s="4"/>
      <c r="C18" s="5"/>
    </row>
    <row r="19" spans="1:3" s="53" customFormat="1" ht="36.75" customHeight="1">
      <c r="A19" s="6"/>
      <c r="B19" s="4"/>
      <c r="C19" s="5"/>
    </row>
    <row r="20" spans="1:3" s="53" customFormat="1" ht="36.75" customHeight="1">
      <c r="A20" s="6"/>
      <c r="B20" s="4"/>
      <c r="C20" s="5"/>
    </row>
    <row r="21" spans="1:3" s="53" customFormat="1" ht="25.5" customHeight="1">
      <c r="A21" s="6"/>
      <c r="B21" s="4"/>
      <c r="C21" s="5"/>
    </row>
    <row r="22" spans="1:3" s="53" customFormat="1" ht="32.25" customHeight="1">
      <c r="A22" s="6"/>
      <c r="B22" s="4"/>
      <c r="C22" s="5"/>
    </row>
    <row r="23" spans="1:3" s="53" customFormat="1" ht="30.75" customHeight="1">
      <c r="A23" s="6"/>
      <c r="B23" s="4"/>
      <c r="C23" s="5"/>
    </row>
    <row r="24" spans="1:3" s="53" customFormat="1" ht="42.75" customHeight="1">
      <c r="A24" s="6"/>
      <c r="B24" s="4"/>
      <c r="C24" s="5"/>
    </row>
    <row r="25" spans="1:3" s="53" customFormat="1" ht="43.5" customHeight="1">
      <c r="A25" s="6"/>
      <c r="B25" s="4"/>
      <c r="C25" s="5"/>
    </row>
    <row r="26" spans="1:3" s="53" customFormat="1" ht="27.75" customHeight="1">
      <c r="A26" s="6"/>
      <c r="B26" s="4"/>
      <c r="C26" s="5"/>
    </row>
    <row r="27" spans="1:3" s="53" customFormat="1" ht="30.75" customHeight="1">
      <c r="A27" s="6"/>
      <c r="B27" s="4"/>
      <c r="C27" s="5"/>
    </row>
    <row r="28" spans="1:3" s="8" customFormat="1" ht="29.25" customHeight="1">
      <c r="A28" s="6"/>
      <c r="B28" s="4"/>
      <c r="C28" s="5"/>
    </row>
    <row r="29" spans="1:3" ht="27" customHeight="1"/>
    <row r="30" spans="1:3" ht="27" customHeight="1"/>
    <row r="31" spans="1:3" s="53" customFormat="1" ht="27" customHeight="1">
      <c r="A31" s="6"/>
      <c r="B31" s="4"/>
      <c r="C31" s="5"/>
    </row>
    <row r="32" spans="1:3" s="53" customFormat="1" ht="27" customHeight="1">
      <c r="A32" s="6"/>
      <c r="B32" s="4"/>
      <c r="C32" s="5"/>
    </row>
    <row r="33" spans="1:3" s="53" customFormat="1" ht="27" customHeight="1">
      <c r="A33" s="6"/>
      <c r="B33" s="4"/>
      <c r="C33" s="5"/>
    </row>
    <row r="34" spans="1:3" s="53" customFormat="1" ht="27" customHeight="1">
      <c r="A34" s="6"/>
      <c r="B34" s="4"/>
      <c r="C34" s="5"/>
    </row>
    <row r="35" spans="1:3" s="53" customFormat="1" ht="27" customHeight="1">
      <c r="A35" s="6"/>
      <c r="B35" s="4"/>
      <c r="C35" s="5"/>
    </row>
    <row r="36" spans="1:3" s="53" customFormat="1" ht="27" customHeight="1">
      <c r="A36" s="6"/>
      <c r="B36" s="4"/>
      <c r="C36" s="5"/>
    </row>
    <row r="37" spans="1:3" s="53" customFormat="1" ht="27" customHeight="1">
      <c r="A37" s="6"/>
      <c r="B37" s="4"/>
      <c r="C37" s="5"/>
    </row>
  </sheetData>
  <mergeCells count="3">
    <mergeCell ref="C2:C3"/>
    <mergeCell ref="C5:C6"/>
    <mergeCell ref="C8:C9"/>
  </mergeCells>
  <phoneticPr fontId="16"/>
  <hyperlinks>
    <hyperlink ref="A4" r:id="rId1" xr:uid="{0016DF73-F95C-4CCC-A464-6B11C9779A4E}"/>
    <hyperlink ref="A7" r:id="rId2" xr:uid="{0095DC59-7EBE-4AC9-9364-07BBB65613BD}"/>
    <hyperlink ref="A10" r:id="rId3" xr:uid="{34D58DD2-DF86-4EDB-96AE-4CE423E15F0F}"/>
  </hyperlinks>
  <pageMargins left="0" right="0" top="0.19685039370078741" bottom="0.39370078740157483" header="0" footer="0.19685039370078741"/>
  <pageSetup paperSize="8" scale="55" orientation="portrait" horizontalDpi="300" verticalDpi="300"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D61E0-C409-4505-9502-76758B85CCC6}">
  <dimension ref="A1:Y100"/>
  <sheetViews>
    <sheetView view="pageBreakPreview" zoomScaleNormal="94" zoomScaleSheetLayoutView="100" workbookViewId="0">
      <selection activeCell="C17" sqref="C17:Y18"/>
    </sheetView>
  </sheetViews>
  <sheetFormatPr defaultColWidth="8.88671875" defaultRowHeight="13.2"/>
  <cols>
    <col min="1" max="1" width="1.6640625" style="194" customWidth="1"/>
    <col min="2" max="2" width="2.6640625" style="194" hidden="1" customWidth="1"/>
    <col min="3" max="4" width="14.77734375" style="194" customWidth="1"/>
    <col min="5" max="5" width="14.77734375" style="338" customWidth="1"/>
    <col min="6" max="6" width="8.88671875" style="338"/>
    <col min="7" max="7" width="5.21875" style="338" customWidth="1"/>
    <col min="8" max="8" width="12.5546875" style="194" customWidth="1"/>
    <col min="9" max="9" width="8.88671875" style="194"/>
    <col min="10" max="10" width="6.33203125" style="194" customWidth="1"/>
    <col min="11" max="13" width="8.88671875" style="194"/>
    <col min="14" max="14" width="4.33203125" style="194" customWidth="1"/>
    <col min="15" max="15" width="6.44140625" style="194" customWidth="1"/>
    <col min="16" max="19" width="8.88671875" style="194"/>
    <col min="20" max="20" width="2.21875" style="194" customWidth="1"/>
    <col min="21" max="24" width="8.88671875" style="194"/>
    <col min="25" max="25" width="5.44140625" style="194" customWidth="1"/>
    <col min="26" max="16384" width="8.88671875" style="194"/>
  </cols>
  <sheetData>
    <row r="1" spans="1:25" ht="6" customHeight="1"/>
    <row r="2" spans="1:25" ht="39.6" customHeight="1">
      <c r="A2" s="330"/>
      <c r="B2" s="330"/>
      <c r="C2" s="330"/>
      <c r="D2" s="655"/>
      <c r="E2" s="655"/>
      <c r="F2" s="655"/>
      <c r="G2" s="655"/>
      <c r="H2" s="655"/>
      <c r="I2" s="655"/>
      <c r="J2" s="656"/>
      <c r="K2" s="656"/>
      <c r="L2" s="656"/>
      <c r="M2" s="656"/>
      <c r="N2" s="656"/>
      <c r="O2" s="656"/>
      <c r="P2" s="656"/>
      <c r="Q2" s="330"/>
      <c r="R2" s="330"/>
      <c r="S2" s="330"/>
      <c r="T2" s="330"/>
      <c r="U2" s="331"/>
      <c r="V2" s="331"/>
      <c r="W2" s="331"/>
      <c r="X2" s="331"/>
      <c r="Y2" s="331"/>
    </row>
    <row r="3" spans="1:25" ht="37.200000000000003" customHeight="1">
      <c r="A3" s="330"/>
      <c r="B3" s="330"/>
      <c r="C3" s="456" t="s">
        <v>208</v>
      </c>
      <c r="D3" s="456"/>
      <c r="E3" s="456"/>
      <c r="F3" s="456"/>
      <c r="G3" s="456"/>
      <c r="H3" s="456"/>
      <c r="I3" s="456"/>
      <c r="J3" s="456"/>
      <c r="K3" s="456"/>
      <c r="L3" s="456"/>
      <c r="M3" s="456"/>
      <c r="N3" s="456"/>
      <c r="O3" s="456"/>
      <c r="P3" s="456"/>
      <c r="Q3" s="456"/>
      <c r="R3" s="456"/>
      <c r="S3" s="456"/>
      <c r="T3" s="456"/>
      <c r="U3" s="331"/>
      <c r="V3" s="331"/>
      <c r="W3" s="331"/>
      <c r="X3" s="331"/>
      <c r="Y3" s="331"/>
    </row>
    <row r="4" spans="1:25" ht="32.4" customHeight="1">
      <c r="A4" s="330"/>
      <c r="B4" s="330"/>
      <c r="C4" s="330"/>
      <c r="D4" s="330"/>
      <c r="E4" s="330"/>
      <c r="F4" s="330"/>
      <c r="G4" s="330"/>
      <c r="H4" s="330"/>
      <c r="I4" s="330"/>
      <c r="J4" s="330"/>
      <c r="K4" s="330"/>
      <c r="L4" s="330"/>
      <c r="M4" s="456"/>
      <c r="N4" s="456"/>
      <c r="O4" s="456"/>
      <c r="P4" s="456"/>
      <c r="Q4" s="456"/>
      <c r="R4" s="456"/>
      <c r="S4" s="456"/>
      <c r="T4" s="456"/>
      <c r="U4" s="331"/>
      <c r="V4" s="331"/>
      <c r="W4" s="331"/>
      <c r="X4" s="331"/>
      <c r="Y4" s="331"/>
    </row>
    <row r="5" spans="1:25" ht="11.4" customHeight="1">
      <c r="A5" s="330"/>
      <c r="B5" s="330"/>
      <c r="C5" s="330"/>
      <c r="D5" s="330"/>
      <c r="E5" s="330"/>
      <c r="F5" s="330"/>
      <c r="G5" s="330"/>
      <c r="H5" s="330"/>
      <c r="I5" s="330"/>
      <c r="J5" s="330"/>
      <c r="K5" s="330"/>
      <c r="L5" s="330"/>
      <c r="M5" s="330"/>
      <c r="N5" s="568"/>
      <c r="O5" s="568"/>
      <c r="P5" s="568"/>
      <c r="Q5" s="568"/>
      <c r="R5" s="568"/>
      <c r="S5" s="568"/>
      <c r="T5" s="568"/>
      <c r="U5" s="331"/>
      <c r="V5" s="331"/>
      <c r="W5" s="331"/>
      <c r="X5" s="331"/>
      <c r="Y5" s="331"/>
    </row>
    <row r="6" spans="1:25" ht="23.4" customHeight="1">
      <c r="A6" s="330"/>
      <c r="B6" s="330"/>
      <c r="C6" s="330"/>
      <c r="D6" s="330"/>
      <c r="E6" s="330"/>
      <c r="F6" s="330"/>
      <c r="G6" s="330"/>
      <c r="H6" s="330"/>
      <c r="I6" s="330"/>
      <c r="J6" s="330"/>
      <c r="K6" s="330"/>
      <c r="L6" s="330"/>
      <c r="M6" s="330"/>
      <c r="N6" s="568"/>
      <c r="O6" s="568"/>
      <c r="P6" s="568"/>
      <c r="Q6" s="568"/>
      <c r="R6" s="568"/>
      <c r="S6" s="568"/>
      <c r="T6" s="568"/>
      <c r="U6" s="331"/>
      <c r="V6" s="331"/>
      <c r="W6" s="331"/>
      <c r="X6" s="331"/>
      <c r="Y6" s="331"/>
    </row>
    <row r="7" spans="1:25" ht="16.2">
      <c r="A7" s="330"/>
      <c r="B7" s="330"/>
      <c r="C7" s="330"/>
      <c r="D7" s="330"/>
      <c r="E7" s="330"/>
      <c r="F7" s="330"/>
      <c r="G7" s="330"/>
      <c r="H7" s="330"/>
      <c r="I7" s="330"/>
      <c r="J7" s="330"/>
      <c r="K7" s="330"/>
      <c r="L7" s="330"/>
      <c r="M7" s="330"/>
      <c r="N7" s="568"/>
      <c r="O7" s="568"/>
      <c r="P7" s="568"/>
      <c r="Q7" s="568"/>
      <c r="R7" s="568"/>
      <c r="S7" s="568"/>
      <c r="T7" s="568"/>
      <c r="U7" s="331"/>
      <c r="V7" s="331"/>
      <c r="W7" s="331"/>
      <c r="X7" s="331"/>
      <c r="Y7" s="331"/>
    </row>
    <row r="8" spans="1:25" ht="11.4" customHeight="1">
      <c r="A8" s="330"/>
      <c r="B8" s="330"/>
      <c r="C8" s="330"/>
      <c r="D8" s="330"/>
      <c r="E8" s="330"/>
      <c r="F8" s="330"/>
      <c r="G8" s="330"/>
      <c r="H8" s="330"/>
      <c r="I8" s="330"/>
      <c r="J8" s="330"/>
      <c r="K8" s="330"/>
      <c r="L8" s="330"/>
      <c r="M8" s="330"/>
      <c r="N8" s="568"/>
      <c r="O8" s="568"/>
      <c r="P8" s="568"/>
      <c r="Q8" s="568"/>
      <c r="R8" s="568"/>
      <c r="S8" s="657"/>
      <c r="T8" s="657"/>
      <c r="U8" s="331"/>
      <c r="V8" s="331"/>
      <c r="W8" s="331"/>
      <c r="X8" s="331"/>
      <c r="Y8" s="331"/>
    </row>
    <row r="9" spans="1:25" ht="16.2" customHeight="1">
      <c r="A9" s="330"/>
      <c r="B9" s="330"/>
      <c r="C9" s="330"/>
      <c r="D9" s="330"/>
      <c r="E9" s="330"/>
      <c r="F9" s="330"/>
      <c r="G9" s="330"/>
      <c r="H9" s="330"/>
      <c r="I9" s="330"/>
      <c r="J9" s="330"/>
      <c r="K9" s="330"/>
      <c r="L9" s="330"/>
      <c r="M9" s="330"/>
      <c r="N9" s="568"/>
      <c r="O9" s="568"/>
      <c r="P9" s="568"/>
      <c r="Q9" s="568"/>
      <c r="R9" s="568"/>
      <c r="S9" s="657"/>
      <c r="T9" s="657"/>
      <c r="U9" s="331"/>
      <c r="V9" s="331"/>
      <c r="W9" s="331"/>
      <c r="X9" s="331"/>
      <c r="Y9" s="331"/>
    </row>
    <row r="10" spans="1:25" ht="16.2" customHeight="1">
      <c r="A10" s="330"/>
      <c r="B10" s="330"/>
      <c r="C10" s="330"/>
      <c r="D10" s="330"/>
      <c r="E10" s="330"/>
      <c r="F10" s="330"/>
      <c r="G10" s="330"/>
      <c r="H10" s="330"/>
      <c r="I10" s="330"/>
      <c r="J10" s="330"/>
      <c r="K10" s="330"/>
      <c r="L10" s="330"/>
      <c r="M10" s="330"/>
      <c r="N10" s="568"/>
      <c r="O10" s="568"/>
      <c r="P10" s="568"/>
      <c r="Q10" s="568"/>
      <c r="R10" s="568"/>
      <c r="S10" s="657"/>
      <c r="T10" s="657"/>
      <c r="U10" s="331"/>
      <c r="V10" s="331"/>
      <c r="W10" s="331"/>
      <c r="X10" s="331"/>
      <c r="Y10" s="331"/>
    </row>
    <row r="11" spans="1:25" ht="11.4" customHeight="1">
      <c r="A11" s="330"/>
      <c r="B11" s="330"/>
      <c r="C11" s="330"/>
      <c r="D11" s="330"/>
      <c r="E11" s="330"/>
      <c r="F11" s="330"/>
      <c r="G11" s="330"/>
      <c r="H11" s="330"/>
      <c r="I11" s="330"/>
      <c r="J11" s="330"/>
      <c r="K11" s="330"/>
      <c r="L11" s="330"/>
      <c r="M11" s="330"/>
      <c r="N11" s="568"/>
      <c r="O11" s="568"/>
      <c r="P11" s="568"/>
      <c r="Q11" s="568"/>
      <c r="R11" s="568"/>
      <c r="S11" s="657"/>
      <c r="T11" s="657"/>
      <c r="U11" s="331"/>
      <c r="V11" s="331"/>
      <c r="W11" s="331"/>
      <c r="X11" s="331"/>
      <c r="Y11" s="331"/>
    </row>
    <row r="12" spans="1:25" ht="107.4" customHeight="1">
      <c r="A12" s="330"/>
      <c r="B12" s="330"/>
      <c r="C12" s="330"/>
      <c r="D12" s="330"/>
      <c r="E12" s="330"/>
      <c r="F12" s="330"/>
      <c r="G12" s="330"/>
      <c r="H12" s="330"/>
      <c r="I12" s="330"/>
      <c r="J12" s="330"/>
      <c r="K12" s="330"/>
      <c r="L12" s="330"/>
      <c r="M12" s="330"/>
      <c r="N12" s="568"/>
      <c r="O12" s="568"/>
      <c r="P12" s="568"/>
      <c r="Q12" s="568"/>
      <c r="R12" s="568"/>
      <c r="S12" s="657"/>
      <c r="T12" s="657"/>
      <c r="U12" s="331"/>
      <c r="V12" s="331"/>
      <c r="W12" s="331"/>
      <c r="X12" s="331"/>
      <c r="Y12" s="331"/>
    </row>
    <row r="13" spans="1:25" ht="16.2">
      <c r="A13" s="330"/>
      <c r="B13" s="330"/>
      <c r="C13" s="330"/>
      <c r="D13" s="330"/>
      <c r="E13" s="330"/>
      <c r="F13" s="330"/>
      <c r="G13" s="330"/>
      <c r="H13" s="330"/>
      <c r="I13" s="330"/>
      <c r="J13" s="330"/>
      <c r="K13" s="330"/>
      <c r="L13" s="330"/>
      <c r="M13" s="330"/>
      <c r="N13" s="568"/>
      <c r="O13" s="568"/>
      <c r="P13" s="568"/>
      <c r="Q13" s="568"/>
      <c r="R13" s="568"/>
      <c r="S13" s="568"/>
      <c r="T13" s="568"/>
      <c r="U13" s="331"/>
      <c r="V13" s="331"/>
      <c r="W13" s="331"/>
      <c r="X13" s="331"/>
      <c r="Y13" s="331"/>
    </row>
    <row r="14" spans="1:25" ht="11.4" customHeight="1">
      <c r="A14" s="330"/>
      <c r="B14" s="330"/>
      <c r="C14" s="330"/>
      <c r="D14" s="330"/>
      <c r="E14" s="330"/>
      <c r="F14" s="330"/>
      <c r="G14" s="330"/>
      <c r="H14" s="330"/>
      <c r="I14" s="330"/>
      <c r="J14" s="330"/>
      <c r="K14" s="330"/>
      <c r="L14" s="330"/>
      <c r="M14" s="330"/>
      <c r="N14" s="568"/>
      <c r="O14" s="568"/>
      <c r="P14" s="568"/>
      <c r="Q14" s="568"/>
      <c r="R14" s="568"/>
      <c r="S14" s="568"/>
      <c r="T14" s="568"/>
      <c r="U14" s="331"/>
      <c r="V14" s="331"/>
      <c r="W14" s="331"/>
      <c r="X14" s="331"/>
      <c r="Y14" s="331"/>
    </row>
    <row r="15" spans="1:25" ht="24" customHeight="1">
      <c r="A15" s="330"/>
      <c r="B15" s="330"/>
      <c r="C15" s="330"/>
      <c r="D15" s="330"/>
      <c r="E15" s="330"/>
      <c r="F15" s="330"/>
      <c r="G15" s="330"/>
      <c r="H15" s="330"/>
      <c r="I15" s="330"/>
      <c r="J15" s="330"/>
      <c r="K15" s="330"/>
      <c r="L15" s="330"/>
      <c r="M15" s="330"/>
      <c r="N15" s="568"/>
      <c r="O15" s="568"/>
      <c r="P15" s="568"/>
      <c r="Q15" s="568"/>
      <c r="R15" s="568"/>
      <c r="S15" s="568"/>
      <c r="T15" s="568"/>
      <c r="U15" s="331"/>
      <c r="V15" s="331"/>
      <c r="W15" s="331"/>
      <c r="X15" s="331"/>
      <c r="Y15" s="331"/>
    </row>
    <row r="16" spans="1:25" ht="16.2">
      <c r="A16" s="330"/>
      <c r="B16" s="330"/>
      <c r="C16" s="330"/>
      <c r="D16" s="330"/>
      <c r="E16" s="330"/>
      <c r="F16" s="330"/>
      <c r="G16" s="330"/>
      <c r="H16" s="330"/>
      <c r="I16" s="330"/>
      <c r="J16" s="330"/>
      <c r="K16" s="330"/>
      <c r="L16" s="330"/>
      <c r="M16" s="330"/>
      <c r="N16" s="568"/>
      <c r="O16" s="568"/>
      <c r="P16" s="568"/>
      <c r="Q16" s="568"/>
      <c r="R16" s="568"/>
      <c r="S16" s="568"/>
      <c r="T16" s="568"/>
      <c r="U16" s="331"/>
      <c r="V16" s="331"/>
      <c r="W16" s="331"/>
      <c r="X16" s="331"/>
      <c r="Y16" s="331"/>
    </row>
    <row r="17" spans="1:25" ht="16.2" customHeight="1">
      <c r="A17" s="330"/>
      <c r="B17" s="330"/>
      <c r="C17" s="654" t="s">
        <v>289</v>
      </c>
      <c r="D17" s="654"/>
      <c r="E17" s="654"/>
      <c r="F17" s="654"/>
      <c r="G17" s="654"/>
      <c r="H17" s="654"/>
      <c r="I17" s="654"/>
      <c r="J17" s="654"/>
      <c r="K17" s="654"/>
      <c r="L17" s="654"/>
      <c r="M17" s="654"/>
      <c r="N17" s="654"/>
      <c r="O17" s="654"/>
      <c r="P17" s="654"/>
      <c r="Q17" s="654"/>
      <c r="R17" s="654"/>
      <c r="S17" s="654"/>
      <c r="T17" s="654"/>
      <c r="U17" s="654"/>
      <c r="V17" s="654"/>
      <c r="W17" s="654"/>
      <c r="X17" s="654"/>
      <c r="Y17" s="654"/>
    </row>
    <row r="18" spans="1:25" ht="48.6" customHeight="1">
      <c r="A18" s="330"/>
      <c r="B18" s="330"/>
      <c r="C18" s="654"/>
      <c r="D18" s="654"/>
      <c r="E18" s="654"/>
      <c r="F18" s="654"/>
      <c r="G18" s="654"/>
      <c r="H18" s="654"/>
      <c r="I18" s="654"/>
      <c r="J18" s="654"/>
      <c r="K18" s="654"/>
      <c r="L18" s="654"/>
      <c r="M18" s="654"/>
      <c r="N18" s="654"/>
      <c r="O18" s="654"/>
      <c r="P18" s="654"/>
      <c r="Q18" s="654"/>
      <c r="R18" s="654"/>
      <c r="S18" s="654"/>
      <c r="T18" s="654"/>
      <c r="U18" s="654"/>
      <c r="V18" s="654"/>
      <c r="W18" s="654"/>
      <c r="X18" s="654"/>
      <c r="Y18" s="654"/>
    </row>
    <row r="19" spans="1:25" ht="48.6" customHeight="1">
      <c r="A19" s="330"/>
      <c r="B19" s="330"/>
      <c r="C19" s="658" t="s">
        <v>259</v>
      </c>
      <c r="D19" s="658"/>
      <c r="E19" s="658"/>
      <c r="F19" s="653" t="s">
        <v>258</v>
      </c>
      <c r="G19" s="653"/>
      <c r="H19" s="653"/>
      <c r="I19" s="653"/>
      <c r="J19" s="653"/>
      <c r="K19" s="653"/>
      <c r="L19" s="653"/>
      <c r="M19" s="653"/>
      <c r="N19" s="653"/>
      <c r="O19" s="653"/>
      <c r="P19" s="658" t="s">
        <v>260</v>
      </c>
      <c r="Q19" s="658"/>
      <c r="R19" s="658"/>
      <c r="S19" s="658"/>
      <c r="T19" s="458"/>
      <c r="U19" s="331"/>
      <c r="V19" s="331"/>
      <c r="W19" s="331"/>
      <c r="X19" s="331"/>
      <c r="Y19" s="331"/>
    </row>
    <row r="20" spans="1:25" ht="16.2" customHeight="1">
      <c r="A20" s="330"/>
      <c r="B20" s="330"/>
      <c r="C20" s="330"/>
      <c r="D20" s="330"/>
      <c r="E20" s="330"/>
      <c r="F20" s="457"/>
      <c r="G20" s="457"/>
      <c r="H20" s="457"/>
      <c r="I20" s="457"/>
      <c r="J20" s="459"/>
      <c r="K20" s="459"/>
      <c r="L20" s="459"/>
      <c r="M20" s="459"/>
      <c r="N20" s="459"/>
      <c r="O20" s="459"/>
      <c r="P20" s="459"/>
      <c r="Q20" s="459"/>
      <c r="R20" s="459"/>
      <c r="S20" s="459"/>
      <c r="T20" s="459"/>
      <c r="U20" s="331"/>
      <c r="V20" s="331"/>
      <c r="W20" s="331"/>
      <c r="X20" s="331"/>
      <c r="Y20" s="331"/>
    </row>
    <row r="21" spans="1:25" ht="16.2" customHeight="1">
      <c r="A21" s="330"/>
      <c r="B21" s="330"/>
      <c r="C21" s="330"/>
      <c r="D21" s="330"/>
      <c r="E21" s="330"/>
      <c r="F21" s="457"/>
      <c r="G21" s="457"/>
      <c r="H21" s="457"/>
      <c r="I21" s="457"/>
      <c r="J21" s="652"/>
      <c r="K21" s="652"/>
      <c r="L21" s="652"/>
      <c r="M21" s="652"/>
      <c r="N21" s="652"/>
      <c r="O21" s="652"/>
      <c r="P21" s="652"/>
      <c r="Q21" s="652"/>
      <c r="R21" s="652"/>
      <c r="S21" s="652"/>
      <c r="T21" s="652"/>
      <c r="U21" s="331"/>
      <c r="V21" s="331"/>
      <c r="W21" s="331"/>
      <c r="X21" s="331"/>
      <c r="Y21" s="331"/>
    </row>
    <row r="22" spans="1:25" ht="13.2" customHeight="1">
      <c r="A22" s="333"/>
      <c r="B22" s="333"/>
      <c r="C22" s="333"/>
      <c r="D22" s="333"/>
      <c r="E22" s="334"/>
      <c r="F22" s="460"/>
      <c r="G22" s="460"/>
      <c r="H22" s="460"/>
      <c r="I22" s="460"/>
      <c r="J22" s="652"/>
      <c r="K22" s="652"/>
      <c r="L22" s="652"/>
      <c r="M22" s="652"/>
      <c r="N22" s="652"/>
      <c r="O22" s="652"/>
      <c r="P22" s="652"/>
      <c r="Q22" s="652"/>
      <c r="R22" s="652"/>
      <c r="S22" s="652"/>
      <c r="T22" s="652"/>
      <c r="U22" s="331"/>
      <c r="V22" s="331"/>
      <c r="W22" s="331"/>
      <c r="X22" s="331"/>
      <c r="Y22" s="331"/>
    </row>
    <row r="23" spans="1:25" ht="13.2" customHeight="1">
      <c r="A23" s="333"/>
      <c r="B23" s="333"/>
      <c r="C23" s="333"/>
      <c r="D23" s="333"/>
      <c r="E23" s="334"/>
      <c r="F23" s="460"/>
      <c r="G23" s="460"/>
      <c r="H23" s="460"/>
      <c r="I23" s="460"/>
      <c r="J23" s="652"/>
      <c r="K23" s="652"/>
      <c r="L23" s="652"/>
      <c r="M23" s="652"/>
      <c r="N23" s="652"/>
      <c r="O23" s="652"/>
      <c r="P23" s="652"/>
      <c r="Q23" s="652"/>
      <c r="R23" s="652"/>
      <c r="S23" s="652"/>
      <c r="T23" s="652"/>
      <c r="U23" s="331"/>
      <c r="V23" s="331"/>
      <c r="W23" s="331"/>
      <c r="X23" s="331"/>
      <c r="Y23" s="331"/>
    </row>
    <row r="24" spans="1:25" ht="13.2" customHeight="1">
      <c r="A24" s="333"/>
      <c r="B24" s="333"/>
      <c r="C24" s="333"/>
      <c r="D24" s="333"/>
      <c r="E24" s="334"/>
      <c r="F24" s="334"/>
      <c r="G24" s="334"/>
      <c r="H24" s="334"/>
      <c r="I24" s="334"/>
      <c r="J24" s="332"/>
      <c r="K24" s="332"/>
      <c r="L24" s="332"/>
      <c r="M24" s="332"/>
      <c r="N24" s="332"/>
      <c r="O24" s="332"/>
      <c r="P24" s="332"/>
      <c r="Q24" s="332"/>
      <c r="R24" s="332"/>
      <c r="S24" s="332"/>
      <c r="T24" s="332"/>
      <c r="U24" s="331"/>
      <c r="V24" s="331"/>
      <c r="W24" s="331"/>
      <c r="X24" s="331"/>
      <c r="Y24" s="331"/>
    </row>
    <row r="25" spans="1:25" ht="13.2" customHeight="1">
      <c r="A25" s="333"/>
      <c r="B25" s="333"/>
      <c r="C25" s="333"/>
      <c r="D25" s="333"/>
      <c r="E25" s="334"/>
      <c r="F25" s="334"/>
      <c r="G25" s="334"/>
      <c r="H25" s="334"/>
      <c r="I25" s="334"/>
      <c r="J25" s="332"/>
      <c r="K25" s="332"/>
      <c r="L25" s="332"/>
      <c r="M25" s="332"/>
      <c r="N25" s="332"/>
      <c r="O25" s="332"/>
      <c r="P25" s="332"/>
      <c r="Q25" s="332"/>
      <c r="R25" s="332"/>
      <c r="S25" s="332"/>
      <c r="T25" s="332"/>
      <c r="U25" s="331"/>
      <c r="V25" s="331"/>
      <c r="W25" s="331"/>
      <c r="X25" s="331"/>
      <c r="Y25" s="331"/>
    </row>
    <row r="26" spans="1:25">
      <c r="A26" s="333"/>
      <c r="B26" s="333"/>
      <c r="C26" s="333"/>
      <c r="D26" s="333"/>
      <c r="E26" s="334"/>
      <c r="F26" s="334"/>
      <c r="G26" s="334"/>
      <c r="H26" s="334"/>
      <c r="I26" s="334"/>
      <c r="J26" s="334"/>
      <c r="K26" s="334"/>
      <c r="L26" s="334"/>
      <c r="M26" s="334"/>
      <c r="N26" s="334"/>
      <c r="O26" s="331"/>
      <c r="P26" s="331"/>
      <c r="Q26" s="331"/>
      <c r="R26" s="331"/>
      <c r="S26" s="331"/>
      <c r="T26" s="331"/>
      <c r="U26" s="331"/>
      <c r="V26" s="331"/>
      <c r="W26" s="331"/>
      <c r="X26" s="331"/>
      <c r="Y26" s="331"/>
    </row>
    <row r="27" spans="1:25">
      <c r="A27" s="333"/>
      <c r="B27" s="333"/>
      <c r="C27" s="333"/>
      <c r="D27" s="333"/>
      <c r="E27" s="334"/>
      <c r="F27" s="334"/>
      <c r="G27" s="334"/>
      <c r="H27" s="331"/>
      <c r="I27" s="331"/>
      <c r="J27" s="331"/>
      <c r="K27" s="331"/>
      <c r="L27" s="331"/>
      <c r="M27" s="331"/>
      <c r="N27" s="331"/>
      <c r="O27" s="331"/>
      <c r="P27" s="331"/>
      <c r="Q27" s="331"/>
      <c r="R27" s="331"/>
      <c r="S27" s="331"/>
      <c r="T27" s="331"/>
      <c r="U27" s="331"/>
      <c r="V27" s="331"/>
      <c r="W27" s="331"/>
      <c r="X27" s="331"/>
      <c r="Y27" s="331"/>
    </row>
    <row r="28" spans="1:25">
      <c r="A28" s="331"/>
      <c r="B28" s="331"/>
      <c r="C28" s="331"/>
      <c r="D28" s="331"/>
      <c r="E28" s="334"/>
      <c r="F28" s="334"/>
      <c r="G28" s="334"/>
      <c r="H28" s="331"/>
      <c r="I28" s="331"/>
      <c r="J28" s="331"/>
      <c r="K28" s="331"/>
      <c r="L28" s="331"/>
      <c r="M28" s="331"/>
      <c r="N28" s="331"/>
      <c r="O28" s="331"/>
      <c r="P28" s="331"/>
      <c r="Q28" s="331"/>
      <c r="R28" s="331"/>
      <c r="S28" s="331"/>
      <c r="T28" s="331"/>
      <c r="U28" s="331"/>
      <c r="V28" s="331"/>
      <c r="W28" s="331"/>
      <c r="X28" s="331"/>
      <c r="Y28" s="331"/>
    </row>
    <row r="29" spans="1:25" ht="156.6" customHeight="1">
      <c r="A29" s="331"/>
      <c r="B29" s="331"/>
      <c r="C29" s="331"/>
      <c r="D29" s="331"/>
      <c r="E29" s="335"/>
      <c r="F29" s="336"/>
      <c r="G29" s="336"/>
      <c r="H29" s="336"/>
      <c r="I29" s="336"/>
      <c r="J29" s="336"/>
      <c r="K29" s="336"/>
      <c r="L29" s="336"/>
      <c r="M29" s="336"/>
      <c r="N29" s="336"/>
      <c r="O29" s="331"/>
      <c r="P29" s="331"/>
      <c r="Q29" s="331"/>
      <c r="R29" s="331"/>
      <c r="S29" s="331"/>
      <c r="T29" s="331"/>
      <c r="U29" s="331"/>
      <c r="V29" s="331"/>
      <c r="W29" s="331"/>
      <c r="X29" s="331"/>
      <c r="Y29" s="331"/>
    </row>
    <row r="30" spans="1:25">
      <c r="A30" s="331"/>
      <c r="B30" s="331"/>
      <c r="C30" s="331"/>
      <c r="D30" s="331"/>
      <c r="E30" s="331"/>
      <c r="F30" s="334"/>
      <c r="G30" s="334"/>
      <c r="H30" s="331"/>
      <c r="I30" s="331"/>
      <c r="J30" s="331"/>
      <c r="K30" s="331"/>
      <c r="L30" s="331"/>
      <c r="M30" s="331"/>
      <c r="N30" s="331"/>
      <c r="O30" s="331"/>
      <c r="P30" s="331"/>
      <c r="Q30" s="331"/>
      <c r="R30" s="331"/>
      <c r="S30" s="331"/>
      <c r="T30" s="331"/>
      <c r="U30" s="331"/>
      <c r="V30" s="331"/>
      <c r="W30" s="331"/>
      <c r="X30" s="331"/>
      <c r="Y30" s="331"/>
    </row>
    <row r="31" spans="1:25">
      <c r="A31" s="331"/>
      <c r="B31" s="331"/>
      <c r="C31" s="331"/>
      <c r="D31" s="331"/>
      <c r="E31" s="331"/>
      <c r="F31" s="334"/>
      <c r="G31" s="334"/>
      <c r="H31" s="331"/>
      <c r="I31" s="331"/>
      <c r="J31" s="331"/>
      <c r="K31" s="331"/>
      <c r="L31" s="331"/>
      <c r="M31" s="331"/>
      <c r="N31" s="331"/>
      <c r="O31" s="331"/>
      <c r="P31" s="331"/>
      <c r="Q31" s="331"/>
      <c r="R31" s="331"/>
      <c r="S31" s="331"/>
      <c r="T31" s="331"/>
      <c r="U31" s="331"/>
      <c r="V31" s="331"/>
      <c r="W31" s="331"/>
      <c r="X31" s="331"/>
      <c r="Y31" s="331"/>
    </row>
    <row r="32" spans="1:25">
      <c r="A32" s="331"/>
      <c r="B32" s="331"/>
      <c r="C32" s="331"/>
      <c r="D32" s="331"/>
      <c r="E32" s="331"/>
      <c r="F32" s="334"/>
      <c r="G32" s="334"/>
      <c r="H32" s="331"/>
      <c r="I32" s="331"/>
      <c r="J32" s="331"/>
      <c r="K32" s="331"/>
      <c r="L32" s="331"/>
      <c r="M32" s="331"/>
      <c r="N32" s="331"/>
      <c r="O32" s="331"/>
      <c r="P32" s="331"/>
      <c r="Q32" s="331"/>
      <c r="R32" s="331"/>
      <c r="S32" s="331"/>
      <c r="T32" s="331"/>
      <c r="U32" s="331"/>
      <c r="V32" s="331"/>
      <c r="W32" s="331"/>
      <c r="X32" s="331"/>
      <c r="Y32" s="331"/>
    </row>
    <row r="33" spans="1:25">
      <c r="A33" s="331"/>
      <c r="B33" s="331"/>
      <c r="C33" s="331"/>
      <c r="D33" s="331"/>
      <c r="E33" s="331"/>
      <c r="F33" s="334"/>
      <c r="G33" s="334"/>
      <c r="H33" s="331"/>
      <c r="I33" s="331"/>
      <c r="J33" s="331"/>
      <c r="K33" s="331"/>
      <c r="L33" s="331"/>
      <c r="M33" s="331"/>
      <c r="N33" s="331"/>
      <c r="O33" s="331"/>
      <c r="P33" s="331"/>
      <c r="Q33" s="331"/>
      <c r="R33" s="331"/>
      <c r="S33" s="331"/>
      <c r="T33" s="331"/>
      <c r="U33" s="331"/>
      <c r="V33" s="331"/>
      <c r="W33" s="331"/>
      <c r="X33" s="331"/>
      <c r="Y33" s="331"/>
    </row>
    <row r="34" spans="1:25">
      <c r="A34" s="331"/>
      <c r="B34" s="331"/>
      <c r="C34" s="331"/>
      <c r="D34" s="331"/>
      <c r="E34" s="331"/>
      <c r="F34" s="334"/>
      <c r="G34" s="334"/>
      <c r="H34" s="331"/>
      <c r="I34" s="331"/>
      <c r="J34" s="331"/>
      <c r="K34" s="331"/>
      <c r="L34" s="331"/>
      <c r="M34" s="331"/>
      <c r="N34" s="331"/>
      <c r="O34" s="331"/>
      <c r="P34" s="331"/>
      <c r="Q34" s="331"/>
      <c r="R34" s="331"/>
      <c r="S34" s="331"/>
      <c r="T34" s="331"/>
      <c r="U34" s="331"/>
      <c r="V34" s="331"/>
      <c r="W34" s="331"/>
      <c r="X34" s="331"/>
      <c r="Y34" s="331"/>
    </row>
    <row r="35" spans="1:25">
      <c r="A35" s="331"/>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row>
    <row r="36" spans="1:25">
      <c r="A36" s="331"/>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row>
    <row r="37" spans="1:25">
      <c r="A37" s="331"/>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row>
    <row r="38" spans="1:25">
      <c r="A38" s="331"/>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row>
    <row r="39" spans="1:25">
      <c r="A39" s="331"/>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row>
    <row r="40" spans="1:25">
      <c r="A40" s="331"/>
      <c r="B40" s="331"/>
      <c r="C40" s="331"/>
      <c r="D40" s="331"/>
      <c r="E40" s="337"/>
      <c r="F40" s="334"/>
      <c r="G40" s="334"/>
      <c r="H40" s="331"/>
      <c r="I40" s="331"/>
      <c r="J40" s="331"/>
      <c r="K40" s="331"/>
      <c r="L40" s="331"/>
      <c r="M40" s="331"/>
      <c r="N40" s="331"/>
      <c r="O40" s="331"/>
      <c r="P40" s="331"/>
      <c r="Q40" s="331"/>
      <c r="R40" s="331"/>
      <c r="S40" s="331"/>
      <c r="T40" s="331"/>
      <c r="U40" s="331"/>
      <c r="V40" s="331"/>
      <c r="W40" s="331"/>
      <c r="X40" s="331"/>
      <c r="Y40" s="331"/>
    </row>
    <row r="41" spans="1:25">
      <c r="A41" s="331"/>
      <c r="B41" s="331"/>
      <c r="C41" s="331"/>
      <c r="D41" s="331"/>
      <c r="E41" s="334"/>
      <c r="F41" s="334"/>
      <c r="G41" s="334"/>
      <c r="H41" s="331"/>
      <c r="I41" s="331"/>
      <c r="J41" s="331"/>
      <c r="K41" s="331"/>
      <c r="L41" s="331"/>
      <c r="M41" s="331"/>
      <c r="N41" s="331"/>
      <c r="O41" s="331"/>
      <c r="P41" s="331"/>
      <c r="Q41" s="331"/>
      <c r="R41" s="331"/>
      <c r="S41" s="331"/>
      <c r="T41" s="331"/>
      <c r="U41" s="331"/>
      <c r="V41" s="331"/>
      <c r="W41" s="331"/>
      <c r="X41" s="331"/>
      <c r="Y41" s="331"/>
    </row>
    <row r="42" spans="1:25">
      <c r="A42" s="331"/>
      <c r="B42" s="331"/>
      <c r="C42" s="331"/>
      <c r="D42" s="331"/>
      <c r="E42" s="334"/>
      <c r="F42" s="334"/>
      <c r="G42" s="334"/>
      <c r="H42" s="331"/>
      <c r="I42" s="331"/>
      <c r="J42" s="331"/>
      <c r="K42" s="331"/>
      <c r="L42" s="331"/>
      <c r="M42" s="331"/>
      <c r="N42" s="331"/>
      <c r="O42" s="331"/>
      <c r="P42" s="331"/>
      <c r="Q42" s="331"/>
      <c r="R42" s="331"/>
      <c r="S42" s="331"/>
      <c r="T42" s="331"/>
      <c r="U42" s="331"/>
      <c r="V42" s="331"/>
      <c r="W42" s="331"/>
      <c r="X42" s="331"/>
      <c r="Y42" s="331"/>
    </row>
    <row r="43" spans="1:25">
      <c r="A43" s="331"/>
      <c r="B43" s="331"/>
      <c r="C43" s="331"/>
      <c r="D43" s="331"/>
      <c r="E43" s="334"/>
      <c r="F43" s="334"/>
      <c r="G43" s="334"/>
      <c r="H43" s="331"/>
      <c r="I43" s="331"/>
      <c r="J43" s="331"/>
      <c r="K43" s="331"/>
      <c r="L43" s="331"/>
      <c r="M43" s="331"/>
      <c r="N43" s="331"/>
      <c r="O43" s="331"/>
      <c r="P43" s="331"/>
      <c r="Q43" s="331"/>
      <c r="R43" s="331"/>
      <c r="S43" s="331"/>
      <c r="T43" s="331"/>
      <c r="U43" s="331"/>
      <c r="V43" s="331"/>
      <c r="W43" s="331"/>
      <c r="X43" s="331"/>
      <c r="Y43" s="331"/>
    </row>
    <row r="44" spans="1:25">
      <c r="A44" s="331"/>
      <c r="B44" s="331"/>
      <c r="C44" s="331"/>
      <c r="D44" s="331"/>
      <c r="E44" s="334"/>
      <c r="F44" s="334"/>
      <c r="G44" s="334"/>
      <c r="H44" s="331"/>
      <c r="I44" s="331"/>
      <c r="J44" s="331"/>
      <c r="K44" s="331"/>
      <c r="L44" s="331"/>
      <c r="M44" s="331"/>
      <c r="N44" s="331"/>
      <c r="O44" s="331"/>
      <c r="P44" s="331"/>
      <c r="Q44" s="331"/>
      <c r="R44" s="331"/>
      <c r="S44" s="331"/>
      <c r="T44" s="331"/>
      <c r="U44" s="331"/>
      <c r="V44" s="331"/>
      <c r="W44" s="331"/>
      <c r="X44" s="331"/>
      <c r="Y44" s="331"/>
    </row>
    <row r="45" spans="1:25">
      <c r="A45" s="331"/>
      <c r="B45" s="331"/>
      <c r="C45" s="331"/>
      <c r="D45" s="331"/>
      <c r="E45" s="334"/>
      <c r="F45" s="334"/>
      <c r="G45" s="334"/>
      <c r="H45" s="331"/>
      <c r="I45" s="331"/>
      <c r="J45" s="331"/>
      <c r="K45" s="331"/>
      <c r="L45" s="331"/>
      <c r="M45" s="331"/>
      <c r="N45" s="331"/>
      <c r="O45" s="331"/>
      <c r="P45" s="331"/>
      <c r="Q45" s="331"/>
      <c r="R45" s="331"/>
      <c r="S45" s="331"/>
      <c r="T45" s="331"/>
      <c r="U45" s="331"/>
      <c r="V45" s="331"/>
      <c r="W45" s="331"/>
      <c r="X45" s="331"/>
      <c r="Y45" s="331"/>
    </row>
    <row r="46" spans="1:25">
      <c r="A46" s="331"/>
      <c r="B46" s="331"/>
      <c r="C46" s="331"/>
      <c r="D46" s="331"/>
      <c r="E46" s="334"/>
      <c r="F46" s="334"/>
      <c r="G46" s="334"/>
      <c r="H46" s="331"/>
      <c r="I46" s="331"/>
      <c r="J46" s="331"/>
      <c r="K46" s="331"/>
      <c r="L46" s="331"/>
      <c r="M46" s="331"/>
      <c r="N46" s="331"/>
      <c r="O46" s="331"/>
      <c r="P46" s="331"/>
      <c r="Q46" s="331"/>
      <c r="R46" s="331"/>
      <c r="S46" s="331"/>
      <c r="T46" s="331"/>
      <c r="U46" s="331"/>
      <c r="V46" s="331"/>
      <c r="W46" s="331"/>
      <c r="X46" s="331"/>
      <c r="Y46" s="331"/>
    </row>
    <row r="47" spans="1:25">
      <c r="A47" s="331"/>
      <c r="B47" s="331"/>
      <c r="C47" s="331"/>
      <c r="D47" s="331"/>
      <c r="E47" s="334"/>
      <c r="F47" s="334"/>
      <c r="G47" s="334"/>
      <c r="H47" s="331"/>
      <c r="I47" s="331"/>
      <c r="J47" s="331"/>
      <c r="K47" s="331"/>
      <c r="L47" s="331"/>
      <c r="M47" s="331"/>
      <c r="N47" s="331"/>
      <c r="O47" s="331"/>
      <c r="P47" s="331"/>
      <c r="Q47" s="331"/>
      <c r="R47" s="331"/>
      <c r="S47" s="331"/>
      <c r="T47" s="331"/>
      <c r="U47" s="331"/>
      <c r="V47" s="331"/>
      <c r="W47" s="331"/>
      <c r="X47" s="331"/>
      <c r="Y47" s="331"/>
    </row>
    <row r="48" spans="1:25">
      <c r="A48" s="331"/>
      <c r="B48" s="331"/>
      <c r="C48" s="331"/>
      <c r="D48" s="331"/>
      <c r="E48" s="334"/>
      <c r="F48" s="334"/>
      <c r="G48" s="334"/>
      <c r="H48" s="331"/>
      <c r="I48" s="331"/>
      <c r="J48" s="331"/>
      <c r="K48" s="331"/>
      <c r="L48" s="331"/>
      <c r="M48" s="331"/>
      <c r="N48" s="331"/>
      <c r="O48" s="331"/>
      <c r="P48" s="331"/>
      <c r="Q48" s="331"/>
      <c r="R48" s="331"/>
      <c r="S48" s="331"/>
      <c r="T48" s="331"/>
      <c r="U48" s="331"/>
      <c r="V48" s="331"/>
      <c r="W48" s="331"/>
      <c r="X48" s="331"/>
      <c r="Y48" s="331"/>
    </row>
    <row r="49" spans="1:25">
      <c r="A49" s="331"/>
      <c r="B49" s="331"/>
      <c r="C49" s="331"/>
      <c r="D49" s="331"/>
      <c r="E49" s="334"/>
      <c r="F49" s="334"/>
      <c r="G49" s="334"/>
      <c r="H49" s="331"/>
      <c r="I49" s="331"/>
      <c r="J49" s="331"/>
      <c r="K49" s="331"/>
      <c r="L49" s="331"/>
      <c r="M49" s="331"/>
      <c r="N49" s="331"/>
      <c r="O49" s="331"/>
      <c r="P49" s="331"/>
      <c r="Q49" s="331"/>
      <c r="R49" s="331"/>
      <c r="S49" s="331"/>
      <c r="T49" s="331"/>
      <c r="U49" s="331"/>
      <c r="V49" s="331"/>
      <c r="W49" s="331"/>
      <c r="X49" s="331"/>
      <c r="Y49" s="331"/>
    </row>
    <row r="50" spans="1:25">
      <c r="A50" s="331"/>
      <c r="B50" s="331"/>
      <c r="C50" s="331"/>
      <c r="D50" s="331"/>
      <c r="E50" s="334"/>
      <c r="F50" s="334"/>
      <c r="G50" s="334"/>
      <c r="H50" s="331"/>
      <c r="I50" s="331"/>
      <c r="J50" s="331"/>
      <c r="K50" s="331"/>
      <c r="L50" s="331"/>
      <c r="M50" s="331"/>
      <c r="N50" s="331"/>
      <c r="O50" s="331"/>
      <c r="P50" s="331"/>
      <c r="Q50" s="331"/>
      <c r="R50" s="331"/>
      <c r="S50" s="331"/>
      <c r="T50" s="331"/>
      <c r="U50" s="331"/>
      <c r="V50" s="331"/>
      <c r="W50" s="331"/>
      <c r="X50" s="331"/>
      <c r="Y50" s="331"/>
    </row>
    <row r="51" spans="1:25">
      <c r="A51" s="331"/>
      <c r="B51" s="331"/>
      <c r="C51" s="331"/>
      <c r="D51" s="331"/>
      <c r="E51" s="334"/>
      <c r="F51" s="334"/>
      <c r="G51" s="334"/>
      <c r="H51" s="331"/>
      <c r="I51" s="331"/>
      <c r="J51" s="331"/>
      <c r="K51" s="331"/>
      <c r="L51" s="331"/>
      <c r="M51" s="331"/>
      <c r="N51" s="331"/>
      <c r="O51" s="331"/>
      <c r="P51" s="331"/>
      <c r="Q51" s="331"/>
      <c r="R51" s="331"/>
      <c r="S51" s="331"/>
      <c r="T51" s="331"/>
      <c r="U51" s="331"/>
      <c r="V51" s="331"/>
      <c r="W51" s="331"/>
      <c r="X51" s="331"/>
      <c r="Y51" s="331"/>
    </row>
    <row r="52" spans="1:25">
      <c r="A52" s="331"/>
      <c r="B52" s="331"/>
      <c r="C52" s="331"/>
      <c r="D52" s="331"/>
      <c r="E52" s="334"/>
      <c r="F52" s="334"/>
      <c r="G52" s="334"/>
      <c r="H52" s="331"/>
      <c r="I52" s="331"/>
      <c r="J52" s="331"/>
      <c r="K52" s="331"/>
      <c r="L52" s="331"/>
      <c r="M52" s="331"/>
      <c r="N52" s="331"/>
      <c r="O52" s="331"/>
      <c r="P52" s="331"/>
      <c r="Q52" s="331"/>
      <c r="R52" s="331"/>
      <c r="S52" s="331"/>
      <c r="T52" s="331"/>
      <c r="U52" s="331"/>
      <c r="V52" s="331"/>
      <c r="W52" s="331"/>
      <c r="X52" s="331"/>
      <c r="Y52" s="331"/>
    </row>
    <row r="53" spans="1:25">
      <c r="A53" s="331"/>
      <c r="B53" s="331"/>
      <c r="C53" s="331"/>
      <c r="D53" s="331"/>
      <c r="E53" s="334"/>
      <c r="F53" s="334"/>
      <c r="G53" s="334"/>
      <c r="H53" s="331"/>
      <c r="I53" s="331"/>
      <c r="J53" s="331"/>
      <c r="K53" s="331"/>
      <c r="L53" s="331"/>
      <c r="M53" s="331"/>
      <c r="N53" s="331"/>
      <c r="O53" s="331"/>
      <c r="P53" s="331"/>
      <c r="Q53" s="331"/>
      <c r="R53" s="331"/>
      <c r="S53" s="331"/>
      <c r="T53" s="331"/>
      <c r="U53" s="331"/>
      <c r="V53" s="331"/>
      <c r="W53" s="331"/>
      <c r="X53" s="331"/>
      <c r="Y53" s="331"/>
    </row>
    <row r="54" spans="1:25">
      <c r="A54" s="331"/>
      <c r="B54" s="331"/>
      <c r="C54" s="331"/>
      <c r="D54" s="331"/>
      <c r="E54" s="334"/>
      <c r="F54" s="334"/>
      <c r="G54" s="334"/>
      <c r="H54" s="331"/>
      <c r="I54" s="331"/>
      <c r="J54" s="331"/>
      <c r="K54" s="331"/>
      <c r="L54" s="331"/>
      <c r="M54" s="331"/>
      <c r="N54" s="331"/>
      <c r="O54" s="331"/>
      <c r="P54" s="331"/>
      <c r="Q54" s="331"/>
      <c r="R54" s="331"/>
      <c r="S54" s="331"/>
      <c r="T54" s="331"/>
      <c r="U54" s="331"/>
      <c r="V54" s="331"/>
      <c r="W54" s="331"/>
      <c r="X54" s="331"/>
      <c r="Y54" s="331"/>
    </row>
    <row r="55" spans="1:25">
      <c r="A55" s="331"/>
      <c r="B55" s="331"/>
      <c r="C55" s="331"/>
      <c r="D55" s="331"/>
      <c r="E55" s="334"/>
      <c r="F55" s="334"/>
      <c r="G55" s="334"/>
      <c r="H55" s="331"/>
      <c r="I55" s="331"/>
      <c r="J55" s="331"/>
      <c r="K55" s="331"/>
      <c r="L55" s="331"/>
      <c r="M55" s="331"/>
      <c r="N55" s="331"/>
      <c r="O55" s="331"/>
      <c r="P55" s="331"/>
      <c r="Q55" s="331"/>
      <c r="R55" s="331"/>
      <c r="S55" s="331"/>
      <c r="T55" s="331"/>
      <c r="U55" s="331"/>
      <c r="V55" s="331"/>
      <c r="W55" s="331"/>
      <c r="X55" s="331"/>
      <c r="Y55" s="331"/>
    </row>
    <row r="56" spans="1:25">
      <c r="A56" s="331"/>
      <c r="B56" s="331"/>
      <c r="C56" s="331"/>
      <c r="D56" s="331"/>
      <c r="E56" s="334"/>
      <c r="F56" s="334"/>
      <c r="G56" s="334"/>
      <c r="H56" s="331"/>
      <c r="I56" s="331"/>
      <c r="J56" s="331"/>
      <c r="K56" s="331"/>
      <c r="L56" s="331"/>
      <c r="M56" s="331"/>
      <c r="N56" s="331"/>
      <c r="O56" s="331"/>
      <c r="P56" s="331"/>
      <c r="Q56" s="331"/>
      <c r="R56" s="331"/>
      <c r="S56" s="331"/>
      <c r="T56" s="331"/>
      <c r="U56" s="331"/>
      <c r="V56" s="331"/>
      <c r="W56" s="331"/>
      <c r="X56" s="331"/>
      <c r="Y56" s="331"/>
    </row>
    <row r="57" spans="1:25">
      <c r="A57" s="331"/>
      <c r="B57" s="331"/>
      <c r="C57" s="331"/>
      <c r="D57" s="331"/>
      <c r="E57" s="334"/>
      <c r="F57" s="334"/>
      <c r="G57" s="334"/>
      <c r="H57" s="331"/>
      <c r="I57" s="331"/>
      <c r="J57" s="331"/>
      <c r="K57" s="331"/>
      <c r="L57" s="331"/>
      <c r="M57" s="331"/>
      <c r="N57" s="331"/>
      <c r="O57" s="331"/>
      <c r="P57" s="331"/>
      <c r="Q57" s="331"/>
      <c r="R57" s="331"/>
      <c r="S57" s="331"/>
      <c r="T57" s="331"/>
      <c r="U57" s="331"/>
      <c r="V57" s="331"/>
      <c r="W57" s="331"/>
      <c r="X57" s="331"/>
      <c r="Y57" s="331"/>
    </row>
    <row r="58" spans="1:25">
      <c r="A58" s="331"/>
      <c r="B58" s="331"/>
      <c r="C58" s="331"/>
      <c r="D58" s="331"/>
      <c r="E58" s="334"/>
      <c r="F58" s="334"/>
      <c r="G58" s="334"/>
      <c r="H58" s="331"/>
      <c r="I58" s="331"/>
      <c r="J58" s="331"/>
      <c r="K58" s="331"/>
      <c r="L58" s="331"/>
      <c r="M58" s="331"/>
      <c r="N58" s="331"/>
      <c r="O58" s="331"/>
      <c r="P58" s="331"/>
      <c r="Q58" s="331"/>
      <c r="R58" s="331"/>
      <c r="S58" s="331"/>
      <c r="T58" s="331"/>
      <c r="U58" s="331"/>
      <c r="V58" s="331"/>
      <c r="W58" s="331"/>
      <c r="X58" s="331"/>
      <c r="Y58" s="331"/>
    </row>
    <row r="59" spans="1:25">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row>
    <row r="60" spans="1:25">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row>
    <row r="61" spans="1:25">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row>
    <row r="62" spans="1:25">
      <c r="A62" s="33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row>
    <row r="63" spans="1:25">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row>
    <row r="64" spans="1:25">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row>
    <row r="65" spans="1:25">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row>
    <row r="66" spans="1:25">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row>
    <row r="67" spans="1:25">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row>
    <row r="68" spans="1:25">
      <c r="A68" s="33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row>
    <row r="69" spans="1:25">
      <c r="A69" s="331"/>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row>
    <row r="70" spans="1:25">
      <c r="A70" s="33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row>
    <row r="71" spans="1:25">
      <c r="A71" s="331"/>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row>
    <row r="72" spans="1:25">
      <c r="A72" s="331"/>
      <c r="B72" s="331"/>
      <c r="C72" s="331"/>
      <c r="D72" s="331"/>
      <c r="E72" s="331"/>
      <c r="F72" s="331"/>
      <c r="G72" s="331"/>
      <c r="H72" s="331"/>
      <c r="I72" s="331"/>
      <c r="J72" s="331"/>
      <c r="K72" s="331"/>
      <c r="L72" s="331"/>
      <c r="M72" s="331"/>
      <c r="N72" s="331"/>
      <c r="O72" s="331"/>
      <c r="P72" s="331"/>
      <c r="Q72" s="331"/>
      <c r="R72" s="331"/>
      <c r="S72" s="331"/>
      <c r="T72" s="331"/>
      <c r="U72" s="331"/>
      <c r="V72" s="331"/>
      <c r="W72" s="331"/>
      <c r="X72" s="331"/>
      <c r="Y72" s="331"/>
    </row>
    <row r="73" spans="1:25">
      <c r="A73" s="331"/>
      <c r="B73" s="331"/>
      <c r="C73" s="331"/>
      <c r="D73" s="331"/>
      <c r="E73" s="331"/>
      <c r="F73" s="331"/>
      <c r="G73" s="331"/>
      <c r="H73" s="331"/>
      <c r="I73" s="331"/>
      <c r="J73" s="331"/>
      <c r="K73" s="331"/>
      <c r="L73" s="331"/>
      <c r="M73" s="331"/>
      <c r="N73" s="331"/>
      <c r="O73" s="331"/>
      <c r="P73" s="331"/>
      <c r="Q73" s="331"/>
      <c r="R73" s="331"/>
      <c r="S73" s="331"/>
      <c r="T73" s="331"/>
      <c r="U73" s="331"/>
      <c r="V73" s="331"/>
      <c r="W73" s="331"/>
      <c r="X73" s="331"/>
      <c r="Y73" s="331"/>
    </row>
    <row r="74" spans="1:25">
      <c r="A74" s="331"/>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row>
    <row r="75" spans="1:25">
      <c r="A75" s="331"/>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row>
    <row r="76" spans="1:25">
      <c r="A76" s="331"/>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row>
    <row r="77" spans="1:25">
      <c r="A77" s="331"/>
      <c r="B77" s="331"/>
      <c r="C77" s="331"/>
      <c r="D77" s="331"/>
      <c r="E77" s="331"/>
      <c r="F77" s="331"/>
      <c r="G77" s="331"/>
      <c r="H77" s="331"/>
      <c r="I77" s="331"/>
      <c r="J77" s="331"/>
      <c r="K77" s="331"/>
      <c r="L77" s="331"/>
      <c r="M77" s="331"/>
      <c r="N77" s="331"/>
      <c r="O77" s="331"/>
      <c r="P77" s="331"/>
      <c r="Q77" s="331"/>
      <c r="R77" s="331"/>
      <c r="S77" s="331"/>
      <c r="T77" s="331"/>
      <c r="U77" s="331"/>
      <c r="V77" s="331"/>
      <c r="W77" s="331"/>
      <c r="X77" s="331"/>
      <c r="Y77" s="331"/>
    </row>
    <row r="78" spans="1:25">
      <c r="A78" s="331"/>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row>
    <row r="79" spans="1:25">
      <c r="A79" s="331"/>
      <c r="B79" s="331"/>
      <c r="C79" s="331"/>
      <c r="D79" s="331"/>
      <c r="E79" s="331"/>
      <c r="F79" s="331"/>
      <c r="G79" s="331"/>
      <c r="H79" s="331"/>
      <c r="I79" s="331"/>
      <c r="J79" s="331"/>
      <c r="K79" s="331"/>
      <c r="L79" s="331"/>
      <c r="M79" s="331"/>
      <c r="N79" s="331"/>
      <c r="O79" s="331"/>
      <c r="P79" s="331"/>
      <c r="Q79" s="331"/>
      <c r="R79" s="331"/>
      <c r="S79" s="331"/>
      <c r="T79" s="331"/>
      <c r="U79" s="331"/>
      <c r="V79" s="331"/>
      <c r="W79" s="331"/>
      <c r="X79" s="331"/>
      <c r="Y79" s="331"/>
    </row>
    <row r="80" spans="1:25">
      <c r="A80" s="331"/>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row>
    <row r="81" spans="1:25">
      <c r="A81" s="331"/>
      <c r="B81" s="331"/>
      <c r="C81" s="331"/>
      <c r="D81" s="331"/>
      <c r="E81" s="331"/>
      <c r="F81" s="331"/>
      <c r="G81" s="331"/>
      <c r="H81" s="331"/>
      <c r="I81" s="331"/>
      <c r="J81" s="331"/>
      <c r="K81" s="331"/>
      <c r="L81" s="331"/>
      <c r="M81" s="331"/>
      <c r="N81" s="331"/>
      <c r="O81" s="331"/>
      <c r="P81" s="331"/>
      <c r="Q81" s="331"/>
      <c r="R81" s="331"/>
      <c r="S81" s="331"/>
      <c r="T81" s="331"/>
      <c r="U81" s="331"/>
      <c r="V81" s="331"/>
      <c r="W81" s="331"/>
      <c r="X81" s="331"/>
      <c r="Y81" s="331"/>
    </row>
    <row r="82" spans="1:25">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row>
    <row r="83" spans="1:25">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row>
    <row r="84" spans="1:25">
      <c r="A84" s="331"/>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row>
    <row r="85" spans="1:25">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row>
    <row r="86" spans="1:25">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row>
    <row r="87" spans="1:25">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row>
    <row r="88" spans="1:25">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row>
    <row r="89" spans="1:25">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row>
    <row r="90" spans="1:25">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row>
    <row r="91" spans="1:25">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row>
    <row r="92" spans="1:25">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row>
    <row r="93" spans="1:25">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row>
    <row r="94" spans="1:25">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row>
    <row r="95" spans="1:25">
      <c r="A95" s="331"/>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row>
    <row r="96" spans="1:25">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row>
    <row r="97" spans="1:25">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row>
    <row r="98" spans="1:25">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row>
    <row r="99" spans="1:25">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row>
    <row r="100" spans="1:25">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row>
  </sheetData>
  <sheetProtection formatCells="0" formatColumns="0" formatRows="0" insertColumns="0" insertRows="0" insertHyperlinks="0" deleteColumns="0" deleteRows="0"/>
  <mergeCells count="8">
    <mergeCell ref="J21:T23"/>
    <mergeCell ref="F19:O19"/>
    <mergeCell ref="C17:Y18"/>
    <mergeCell ref="D2:I2"/>
    <mergeCell ref="J2:P2"/>
    <mergeCell ref="S8:T12"/>
    <mergeCell ref="C19:E19"/>
    <mergeCell ref="P19:S19"/>
  </mergeCells>
  <phoneticPr fontId="106"/>
  <hyperlinks>
    <hyperlink ref="F19:O19" r:id="rId1" display="お見積り、ご注文はこちらから" xr:uid="{E6BCF185-3782-4B15-9154-296D8BC163E8}"/>
  </hyperlinks>
  <pageMargins left="0.7" right="0.7" top="0.75" bottom="0.75" header="0.3" footer="0.3"/>
  <pageSetup paperSize="9" scale="3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418-7CA7-499C-A5DA-01D9C0736AA5}">
  <sheetPr>
    <tabColor theme="2" tint="-0.249977111117893"/>
    <pageSetUpPr fitToPage="1"/>
  </sheetPr>
  <dimension ref="A1:S84"/>
  <sheetViews>
    <sheetView tabSelected="1" zoomScaleNormal="100" zoomScaleSheetLayoutView="100" workbookViewId="0">
      <selection activeCell="O16" sqref="O16"/>
    </sheetView>
  </sheetViews>
  <sheetFormatPr defaultColWidth="9" defaultRowHeight="13.2"/>
  <cols>
    <col min="1" max="1" width="12.77734375" style="75" customWidth="1"/>
    <col min="2" max="2" width="5.109375" style="75" customWidth="1"/>
    <col min="3" max="3" width="3.77734375" style="75" customWidth="1"/>
    <col min="4" max="4" width="6.88671875" style="75" customWidth="1"/>
    <col min="5" max="5" width="13.109375" style="75" customWidth="1"/>
    <col min="6" max="6" width="13.109375" style="119" customWidth="1"/>
    <col min="7" max="7" width="11.33203125" style="75" customWidth="1"/>
    <col min="8" max="8" width="26.6640625" style="92" customWidth="1"/>
    <col min="9" max="9" width="13" style="83" customWidth="1"/>
    <col min="10" max="10" width="16.109375" style="83" customWidth="1"/>
    <col min="11" max="11" width="13.44140625" style="119" customWidth="1"/>
    <col min="12" max="12" width="20.44140625" style="119" customWidth="1"/>
    <col min="13" max="13" width="13.44140625" style="90" customWidth="1"/>
    <col min="14" max="14" width="22.44140625" style="75" customWidth="1"/>
    <col min="15" max="15" width="9" style="76"/>
    <col min="16" max="16384" width="9" style="75"/>
  </cols>
  <sheetData>
    <row r="1" spans="1:16" ht="26.25" customHeight="1" thickTop="1">
      <c r="A1" s="67" t="s">
        <v>279</v>
      </c>
      <c r="B1" s="68"/>
      <c r="C1" s="68"/>
      <c r="D1" s="69"/>
      <c r="E1" s="69"/>
      <c r="F1" s="70"/>
      <c r="G1" s="71"/>
      <c r="H1" s="72"/>
      <c r="I1" s="356" t="s">
        <v>38</v>
      </c>
      <c r="J1" s="92"/>
      <c r="K1" s="73"/>
      <c r="L1" s="357"/>
      <c r="M1" s="74"/>
    </row>
    <row r="2" spans="1:16" ht="17.399999999999999">
      <c r="A2" s="77"/>
      <c r="B2" s="358"/>
      <c r="C2" s="358"/>
      <c r="D2" s="358"/>
      <c r="E2" s="358"/>
      <c r="F2" s="358"/>
      <c r="G2" s="78"/>
      <c r="H2" s="79"/>
      <c r="I2" s="359" t="s">
        <v>39</v>
      </c>
      <c r="J2" s="80"/>
      <c r="K2" s="360" t="s">
        <v>21</v>
      </c>
      <c r="L2" s="81"/>
      <c r="M2" s="74"/>
      <c r="N2" s="269"/>
      <c r="P2" s="185"/>
    </row>
    <row r="3" spans="1:16" ht="17.399999999999999">
      <c r="A3" s="361" t="s">
        <v>29</v>
      </c>
      <c r="B3" s="362"/>
      <c r="D3" s="363"/>
      <c r="E3" s="363"/>
      <c r="F3" s="363"/>
      <c r="G3" s="82"/>
      <c r="H3" s="194"/>
      <c r="J3" s="364"/>
      <c r="L3" s="73"/>
      <c r="M3" s="84"/>
    </row>
    <row r="4" spans="1:16" ht="17.399999999999999">
      <c r="A4" s="85"/>
      <c r="B4" s="362"/>
      <c r="C4" s="119"/>
      <c r="D4" s="363"/>
      <c r="E4" s="363"/>
      <c r="F4" s="365"/>
      <c r="G4" s="86"/>
      <c r="H4" s="87"/>
      <c r="I4" s="87"/>
      <c r="J4" s="92"/>
      <c r="L4" s="73"/>
      <c r="M4" s="84"/>
      <c r="N4" s="443"/>
    </row>
    <row r="5" spans="1:16">
      <c r="A5" s="366"/>
      <c r="D5" s="363"/>
      <c r="E5" s="88"/>
      <c r="F5" s="367"/>
      <c r="G5" s="89"/>
      <c r="H5"/>
      <c r="I5" s="368"/>
      <c r="J5" s="92"/>
      <c r="M5" s="84"/>
    </row>
    <row r="6" spans="1:16" ht="17.399999999999999">
      <c r="A6" s="366"/>
      <c r="D6" s="363"/>
      <c r="E6" s="367"/>
      <c r="F6" s="367"/>
      <c r="G6" s="89"/>
      <c r="H6" s="79"/>
      <c r="I6" s="369"/>
      <c r="J6" s="92"/>
      <c r="M6" s="84"/>
    </row>
    <row r="7" spans="1:16">
      <c r="A7" s="366"/>
      <c r="D7" s="363"/>
      <c r="E7" s="367"/>
      <c r="F7" s="367"/>
      <c r="G7" s="89"/>
      <c r="H7" s="370"/>
      <c r="I7" s="368"/>
      <c r="J7" s="92"/>
      <c r="M7" s="84"/>
    </row>
    <row r="8" spans="1:16">
      <c r="A8" s="366"/>
      <c r="D8" s="363"/>
      <c r="E8" s="367"/>
      <c r="F8" s="367"/>
      <c r="G8" s="89"/>
      <c r="H8" s="80"/>
      <c r="I8" s="371"/>
      <c r="J8" s="371"/>
      <c r="K8" s="371"/>
    </row>
    <row r="9" spans="1:16">
      <c r="A9" s="366"/>
      <c r="D9" s="363"/>
      <c r="E9" s="367"/>
      <c r="F9" s="367"/>
      <c r="G9" s="89"/>
      <c r="H9" s="371"/>
      <c r="I9" s="371"/>
      <c r="J9" s="371"/>
      <c r="K9" s="371"/>
      <c r="N9" s="91"/>
    </row>
    <row r="10" spans="1:16">
      <c r="A10" s="366"/>
      <c r="D10" s="363"/>
      <c r="E10" s="367"/>
      <c r="F10" s="367"/>
      <c r="G10" s="89"/>
      <c r="H10" s="371"/>
      <c r="I10" s="371"/>
      <c r="J10" s="371"/>
      <c r="K10" s="371"/>
      <c r="N10" s="91" t="s">
        <v>40</v>
      </c>
    </row>
    <row r="11" spans="1:16">
      <c r="A11" s="366"/>
      <c r="D11" s="363"/>
      <c r="E11" s="367"/>
      <c r="F11" s="367"/>
      <c r="G11" s="89"/>
      <c r="H11" s="371"/>
      <c r="I11" s="371"/>
      <c r="J11" s="371"/>
      <c r="K11" s="371"/>
    </row>
    <row r="12" spans="1:16">
      <c r="A12" s="366"/>
      <c r="D12" s="363"/>
      <c r="E12" s="367"/>
      <c r="F12" s="367"/>
      <c r="G12" s="89"/>
      <c r="H12" s="371"/>
      <c r="I12" s="371"/>
      <c r="J12" s="371"/>
      <c r="K12" s="371"/>
      <c r="N12" s="91" t="s">
        <v>41</v>
      </c>
      <c r="O12" s="635"/>
    </row>
    <row r="13" spans="1:16">
      <c r="A13" s="366"/>
      <c r="D13" s="363"/>
      <c r="E13" s="367"/>
      <c r="F13" s="367"/>
      <c r="G13" s="89"/>
      <c r="H13" s="371"/>
      <c r="I13" s="371"/>
      <c r="J13" s="371"/>
      <c r="K13" s="371"/>
    </row>
    <row r="14" spans="1:16">
      <c r="A14" s="366"/>
      <c r="D14" s="363"/>
      <c r="E14" s="367"/>
      <c r="F14" s="367"/>
      <c r="G14" s="89"/>
      <c r="H14" s="371"/>
      <c r="I14" s="371"/>
      <c r="J14" s="371"/>
      <c r="K14" s="371"/>
      <c r="N14" s="372" t="s">
        <v>42</v>
      </c>
    </row>
    <row r="15" spans="1:16">
      <c r="A15" s="366"/>
      <c r="D15" s="363"/>
      <c r="E15" s="363" t="s">
        <v>21</v>
      </c>
      <c r="F15" s="365"/>
      <c r="G15" s="82"/>
      <c r="H15" s="370"/>
      <c r="I15" s="368"/>
      <c r="J15" s="80"/>
    </row>
    <row r="16" spans="1:16">
      <c r="A16" s="366"/>
      <c r="D16" s="363"/>
      <c r="E16" s="363"/>
      <c r="F16" s="365"/>
      <c r="G16" s="82"/>
      <c r="I16" s="368"/>
      <c r="J16" s="92"/>
      <c r="N16" s="445" t="s">
        <v>249</v>
      </c>
    </row>
    <row r="17" spans="1:19" ht="20.25" customHeight="1" thickBot="1">
      <c r="A17" s="665" t="s">
        <v>502</v>
      </c>
      <c r="B17" s="666"/>
      <c r="C17" s="666"/>
      <c r="D17" s="374"/>
      <c r="E17" s="375"/>
      <c r="F17" s="666" t="s">
        <v>503</v>
      </c>
      <c r="G17" s="667"/>
      <c r="H17" s="370"/>
      <c r="I17" s="368"/>
      <c r="J17" s="80"/>
      <c r="L17" s="81"/>
      <c r="M17" s="84"/>
      <c r="N17" s="373" t="s">
        <v>136</v>
      </c>
    </row>
    <row r="18" spans="1:19" ht="39" customHeight="1" thickTop="1">
      <c r="A18" s="668" t="s">
        <v>43</v>
      </c>
      <c r="B18" s="669"/>
      <c r="C18" s="670"/>
      <c r="D18" s="376" t="s">
        <v>44</v>
      </c>
      <c r="E18" s="377"/>
      <c r="F18" s="671" t="s">
        <v>45</v>
      </c>
      <c r="G18" s="672"/>
      <c r="I18" s="368"/>
      <c r="J18" s="92"/>
      <c r="M18" s="84"/>
      <c r="Q18" s="75" t="s">
        <v>29</v>
      </c>
      <c r="S18" s="75" t="s">
        <v>21</v>
      </c>
    </row>
    <row r="19" spans="1:19" ht="30" customHeight="1">
      <c r="A19" s="673" t="s">
        <v>263</v>
      </c>
      <c r="B19" s="673"/>
      <c r="C19" s="673"/>
      <c r="D19" s="673"/>
      <c r="E19" s="673"/>
      <c r="F19" s="673"/>
      <c r="G19" s="673"/>
      <c r="H19" s="378"/>
      <c r="I19" s="93" t="s">
        <v>46</v>
      </c>
      <c r="J19" s="93"/>
      <c r="K19" s="93"/>
      <c r="L19" s="81"/>
      <c r="M19" s="84"/>
    </row>
    <row r="20" spans="1:19" ht="17.399999999999999">
      <c r="E20" s="379" t="s">
        <v>47</v>
      </c>
      <c r="F20" s="380" t="s">
        <v>48</v>
      </c>
      <c r="H20" s="636" t="s">
        <v>504</v>
      </c>
      <c r="I20" s="368"/>
      <c r="J20" s="92" t="s">
        <v>21</v>
      </c>
      <c r="K20" s="381" t="s">
        <v>21</v>
      </c>
      <c r="M20" s="84"/>
    </row>
    <row r="21" spans="1:19" ht="16.8" thickBot="1">
      <c r="A21" s="382"/>
      <c r="B21" s="674">
        <v>44689</v>
      </c>
      <c r="C21" s="675"/>
      <c r="D21" s="383" t="s">
        <v>49</v>
      </c>
      <c r="E21" s="676" t="s">
        <v>50</v>
      </c>
      <c r="F21" s="677"/>
      <c r="G21" s="83" t="s">
        <v>51</v>
      </c>
      <c r="H21" s="678" t="s">
        <v>309</v>
      </c>
      <c r="I21" s="679"/>
      <c r="J21" s="679"/>
      <c r="K21" s="679"/>
      <c r="L21" s="679"/>
      <c r="M21" s="94"/>
      <c r="N21" s="95"/>
    </row>
    <row r="22" spans="1:19" ht="36" customHeight="1" thickTop="1" thickBot="1">
      <c r="A22" s="384" t="s">
        <v>52</v>
      </c>
      <c r="B22" s="680" t="s">
        <v>53</v>
      </c>
      <c r="C22" s="681"/>
      <c r="D22" s="682"/>
      <c r="E22" s="96" t="s">
        <v>278</v>
      </c>
      <c r="F22" s="96" t="s">
        <v>307</v>
      </c>
      <c r="G22" s="385" t="s">
        <v>54</v>
      </c>
      <c r="H22" s="683" t="s">
        <v>55</v>
      </c>
      <c r="I22" s="684"/>
      <c r="J22" s="684"/>
      <c r="K22" s="684"/>
      <c r="L22" s="685"/>
      <c r="M22" s="386" t="s">
        <v>56</v>
      </c>
      <c r="N22" s="387" t="s">
        <v>57</v>
      </c>
      <c r="R22" s="75" t="s">
        <v>29</v>
      </c>
    </row>
    <row r="23" spans="1:19" ht="81.599999999999994" customHeight="1" thickBot="1">
      <c r="A23" s="388" t="s">
        <v>58</v>
      </c>
      <c r="B23" s="659" t="str">
        <f>IF(G23&gt;5,"☆☆☆☆",IF(AND(G23&gt;=2.39,G23&lt;5),"☆☆☆",IF(AND(G23&gt;=1.39,G23&lt;2.4),"☆☆",IF(AND(G23&gt;0,G23&lt;1.4),"☆",IF(AND(G23&gt;=-1.39,G23&lt;0),"★",IF(AND(G23&gt;=-2.39,G23&lt;-1.4),"★★",IF(AND(G23&gt;=-3.39,G23&lt;-2.4),"★★★")))))))</f>
        <v>★</v>
      </c>
      <c r="C23" s="660"/>
      <c r="D23" s="661"/>
      <c r="E23" s="517">
        <v>1.75</v>
      </c>
      <c r="F23" s="517">
        <v>2.17</v>
      </c>
      <c r="G23" s="245">
        <f>+E23-F23</f>
        <v>-0.41999999999999993</v>
      </c>
      <c r="H23" s="662" t="s">
        <v>284</v>
      </c>
      <c r="I23" s="663"/>
      <c r="J23" s="663"/>
      <c r="K23" s="663"/>
      <c r="L23" s="664"/>
      <c r="M23" s="570" t="s">
        <v>285</v>
      </c>
      <c r="N23" s="589">
        <v>44670</v>
      </c>
      <c r="O23" s="478" t="s">
        <v>246</v>
      </c>
    </row>
    <row r="24" spans="1:19" ht="66" customHeight="1" thickBot="1">
      <c r="A24" s="389" t="s">
        <v>59</v>
      </c>
      <c r="B24" s="659" t="str">
        <f t="shared" ref="B24" si="0">IF(G24&gt;5,"☆☆☆☆",IF(AND(G24&gt;=2.39,G24&lt;5),"☆☆☆",IF(AND(G24&gt;=1.39,G24&lt;2.4),"☆☆",IF(AND(G24&gt;0,G24&lt;1.4),"☆",IF(AND(G24&gt;=-1.39,G24&lt;0),"★",IF(AND(G24&gt;=-2.39,G24&lt;-1.4),"★★",IF(AND(G24&gt;=-3.39,G24&lt;-2.4),"★★★")))))))</f>
        <v>☆</v>
      </c>
      <c r="C24" s="660"/>
      <c r="D24" s="661"/>
      <c r="E24" s="517">
        <v>2.33</v>
      </c>
      <c r="F24" s="517">
        <v>2.69</v>
      </c>
      <c r="G24" s="349">
        <f t="shared" ref="G24:G70" si="1">+F24-E24</f>
        <v>0.35999999999999988</v>
      </c>
      <c r="H24" s="686"/>
      <c r="I24" s="663"/>
      <c r="J24" s="663"/>
      <c r="K24" s="663"/>
      <c r="L24" s="664"/>
      <c r="M24" s="260"/>
      <c r="N24" s="261"/>
      <c r="O24" s="478" t="s">
        <v>59</v>
      </c>
      <c r="Q24" s="75" t="s">
        <v>29</v>
      </c>
    </row>
    <row r="25" spans="1:19" ht="81" customHeight="1" thickBot="1">
      <c r="A25" s="493" t="s">
        <v>60</v>
      </c>
      <c r="B25" s="659" t="str">
        <f t="shared" ref="B25:B70" si="2">IF(G25&gt;5,"☆☆☆☆",IF(AND(G25&gt;=2.39,G25&lt;5),"☆☆☆",IF(AND(G25&gt;=1.39,G25&lt;2.4),"☆☆",IF(AND(G25&gt;0,G25&lt;1.4),"☆",IF(AND(G25&gt;=-1.39,G25&lt;0),"★",IF(AND(G25&gt;=-2.39,G25&lt;-1.4),"★★",IF(AND(G25&gt;=-3.39,G25&lt;-2.4),"★★★")))))))</f>
        <v>☆</v>
      </c>
      <c r="C25" s="660"/>
      <c r="D25" s="661"/>
      <c r="E25" s="517">
        <v>2.8</v>
      </c>
      <c r="F25" s="187">
        <v>3.1</v>
      </c>
      <c r="G25" s="232">
        <f t="shared" si="1"/>
        <v>0.30000000000000027</v>
      </c>
      <c r="H25" s="662"/>
      <c r="I25" s="663"/>
      <c r="J25" s="663"/>
      <c r="K25" s="663"/>
      <c r="L25" s="664"/>
      <c r="M25" s="570"/>
      <c r="N25" s="261"/>
      <c r="O25" s="478" t="s">
        <v>60</v>
      </c>
    </row>
    <row r="26" spans="1:19" ht="83.25" customHeight="1" thickBot="1">
      <c r="A26" s="493" t="s">
        <v>61</v>
      </c>
      <c r="B26" s="659" t="str">
        <f t="shared" si="2"/>
        <v>☆</v>
      </c>
      <c r="C26" s="660"/>
      <c r="D26" s="661"/>
      <c r="E26" s="187">
        <v>3.33</v>
      </c>
      <c r="F26" s="187">
        <v>4.16</v>
      </c>
      <c r="G26" s="97">
        <f t="shared" si="1"/>
        <v>0.83000000000000007</v>
      </c>
      <c r="H26" s="662"/>
      <c r="I26" s="663"/>
      <c r="J26" s="663"/>
      <c r="K26" s="663"/>
      <c r="L26" s="664"/>
      <c r="M26" s="260"/>
      <c r="N26" s="261"/>
      <c r="O26" s="478" t="s">
        <v>61</v>
      </c>
    </row>
    <row r="27" spans="1:19" ht="78.599999999999994" customHeight="1" thickBot="1">
      <c r="A27" s="493" t="s">
        <v>62</v>
      </c>
      <c r="B27" s="659" t="str">
        <f t="shared" si="2"/>
        <v>★</v>
      </c>
      <c r="C27" s="660"/>
      <c r="D27" s="661"/>
      <c r="E27" s="517">
        <v>2.11</v>
      </c>
      <c r="F27" s="517">
        <v>1.65</v>
      </c>
      <c r="G27" s="97">
        <f t="shared" si="1"/>
        <v>-0.45999999999999996</v>
      </c>
      <c r="H27" s="662"/>
      <c r="I27" s="663"/>
      <c r="J27" s="663"/>
      <c r="K27" s="663"/>
      <c r="L27" s="664"/>
      <c r="M27" s="260"/>
      <c r="N27" s="261"/>
      <c r="O27" s="478" t="s">
        <v>62</v>
      </c>
    </row>
    <row r="28" spans="1:19" ht="87" customHeight="1" thickBot="1">
      <c r="A28" s="493" t="s">
        <v>63</v>
      </c>
      <c r="B28" s="659" t="str">
        <f t="shared" si="2"/>
        <v>☆</v>
      </c>
      <c r="C28" s="660"/>
      <c r="D28" s="661"/>
      <c r="E28" s="516">
        <v>6.24</v>
      </c>
      <c r="F28" s="516">
        <v>7.48</v>
      </c>
      <c r="G28" s="97">
        <f t="shared" si="1"/>
        <v>1.2400000000000002</v>
      </c>
      <c r="H28" s="662"/>
      <c r="I28" s="663"/>
      <c r="J28" s="663"/>
      <c r="K28" s="663"/>
      <c r="L28" s="664"/>
      <c r="M28" s="260"/>
      <c r="N28" s="261"/>
      <c r="O28" s="478" t="s">
        <v>63</v>
      </c>
    </row>
    <row r="29" spans="1:19" ht="71.25" customHeight="1" thickBot="1">
      <c r="A29" s="493" t="s">
        <v>64</v>
      </c>
      <c r="B29" s="659" t="str">
        <f t="shared" si="2"/>
        <v>☆</v>
      </c>
      <c r="C29" s="660"/>
      <c r="D29" s="661"/>
      <c r="E29" s="187">
        <v>4.74</v>
      </c>
      <c r="F29" s="187">
        <v>4.9800000000000004</v>
      </c>
      <c r="G29" s="97">
        <f t="shared" si="1"/>
        <v>0.24000000000000021</v>
      </c>
      <c r="H29" s="662"/>
      <c r="I29" s="663"/>
      <c r="J29" s="663"/>
      <c r="K29" s="663"/>
      <c r="L29" s="664"/>
      <c r="M29" s="260"/>
      <c r="N29" s="261"/>
      <c r="O29" s="478" t="s">
        <v>64</v>
      </c>
    </row>
    <row r="30" spans="1:19" ht="73.5" customHeight="1" thickBot="1">
      <c r="A30" s="493" t="s">
        <v>65</v>
      </c>
      <c r="B30" s="659" t="str">
        <f t="shared" si="2"/>
        <v>☆</v>
      </c>
      <c r="C30" s="660"/>
      <c r="D30" s="661"/>
      <c r="E30" s="517">
        <v>2.6</v>
      </c>
      <c r="F30" s="187">
        <v>3.33</v>
      </c>
      <c r="G30" s="97">
        <f t="shared" si="1"/>
        <v>0.73</v>
      </c>
      <c r="H30" s="662"/>
      <c r="I30" s="663"/>
      <c r="J30" s="663"/>
      <c r="K30" s="663"/>
      <c r="L30" s="664"/>
      <c r="M30" s="260"/>
      <c r="N30" s="261"/>
      <c r="O30" s="478" t="s">
        <v>65</v>
      </c>
    </row>
    <row r="31" spans="1:19" ht="75.75" customHeight="1" thickBot="1">
      <c r="A31" s="493" t="s">
        <v>66</v>
      </c>
      <c r="B31" s="659" t="str">
        <f t="shared" si="2"/>
        <v>★</v>
      </c>
      <c r="C31" s="660"/>
      <c r="D31" s="661"/>
      <c r="E31" s="517">
        <v>1.79</v>
      </c>
      <c r="F31" s="517">
        <v>1.6</v>
      </c>
      <c r="G31" s="97">
        <f t="shared" si="1"/>
        <v>-0.18999999999999995</v>
      </c>
      <c r="H31" s="662"/>
      <c r="I31" s="663"/>
      <c r="J31" s="663"/>
      <c r="K31" s="663"/>
      <c r="L31" s="664"/>
      <c r="M31" s="260"/>
      <c r="N31" s="261"/>
      <c r="O31" s="478" t="s">
        <v>66</v>
      </c>
    </row>
    <row r="32" spans="1:19" ht="96" customHeight="1" thickBot="1">
      <c r="A32" s="494" t="s">
        <v>67</v>
      </c>
      <c r="B32" s="659" t="str">
        <f t="shared" si="2"/>
        <v>☆</v>
      </c>
      <c r="C32" s="660"/>
      <c r="D32" s="661"/>
      <c r="E32" s="187">
        <v>5.17</v>
      </c>
      <c r="F32" s="187">
        <v>5.57</v>
      </c>
      <c r="G32" s="97">
        <f t="shared" si="1"/>
        <v>0.40000000000000036</v>
      </c>
      <c r="H32" s="662"/>
      <c r="I32" s="663"/>
      <c r="J32" s="663"/>
      <c r="K32" s="663"/>
      <c r="L32" s="664"/>
      <c r="M32" s="260"/>
      <c r="N32" s="261"/>
      <c r="O32" s="478" t="s">
        <v>67</v>
      </c>
    </row>
    <row r="33" spans="1:16" ht="94.95" customHeight="1" thickBot="1">
      <c r="A33" s="495" t="s">
        <v>68</v>
      </c>
      <c r="B33" s="659" t="str">
        <f t="shared" si="2"/>
        <v>☆</v>
      </c>
      <c r="C33" s="660"/>
      <c r="D33" s="661"/>
      <c r="E33" s="187">
        <v>3.78</v>
      </c>
      <c r="F33" s="187">
        <v>3.96</v>
      </c>
      <c r="G33" s="97">
        <f t="shared" si="1"/>
        <v>0.18000000000000016</v>
      </c>
      <c r="H33" s="662"/>
      <c r="I33" s="663"/>
      <c r="J33" s="663"/>
      <c r="K33" s="663"/>
      <c r="L33" s="664"/>
      <c r="M33" s="260"/>
      <c r="N33" s="261"/>
      <c r="O33" s="478" t="s">
        <v>68</v>
      </c>
    </row>
    <row r="34" spans="1:16" ht="81" customHeight="1" thickBot="1">
      <c r="A34" s="389" t="s">
        <v>69</v>
      </c>
      <c r="B34" s="659" t="str">
        <f t="shared" si="2"/>
        <v>☆</v>
      </c>
      <c r="C34" s="660"/>
      <c r="D34" s="661"/>
      <c r="E34" s="187">
        <v>4.18</v>
      </c>
      <c r="F34" s="187">
        <v>4.53</v>
      </c>
      <c r="G34" s="97">
        <f t="shared" si="1"/>
        <v>0.35000000000000053</v>
      </c>
      <c r="H34" s="662"/>
      <c r="I34" s="663"/>
      <c r="J34" s="663"/>
      <c r="K34" s="663"/>
      <c r="L34" s="664"/>
      <c r="M34" s="571"/>
      <c r="N34" s="572"/>
      <c r="O34" s="478" t="s">
        <v>69</v>
      </c>
    </row>
    <row r="35" spans="1:16" ht="94.5" customHeight="1" thickBot="1">
      <c r="A35" s="494" t="s">
        <v>70</v>
      </c>
      <c r="B35" s="659" t="str">
        <f t="shared" si="2"/>
        <v>☆</v>
      </c>
      <c r="C35" s="660"/>
      <c r="D35" s="661"/>
      <c r="E35" s="187">
        <v>4.55</v>
      </c>
      <c r="F35" s="187">
        <v>5.33</v>
      </c>
      <c r="G35" s="97">
        <f t="shared" si="1"/>
        <v>0.78000000000000025</v>
      </c>
      <c r="H35" s="687"/>
      <c r="I35" s="688"/>
      <c r="J35" s="688"/>
      <c r="K35" s="688"/>
      <c r="L35" s="689"/>
      <c r="M35" s="573"/>
      <c r="N35" s="574"/>
      <c r="O35" s="478" t="s">
        <v>70</v>
      </c>
    </row>
    <row r="36" spans="1:16" ht="92.4" customHeight="1" thickBot="1">
      <c r="A36" s="496" t="s">
        <v>71</v>
      </c>
      <c r="B36" s="659" t="str">
        <f t="shared" si="2"/>
        <v>☆</v>
      </c>
      <c r="C36" s="660"/>
      <c r="D36" s="661"/>
      <c r="E36" s="187">
        <v>3.46</v>
      </c>
      <c r="F36" s="187">
        <v>4.0999999999999996</v>
      </c>
      <c r="G36" s="97">
        <f t="shared" si="1"/>
        <v>0.63999999999999968</v>
      </c>
      <c r="H36" s="662"/>
      <c r="I36" s="663"/>
      <c r="J36" s="663"/>
      <c r="K36" s="663"/>
      <c r="L36" s="664"/>
      <c r="M36" s="575"/>
      <c r="N36" s="576"/>
      <c r="O36" s="478" t="s">
        <v>71</v>
      </c>
    </row>
    <row r="37" spans="1:16" ht="87.75" customHeight="1" thickBot="1">
      <c r="A37" s="493" t="s">
        <v>72</v>
      </c>
      <c r="B37" s="659" t="str">
        <f t="shared" si="2"/>
        <v>☆</v>
      </c>
      <c r="C37" s="660"/>
      <c r="D37" s="661"/>
      <c r="E37" s="517">
        <v>1.18</v>
      </c>
      <c r="F37" s="517">
        <v>1.63</v>
      </c>
      <c r="G37" s="97">
        <f t="shared" si="1"/>
        <v>0.44999999999999996</v>
      </c>
      <c r="H37" s="662"/>
      <c r="I37" s="663"/>
      <c r="J37" s="663"/>
      <c r="K37" s="663"/>
      <c r="L37" s="664"/>
      <c r="M37" s="260"/>
      <c r="N37" s="261"/>
      <c r="O37" s="478" t="s">
        <v>72</v>
      </c>
    </row>
    <row r="38" spans="1:16" ht="75.75" customHeight="1" thickBot="1">
      <c r="A38" s="493" t="s">
        <v>73</v>
      </c>
      <c r="B38" s="659" t="str">
        <f t="shared" si="2"/>
        <v>☆</v>
      </c>
      <c r="C38" s="660"/>
      <c r="D38" s="661"/>
      <c r="E38" s="516">
        <v>7.55</v>
      </c>
      <c r="F38" s="516">
        <v>8.24</v>
      </c>
      <c r="G38" s="97">
        <f t="shared" si="1"/>
        <v>0.69000000000000039</v>
      </c>
      <c r="H38" s="662"/>
      <c r="I38" s="663"/>
      <c r="J38" s="663"/>
      <c r="K38" s="663"/>
      <c r="L38" s="664"/>
      <c r="M38" s="577"/>
      <c r="N38" s="578"/>
      <c r="O38" s="478" t="s">
        <v>73</v>
      </c>
    </row>
    <row r="39" spans="1:16" ht="70.2" customHeight="1" thickBot="1">
      <c r="A39" s="493" t="s">
        <v>74</v>
      </c>
      <c r="B39" s="659" t="str">
        <f t="shared" si="2"/>
        <v>☆</v>
      </c>
      <c r="C39" s="660"/>
      <c r="D39" s="661"/>
      <c r="E39" s="187">
        <v>5.45</v>
      </c>
      <c r="F39" s="187">
        <v>5.93</v>
      </c>
      <c r="G39" s="97">
        <f t="shared" si="1"/>
        <v>0.47999999999999954</v>
      </c>
      <c r="H39" s="662"/>
      <c r="I39" s="663"/>
      <c r="J39" s="663"/>
      <c r="K39" s="663"/>
      <c r="L39" s="664"/>
      <c r="M39" s="575"/>
      <c r="N39" s="576"/>
      <c r="O39" s="478" t="s">
        <v>74</v>
      </c>
    </row>
    <row r="40" spans="1:16" ht="78.75" customHeight="1" thickBot="1">
      <c r="A40" s="493" t="s">
        <v>75</v>
      </c>
      <c r="B40" s="659" t="str">
        <f t="shared" si="2"/>
        <v>★</v>
      </c>
      <c r="C40" s="660"/>
      <c r="D40" s="661"/>
      <c r="E40" s="187">
        <v>3.65</v>
      </c>
      <c r="F40" s="187">
        <v>3.48</v>
      </c>
      <c r="G40" s="97">
        <f t="shared" si="1"/>
        <v>-0.16999999999999993</v>
      </c>
      <c r="H40" s="662"/>
      <c r="I40" s="663"/>
      <c r="J40" s="663"/>
      <c r="K40" s="663"/>
      <c r="L40" s="664"/>
      <c r="M40" s="577"/>
      <c r="N40" s="578"/>
      <c r="O40" s="478" t="s">
        <v>75</v>
      </c>
    </row>
    <row r="41" spans="1:16" ht="66" customHeight="1" thickBot="1">
      <c r="A41" s="493" t="s">
        <v>76</v>
      </c>
      <c r="B41" s="659" t="str">
        <f t="shared" si="2"/>
        <v>★</v>
      </c>
      <c r="C41" s="660"/>
      <c r="D41" s="661"/>
      <c r="E41" s="187">
        <v>3</v>
      </c>
      <c r="F41" s="517">
        <v>2.71</v>
      </c>
      <c r="G41" s="97">
        <f t="shared" si="1"/>
        <v>-0.29000000000000004</v>
      </c>
      <c r="H41" s="662"/>
      <c r="I41" s="663"/>
      <c r="J41" s="663"/>
      <c r="K41" s="663"/>
      <c r="L41" s="664"/>
      <c r="M41" s="260"/>
      <c r="N41" s="261"/>
      <c r="O41" s="478" t="s">
        <v>76</v>
      </c>
    </row>
    <row r="42" spans="1:16" ht="77.25" customHeight="1" thickBot="1">
      <c r="A42" s="493" t="s">
        <v>77</v>
      </c>
      <c r="B42" s="659" t="str">
        <f t="shared" si="2"/>
        <v>☆☆</v>
      </c>
      <c r="C42" s="660"/>
      <c r="D42" s="661"/>
      <c r="E42" s="187">
        <v>4.3</v>
      </c>
      <c r="F42" s="187">
        <v>5.94</v>
      </c>
      <c r="G42" s="97">
        <f t="shared" si="1"/>
        <v>1.6400000000000006</v>
      </c>
      <c r="H42" s="662" t="s">
        <v>282</v>
      </c>
      <c r="I42" s="663"/>
      <c r="J42" s="663"/>
      <c r="K42" s="663"/>
      <c r="L42" s="664"/>
      <c r="M42" s="575" t="s">
        <v>283</v>
      </c>
      <c r="N42" s="261">
        <v>44673</v>
      </c>
      <c r="O42" s="478" t="s">
        <v>77</v>
      </c>
      <c r="P42" s="75" t="s">
        <v>218</v>
      </c>
    </row>
    <row r="43" spans="1:16" ht="69.75" customHeight="1" thickBot="1">
      <c r="A43" s="493" t="s">
        <v>78</v>
      </c>
      <c r="B43" s="659" t="str">
        <f t="shared" si="2"/>
        <v>☆</v>
      </c>
      <c r="C43" s="660"/>
      <c r="D43" s="661"/>
      <c r="E43" s="517">
        <v>2.83</v>
      </c>
      <c r="F43" s="187">
        <v>3.85</v>
      </c>
      <c r="G43" s="97">
        <f t="shared" si="1"/>
        <v>1.02</v>
      </c>
      <c r="H43" s="662"/>
      <c r="I43" s="663"/>
      <c r="J43" s="663"/>
      <c r="K43" s="663"/>
      <c r="L43" s="664"/>
      <c r="M43" s="260"/>
      <c r="N43" s="261"/>
      <c r="O43" s="478" t="s">
        <v>78</v>
      </c>
    </row>
    <row r="44" spans="1:16" ht="77.25" customHeight="1" thickBot="1">
      <c r="A44" s="497" t="s">
        <v>79</v>
      </c>
      <c r="B44" s="659" t="str">
        <f t="shared" si="2"/>
        <v>☆</v>
      </c>
      <c r="C44" s="660"/>
      <c r="D44" s="661"/>
      <c r="E44" s="187">
        <v>3.02</v>
      </c>
      <c r="F44" s="187">
        <v>3.89</v>
      </c>
      <c r="G44" s="97">
        <f t="shared" si="1"/>
        <v>0.87000000000000011</v>
      </c>
      <c r="H44" s="690" t="s">
        <v>364</v>
      </c>
      <c r="I44" s="691"/>
      <c r="J44" s="691"/>
      <c r="K44" s="691"/>
      <c r="L44" s="692"/>
      <c r="M44" s="618" t="s">
        <v>365</v>
      </c>
      <c r="N44" s="619">
        <v>44687</v>
      </c>
      <c r="O44" s="478" t="s">
        <v>79</v>
      </c>
    </row>
    <row r="45" spans="1:16" ht="81.75" customHeight="1" thickBot="1">
      <c r="A45" s="493" t="s">
        <v>80</v>
      </c>
      <c r="B45" s="659" t="str">
        <f t="shared" si="2"/>
        <v>☆</v>
      </c>
      <c r="C45" s="660"/>
      <c r="D45" s="661"/>
      <c r="E45" s="517">
        <v>2.71</v>
      </c>
      <c r="F45" s="187">
        <v>3.36</v>
      </c>
      <c r="G45" s="97">
        <f t="shared" si="1"/>
        <v>0.64999999999999991</v>
      </c>
      <c r="H45" s="662"/>
      <c r="I45" s="663"/>
      <c r="J45" s="663"/>
      <c r="K45" s="663"/>
      <c r="L45" s="664"/>
      <c r="M45" s="260"/>
      <c r="N45" s="590"/>
      <c r="O45" s="478" t="s">
        <v>80</v>
      </c>
    </row>
    <row r="46" spans="1:16" ht="72.75" customHeight="1" thickBot="1">
      <c r="A46" s="493" t="s">
        <v>81</v>
      </c>
      <c r="B46" s="659" t="str">
        <f t="shared" si="2"/>
        <v>☆</v>
      </c>
      <c r="C46" s="660"/>
      <c r="D46" s="661"/>
      <c r="E46" s="517">
        <v>2.29</v>
      </c>
      <c r="F46" s="187">
        <v>3.07</v>
      </c>
      <c r="G46" s="97">
        <f t="shared" si="1"/>
        <v>0.7799999999999998</v>
      </c>
      <c r="H46" s="662"/>
      <c r="I46" s="663"/>
      <c r="J46" s="663"/>
      <c r="K46" s="663"/>
      <c r="L46" s="664"/>
      <c r="M46" s="260"/>
      <c r="N46" s="261"/>
      <c r="O46" s="478" t="s">
        <v>81</v>
      </c>
    </row>
    <row r="47" spans="1:16" ht="81.75" customHeight="1" thickBot="1">
      <c r="A47" s="493" t="s">
        <v>82</v>
      </c>
      <c r="B47" s="659" t="str">
        <f t="shared" si="2"/>
        <v>☆</v>
      </c>
      <c r="C47" s="660"/>
      <c r="D47" s="661"/>
      <c r="E47" s="517">
        <v>2.31</v>
      </c>
      <c r="F47" s="517">
        <v>2.33</v>
      </c>
      <c r="G47" s="97">
        <f t="shared" si="1"/>
        <v>2.0000000000000018E-2</v>
      </c>
      <c r="H47" s="662"/>
      <c r="I47" s="663"/>
      <c r="J47" s="663"/>
      <c r="K47" s="663"/>
      <c r="L47" s="664"/>
      <c r="M47" s="591"/>
      <c r="N47" s="261"/>
      <c r="O47" s="478" t="s">
        <v>82</v>
      </c>
    </row>
    <row r="48" spans="1:16" ht="78.75" customHeight="1" thickBot="1">
      <c r="A48" s="493" t="s">
        <v>83</v>
      </c>
      <c r="B48" s="659" t="str">
        <f t="shared" si="2"/>
        <v>☆</v>
      </c>
      <c r="C48" s="660"/>
      <c r="D48" s="661"/>
      <c r="E48" s="517">
        <v>1.8</v>
      </c>
      <c r="F48" s="517">
        <v>2.3199999999999998</v>
      </c>
      <c r="G48" s="97">
        <f t="shared" si="1"/>
        <v>0.5199999999999998</v>
      </c>
      <c r="H48" s="693"/>
      <c r="I48" s="694"/>
      <c r="J48" s="694"/>
      <c r="K48" s="694"/>
      <c r="L48" s="695"/>
      <c r="M48" s="260"/>
      <c r="N48" s="261"/>
      <c r="O48" s="478" t="s">
        <v>83</v>
      </c>
    </row>
    <row r="49" spans="1:15" ht="74.25" customHeight="1" thickBot="1">
      <c r="A49" s="493" t="s">
        <v>84</v>
      </c>
      <c r="B49" s="659" t="str">
        <f t="shared" si="2"/>
        <v>☆</v>
      </c>
      <c r="C49" s="660"/>
      <c r="D49" s="661"/>
      <c r="E49" s="517">
        <v>2.5099999999999998</v>
      </c>
      <c r="F49" s="517">
        <v>2.85</v>
      </c>
      <c r="G49" s="97">
        <f t="shared" si="1"/>
        <v>0.3400000000000003</v>
      </c>
      <c r="H49" s="662"/>
      <c r="I49" s="663"/>
      <c r="J49" s="663"/>
      <c r="K49" s="663"/>
      <c r="L49" s="664"/>
      <c r="M49" s="592"/>
      <c r="N49" s="261"/>
      <c r="O49" s="478" t="s">
        <v>84</v>
      </c>
    </row>
    <row r="50" spans="1:15" ht="73.2" customHeight="1" thickBot="1">
      <c r="A50" s="493" t="s">
        <v>85</v>
      </c>
      <c r="B50" s="659" t="str">
        <f t="shared" si="2"/>
        <v>☆</v>
      </c>
      <c r="C50" s="660"/>
      <c r="D50" s="661"/>
      <c r="E50" s="187">
        <v>3.34</v>
      </c>
      <c r="F50" s="187">
        <v>3.43</v>
      </c>
      <c r="G50" s="97">
        <f t="shared" si="1"/>
        <v>9.0000000000000302E-2</v>
      </c>
      <c r="H50" s="693"/>
      <c r="I50" s="694"/>
      <c r="J50" s="694"/>
      <c r="K50" s="694"/>
      <c r="L50" s="695"/>
      <c r="M50" s="260"/>
      <c r="N50" s="261"/>
      <c r="O50" s="478" t="s">
        <v>85</v>
      </c>
    </row>
    <row r="51" spans="1:15" ht="73.5" customHeight="1" thickBot="1">
      <c r="A51" s="493" t="s">
        <v>86</v>
      </c>
      <c r="B51" s="659" t="str">
        <f t="shared" si="2"/>
        <v>☆</v>
      </c>
      <c r="C51" s="660"/>
      <c r="D51" s="661"/>
      <c r="E51" s="187">
        <v>3.12</v>
      </c>
      <c r="F51" s="187">
        <v>3.5</v>
      </c>
      <c r="G51" s="97">
        <f t="shared" si="1"/>
        <v>0.37999999999999989</v>
      </c>
      <c r="H51" s="662"/>
      <c r="I51" s="663"/>
      <c r="J51" s="663"/>
      <c r="K51" s="663"/>
      <c r="L51" s="664"/>
      <c r="M51" s="577"/>
      <c r="N51" s="578"/>
      <c r="O51" s="478" t="s">
        <v>86</v>
      </c>
    </row>
    <row r="52" spans="1:15" ht="91.95" customHeight="1" thickBot="1">
      <c r="A52" s="493" t="s">
        <v>87</v>
      </c>
      <c r="B52" s="659" t="str">
        <f t="shared" si="2"/>
        <v>☆</v>
      </c>
      <c r="C52" s="660"/>
      <c r="D52" s="661"/>
      <c r="E52" s="517">
        <v>1.97</v>
      </c>
      <c r="F52" s="517">
        <v>2.7</v>
      </c>
      <c r="G52" s="97">
        <f t="shared" si="1"/>
        <v>0.7300000000000002</v>
      </c>
      <c r="H52" s="662"/>
      <c r="I52" s="663"/>
      <c r="J52" s="663"/>
      <c r="K52" s="663"/>
      <c r="L52" s="664"/>
      <c r="M52" s="260"/>
      <c r="N52" s="261"/>
      <c r="O52" s="478" t="s">
        <v>87</v>
      </c>
    </row>
    <row r="53" spans="1:15" ht="77.25" customHeight="1" thickBot="1">
      <c r="A53" s="493" t="s">
        <v>88</v>
      </c>
      <c r="B53" s="659" t="str">
        <f t="shared" si="2"/>
        <v>☆</v>
      </c>
      <c r="C53" s="660"/>
      <c r="D53" s="661"/>
      <c r="E53" s="187">
        <v>5</v>
      </c>
      <c r="F53" s="516">
        <v>6.05</v>
      </c>
      <c r="G53" s="97">
        <f t="shared" si="1"/>
        <v>1.0499999999999998</v>
      </c>
      <c r="H53" s="662" t="s">
        <v>280</v>
      </c>
      <c r="I53" s="663"/>
      <c r="J53" s="663"/>
      <c r="K53" s="663"/>
      <c r="L53" s="664"/>
      <c r="M53" s="260" t="s">
        <v>281</v>
      </c>
      <c r="N53" s="261">
        <v>44673</v>
      </c>
      <c r="O53" s="478" t="s">
        <v>88</v>
      </c>
    </row>
    <row r="54" spans="1:15" ht="63.75" customHeight="1" thickBot="1">
      <c r="A54" s="493" t="s">
        <v>89</v>
      </c>
      <c r="B54" s="659" t="str">
        <f t="shared" si="2"/>
        <v>★</v>
      </c>
      <c r="C54" s="660"/>
      <c r="D54" s="661"/>
      <c r="E54" s="516">
        <v>6.26</v>
      </c>
      <c r="F54" s="187">
        <v>5.74</v>
      </c>
      <c r="G54" s="97">
        <f t="shared" si="1"/>
        <v>-0.51999999999999957</v>
      </c>
      <c r="H54" s="696"/>
      <c r="I54" s="697"/>
      <c r="J54" s="697"/>
      <c r="K54" s="697"/>
      <c r="L54" s="698"/>
      <c r="M54" s="552"/>
      <c r="N54" s="553"/>
      <c r="O54" s="478" t="s">
        <v>89</v>
      </c>
    </row>
    <row r="55" spans="1:15" ht="75" customHeight="1" thickBot="1">
      <c r="A55" s="493" t="s">
        <v>90</v>
      </c>
      <c r="B55" s="659" t="str">
        <f t="shared" si="2"/>
        <v>☆</v>
      </c>
      <c r="C55" s="660"/>
      <c r="D55" s="661"/>
      <c r="E55" s="187">
        <v>3.15</v>
      </c>
      <c r="F55" s="187">
        <v>3.87</v>
      </c>
      <c r="G55" s="97">
        <f t="shared" si="1"/>
        <v>0.7200000000000002</v>
      </c>
      <c r="H55" s="696"/>
      <c r="I55" s="697"/>
      <c r="J55" s="697"/>
      <c r="K55" s="697"/>
      <c r="L55" s="698"/>
      <c r="M55" s="552"/>
      <c r="N55" s="553"/>
      <c r="O55" s="478" t="s">
        <v>90</v>
      </c>
    </row>
    <row r="56" spans="1:15" ht="80.25" customHeight="1" thickBot="1">
      <c r="A56" s="493" t="s">
        <v>91</v>
      </c>
      <c r="B56" s="659" t="str">
        <f t="shared" si="2"/>
        <v>☆</v>
      </c>
      <c r="C56" s="660"/>
      <c r="D56" s="661"/>
      <c r="E56" s="187">
        <v>3.68</v>
      </c>
      <c r="F56" s="187">
        <v>4.0599999999999996</v>
      </c>
      <c r="G56" s="97">
        <f t="shared" si="1"/>
        <v>0.37999999999999945</v>
      </c>
      <c r="H56" s="696"/>
      <c r="I56" s="697"/>
      <c r="J56" s="697"/>
      <c r="K56" s="697"/>
      <c r="L56" s="698"/>
      <c r="M56" s="552"/>
      <c r="N56" s="553"/>
      <c r="O56" s="478" t="s">
        <v>91</v>
      </c>
    </row>
    <row r="57" spans="1:15" ht="63.75" customHeight="1" thickBot="1">
      <c r="A57" s="493" t="s">
        <v>92</v>
      </c>
      <c r="B57" s="659" t="str">
        <f t="shared" si="2"/>
        <v>☆☆</v>
      </c>
      <c r="C57" s="660"/>
      <c r="D57" s="661"/>
      <c r="E57" s="187">
        <v>5.07</v>
      </c>
      <c r="F57" s="516">
        <v>6.58</v>
      </c>
      <c r="G57" s="97">
        <f t="shared" si="1"/>
        <v>1.5099999999999998</v>
      </c>
      <c r="H57" s="699"/>
      <c r="I57" s="700"/>
      <c r="J57" s="700"/>
      <c r="K57" s="700"/>
      <c r="L57" s="701"/>
      <c r="M57" s="552"/>
      <c r="N57" s="553"/>
      <c r="O57" s="478" t="s">
        <v>92</v>
      </c>
    </row>
    <row r="58" spans="1:15" ht="69.75" customHeight="1" thickBot="1">
      <c r="A58" s="493" t="s">
        <v>93</v>
      </c>
      <c r="B58" s="659" t="str">
        <f t="shared" si="2"/>
        <v>☆☆</v>
      </c>
      <c r="C58" s="660"/>
      <c r="D58" s="661"/>
      <c r="E58" s="517">
        <v>1.7</v>
      </c>
      <c r="F58" s="187">
        <v>3.35</v>
      </c>
      <c r="G58" s="97">
        <f t="shared" si="1"/>
        <v>1.6500000000000001</v>
      </c>
      <c r="H58" s="696"/>
      <c r="I58" s="697"/>
      <c r="J58" s="697"/>
      <c r="K58" s="697"/>
      <c r="L58" s="698"/>
      <c r="M58" s="552"/>
      <c r="N58" s="553"/>
      <c r="O58" s="478" t="s">
        <v>93</v>
      </c>
    </row>
    <row r="59" spans="1:15" ht="76.2" customHeight="1" thickBot="1">
      <c r="A59" s="493" t="s">
        <v>94</v>
      </c>
      <c r="B59" s="659" t="str">
        <f t="shared" si="2"/>
        <v>★</v>
      </c>
      <c r="C59" s="660"/>
      <c r="D59" s="661"/>
      <c r="E59" s="187">
        <v>4.32</v>
      </c>
      <c r="F59" s="187">
        <v>3.86</v>
      </c>
      <c r="G59" s="97">
        <f t="shared" si="1"/>
        <v>-0.46000000000000041</v>
      </c>
      <c r="H59" s="696"/>
      <c r="I59" s="697"/>
      <c r="J59" s="697"/>
      <c r="K59" s="697"/>
      <c r="L59" s="698"/>
      <c r="M59" s="554"/>
      <c r="N59" s="555"/>
      <c r="O59" s="478" t="s">
        <v>94</v>
      </c>
    </row>
    <row r="60" spans="1:15" ht="91.95" customHeight="1" thickBot="1">
      <c r="A60" s="493" t="s">
        <v>95</v>
      </c>
      <c r="B60" s="659" t="str">
        <f t="shared" si="2"/>
        <v>★</v>
      </c>
      <c r="C60" s="660"/>
      <c r="D60" s="661"/>
      <c r="E60" s="187">
        <v>5.67</v>
      </c>
      <c r="F60" s="187">
        <v>5.33</v>
      </c>
      <c r="G60" s="97">
        <f t="shared" si="1"/>
        <v>-0.33999999999999986</v>
      </c>
      <c r="H60" s="696"/>
      <c r="I60" s="697"/>
      <c r="J60" s="697"/>
      <c r="K60" s="697"/>
      <c r="L60" s="698"/>
      <c r="M60" s="552"/>
      <c r="N60" s="553"/>
      <c r="O60" s="478" t="s">
        <v>95</v>
      </c>
    </row>
    <row r="61" spans="1:15" ht="81" customHeight="1" thickBot="1">
      <c r="A61" s="493" t="s">
        <v>96</v>
      </c>
      <c r="B61" s="659" t="str">
        <f t="shared" si="2"/>
        <v>★</v>
      </c>
      <c r="C61" s="660"/>
      <c r="D61" s="661"/>
      <c r="E61" s="187">
        <v>3.25</v>
      </c>
      <c r="F61" s="517">
        <v>2.4300000000000002</v>
      </c>
      <c r="G61" s="97">
        <f t="shared" si="1"/>
        <v>-0.81999999999999984</v>
      </c>
      <c r="H61" s="696"/>
      <c r="I61" s="697"/>
      <c r="J61" s="697"/>
      <c r="K61" s="697"/>
      <c r="L61" s="698"/>
      <c r="M61" s="552"/>
      <c r="N61" s="553"/>
      <c r="O61" s="478" t="s">
        <v>96</v>
      </c>
    </row>
    <row r="62" spans="1:15" ht="75.599999999999994" customHeight="1" thickBot="1">
      <c r="A62" s="493" t="s">
        <v>97</v>
      </c>
      <c r="B62" s="659" t="str">
        <f t="shared" si="2"/>
        <v>☆</v>
      </c>
      <c r="C62" s="660"/>
      <c r="D62" s="661"/>
      <c r="E62" s="187">
        <v>5.79</v>
      </c>
      <c r="F62" s="187">
        <v>5.82</v>
      </c>
      <c r="G62" s="97">
        <f t="shared" si="1"/>
        <v>3.0000000000000249E-2</v>
      </c>
      <c r="H62" s="696"/>
      <c r="I62" s="697"/>
      <c r="J62" s="697"/>
      <c r="K62" s="697"/>
      <c r="L62" s="698"/>
      <c r="M62" s="552"/>
      <c r="N62" s="553"/>
      <c r="O62" s="478" t="s">
        <v>97</v>
      </c>
    </row>
    <row r="63" spans="1:15" ht="87" customHeight="1" thickBot="1">
      <c r="A63" s="493" t="s">
        <v>98</v>
      </c>
      <c r="B63" s="659" t="str">
        <f t="shared" si="2"/>
        <v>☆</v>
      </c>
      <c r="C63" s="660"/>
      <c r="D63" s="661"/>
      <c r="E63" s="187">
        <v>3.39</v>
      </c>
      <c r="F63" s="187">
        <v>4.3899999999999997</v>
      </c>
      <c r="G63" s="97">
        <f t="shared" si="1"/>
        <v>0.99999999999999956</v>
      </c>
      <c r="H63" s="696"/>
      <c r="I63" s="697"/>
      <c r="J63" s="697"/>
      <c r="K63" s="697"/>
      <c r="L63" s="698"/>
      <c r="M63" s="556"/>
      <c r="N63" s="553"/>
      <c r="O63" s="478" t="s">
        <v>98</v>
      </c>
    </row>
    <row r="64" spans="1:15" ht="73.2" customHeight="1" thickBot="1">
      <c r="A64" s="493" t="s">
        <v>99</v>
      </c>
      <c r="B64" s="659" t="str">
        <f t="shared" si="2"/>
        <v>☆</v>
      </c>
      <c r="C64" s="660"/>
      <c r="D64" s="661"/>
      <c r="E64" s="517">
        <v>2.52</v>
      </c>
      <c r="F64" s="517">
        <v>2.68</v>
      </c>
      <c r="G64" s="97">
        <f t="shared" si="1"/>
        <v>0.16000000000000014</v>
      </c>
      <c r="H64" s="741"/>
      <c r="I64" s="742"/>
      <c r="J64" s="742"/>
      <c r="K64" s="742"/>
      <c r="L64" s="743"/>
      <c r="M64" s="552"/>
      <c r="N64" s="553"/>
      <c r="O64" s="478" t="s">
        <v>99</v>
      </c>
    </row>
    <row r="65" spans="1:18" ht="80.25" customHeight="1" thickBot="1">
      <c r="A65" s="493" t="s">
        <v>100</v>
      </c>
      <c r="B65" s="659" t="str">
        <f t="shared" si="2"/>
        <v>☆☆</v>
      </c>
      <c r="C65" s="660"/>
      <c r="D65" s="661"/>
      <c r="E65" s="187">
        <v>5.16</v>
      </c>
      <c r="F65" s="516">
        <v>6.8</v>
      </c>
      <c r="G65" s="97">
        <f t="shared" si="1"/>
        <v>1.6399999999999997</v>
      </c>
      <c r="H65" s="586"/>
      <c r="I65" s="587"/>
      <c r="J65" s="587"/>
      <c r="K65" s="587"/>
      <c r="L65" s="588"/>
      <c r="M65" s="557"/>
      <c r="N65" s="553"/>
      <c r="O65" s="478" t="s">
        <v>100</v>
      </c>
    </row>
    <row r="66" spans="1:18" ht="88.5" customHeight="1" thickBot="1">
      <c r="A66" s="493" t="s">
        <v>101</v>
      </c>
      <c r="B66" s="659" t="str">
        <f t="shared" si="2"/>
        <v>☆☆☆</v>
      </c>
      <c r="C66" s="660"/>
      <c r="D66" s="661"/>
      <c r="E66" s="516">
        <v>6.81</v>
      </c>
      <c r="F66" s="516">
        <v>9.39</v>
      </c>
      <c r="G66" s="97">
        <f t="shared" si="1"/>
        <v>2.580000000000001</v>
      </c>
      <c r="H66" s="699"/>
      <c r="I66" s="700"/>
      <c r="J66" s="700"/>
      <c r="K66" s="700"/>
      <c r="L66" s="701"/>
      <c r="M66" s="552"/>
      <c r="N66" s="553"/>
      <c r="O66" s="478" t="s">
        <v>101</v>
      </c>
    </row>
    <row r="67" spans="1:18" ht="78.75" customHeight="1" thickBot="1">
      <c r="A67" s="493" t="s">
        <v>102</v>
      </c>
      <c r="B67" s="659" t="str">
        <f t="shared" si="2"/>
        <v>☆</v>
      </c>
      <c r="C67" s="660"/>
      <c r="D67" s="661"/>
      <c r="E67" s="187">
        <v>5.89</v>
      </c>
      <c r="F67" s="516">
        <v>6.36</v>
      </c>
      <c r="G67" s="97">
        <f t="shared" si="1"/>
        <v>0.47000000000000064</v>
      </c>
      <c r="H67" s="696"/>
      <c r="I67" s="697"/>
      <c r="J67" s="697"/>
      <c r="K67" s="697"/>
      <c r="L67" s="698"/>
      <c r="M67" s="552"/>
      <c r="N67" s="553"/>
      <c r="O67" s="478" t="s">
        <v>102</v>
      </c>
    </row>
    <row r="68" spans="1:18" ht="63" customHeight="1" thickBot="1">
      <c r="A68" s="496" t="s">
        <v>103</v>
      </c>
      <c r="B68" s="659" t="str">
        <f t="shared" si="2"/>
        <v>☆</v>
      </c>
      <c r="C68" s="660"/>
      <c r="D68" s="661"/>
      <c r="E68" s="187">
        <v>4.92</v>
      </c>
      <c r="F68" s="516">
        <v>6.17</v>
      </c>
      <c r="G68" s="97">
        <f t="shared" si="1"/>
        <v>1.25</v>
      </c>
      <c r="H68" s="696"/>
      <c r="I68" s="697"/>
      <c r="J68" s="697"/>
      <c r="K68" s="697"/>
      <c r="L68" s="698"/>
      <c r="M68" s="554"/>
      <c r="N68" s="553"/>
      <c r="O68" s="478" t="s">
        <v>103</v>
      </c>
    </row>
    <row r="69" spans="1:18" ht="72.75" customHeight="1" thickBot="1">
      <c r="A69" s="494" t="s">
        <v>104</v>
      </c>
      <c r="B69" s="659" t="str">
        <f t="shared" si="2"/>
        <v>☆</v>
      </c>
      <c r="C69" s="660"/>
      <c r="D69" s="661"/>
      <c r="E69" s="518">
        <v>1.59</v>
      </c>
      <c r="F69" s="518">
        <v>2.15</v>
      </c>
      <c r="G69" s="97">
        <f t="shared" si="1"/>
        <v>0.55999999999999983</v>
      </c>
      <c r="H69" s="693"/>
      <c r="I69" s="694"/>
      <c r="J69" s="694"/>
      <c r="K69" s="694"/>
      <c r="L69" s="695"/>
      <c r="M69" s="260"/>
      <c r="N69" s="261"/>
      <c r="O69" s="478" t="s">
        <v>104</v>
      </c>
    </row>
    <row r="70" spans="1:18" ht="58.5" customHeight="1" thickBot="1">
      <c r="A70" s="390" t="s">
        <v>105</v>
      </c>
      <c r="B70" s="659" t="str">
        <f t="shared" si="2"/>
        <v>☆</v>
      </c>
      <c r="C70" s="660"/>
      <c r="D70" s="661"/>
      <c r="E70" s="187">
        <v>3.56</v>
      </c>
      <c r="F70" s="187">
        <v>4.09</v>
      </c>
      <c r="G70" s="256">
        <f t="shared" si="1"/>
        <v>0.5299999999999998</v>
      </c>
      <c r="H70" s="662"/>
      <c r="I70" s="663"/>
      <c r="J70" s="663"/>
      <c r="K70" s="663"/>
      <c r="L70" s="664"/>
      <c r="M70" s="391"/>
      <c r="N70" s="261"/>
      <c r="O70" s="478"/>
    </row>
    <row r="71" spans="1:18" ht="42.75" customHeight="1" thickBot="1">
      <c r="A71" s="392"/>
      <c r="B71" s="392"/>
      <c r="C71" s="392"/>
      <c r="D71" s="392"/>
      <c r="E71" s="732"/>
      <c r="F71" s="732"/>
      <c r="G71" s="732"/>
      <c r="H71" s="732"/>
      <c r="I71" s="732"/>
      <c r="J71" s="732"/>
      <c r="K71" s="732"/>
      <c r="L71" s="732"/>
      <c r="M71" s="76">
        <f>COUNTIF(E23:E69,"&gt;=10")</f>
        <v>0</v>
      </c>
      <c r="N71" s="76">
        <f>COUNTIF(F23:F69,"&gt;=10")</f>
        <v>0</v>
      </c>
      <c r="O71" s="76" t="s">
        <v>29</v>
      </c>
    </row>
    <row r="72" spans="1:18" ht="36.75" customHeight="1" thickBot="1">
      <c r="A72" s="98" t="s">
        <v>21</v>
      </c>
      <c r="B72" s="99"/>
      <c r="C72" s="167"/>
      <c r="D72" s="167"/>
      <c r="E72" s="733" t="s">
        <v>20</v>
      </c>
      <c r="F72" s="733"/>
      <c r="G72" s="733"/>
      <c r="H72" s="734" t="s">
        <v>268</v>
      </c>
      <c r="I72" s="735"/>
      <c r="J72" s="99"/>
      <c r="K72" s="100"/>
      <c r="L72" s="100"/>
      <c r="M72" s="101"/>
      <c r="N72" s="102"/>
    </row>
    <row r="73" spans="1:18" ht="36.75" customHeight="1" thickBot="1">
      <c r="A73" s="103"/>
      <c r="B73" s="393"/>
      <c r="C73" s="736" t="s">
        <v>106</v>
      </c>
      <c r="D73" s="737"/>
      <c r="E73" s="737"/>
      <c r="F73" s="738"/>
      <c r="G73" s="104">
        <f>+F70</f>
        <v>4.09</v>
      </c>
      <c r="H73" s="105" t="s">
        <v>107</v>
      </c>
      <c r="I73" s="739">
        <f>+G70</f>
        <v>0.5299999999999998</v>
      </c>
      <c r="J73" s="740"/>
      <c r="K73" s="394"/>
      <c r="L73" s="394"/>
      <c r="M73" s="395"/>
      <c r="N73" s="106"/>
    </row>
    <row r="74" spans="1:18" ht="36.75" customHeight="1" thickBot="1">
      <c r="A74" s="103"/>
      <c r="B74" s="393"/>
      <c r="C74" s="702" t="s">
        <v>108</v>
      </c>
      <c r="D74" s="703"/>
      <c r="E74" s="703"/>
      <c r="F74" s="704"/>
      <c r="G74" s="107">
        <f>+F35</f>
        <v>5.33</v>
      </c>
      <c r="H74" s="108" t="s">
        <v>107</v>
      </c>
      <c r="I74" s="705">
        <f>+G35</f>
        <v>0.78000000000000025</v>
      </c>
      <c r="J74" s="706"/>
      <c r="K74" s="394"/>
      <c r="L74" s="394"/>
      <c r="M74" s="395"/>
      <c r="N74" s="106"/>
      <c r="R74" s="440" t="s">
        <v>21</v>
      </c>
    </row>
    <row r="75" spans="1:18" ht="36.75" customHeight="1" thickBot="1">
      <c r="A75" s="103"/>
      <c r="B75" s="393"/>
      <c r="C75" s="707" t="s">
        <v>109</v>
      </c>
      <c r="D75" s="708"/>
      <c r="E75" s="708"/>
      <c r="F75" s="109" t="str">
        <f>VLOOKUP(G75,F:P,10,0)</f>
        <v>大分県</v>
      </c>
      <c r="G75" s="110">
        <f>MAX(F23:F70)</f>
        <v>9.39</v>
      </c>
      <c r="H75" s="709" t="s">
        <v>110</v>
      </c>
      <c r="I75" s="710"/>
      <c r="J75" s="710"/>
      <c r="K75" s="111">
        <f>+N71</f>
        <v>0</v>
      </c>
      <c r="L75" s="112" t="s">
        <v>111</v>
      </c>
      <c r="M75" s="113">
        <f>N71-M71</f>
        <v>0</v>
      </c>
      <c r="N75" s="106"/>
      <c r="R75" s="441"/>
    </row>
    <row r="76" spans="1:18" ht="36.75" customHeight="1" thickBot="1">
      <c r="A76" s="114"/>
      <c r="B76" s="115"/>
      <c r="C76" s="115"/>
      <c r="D76" s="115"/>
      <c r="E76" s="115"/>
      <c r="F76" s="115"/>
      <c r="G76" s="115"/>
      <c r="H76" s="115"/>
      <c r="I76" s="115"/>
      <c r="J76" s="115"/>
      <c r="K76" s="116"/>
      <c r="L76" s="116"/>
      <c r="M76" s="117"/>
      <c r="N76" s="118"/>
      <c r="R76" s="441"/>
    </row>
    <row r="77" spans="1:18" ht="30.75" customHeight="1">
      <c r="A77" s="150"/>
      <c r="B77" s="150"/>
      <c r="C77" s="150"/>
      <c r="D77" s="150"/>
      <c r="E77" s="150"/>
      <c r="F77" s="150"/>
      <c r="G77" s="150"/>
      <c r="H77" s="150"/>
      <c r="I77" s="150"/>
      <c r="J77" s="150"/>
      <c r="K77" s="396"/>
      <c r="L77" s="396"/>
      <c r="M77" s="397"/>
      <c r="N77" s="398"/>
      <c r="R77" s="442"/>
    </row>
    <row r="78" spans="1:18" ht="30.75" customHeight="1" thickBot="1">
      <c r="A78" s="399"/>
      <c r="B78" s="399"/>
      <c r="C78" s="399"/>
      <c r="D78" s="399"/>
      <c r="E78" s="399"/>
      <c r="F78" s="399"/>
      <c r="G78" s="399"/>
      <c r="H78" s="399"/>
      <c r="I78" s="399"/>
      <c r="J78" s="399"/>
      <c r="K78" s="400"/>
      <c r="L78" s="400"/>
      <c r="M78" s="401"/>
      <c r="N78" s="399"/>
    </row>
    <row r="79" spans="1:18" ht="24.75" customHeight="1" thickTop="1">
      <c r="A79" s="711">
        <v>2</v>
      </c>
      <c r="B79" s="714" t="s">
        <v>265</v>
      </c>
      <c r="C79" s="715"/>
      <c r="D79" s="715"/>
      <c r="E79" s="715"/>
      <c r="F79" s="716"/>
      <c r="G79" s="723" t="s">
        <v>266</v>
      </c>
      <c r="H79" s="724"/>
      <c r="I79" s="724"/>
      <c r="J79" s="724"/>
      <c r="K79" s="724"/>
      <c r="L79" s="724"/>
      <c r="M79" s="724"/>
      <c r="N79" s="725"/>
    </row>
    <row r="80" spans="1:18" ht="24.75" customHeight="1">
      <c r="A80" s="712"/>
      <c r="B80" s="717"/>
      <c r="C80" s="718"/>
      <c r="D80" s="718"/>
      <c r="E80" s="718"/>
      <c r="F80" s="719"/>
      <c r="G80" s="726"/>
      <c r="H80" s="727"/>
      <c r="I80" s="727"/>
      <c r="J80" s="727"/>
      <c r="K80" s="727"/>
      <c r="L80" s="727"/>
      <c r="M80" s="727"/>
      <c r="N80" s="728"/>
      <c r="O80" s="402" t="s">
        <v>29</v>
      </c>
      <c r="P80" s="402"/>
    </row>
    <row r="81" spans="1:16" ht="24.75" customHeight="1">
      <c r="A81" s="712"/>
      <c r="B81" s="717"/>
      <c r="C81" s="718"/>
      <c r="D81" s="718"/>
      <c r="E81" s="718"/>
      <c r="F81" s="719"/>
      <c r="G81" s="726"/>
      <c r="H81" s="727"/>
      <c r="I81" s="727"/>
      <c r="J81" s="727"/>
      <c r="K81" s="727"/>
      <c r="L81" s="727"/>
      <c r="M81" s="727"/>
      <c r="N81" s="728"/>
      <c r="O81" s="402" t="s">
        <v>21</v>
      </c>
      <c r="P81" s="402" t="s">
        <v>112</v>
      </c>
    </row>
    <row r="82" spans="1:16" ht="24.75" customHeight="1">
      <c r="A82" s="712"/>
      <c r="B82" s="717"/>
      <c r="C82" s="718"/>
      <c r="D82" s="718"/>
      <c r="E82" s="718"/>
      <c r="F82" s="719"/>
      <c r="G82" s="726"/>
      <c r="H82" s="727"/>
      <c r="I82" s="727"/>
      <c r="J82" s="727"/>
      <c r="K82" s="727"/>
      <c r="L82" s="727"/>
      <c r="M82" s="727"/>
      <c r="N82" s="728"/>
      <c r="O82" s="403"/>
      <c r="P82" s="402"/>
    </row>
    <row r="83" spans="1:16" ht="46.2" customHeight="1" thickBot="1">
      <c r="A83" s="713"/>
      <c r="B83" s="720"/>
      <c r="C83" s="721"/>
      <c r="D83" s="721"/>
      <c r="E83" s="721"/>
      <c r="F83" s="722"/>
      <c r="G83" s="729"/>
      <c r="H83" s="730"/>
      <c r="I83" s="730"/>
      <c r="J83" s="730"/>
      <c r="K83" s="730"/>
      <c r="L83" s="730"/>
      <c r="M83" s="730"/>
      <c r="N83" s="731"/>
    </row>
    <row r="84" spans="1:16" ht="13.8" thickTop="1"/>
  </sheetData>
  <sheetProtection formatCells="0" formatColumns="0" formatRows="0" insertColumns="0" insertRows="0" insertHyperlinks="0" deleteColumns="0" deleteRows="0" sort="0" autoFilter="0" pivotTables="0"/>
  <autoFilter ref="A22:G75" xr:uid="{00000000-0009-0000-0000-000002000000}">
    <filterColumn colId="1" showButton="0"/>
    <filterColumn colId="2" showButton="0"/>
  </autoFilter>
  <mergeCells count="117">
    <mergeCell ref="B67:D67"/>
    <mergeCell ref="H67:L67"/>
    <mergeCell ref="B68:D68"/>
    <mergeCell ref="H68:L68"/>
    <mergeCell ref="B69:D69"/>
    <mergeCell ref="H69:L69"/>
    <mergeCell ref="B64:D64"/>
    <mergeCell ref="H64:L64"/>
    <mergeCell ref="B65:D65"/>
    <mergeCell ref="B66:D66"/>
    <mergeCell ref="H66:L66"/>
    <mergeCell ref="C74:F74"/>
    <mergeCell ref="I74:J74"/>
    <mergeCell ref="C75:E75"/>
    <mergeCell ref="H75:J75"/>
    <mergeCell ref="A79:A83"/>
    <mergeCell ref="B79:F83"/>
    <mergeCell ref="G79:N83"/>
    <mergeCell ref="B70:D70"/>
    <mergeCell ref="H70:L70"/>
    <mergeCell ref="E71:L71"/>
    <mergeCell ref="E72:G72"/>
    <mergeCell ref="H72:I72"/>
    <mergeCell ref="C73:F73"/>
    <mergeCell ref="I73:J73"/>
    <mergeCell ref="B61:D61"/>
    <mergeCell ref="H61:L61"/>
    <mergeCell ref="B62:D62"/>
    <mergeCell ref="H62:L62"/>
    <mergeCell ref="B63:D63"/>
    <mergeCell ref="H63:L63"/>
    <mergeCell ref="B58:D58"/>
    <mergeCell ref="H58:L58"/>
    <mergeCell ref="B59:D59"/>
    <mergeCell ref="H59:L59"/>
    <mergeCell ref="B60:D60"/>
    <mergeCell ref="H60:L60"/>
    <mergeCell ref="B55:D55"/>
    <mergeCell ref="H55:L55"/>
    <mergeCell ref="B56:D56"/>
    <mergeCell ref="H56:L56"/>
    <mergeCell ref="B57:D57"/>
    <mergeCell ref="B52:D52"/>
    <mergeCell ref="H52:L52"/>
    <mergeCell ref="B53:D53"/>
    <mergeCell ref="H53:L53"/>
    <mergeCell ref="B54:D54"/>
    <mergeCell ref="H54:L54"/>
    <mergeCell ref="H57:L57"/>
    <mergeCell ref="B49:D49"/>
    <mergeCell ref="H49:L49"/>
    <mergeCell ref="B50:D50"/>
    <mergeCell ref="H50:L50"/>
    <mergeCell ref="B51:D51"/>
    <mergeCell ref="H51:L51"/>
    <mergeCell ref="B46:D46"/>
    <mergeCell ref="H46:L46"/>
    <mergeCell ref="B47:D47"/>
    <mergeCell ref="H47:L47"/>
    <mergeCell ref="B48:D48"/>
    <mergeCell ref="H48:L48"/>
    <mergeCell ref="B43:D43"/>
    <mergeCell ref="H43:L43"/>
    <mergeCell ref="B44:D44"/>
    <mergeCell ref="H44:L44"/>
    <mergeCell ref="B45:D45"/>
    <mergeCell ref="H45:L45"/>
    <mergeCell ref="B40:D40"/>
    <mergeCell ref="H40:L40"/>
    <mergeCell ref="B41:D41"/>
    <mergeCell ref="H41:L41"/>
    <mergeCell ref="B42:D42"/>
    <mergeCell ref="H42:L42"/>
    <mergeCell ref="B37:D37"/>
    <mergeCell ref="H37:L37"/>
    <mergeCell ref="B38:D38"/>
    <mergeCell ref="H38:L38"/>
    <mergeCell ref="B39:D39"/>
    <mergeCell ref="H39:L39"/>
    <mergeCell ref="B35:D35"/>
    <mergeCell ref="H35:L35"/>
    <mergeCell ref="B36:D36"/>
    <mergeCell ref="H36:L36"/>
    <mergeCell ref="B31:D31"/>
    <mergeCell ref="H31:L31"/>
    <mergeCell ref="B32:D32"/>
    <mergeCell ref="H32:L32"/>
    <mergeCell ref="B33:D33"/>
    <mergeCell ref="H33:L33"/>
    <mergeCell ref="B29:D29"/>
    <mergeCell ref="H29:L29"/>
    <mergeCell ref="B30:D30"/>
    <mergeCell ref="H30:L30"/>
    <mergeCell ref="B26:D26"/>
    <mergeCell ref="H26:L26"/>
    <mergeCell ref="B27:D27"/>
    <mergeCell ref="H27:L27"/>
    <mergeCell ref="B34:D34"/>
    <mergeCell ref="H34:L34"/>
    <mergeCell ref="A17:C17"/>
    <mergeCell ref="F17:G17"/>
    <mergeCell ref="A18:C18"/>
    <mergeCell ref="F18:G18"/>
    <mergeCell ref="A19:G19"/>
    <mergeCell ref="B21:C21"/>
    <mergeCell ref="E21:F21"/>
    <mergeCell ref="B28:D28"/>
    <mergeCell ref="H28:L28"/>
    <mergeCell ref="B25:D25"/>
    <mergeCell ref="H25:L25"/>
    <mergeCell ref="H21:L21"/>
    <mergeCell ref="B22:D22"/>
    <mergeCell ref="H22:L22"/>
    <mergeCell ref="B23:D23"/>
    <mergeCell ref="H23:L23"/>
    <mergeCell ref="B24:D24"/>
    <mergeCell ref="H24:L24"/>
  </mergeCells>
  <phoneticPr fontId="106"/>
  <conditionalFormatting sqref="G23:G70">
    <cfRule type="cellIs" dxfId="5" priority="4" stopIfTrue="1" operator="between">
      <formula>10.1</formula>
      <formula>20</formula>
    </cfRule>
    <cfRule type="cellIs" dxfId="4" priority="5" stopIfTrue="1" operator="between">
      <formula>1.01</formula>
      <formula>10</formula>
    </cfRule>
    <cfRule type="cellIs" dxfId="3" priority="6" stopIfTrue="1" operator="between">
      <formula>0.01</formula>
      <formula>1</formula>
    </cfRule>
  </conditionalFormatting>
  <conditionalFormatting sqref="N77">
    <cfRule type="cellIs" dxfId="2" priority="1" stopIfTrue="1" operator="between">
      <formula>10.1</formula>
      <formula>20</formula>
    </cfRule>
    <cfRule type="cellIs" dxfId="1" priority="2" stopIfTrue="1" operator="between">
      <formula>1.01</formula>
      <formula>10</formula>
    </cfRule>
    <cfRule type="cellIs" dxfId="0" priority="3" stopIfTrue="1" operator="between">
      <formula>0.01</formula>
      <formula>1</formula>
    </cfRule>
  </conditionalFormatting>
  <hyperlinks>
    <hyperlink ref="I19" r:id="rId1" xr:uid="{C7424B07-D1FE-44F6-B79C-EFD9D50A5CA1}"/>
  </hyperlinks>
  <printOptions horizontalCentered="1" verticalCentered="1"/>
  <pageMargins left="0" right="0.23622047244094491" top="0.74803149606299213" bottom="0.74803149606299213" header="0.31496062992125984" footer="0.31496062992125984"/>
  <pageSetup paperSize="8" scale="25" orientation="portrait" horizontalDpi="300" verticalDpi="300" r:id="rId2"/>
  <headerFooter scaleWithDoc="0"/>
  <rowBreaks count="1" manualBreakCount="1">
    <brk id="7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A3B9B-F832-45A6-B3FC-6EB45A59E2E6}">
  <sheetPr>
    <pageSetUpPr fitToPage="1"/>
  </sheetPr>
  <dimension ref="A1:Q21"/>
  <sheetViews>
    <sheetView view="pageBreakPreview" zoomScaleNormal="100" workbookViewId="0">
      <selection activeCell="O11" sqref="O11"/>
    </sheetView>
  </sheetViews>
  <sheetFormatPr defaultColWidth="9" defaultRowHeight="13.2"/>
  <cols>
    <col min="1" max="1" width="6.5546875" style="595" customWidth="1"/>
    <col min="2" max="4" width="9" style="595"/>
    <col min="5" max="5" width="10.88671875" style="595" customWidth="1"/>
    <col min="6" max="6" width="6.33203125" style="595" customWidth="1"/>
    <col min="7" max="7" width="6.6640625" style="595" customWidth="1"/>
    <col min="8" max="11" width="9" style="595"/>
    <col min="12" max="12" width="10.77734375" style="595" customWidth="1"/>
    <col min="13" max="13" width="19.21875" style="595" customWidth="1"/>
    <col min="14" max="14" width="8.21875" style="595" customWidth="1"/>
    <col min="15" max="16384" width="9" style="595"/>
  </cols>
  <sheetData>
    <row r="1" spans="1:17" ht="26.25" customHeight="1">
      <c r="A1" s="747" t="s">
        <v>356</v>
      </c>
      <c r="B1" s="747"/>
      <c r="C1" s="747"/>
      <c r="D1" s="747"/>
      <c r="E1" s="747"/>
      <c r="F1" s="747"/>
      <c r="G1" s="747"/>
      <c r="H1" s="747"/>
      <c r="I1" s="747"/>
      <c r="J1" s="748"/>
      <c r="K1" s="748"/>
      <c r="L1" s="748"/>
      <c r="M1" s="748"/>
      <c r="N1" s="749"/>
    </row>
    <row r="2" spans="1:17" ht="26.25" customHeight="1">
      <c r="A2" s="750" t="s">
        <v>357</v>
      </c>
      <c r="B2" s="750"/>
      <c r="C2" s="750"/>
      <c r="D2" s="750"/>
      <c r="E2" s="750"/>
      <c r="F2" s="750"/>
      <c r="G2" s="750"/>
      <c r="H2" s="750"/>
      <c r="I2" s="750"/>
      <c r="J2" s="751"/>
      <c r="K2" s="751"/>
      <c r="L2" s="751"/>
      <c r="M2" s="751"/>
      <c r="N2" s="752"/>
    </row>
    <row r="3" spans="1:17" ht="26.25" customHeight="1">
      <c r="A3" s="753" t="s">
        <v>358</v>
      </c>
      <c r="B3" s="753"/>
      <c r="C3" s="753"/>
      <c r="D3" s="753"/>
      <c r="E3" s="753"/>
      <c r="F3" s="753"/>
      <c r="G3" s="753"/>
      <c r="H3" s="753"/>
      <c r="I3" s="753"/>
      <c r="J3" s="754"/>
      <c r="K3" s="754"/>
      <c r="L3" s="754"/>
      <c r="M3" s="754"/>
      <c r="N3" s="755"/>
      <c r="O3" s="603"/>
      <c r="P3" s="603"/>
    </row>
    <row r="4" spans="1:17" ht="26.25" customHeight="1">
      <c r="A4" s="756" t="s">
        <v>359</v>
      </c>
      <c r="B4" s="756"/>
      <c r="C4" s="756"/>
      <c r="D4" s="756"/>
      <c r="E4" s="756"/>
      <c r="F4" s="756"/>
      <c r="G4" s="756"/>
      <c r="H4" s="756"/>
      <c r="I4" s="756"/>
      <c r="J4" s="756"/>
      <c r="K4" s="756"/>
      <c r="L4" s="757"/>
      <c r="M4" s="757"/>
      <c r="N4" s="758"/>
      <c r="O4" s="604" t="s">
        <v>21</v>
      </c>
      <c r="P4" s="605"/>
    </row>
    <row r="5" spans="1:17" ht="18" customHeight="1">
      <c r="A5" s="606"/>
      <c r="B5" s="607"/>
      <c r="C5" s="608"/>
      <c r="D5" s="608"/>
      <c r="E5" s="608"/>
      <c r="F5" s="608"/>
      <c r="G5" s="608"/>
      <c r="H5" s="608"/>
      <c r="I5" s="608"/>
      <c r="J5" s="608"/>
      <c r="K5" s="608"/>
      <c r="L5" s="608"/>
      <c r="M5" s="608"/>
      <c r="N5" s="609"/>
    </row>
    <row r="6" spans="1:17" ht="23.25" customHeight="1">
      <c r="A6" s="608"/>
      <c r="B6" s="759"/>
      <c r="C6" s="760"/>
      <c r="D6" s="760"/>
      <c r="E6" s="760"/>
      <c r="F6" s="608"/>
      <c r="G6" s="608" t="s">
        <v>21</v>
      </c>
      <c r="H6" s="762" t="s">
        <v>505</v>
      </c>
      <c r="I6" s="763"/>
      <c r="J6" s="763"/>
      <c r="K6" s="763"/>
      <c r="L6" s="763"/>
      <c r="M6" s="764"/>
      <c r="N6" s="609"/>
    </row>
    <row r="7" spans="1:17" ht="23.25" customHeight="1">
      <c r="A7" s="608"/>
      <c r="B7" s="760"/>
      <c r="C7" s="760"/>
      <c r="D7" s="760"/>
      <c r="E7" s="760"/>
      <c r="F7" s="608"/>
      <c r="G7" s="608"/>
      <c r="H7" s="763"/>
      <c r="I7" s="763"/>
      <c r="J7" s="763"/>
      <c r="K7" s="763"/>
      <c r="L7" s="763"/>
      <c r="M7" s="764"/>
      <c r="N7" s="609"/>
      <c r="O7" s="614"/>
    </row>
    <row r="8" spans="1:17" ht="23.25" customHeight="1">
      <c r="A8" s="608"/>
      <c r="B8" s="760"/>
      <c r="C8" s="760"/>
      <c r="D8" s="760"/>
      <c r="E8" s="760"/>
      <c r="F8" s="608"/>
      <c r="G8" s="608"/>
      <c r="H8" s="763"/>
      <c r="I8" s="763"/>
      <c r="J8" s="763"/>
      <c r="K8" s="763"/>
      <c r="L8" s="763"/>
      <c r="M8" s="764"/>
      <c r="N8" s="609"/>
      <c r="Q8" s="610"/>
    </row>
    <row r="9" spans="1:17" ht="23.25" customHeight="1">
      <c r="A9" s="608"/>
      <c r="B9" s="760"/>
      <c r="C9" s="760"/>
      <c r="D9" s="760"/>
      <c r="E9" s="760"/>
      <c r="F9" s="608"/>
      <c r="G9" s="608"/>
      <c r="H9" s="763"/>
      <c r="I9" s="763"/>
      <c r="J9" s="763"/>
      <c r="K9" s="763"/>
      <c r="L9" s="763"/>
      <c r="M9" s="764"/>
      <c r="N9" s="609"/>
    </row>
    <row r="10" spans="1:17" ht="16.2">
      <c r="A10" s="608"/>
      <c r="B10" s="760"/>
      <c r="C10" s="760"/>
      <c r="D10" s="760"/>
      <c r="E10" s="760"/>
      <c r="F10" s="608"/>
      <c r="G10" s="608"/>
      <c r="H10" s="763"/>
      <c r="I10" s="763"/>
      <c r="J10" s="763"/>
      <c r="K10" s="763"/>
      <c r="L10" s="763"/>
      <c r="M10" s="764"/>
      <c r="N10" s="609"/>
    </row>
    <row r="11" spans="1:17" ht="16.2">
      <c r="A11" s="608"/>
      <c r="B11" s="760"/>
      <c r="C11" s="760"/>
      <c r="D11" s="760"/>
      <c r="E11" s="760"/>
      <c r="F11" s="611"/>
      <c r="G11" s="611"/>
      <c r="H11" s="763"/>
      <c r="I11" s="763"/>
      <c r="J11" s="763"/>
      <c r="K11" s="763"/>
      <c r="L11" s="763"/>
      <c r="M11" s="764"/>
      <c r="N11" s="609"/>
    </row>
    <row r="12" spans="1:17" ht="16.2">
      <c r="A12" s="608"/>
      <c r="B12" s="760"/>
      <c r="C12" s="760"/>
      <c r="D12" s="760"/>
      <c r="E12" s="760"/>
      <c r="F12" s="612"/>
      <c r="G12" s="612"/>
      <c r="H12" s="763"/>
      <c r="I12" s="763"/>
      <c r="J12" s="763"/>
      <c r="K12" s="763"/>
      <c r="L12" s="763"/>
      <c r="M12" s="764"/>
      <c r="N12" s="609"/>
    </row>
    <row r="13" spans="1:17" ht="16.2">
      <c r="A13" s="608"/>
      <c r="B13" s="761"/>
      <c r="C13" s="761"/>
      <c r="D13" s="761"/>
      <c r="E13" s="761"/>
      <c r="F13" s="612"/>
      <c r="G13" s="612"/>
      <c r="H13" s="763"/>
      <c r="I13" s="763"/>
      <c r="J13" s="763"/>
      <c r="K13" s="763"/>
      <c r="L13" s="763"/>
      <c r="M13" s="764"/>
      <c r="N13" s="609"/>
    </row>
    <row r="14" spans="1:17" ht="16.2">
      <c r="A14" s="608"/>
      <c r="B14" s="761"/>
      <c r="C14" s="761"/>
      <c r="D14" s="761"/>
      <c r="E14" s="761"/>
      <c r="F14" s="611"/>
      <c r="G14" s="611"/>
      <c r="H14" s="763"/>
      <c r="I14" s="763"/>
      <c r="J14" s="763"/>
      <c r="K14" s="763"/>
      <c r="L14" s="763"/>
      <c r="M14" s="764"/>
      <c r="N14" s="609"/>
    </row>
    <row r="15" spans="1:17" ht="26.4" customHeight="1">
      <c r="A15" s="613"/>
      <c r="B15" s="608"/>
      <c r="C15" s="608"/>
      <c r="D15" s="608"/>
      <c r="E15" s="608"/>
      <c r="F15" s="608"/>
      <c r="G15" s="608"/>
      <c r="H15" s="608"/>
      <c r="I15" s="608"/>
      <c r="J15" s="608"/>
      <c r="K15" s="608"/>
      <c r="L15" s="608"/>
      <c r="M15" s="608"/>
      <c r="N15" s="609"/>
    </row>
    <row r="16" spans="1:17" ht="19.5" customHeight="1">
      <c r="A16" s="744" t="s">
        <v>506</v>
      </c>
      <c r="B16" s="745"/>
      <c r="C16" s="745"/>
      <c r="D16" s="745"/>
      <c r="E16" s="745"/>
      <c r="F16" s="745"/>
      <c r="G16" s="745"/>
      <c r="H16" s="745"/>
      <c r="I16" s="745"/>
      <c r="J16" s="745"/>
      <c r="K16" s="745"/>
      <c r="L16" s="745"/>
      <c r="M16" s="745"/>
      <c r="N16" s="746"/>
    </row>
    <row r="17" spans="1:14" ht="19.5" customHeight="1">
      <c r="A17" s="745"/>
      <c r="B17" s="745"/>
      <c r="C17" s="745"/>
      <c r="D17" s="745"/>
      <c r="E17" s="745"/>
      <c r="F17" s="745"/>
      <c r="G17" s="745"/>
      <c r="H17" s="745"/>
      <c r="I17" s="745"/>
      <c r="J17" s="745"/>
      <c r="K17" s="745"/>
      <c r="L17" s="745"/>
      <c r="M17" s="745"/>
      <c r="N17" s="746"/>
    </row>
    <row r="18" spans="1:14" ht="19.5" customHeight="1">
      <c r="A18" s="745"/>
      <c r="B18" s="745"/>
      <c r="C18" s="745"/>
      <c r="D18" s="745"/>
      <c r="E18" s="745"/>
      <c r="F18" s="745"/>
      <c r="G18" s="745"/>
      <c r="H18" s="745"/>
      <c r="I18" s="745"/>
      <c r="J18" s="745"/>
      <c r="K18" s="745"/>
      <c r="L18" s="745"/>
      <c r="M18" s="745"/>
      <c r="N18" s="746"/>
    </row>
    <row r="19" spans="1:14" ht="19.5" customHeight="1">
      <c r="A19" s="745"/>
      <c r="B19" s="745"/>
      <c r="C19" s="745"/>
      <c r="D19" s="745"/>
      <c r="E19" s="745"/>
      <c r="F19" s="745"/>
      <c r="G19" s="745"/>
      <c r="H19" s="745"/>
      <c r="I19" s="745"/>
      <c r="J19" s="745"/>
      <c r="K19" s="745"/>
      <c r="L19" s="745"/>
      <c r="M19" s="745"/>
      <c r="N19" s="746"/>
    </row>
    <row r="20" spans="1:14" ht="26.25" customHeight="1">
      <c r="A20" s="745"/>
      <c r="B20" s="745"/>
      <c r="C20" s="745"/>
      <c r="D20" s="745"/>
      <c r="E20" s="745"/>
      <c r="F20" s="745"/>
      <c r="G20" s="745"/>
      <c r="H20" s="745"/>
      <c r="I20" s="745"/>
      <c r="J20" s="745"/>
      <c r="K20" s="745"/>
      <c r="L20" s="745"/>
      <c r="M20" s="745"/>
      <c r="N20" s="746"/>
    </row>
    <row r="21" spans="1:14" ht="18" customHeight="1">
      <c r="A21" s="745"/>
      <c r="B21" s="745"/>
      <c r="C21" s="745"/>
      <c r="D21" s="745"/>
      <c r="E21" s="745"/>
      <c r="F21" s="745"/>
      <c r="G21" s="745"/>
      <c r="H21" s="745"/>
      <c r="I21" s="745"/>
      <c r="J21" s="745"/>
      <c r="K21" s="745"/>
      <c r="L21" s="745"/>
      <c r="M21" s="745"/>
      <c r="N21" s="746"/>
    </row>
  </sheetData>
  <mergeCells count="7">
    <mergeCell ref="A16:N21"/>
    <mergeCell ref="A1:N1"/>
    <mergeCell ref="A2:N2"/>
    <mergeCell ref="A3:N3"/>
    <mergeCell ref="A4:N4"/>
    <mergeCell ref="B6:E14"/>
    <mergeCell ref="H6:M14"/>
  </mergeCells>
  <phoneticPr fontId="106"/>
  <pageMargins left="0.7" right="0.7" top="0.75" bottom="0.75" header="0.3" footer="0.3"/>
  <pageSetup paperSize="9" fitToWidth="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A2299-21BE-4E18-BA7E-3ED3CD9DEC87}">
  <dimension ref="A1:S93"/>
  <sheetViews>
    <sheetView topLeftCell="B43" zoomScale="75" zoomScaleNormal="75" workbookViewId="0">
      <selection activeCell="L33" sqref="L33"/>
    </sheetView>
  </sheetViews>
  <sheetFormatPr defaultColWidth="8.88671875" defaultRowHeight="14.4"/>
  <cols>
    <col min="1" max="1" width="12.77734375" style="146" customWidth="1"/>
    <col min="2" max="2" width="25" style="194" customWidth="1"/>
    <col min="3" max="3" width="9.109375" style="194" customWidth="1"/>
    <col min="4" max="4" width="23" style="194" customWidth="1"/>
    <col min="5" max="5" width="19.44140625" style="194" customWidth="1"/>
    <col min="6" max="6" width="12.21875" style="194" customWidth="1"/>
    <col min="7" max="7" width="14.77734375" style="194" customWidth="1"/>
    <col min="8" max="8" width="20.88671875" style="194" customWidth="1"/>
    <col min="9" max="9" width="19" style="194" customWidth="1"/>
    <col min="10" max="10" width="13.21875" style="194" customWidth="1"/>
    <col min="11" max="11" width="10.88671875" style="194" customWidth="1"/>
    <col min="12" max="12" width="13" style="194" customWidth="1"/>
    <col min="13" max="13" width="16.109375" style="194" customWidth="1"/>
    <col min="14" max="14" width="28.77734375" style="194" customWidth="1"/>
    <col min="15" max="15" width="7.88671875" style="194" customWidth="1"/>
    <col min="16" max="16" width="40.44140625" style="274" customWidth="1"/>
    <col min="17" max="17" width="40.44140625" style="194" customWidth="1"/>
    <col min="18" max="16384" width="8.88671875" style="194"/>
  </cols>
  <sheetData>
    <row r="1" spans="2:19" ht="31.2" customHeight="1">
      <c r="B1" s="153"/>
      <c r="C1" s="444" t="s">
        <v>360</v>
      </c>
      <c r="D1" s="210"/>
      <c r="E1" s="210"/>
      <c r="F1" s="210"/>
      <c r="G1" s="210" t="s">
        <v>291</v>
      </c>
      <c r="H1" s="210"/>
      <c r="I1" s="210"/>
      <c r="J1" s="210"/>
      <c r="K1" s="210"/>
      <c r="L1" s="210"/>
      <c r="M1" s="210"/>
      <c r="N1" s="210"/>
      <c r="O1" s="146"/>
      <c r="P1" s="273"/>
    </row>
    <row r="2" spans="2:19" ht="31.2" customHeight="1">
      <c r="B2" s="153"/>
      <c r="C2" s="210"/>
      <c r="D2" s="210"/>
      <c r="E2" s="210"/>
      <c r="F2" s="210"/>
      <c r="G2" s="210"/>
      <c r="H2" s="210"/>
      <c r="I2" s="210"/>
      <c r="J2" s="210"/>
      <c r="K2" s="210"/>
      <c r="L2" s="210"/>
      <c r="M2" s="210"/>
      <c r="N2" s="210"/>
      <c r="O2" s="146"/>
      <c r="P2" s="273"/>
    </row>
    <row r="3" spans="2:19" ht="266.39999999999998" customHeight="1">
      <c r="B3" s="786"/>
      <c r="C3" s="786"/>
      <c r="D3" s="786"/>
      <c r="E3" s="786"/>
      <c r="F3" s="786"/>
      <c r="G3" s="786"/>
      <c r="H3" s="786"/>
      <c r="I3" s="786"/>
      <c r="J3" s="786"/>
      <c r="K3" s="786"/>
      <c r="L3" s="786"/>
      <c r="M3" s="786"/>
      <c r="N3" s="786"/>
      <c r="O3" s="146" t="s">
        <v>208</v>
      </c>
      <c r="P3" s="273"/>
    </row>
    <row r="4" spans="2:19" ht="29.25" customHeight="1">
      <c r="B4" s="235"/>
      <c r="C4" s="236" t="s">
        <v>361</v>
      </c>
      <c r="D4" s="237"/>
      <c r="E4" s="237"/>
      <c r="F4" s="237"/>
      <c r="G4" s="238"/>
      <c r="H4" s="237"/>
      <c r="I4" s="237"/>
      <c r="J4" s="239"/>
      <c r="K4" s="239"/>
      <c r="L4" s="239"/>
      <c r="M4" s="239"/>
      <c r="N4" s="240"/>
      <c r="O4" s="146"/>
      <c r="P4" s="262"/>
    </row>
    <row r="5" spans="2:19" ht="267" customHeight="1">
      <c r="B5" s="791" t="s">
        <v>362</v>
      </c>
      <c r="C5" s="792"/>
      <c r="D5" s="792"/>
      <c r="E5" s="792"/>
      <c r="F5" s="792"/>
      <c r="G5" s="792"/>
      <c r="H5" s="792"/>
      <c r="I5" s="792"/>
      <c r="J5" s="792"/>
      <c r="K5" s="792"/>
      <c r="L5" s="792"/>
      <c r="M5" s="792"/>
      <c r="N5" s="792"/>
      <c r="O5" s="146"/>
      <c r="P5" s="579" t="s">
        <v>208</v>
      </c>
    </row>
    <row r="6" spans="2:19" ht="32.4" customHeight="1">
      <c r="B6" s="795" t="s">
        <v>239</v>
      </c>
      <c r="C6" s="796"/>
      <c r="D6" s="796"/>
      <c r="E6" s="796"/>
      <c r="F6" s="796"/>
      <c r="G6" s="796"/>
      <c r="H6" s="796"/>
      <c r="I6" s="796"/>
      <c r="J6" s="796"/>
      <c r="K6" s="796"/>
      <c r="L6" s="796"/>
      <c r="M6" s="796"/>
      <c r="N6" s="796"/>
      <c r="O6" s="146"/>
      <c r="P6" s="259"/>
    </row>
    <row r="7" spans="2:19" ht="11.4" customHeight="1">
      <c r="B7" s="793"/>
      <c r="C7" s="794"/>
      <c r="D7" s="794"/>
      <c r="E7" s="794"/>
      <c r="F7" s="794"/>
      <c r="G7" s="794"/>
      <c r="H7" s="794"/>
      <c r="I7" s="794"/>
      <c r="J7" s="794"/>
      <c r="K7" s="794"/>
      <c r="L7" s="794"/>
      <c r="M7" s="794"/>
      <c r="N7" s="794"/>
      <c r="O7" s="146"/>
      <c r="P7" s="305"/>
      <c r="Q7" s="188"/>
      <c r="R7" s="194" t="s">
        <v>229</v>
      </c>
    </row>
    <row r="8" spans="2:19" ht="21.6" customHeight="1">
      <c r="B8" s="244"/>
      <c r="C8" s="787" t="s">
        <v>363</v>
      </c>
      <c r="D8" s="787"/>
      <c r="E8" s="787"/>
      <c r="F8" s="787"/>
      <c r="G8" s="787"/>
      <c r="H8" s="787"/>
      <c r="I8" s="787"/>
      <c r="J8" s="787"/>
      <c r="K8" s="787"/>
      <c r="L8" s="787"/>
      <c r="M8" s="154" t="s">
        <v>208</v>
      </c>
      <c r="N8" s="154"/>
      <c r="O8" s="146"/>
      <c r="P8" s="306"/>
    </row>
    <row r="9" spans="2:19" ht="21.6" customHeight="1">
      <c r="B9" s="244"/>
      <c r="C9" s="788" t="s">
        <v>178</v>
      </c>
      <c r="D9" s="788"/>
      <c r="E9" s="788"/>
      <c r="F9" s="788"/>
      <c r="G9" s="788"/>
      <c r="H9" s="788"/>
      <c r="I9" s="788"/>
      <c r="J9" s="788"/>
      <c r="K9" s="788"/>
      <c r="L9" s="788"/>
      <c r="M9" s="154"/>
      <c r="N9" s="180"/>
      <c r="O9" s="146"/>
      <c r="P9" s="307"/>
    </row>
    <row r="10" spans="2:19" ht="21.6" customHeight="1">
      <c r="B10" s="154"/>
      <c r="C10" s="154"/>
      <c r="D10" s="180"/>
      <c r="E10" s="180"/>
      <c r="F10" s="180"/>
      <c r="G10" s="201"/>
      <c r="H10" s="180"/>
      <c r="I10" s="180"/>
      <c r="J10" s="180"/>
      <c r="K10" s="180"/>
      <c r="L10" s="180"/>
      <c r="M10" s="180"/>
      <c r="N10" s="180"/>
      <c r="O10" s="146"/>
      <c r="P10" s="312"/>
    </row>
    <row r="11" spans="2:19" ht="15" customHeight="1">
      <c r="B11" s="146"/>
      <c r="C11" s="146"/>
      <c r="D11" s="202"/>
      <c r="E11" s="202"/>
      <c r="F11" s="202"/>
      <c r="G11" s="203"/>
      <c r="H11" s="202"/>
      <c r="I11" s="202"/>
      <c r="J11" s="202"/>
      <c r="K11" s="202"/>
      <c r="L11" s="202"/>
      <c r="M11" s="202"/>
      <c r="N11" s="202"/>
      <c r="O11" s="146"/>
      <c r="P11" s="545"/>
      <c r="Q11" s="593"/>
      <c r="R11" s="593"/>
      <c r="S11" s="593"/>
    </row>
    <row r="12" spans="2:19" ht="13.5" customHeight="1">
      <c r="B12" s="146"/>
      <c r="C12" s="146"/>
      <c r="D12" s="789" t="s">
        <v>179</v>
      </c>
      <c r="E12" s="789"/>
      <c r="F12" s="204"/>
      <c r="G12" s="205" t="s">
        <v>180</v>
      </c>
      <c r="H12" s="206" t="s">
        <v>181</v>
      </c>
      <c r="I12" s="207" t="s">
        <v>182</v>
      </c>
      <c r="J12" s="206" t="s">
        <v>183</v>
      </c>
      <c r="K12" s="206" t="s">
        <v>184</v>
      </c>
      <c r="L12" s="208" t="s">
        <v>197</v>
      </c>
      <c r="M12" s="202"/>
      <c r="N12" s="202"/>
      <c r="O12" s="146"/>
      <c r="P12" s="545"/>
      <c r="Q12" s="593"/>
      <c r="R12" s="593"/>
      <c r="S12" s="593"/>
    </row>
    <row r="13" spans="2:19" ht="18" customHeight="1">
      <c r="B13" s="146"/>
      <c r="C13" s="146"/>
      <c r="D13" s="789"/>
      <c r="E13" s="789"/>
      <c r="F13" s="247" t="s">
        <v>185</v>
      </c>
      <c r="G13" s="284">
        <v>513283627</v>
      </c>
      <c r="H13" s="284">
        <v>516971890</v>
      </c>
      <c r="I13" s="243">
        <f t="shared" ref="I13:I23" si="0">+H13/$H$13</f>
        <v>1</v>
      </c>
      <c r="J13" s="313">
        <v>6250394</v>
      </c>
      <c r="K13" s="451">
        <f>+J13/G13</f>
        <v>1.2177271339301847E-2</v>
      </c>
      <c r="L13" s="243">
        <f t="shared" ref="L13:L30" si="1">+H13/G13</f>
        <v>1.0071856237097545</v>
      </c>
      <c r="M13" s="790" t="s">
        <v>186</v>
      </c>
      <c r="N13" s="790"/>
      <c r="O13" s="146"/>
      <c r="P13" s="545"/>
      <c r="Q13" s="593"/>
      <c r="R13" s="593"/>
      <c r="S13" s="593"/>
    </row>
    <row r="14" spans="2:19" ht="17.25" customHeight="1">
      <c r="B14" s="146"/>
      <c r="C14" s="146"/>
      <c r="D14" s="789"/>
      <c r="E14" s="789"/>
      <c r="F14" s="315" t="s">
        <v>232</v>
      </c>
      <c r="G14" s="316">
        <v>81340280</v>
      </c>
      <c r="H14" s="316">
        <v>81850636</v>
      </c>
      <c r="I14" s="243">
        <f t="shared" si="0"/>
        <v>0.15832705333359615</v>
      </c>
      <c r="J14" s="482">
        <v>997503</v>
      </c>
      <c r="K14" s="470">
        <f>+J14/H14</f>
        <v>1.2186869262689663E-2</v>
      </c>
      <c r="L14" s="276">
        <f t="shared" si="1"/>
        <v>1.0062743329627093</v>
      </c>
      <c r="M14" s="798" t="s">
        <v>218</v>
      </c>
      <c r="N14" s="271">
        <f>+H13-G13</f>
        <v>3688263</v>
      </c>
      <c r="O14" s="146"/>
      <c r="P14" s="545"/>
      <c r="Q14" s="593"/>
      <c r="R14" s="593"/>
      <c r="S14" s="593"/>
    </row>
    <row r="15" spans="2:19" ht="17.25" customHeight="1">
      <c r="B15" s="146"/>
      <c r="C15" s="146"/>
      <c r="D15" s="789"/>
      <c r="E15" s="789"/>
      <c r="F15" s="483" t="s">
        <v>292</v>
      </c>
      <c r="G15" s="316">
        <v>3765710</v>
      </c>
      <c r="H15" s="316">
        <v>3805916</v>
      </c>
      <c r="I15" s="243">
        <f t="shared" si="0"/>
        <v>7.3619399306217598E-3</v>
      </c>
      <c r="J15" s="616">
        <v>39817</v>
      </c>
      <c r="K15" s="470">
        <f>+J15/G15</f>
        <v>1.057357045550507E-2</v>
      </c>
      <c r="L15" s="617">
        <f t="shared" si="1"/>
        <v>1.0106768710283054</v>
      </c>
      <c r="M15" s="798"/>
      <c r="N15" s="270"/>
      <c r="O15" s="146"/>
      <c r="P15" s="545"/>
      <c r="Q15" s="311"/>
      <c r="R15" s="593"/>
      <c r="S15" s="593"/>
    </row>
    <row r="16" spans="2:19" ht="17.25" customHeight="1">
      <c r="B16" s="146"/>
      <c r="C16" s="146"/>
      <c r="D16" s="789"/>
      <c r="E16" s="789"/>
      <c r="F16" s="521" t="s">
        <v>237</v>
      </c>
      <c r="G16" s="313">
        <v>5738769</v>
      </c>
      <c r="H16" s="313">
        <v>5739680</v>
      </c>
      <c r="I16" s="243">
        <f t="shared" si="0"/>
        <v>1.1102499209386415E-2</v>
      </c>
      <c r="J16" s="246">
        <v>324334</v>
      </c>
      <c r="K16" s="454">
        <f t="shared" ref="K16:K23" si="2">+J16/H16</f>
        <v>5.6507331419173197E-2</v>
      </c>
      <c r="L16" s="276">
        <f t="shared" si="1"/>
        <v>1.0001587448458023</v>
      </c>
      <c r="M16" s="204"/>
      <c r="N16" s="204"/>
      <c r="O16" s="146"/>
      <c r="P16" s="545"/>
      <c r="Q16" s="312"/>
      <c r="R16" s="593"/>
      <c r="S16" s="593"/>
    </row>
    <row r="17" spans="2:19" ht="17.25" customHeight="1">
      <c r="B17" s="146"/>
      <c r="C17" s="146"/>
      <c r="D17" s="789"/>
      <c r="E17" s="789"/>
      <c r="F17" s="522" t="s">
        <v>228</v>
      </c>
      <c r="G17" s="313">
        <v>30433042</v>
      </c>
      <c r="H17" s="313">
        <v>30543908</v>
      </c>
      <c r="I17" s="243">
        <f t="shared" si="0"/>
        <v>5.9082338113199927E-2</v>
      </c>
      <c r="J17" s="277">
        <v>664326</v>
      </c>
      <c r="K17" s="453">
        <f t="shared" si="2"/>
        <v>2.174986907372822E-2</v>
      </c>
      <c r="L17" s="276">
        <f t="shared" si="1"/>
        <v>1.0036429483454201</v>
      </c>
      <c r="M17" s="204"/>
      <c r="N17" s="204"/>
      <c r="O17" s="146"/>
      <c r="P17" s="545"/>
      <c r="Q17" s="615"/>
      <c r="R17" s="593"/>
      <c r="S17" s="593"/>
    </row>
    <row r="18" spans="2:19" ht="17.25" customHeight="1">
      <c r="B18" s="146"/>
      <c r="C18" s="146"/>
      <c r="D18" s="789"/>
      <c r="E18" s="789"/>
      <c r="F18" s="483" t="s">
        <v>187</v>
      </c>
      <c r="G18" s="313">
        <v>9072230</v>
      </c>
      <c r="H18" s="313">
        <v>9083673</v>
      </c>
      <c r="I18" s="243">
        <f t="shared" si="0"/>
        <v>1.7570922473173541E-2</v>
      </c>
      <c r="J18" s="246">
        <v>128653</v>
      </c>
      <c r="K18" s="275">
        <f t="shared" si="2"/>
        <v>1.4163103405417611E-2</v>
      </c>
      <c r="L18" s="276">
        <f t="shared" si="1"/>
        <v>1.0012613216375688</v>
      </c>
      <c r="M18" s="204"/>
      <c r="N18" s="204"/>
      <c r="O18" s="146"/>
      <c r="P18" s="545"/>
      <c r="Q18" s="311"/>
      <c r="R18" s="593"/>
      <c r="S18" s="593"/>
    </row>
    <row r="19" spans="2:19" ht="17.25" customHeight="1">
      <c r="B19" s="146"/>
      <c r="C19" s="146"/>
      <c r="D19" s="789"/>
      <c r="E19" s="789"/>
      <c r="F19" s="315" t="s">
        <v>236</v>
      </c>
      <c r="G19" s="313">
        <v>3558631</v>
      </c>
      <c r="H19" s="313">
        <v>3576139</v>
      </c>
      <c r="I19" s="243">
        <f t="shared" si="0"/>
        <v>6.917472824296114E-3</v>
      </c>
      <c r="J19" s="246">
        <v>57629</v>
      </c>
      <c r="K19" s="275">
        <f t="shared" si="2"/>
        <v>1.6114865781223828E-2</v>
      </c>
      <c r="L19" s="276">
        <f t="shared" si="1"/>
        <v>1.0049198694666572</v>
      </c>
      <c r="M19" s="204"/>
      <c r="N19" s="204"/>
      <c r="O19" s="146"/>
      <c r="P19" s="545"/>
      <c r="Q19" s="312"/>
      <c r="R19" s="593"/>
      <c r="S19" s="593"/>
    </row>
    <row r="20" spans="2:19" ht="17.25" customHeight="1">
      <c r="B20" s="146"/>
      <c r="C20" s="146"/>
      <c r="D20" s="789"/>
      <c r="E20" s="789"/>
      <c r="F20" s="523" t="s">
        <v>216</v>
      </c>
      <c r="G20" s="313">
        <v>3791125</v>
      </c>
      <c r="H20" s="313">
        <v>3835902</v>
      </c>
      <c r="I20" s="243">
        <f t="shared" si="0"/>
        <v>7.4199430843328836E-3</v>
      </c>
      <c r="J20" s="246">
        <v>100516</v>
      </c>
      <c r="K20" s="454">
        <f t="shared" si="2"/>
        <v>2.6204006254591489E-2</v>
      </c>
      <c r="L20" s="276">
        <f t="shared" si="1"/>
        <v>1.0118110059678855</v>
      </c>
      <c r="M20" s="204"/>
      <c r="N20" s="204"/>
      <c r="O20" s="146"/>
      <c r="P20" s="545"/>
      <c r="Q20" s="615"/>
      <c r="R20" s="593"/>
      <c r="S20" s="593"/>
    </row>
    <row r="21" spans="2:19" ht="17.25" customHeight="1">
      <c r="B21" s="146"/>
      <c r="C21" s="146"/>
      <c r="D21" s="789"/>
      <c r="E21" s="789"/>
      <c r="F21" s="315" t="s">
        <v>235</v>
      </c>
      <c r="G21" s="316">
        <v>15032093</v>
      </c>
      <c r="H21" s="316">
        <v>15041899</v>
      </c>
      <c r="I21" s="243">
        <f t="shared" si="0"/>
        <v>2.9096164203434735E-2</v>
      </c>
      <c r="J21" s="447">
        <v>98837</v>
      </c>
      <c r="K21" s="275">
        <f t="shared" si="2"/>
        <v>6.570779394277278E-3</v>
      </c>
      <c r="L21" s="276">
        <f t="shared" si="1"/>
        <v>1.0006523376352181</v>
      </c>
      <c r="M21" s="204"/>
      <c r="N21" s="204"/>
      <c r="O21" s="146"/>
      <c r="P21" s="545"/>
      <c r="Q21" s="311"/>
      <c r="R21" s="593"/>
      <c r="S21" s="593"/>
    </row>
    <row r="22" spans="2:19" ht="17.25" customHeight="1">
      <c r="B22" s="146"/>
      <c r="C22" s="146"/>
      <c r="D22" s="789"/>
      <c r="E22" s="789"/>
      <c r="F22" s="521" t="s">
        <v>226</v>
      </c>
      <c r="G22" s="328">
        <v>7221653</v>
      </c>
      <c r="H22" s="328">
        <v>7224701</v>
      </c>
      <c r="I22" s="243">
        <f t="shared" si="0"/>
        <v>1.397503643766782E-2</v>
      </c>
      <c r="J22" s="246">
        <v>141165</v>
      </c>
      <c r="K22" s="519">
        <f t="shared" si="2"/>
        <v>1.95392169170738E-2</v>
      </c>
      <c r="L22" s="276">
        <f t="shared" si="1"/>
        <v>1.00042206403437</v>
      </c>
      <c r="M22" s="204"/>
      <c r="N22" s="204"/>
      <c r="O22" s="146"/>
      <c r="P22" s="545"/>
      <c r="Q22" s="312"/>
      <c r="R22" s="593"/>
      <c r="S22" s="593"/>
    </row>
    <row r="23" spans="2:19" ht="17.25" customHeight="1">
      <c r="B23" s="146"/>
      <c r="C23" s="146"/>
      <c r="D23" s="789"/>
      <c r="E23" s="789"/>
      <c r="F23" s="315" t="s">
        <v>233</v>
      </c>
      <c r="G23" s="316">
        <v>43075864</v>
      </c>
      <c r="H23" s="316">
        <v>43098743</v>
      </c>
      <c r="I23" s="243">
        <f t="shared" si="0"/>
        <v>8.3367672079810759E-2</v>
      </c>
      <c r="J23" s="317">
        <v>524024</v>
      </c>
      <c r="K23" s="275">
        <f t="shared" si="2"/>
        <v>1.2158684071134046E-2</v>
      </c>
      <c r="L23" s="276">
        <f t="shared" si="1"/>
        <v>1.0005311327011339</v>
      </c>
      <c r="M23" s="204"/>
      <c r="N23" s="204"/>
      <c r="O23" s="146"/>
      <c r="P23" s="545"/>
      <c r="Q23" s="615"/>
      <c r="R23" s="593"/>
      <c r="S23" s="593"/>
    </row>
    <row r="24" spans="2:19" ht="17.25" customHeight="1">
      <c r="B24" s="146"/>
      <c r="C24" s="146"/>
      <c r="D24" s="789"/>
      <c r="E24" s="789"/>
      <c r="F24" s="524" t="s">
        <v>231</v>
      </c>
      <c r="G24" s="313">
        <v>1527956</v>
      </c>
      <c r="H24" s="313">
        <v>1527956</v>
      </c>
      <c r="I24" s="243">
        <f>+G24/$H$13</f>
        <v>2.9555881655383624E-3</v>
      </c>
      <c r="J24" s="313">
        <v>30369</v>
      </c>
      <c r="K24" s="519">
        <f>+J24/G24</f>
        <v>1.9875572333234726E-2</v>
      </c>
      <c r="L24" s="276">
        <f t="shared" si="1"/>
        <v>1</v>
      </c>
      <c r="M24" s="204"/>
      <c r="N24" s="204"/>
      <c r="O24" s="146"/>
      <c r="P24" s="545"/>
      <c r="Q24" s="311"/>
      <c r="R24" s="593"/>
      <c r="S24" s="593"/>
    </row>
    <row r="25" spans="2:19" ht="17.25" customHeight="1">
      <c r="B25" s="146"/>
      <c r="C25" s="146"/>
      <c r="D25" s="789"/>
      <c r="E25" s="789"/>
      <c r="F25" s="525" t="s">
        <v>227</v>
      </c>
      <c r="G25" s="452">
        <v>17917191</v>
      </c>
      <c r="H25" s="452">
        <v>17956472</v>
      </c>
      <c r="I25" s="243">
        <f t="shared" ref="I25:I30" si="3">+H25/$H$13</f>
        <v>3.4733942690771832E-2</v>
      </c>
      <c r="J25" s="246">
        <v>369236</v>
      </c>
      <c r="K25" s="519">
        <f>+J25/H25</f>
        <v>2.0562836619576495E-2</v>
      </c>
      <c r="L25" s="276">
        <f t="shared" si="1"/>
        <v>1.0021923637471968</v>
      </c>
      <c r="M25" s="204"/>
      <c r="N25" s="204"/>
      <c r="O25" s="146"/>
      <c r="P25" s="545"/>
      <c r="Q25" s="312"/>
      <c r="R25" s="593"/>
      <c r="S25" s="593"/>
    </row>
    <row r="26" spans="2:19" ht="17.25" customHeight="1">
      <c r="B26" s="146"/>
      <c r="C26" s="146"/>
      <c r="D26" s="789"/>
      <c r="E26" s="789"/>
      <c r="F26" s="484" t="s">
        <v>230</v>
      </c>
      <c r="G26" s="452">
        <v>11833457</v>
      </c>
      <c r="H26" s="452">
        <v>11953481</v>
      </c>
      <c r="I26" s="243">
        <f t="shared" si="3"/>
        <v>2.312211017894996E-2</v>
      </c>
      <c r="J26" s="246">
        <v>104668</v>
      </c>
      <c r="K26" s="485">
        <f>+J26/H26</f>
        <v>8.7562777738133344E-3</v>
      </c>
      <c r="L26" s="243">
        <f t="shared" si="1"/>
        <v>1.0101427672403762</v>
      </c>
      <c r="M26" s="204"/>
      <c r="N26" s="204"/>
      <c r="O26" s="146"/>
      <c r="P26" s="545"/>
      <c r="Q26" s="615"/>
      <c r="R26" s="593"/>
      <c r="S26" s="593"/>
    </row>
    <row r="27" spans="2:19" ht="17.25" customHeight="1">
      <c r="B27" s="146"/>
      <c r="C27" s="146"/>
      <c r="D27" s="789"/>
      <c r="E27" s="789"/>
      <c r="F27" s="594" t="s">
        <v>293</v>
      </c>
      <c r="G27" s="452">
        <v>28835895</v>
      </c>
      <c r="H27" s="452">
        <v>29119127</v>
      </c>
      <c r="I27" s="243">
        <f t="shared" si="3"/>
        <v>5.6326325595768854E-2</v>
      </c>
      <c r="J27" s="246">
        <v>147707</v>
      </c>
      <c r="K27" s="275">
        <f>+J27/H27</f>
        <v>5.0725078399500093E-3</v>
      </c>
      <c r="L27" s="617">
        <f>+H27/G27</f>
        <v>1.009822202501431</v>
      </c>
      <c r="M27" s="204"/>
      <c r="N27" s="204"/>
      <c r="O27" s="146"/>
      <c r="P27" s="545"/>
      <c r="Q27" s="311"/>
      <c r="R27" s="593"/>
      <c r="S27" s="593"/>
    </row>
    <row r="28" spans="2:19" ht="22.2" customHeight="1">
      <c r="B28" s="146"/>
      <c r="C28" s="146"/>
      <c r="D28" s="789"/>
      <c r="E28" s="789"/>
      <c r="F28" s="479" t="s">
        <v>196</v>
      </c>
      <c r="G28" s="480">
        <v>24798067</v>
      </c>
      <c r="H28" s="480">
        <v>25287462</v>
      </c>
      <c r="I28" s="436">
        <f t="shared" si="3"/>
        <v>4.8914578314886714E-2</v>
      </c>
      <c r="J28" s="481">
        <v>136523</v>
      </c>
      <c r="K28" s="437">
        <f t="shared" ref="K28:K30" si="4">+J28/H28</f>
        <v>5.3988415286595386E-3</v>
      </c>
      <c r="L28" s="438">
        <f t="shared" si="1"/>
        <v>1.0197352075869461</v>
      </c>
      <c r="M28" s="799" t="s">
        <v>271</v>
      </c>
      <c r="N28" s="799"/>
      <c r="O28" s="146"/>
      <c r="P28" s="545"/>
      <c r="Q28" s="312"/>
      <c r="R28" s="593"/>
      <c r="S28" s="593"/>
    </row>
    <row r="29" spans="2:19" ht="22.2" customHeight="1">
      <c r="B29" s="146"/>
      <c r="C29" s="146"/>
      <c r="D29" s="797"/>
      <c r="E29" s="797"/>
      <c r="F29" s="471" t="s">
        <v>206</v>
      </c>
      <c r="G29" s="472">
        <v>7871253</v>
      </c>
      <c r="H29" s="472">
        <v>8055713</v>
      </c>
      <c r="I29" s="446">
        <f t="shared" si="3"/>
        <v>1.558249714505754E-2</v>
      </c>
      <c r="J29" s="473">
        <v>29788</v>
      </c>
      <c r="K29" s="437">
        <f t="shared" si="4"/>
        <v>3.6977484177998891E-3</v>
      </c>
      <c r="L29" s="438">
        <f t="shared" si="1"/>
        <v>1.0234346424895757</v>
      </c>
      <c r="M29" s="799"/>
      <c r="N29" s="799"/>
      <c r="O29" s="146"/>
      <c r="P29" s="545"/>
      <c r="Q29" s="615"/>
      <c r="R29" s="593"/>
      <c r="S29" s="593"/>
    </row>
    <row r="30" spans="2:19" ht="22.2" customHeight="1">
      <c r="B30" s="152"/>
      <c r="C30" s="146"/>
      <c r="D30" s="270"/>
      <c r="E30" s="270"/>
      <c r="F30" s="548" t="s">
        <v>269</v>
      </c>
      <c r="G30" s="549">
        <v>2156573</v>
      </c>
      <c r="H30" s="549">
        <v>2289259</v>
      </c>
      <c r="I30" s="446">
        <f t="shared" si="3"/>
        <v>4.4282078857324336E-3</v>
      </c>
      <c r="J30" s="550">
        <v>14510</v>
      </c>
      <c r="K30" s="437">
        <f t="shared" si="4"/>
        <v>6.3382954921221233E-3</v>
      </c>
      <c r="L30" s="438">
        <f t="shared" si="1"/>
        <v>1.06152631976752</v>
      </c>
      <c r="M30" s="799"/>
      <c r="N30" s="799"/>
      <c r="O30" s="146"/>
      <c r="P30" s="545"/>
      <c r="Q30" s="311"/>
      <c r="R30" s="593"/>
      <c r="S30" s="593"/>
    </row>
    <row r="31" spans="2:19" ht="17.399999999999999" customHeight="1">
      <c r="B31" s="146"/>
      <c r="C31" s="146"/>
      <c r="D31" s="146"/>
      <c r="E31" s="146"/>
      <c r="F31" s="146"/>
      <c r="G31" s="146"/>
      <c r="H31" s="146"/>
      <c r="I31" s="146"/>
      <c r="J31" s="146"/>
      <c r="K31" s="146"/>
      <c r="L31" s="146"/>
      <c r="M31" s="146"/>
      <c r="N31" s="146"/>
      <c r="O31" s="146"/>
      <c r="P31" s="545"/>
      <c r="Q31" s="312"/>
      <c r="R31" s="593"/>
      <c r="S31" s="593"/>
    </row>
    <row r="32" spans="2:19" ht="21.6" customHeight="1">
      <c r="B32" s="188"/>
      <c r="C32" s="188"/>
      <c r="D32" s="188"/>
      <c r="E32" s="188"/>
      <c r="F32" s="188"/>
      <c r="G32" s="188"/>
      <c r="H32" s="188"/>
      <c r="I32" s="188"/>
      <c r="J32" s="188"/>
      <c r="K32" s="146"/>
      <c r="L32" s="279"/>
      <c r="M32" s="278"/>
      <c r="N32" s="278"/>
      <c r="O32" s="146"/>
      <c r="P32" s="545"/>
      <c r="Q32" s="615"/>
      <c r="R32" s="593"/>
      <c r="S32" s="593"/>
    </row>
    <row r="33" spans="2:19" ht="21.6" customHeight="1">
      <c r="B33" s="188"/>
      <c r="C33" s="188"/>
      <c r="D33" s="188"/>
      <c r="E33" s="188"/>
      <c r="F33" s="188"/>
      <c r="G33" s="188"/>
      <c r="H33" s="188"/>
      <c r="I33" s="188"/>
      <c r="J33" s="188"/>
      <c r="K33" s="146"/>
      <c r="L33" s="559" t="s">
        <v>272</v>
      </c>
      <c r="M33" s="559"/>
      <c r="N33" s="559"/>
      <c r="O33" s="146" t="s">
        <v>208</v>
      </c>
      <c r="P33" s="545"/>
      <c r="Q33" s="311"/>
      <c r="R33" s="593"/>
      <c r="S33" s="593"/>
    </row>
    <row r="34" spans="2:19" ht="21.6" customHeight="1">
      <c r="B34" s="188"/>
      <c r="C34" s="188"/>
      <c r="D34" s="188"/>
      <c r="E34" s="188"/>
      <c r="F34" s="188"/>
      <c r="G34" s="188"/>
      <c r="H34" s="188"/>
      <c r="I34" s="188"/>
      <c r="J34" s="188"/>
      <c r="K34" s="146"/>
      <c r="L34" s="559"/>
      <c r="M34" s="559"/>
      <c r="N34" s="559"/>
      <c r="O34" s="314"/>
      <c r="P34" s="545"/>
      <c r="Q34" s="312"/>
      <c r="R34" s="593"/>
      <c r="S34" s="593"/>
    </row>
    <row r="35" spans="2:19" ht="21.6" customHeight="1">
      <c r="B35" s="188"/>
      <c r="C35" s="188"/>
      <c r="D35" s="188"/>
      <c r="E35" s="188"/>
      <c r="F35" s="188"/>
      <c r="G35" s="188"/>
      <c r="H35" s="188"/>
      <c r="I35" s="188"/>
      <c r="J35" s="188"/>
      <c r="K35" s="146"/>
      <c r="L35" s="559"/>
      <c r="M35" s="559"/>
      <c r="N35" s="559"/>
      <c r="O35" s="314"/>
      <c r="P35" s="545"/>
      <c r="Q35" s="615"/>
      <c r="R35" s="593"/>
      <c r="S35" s="593"/>
    </row>
    <row r="36" spans="2:19" ht="21.6" customHeight="1">
      <c r="B36" s="188"/>
      <c r="C36" s="188"/>
      <c r="D36" s="188"/>
      <c r="E36" s="188"/>
      <c r="F36" s="188"/>
      <c r="G36" s="188"/>
      <c r="H36" s="188"/>
      <c r="I36" s="188"/>
      <c r="J36" s="188"/>
      <c r="K36" s="146"/>
      <c r="L36" s="559"/>
      <c r="M36" s="559"/>
      <c r="N36" s="559"/>
      <c r="O36" s="314"/>
      <c r="P36" s="545"/>
      <c r="Q36" s="311"/>
      <c r="R36" s="593"/>
      <c r="S36" s="593"/>
    </row>
    <row r="37" spans="2:19" ht="21.6" customHeight="1">
      <c r="B37" s="551"/>
      <c r="C37" s="188"/>
      <c r="D37" s="188"/>
      <c r="E37" s="188"/>
      <c r="F37" s="188"/>
      <c r="G37" s="188"/>
      <c r="H37" s="188"/>
      <c r="I37" s="188"/>
      <c r="J37" s="188"/>
      <c r="K37" s="146"/>
      <c r="L37" s="559"/>
      <c r="M37" s="559"/>
      <c r="N37" s="559"/>
      <c r="O37" s="314"/>
      <c r="P37" s="545"/>
      <c r="Q37" s="312"/>
      <c r="R37" s="593"/>
      <c r="S37" s="593"/>
    </row>
    <row r="38" spans="2:19" ht="21.6" customHeight="1">
      <c r="B38" s="188"/>
      <c r="C38" s="188"/>
      <c r="D38" s="188"/>
      <c r="E38" s="188"/>
      <c r="F38" s="188"/>
      <c r="G38" s="188"/>
      <c r="H38" s="188"/>
      <c r="I38" s="188"/>
      <c r="J38" s="188"/>
      <c r="K38" s="146"/>
      <c r="L38" s="559"/>
      <c r="M38" s="559"/>
      <c r="N38" s="559"/>
      <c r="O38" s="314"/>
      <c r="P38" s="545"/>
      <c r="Q38" s="615"/>
      <c r="R38" s="593"/>
      <c r="S38" s="593"/>
    </row>
    <row r="39" spans="2:19" ht="21.6" customHeight="1">
      <c r="B39" s="188"/>
      <c r="C39" s="188"/>
      <c r="D39" s="188"/>
      <c r="E39" s="188"/>
      <c r="F39" s="188"/>
      <c r="G39" s="188"/>
      <c r="H39" s="188"/>
      <c r="I39" s="188"/>
      <c r="J39" s="188"/>
      <c r="K39" s="146"/>
      <c r="L39" s="559"/>
      <c r="M39" s="559"/>
      <c r="N39" s="559"/>
      <c r="O39" s="314"/>
      <c r="P39" s="545"/>
      <c r="Q39" s="311"/>
      <c r="R39" s="593"/>
      <c r="S39" s="593"/>
    </row>
    <row r="40" spans="2:19" ht="21.6" customHeight="1">
      <c r="B40" s="188"/>
      <c r="C40" s="188"/>
      <c r="D40" s="188"/>
      <c r="E40" s="188"/>
      <c r="F40" s="188"/>
      <c r="G40" s="188"/>
      <c r="H40" s="188"/>
      <c r="I40" s="188"/>
      <c r="J40" s="188"/>
      <c r="K40" s="146"/>
      <c r="L40" s="559"/>
      <c r="M40" s="559"/>
      <c r="N40" s="559"/>
      <c r="O40" s="314"/>
      <c r="P40" s="545"/>
      <c r="Q40" s="312"/>
      <c r="R40" s="593"/>
      <c r="S40" s="593"/>
    </row>
    <row r="41" spans="2:19" ht="21.6" customHeight="1">
      <c r="B41" s="188"/>
      <c r="C41" s="188"/>
      <c r="D41" s="188"/>
      <c r="E41" s="188"/>
      <c r="F41" s="188"/>
      <c r="G41" s="188"/>
      <c r="H41" s="188"/>
      <c r="I41" s="188"/>
      <c r="J41" s="188"/>
      <c r="K41" s="146"/>
      <c r="L41" s="559"/>
      <c r="M41" s="559"/>
      <c r="N41" s="559"/>
      <c r="O41" s="314"/>
      <c r="P41" s="545"/>
      <c r="Q41" s="615"/>
      <c r="R41" s="593"/>
      <c r="S41" s="593"/>
    </row>
    <row r="42" spans="2:19" ht="21.6" customHeight="1">
      <c r="B42" s="188"/>
      <c r="C42" s="188"/>
      <c r="D42" s="188"/>
      <c r="E42" s="188"/>
      <c r="F42" s="188"/>
      <c r="G42" s="188"/>
      <c r="H42" s="188"/>
      <c r="I42" s="188"/>
      <c r="J42" s="188"/>
      <c r="K42" s="146"/>
      <c r="L42" s="559"/>
      <c r="M42" s="559"/>
      <c r="N42" s="559"/>
      <c r="O42" s="314"/>
      <c r="P42" s="545"/>
      <c r="Q42" s="311"/>
      <c r="R42" s="593"/>
      <c r="S42" s="593"/>
    </row>
    <row r="43" spans="2:19" ht="21.6" customHeight="1">
      <c r="B43" s="146"/>
      <c r="C43" s="146"/>
      <c r="D43" s="146"/>
      <c r="E43" s="146"/>
      <c r="F43" s="146"/>
      <c r="G43" s="146"/>
      <c r="H43" s="146"/>
      <c r="I43" s="146"/>
      <c r="J43" s="146"/>
      <c r="K43" s="146"/>
      <c r="L43" s="559"/>
      <c r="M43" s="559"/>
      <c r="N43" s="559"/>
      <c r="O43" s="314"/>
      <c r="P43" s="545"/>
      <c r="Q43" s="312"/>
      <c r="R43" s="593"/>
      <c r="S43" s="593"/>
    </row>
    <row r="44" spans="2:19" ht="21.6" customHeight="1">
      <c r="B44" s="146"/>
      <c r="C44" s="146"/>
      <c r="D44" s="146"/>
      <c r="E44" s="146"/>
      <c r="F44" s="146"/>
      <c r="G44" s="146"/>
      <c r="H44" s="146"/>
      <c r="I44" s="146"/>
      <c r="J44" s="146"/>
      <c r="K44" s="146"/>
      <c r="L44" s="559"/>
      <c r="M44" s="559"/>
      <c r="N44" s="559"/>
      <c r="O44" s="314"/>
      <c r="P44" s="545"/>
      <c r="Q44" s="615"/>
      <c r="R44" s="593"/>
      <c r="S44" s="593"/>
    </row>
    <row r="45" spans="2:19" ht="21.6" customHeight="1">
      <c r="B45" s="146"/>
      <c r="C45" s="146"/>
      <c r="D45" s="146"/>
      <c r="E45" s="146"/>
      <c r="F45" s="146"/>
      <c r="G45" s="146"/>
      <c r="H45" s="146"/>
      <c r="I45" s="146"/>
      <c r="J45" s="146"/>
      <c r="K45" s="146"/>
      <c r="L45" s="559"/>
      <c r="M45" s="559"/>
      <c r="N45" s="559"/>
      <c r="O45" s="314"/>
      <c r="P45" s="545"/>
      <c r="Q45" s="311"/>
      <c r="R45" s="593"/>
      <c r="S45" s="593"/>
    </row>
    <row r="46" spans="2:19" ht="21.6" customHeight="1">
      <c r="B46" s="146"/>
      <c r="C46" s="146"/>
      <c r="D46" s="146"/>
      <c r="E46" s="146"/>
      <c r="F46" s="146"/>
      <c r="G46" s="146"/>
      <c r="H46" s="146"/>
      <c r="I46" s="146"/>
      <c r="J46" s="146"/>
      <c r="K46" s="146"/>
      <c r="L46" s="559"/>
      <c r="M46" s="559"/>
      <c r="N46" s="559"/>
      <c r="O46" s="314"/>
      <c r="P46" s="545"/>
      <c r="Q46" s="312"/>
      <c r="R46" s="593"/>
      <c r="S46" s="593"/>
    </row>
    <row r="47" spans="2:19" ht="21.6" customHeight="1">
      <c r="B47" s="146"/>
      <c r="C47" s="146"/>
      <c r="D47" s="146"/>
      <c r="E47" s="146"/>
      <c r="F47" s="146"/>
      <c r="G47" s="146"/>
      <c r="H47" s="146"/>
      <c r="I47" s="146"/>
      <c r="J47" s="146"/>
      <c r="K47" s="146"/>
      <c r="L47" s="559"/>
      <c r="M47" s="559"/>
      <c r="N47" s="559"/>
      <c r="O47" s="314"/>
      <c r="P47" s="545"/>
      <c r="Q47" s="615"/>
      <c r="R47" s="593"/>
      <c r="S47" s="593"/>
    </row>
    <row r="48" spans="2:19" ht="21.6" customHeight="1">
      <c r="B48" s="146"/>
      <c r="C48" s="146"/>
      <c r="D48" s="146"/>
      <c r="E48" s="146"/>
      <c r="F48" s="146"/>
      <c r="G48" s="146"/>
      <c r="H48" s="146"/>
      <c r="I48" s="146"/>
      <c r="J48" s="146"/>
      <c r="K48" s="146"/>
      <c r="L48" s="559"/>
      <c r="M48" s="559"/>
      <c r="N48" s="559"/>
      <c r="O48" s="314"/>
      <c r="P48" s="547"/>
      <c r="Q48" s="311"/>
      <c r="R48" s="593"/>
      <c r="S48" s="593"/>
    </row>
    <row r="49" spans="2:19" ht="39" customHeight="1">
      <c r="B49" s="209" t="s">
        <v>29</v>
      </c>
      <c r="C49" s="209"/>
      <c r="D49" s="209"/>
      <c r="E49" s="209" t="s">
        <v>253</v>
      </c>
      <c r="F49" s="209"/>
      <c r="G49" s="209"/>
      <c r="H49" s="209"/>
      <c r="I49" s="209"/>
      <c r="J49" s="209"/>
      <c r="K49" s="209"/>
      <c r="L49" s="559"/>
      <c r="M49" s="559"/>
      <c r="N49" s="804" t="s">
        <v>276</v>
      </c>
      <c r="O49" s="804"/>
      <c r="P49" s="804"/>
      <c r="Q49" s="312"/>
      <c r="R49" s="593"/>
      <c r="S49" s="593"/>
    </row>
    <row r="50" spans="2:19" ht="39" customHeight="1">
      <c r="B50" s="209"/>
      <c r="C50" s="209"/>
      <c r="D50" s="209"/>
      <c r="E50" s="801" t="s">
        <v>254</v>
      </c>
      <c r="F50" s="801"/>
      <c r="G50" s="209"/>
      <c r="H50" s="209"/>
      <c r="I50" s="209"/>
      <c r="J50" s="209"/>
      <c r="K50" s="209"/>
      <c r="L50" s="450"/>
      <c r="M50" s="450"/>
      <c r="N50" s="804"/>
      <c r="O50" s="804"/>
      <c r="P50" s="804"/>
      <c r="Q50" s="615"/>
    </row>
    <row r="51" spans="2:19" ht="39" customHeight="1">
      <c r="B51" s="209"/>
      <c r="C51" s="209"/>
      <c r="D51" s="209"/>
      <c r="E51" s="209"/>
      <c r="F51" s="803" t="s">
        <v>252</v>
      </c>
      <c r="G51" s="803"/>
      <c r="H51" s="803"/>
      <c r="I51" s="455"/>
      <c r="J51" s="209"/>
      <c r="K51" s="209"/>
      <c r="L51" s="450"/>
      <c r="M51" s="450"/>
      <c r="N51" s="804"/>
      <c r="O51" s="804"/>
      <c r="P51" s="804"/>
      <c r="Q51" s="311"/>
    </row>
    <row r="52" spans="2:19" ht="39" customHeight="1">
      <c r="B52" s="209"/>
      <c r="C52" s="209"/>
      <c r="D52" s="209"/>
      <c r="E52" s="209"/>
      <c r="F52" s="803"/>
      <c r="G52" s="803"/>
      <c r="H52" s="803"/>
      <c r="I52" s="455" t="s">
        <v>208</v>
      </c>
      <c r="J52" s="209"/>
      <c r="K52" s="209"/>
      <c r="L52" s="450"/>
      <c r="M52" s="450"/>
      <c r="N52" s="450"/>
      <c r="O52" s="146"/>
      <c r="P52" s="547"/>
      <c r="Q52" s="312"/>
    </row>
    <row r="53" spans="2:19" ht="39" customHeight="1">
      <c r="B53" s="209"/>
      <c r="C53" s="209"/>
      <c r="D53" s="209"/>
      <c r="E53" s="209"/>
      <c r="F53" s="209"/>
      <c r="G53" s="209"/>
      <c r="H53" s="209"/>
      <c r="I53" s="209"/>
      <c r="J53" s="209"/>
      <c r="K53" s="209"/>
      <c r="L53" s="450"/>
      <c r="M53" s="450"/>
      <c r="N53" s="804"/>
      <c r="O53" s="804"/>
      <c r="P53" s="804"/>
      <c r="Q53" s="615"/>
    </row>
    <row r="54" spans="2:19" ht="39" customHeight="1">
      <c r="B54" s="209"/>
      <c r="C54" s="209"/>
      <c r="D54" s="209"/>
      <c r="E54" s="209"/>
      <c r="F54" s="209"/>
      <c r="G54" s="209"/>
      <c r="H54" s="209"/>
      <c r="I54" s="209"/>
      <c r="J54" s="209"/>
      <c r="K54" s="209"/>
      <c r="L54" s="450"/>
      <c r="M54" s="450"/>
      <c r="N54" s="804"/>
      <c r="O54" s="804"/>
      <c r="P54" s="804"/>
      <c r="Q54" s="311"/>
    </row>
    <row r="55" spans="2:19" ht="35.4" customHeight="1">
      <c r="B55" s="209"/>
      <c r="C55" s="209"/>
      <c r="E55" s="802" t="s">
        <v>255</v>
      </c>
      <c r="F55" s="802"/>
      <c r="G55" s="209"/>
      <c r="H55" s="209"/>
      <c r="I55" s="209"/>
      <c r="J55" s="209"/>
      <c r="K55" s="209"/>
      <c r="L55" s="450"/>
      <c r="M55" s="450"/>
      <c r="N55" s="804"/>
      <c r="O55" s="804"/>
      <c r="P55" s="804"/>
      <c r="Q55" s="312"/>
    </row>
    <row r="56" spans="2:19" ht="24" customHeight="1">
      <c r="B56" s="209"/>
      <c r="C56" s="209"/>
      <c r="E56" s="209"/>
      <c r="F56" s="209"/>
      <c r="G56" s="209"/>
      <c r="H56" s="209"/>
      <c r="I56" s="209"/>
      <c r="J56" s="209"/>
      <c r="K56" s="209"/>
      <c r="L56" s="450"/>
      <c r="M56" s="450"/>
      <c r="N56" s="558"/>
      <c r="O56" s="146"/>
      <c r="Q56" s="615"/>
    </row>
    <row r="57" spans="2:19" ht="24" customHeight="1">
      <c r="B57" s="209"/>
      <c r="C57" s="209"/>
      <c r="D57" s="209"/>
      <c r="E57" s="209"/>
      <c r="F57" s="767" t="s">
        <v>256</v>
      </c>
      <c r="G57" s="767"/>
      <c r="H57" s="767"/>
      <c r="I57" s="209"/>
      <c r="J57" s="209"/>
      <c r="K57" s="209"/>
      <c r="L57" s="450"/>
      <c r="M57" s="450"/>
      <c r="N57" s="804"/>
      <c r="O57" s="804"/>
      <c r="P57" s="804"/>
      <c r="Q57" s="311"/>
    </row>
    <row r="58" spans="2:19" ht="24" customHeight="1">
      <c r="B58" s="209"/>
      <c r="C58" s="209"/>
      <c r="D58" s="209"/>
      <c r="E58" s="209"/>
      <c r="F58" s="767"/>
      <c r="G58" s="767"/>
      <c r="H58" s="767"/>
      <c r="I58" s="209"/>
      <c r="J58" s="209"/>
      <c r="K58" s="209"/>
      <c r="L58" s="450"/>
      <c r="M58" s="450"/>
      <c r="N58" s="450"/>
      <c r="O58" s="146"/>
      <c r="Q58" s="312"/>
    </row>
    <row r="59" spans="2:19" ht="24" customHeight="1">
      <c r="B59" s="209"/>
      <c r="C59" s="209"/>
      <c r="D59" s="209"/>
      <c r="E59" s="209"/>
      <c r="F59" s="767" t="s">
        <v>257</v>
      </c>
      <c r="G59" s="767"/>
      <c r="H59" s="767"/>
      <c r="I59" s="209"/>
      <c r="J59" s="209"/>
      <c r="K59" s="209"/>
      <c r="L59" s="450"/>
      <c r="M59" s="450"/>
      <c r="N59" s="804" t="s">
        <v>275</v>
      </c>
      <c r="O59" s="804"/>
      <c r="P59" s="804"/>
      <c r="Q59" s="615"/>
    </row>
    <row r="60" spans="2:19" ht="47.4" customHeight="1">
      <c r="B60" s="209"/>
      <c r="C60" s="209"/>
      <c r="D60" s="209"/>
      <c r="E60" s="209"/>
      <c r="F60" s="800" t="s">
        <v>264</v>
      </c>
      <c r="G60" s="800"/>
      <c r="H60" s="800"/>
      <c r="I60" s="209"/>
      <c r="J60" s="209"/>
      <c r="K60" s="209"/>
      <c r="L60" s="450"/>
      <c r="M60" s="450"/>
      <c r="N60" s="450"/>
      <c r="O60" s="146"/>
      <c r="Q60" s="311"/>
    </row>
    <row r="61" spans="2:19" ht="32.4">
      <c r="B61" s="765" t="s">
        <v>188</v>
      </c>
      <c r="C61" s="765"/>
      <c r="D61" s="765"/>
      <c r="E61" s="765"/>
      <c r="F61" s="765"/>
      <c r="G61" s="765"/>
      <c r="H61" s="765"/>
      <c r="I61" s="158"/>
      <c r="J61" s="157"/>
      <c r="K61" s="146"/>
      <c r="L61" s="146"/>
      <c r="M61" s="146"/>
      <c r="N61" s="146"/>
      <c r="O61" s="146"/>
      <c r="Q61" s="312"/>
    </row>
    <row r="62" spans="2:19" ht="18">
      <c r="B62" s="189" t="s">
        <v>140</v>
      </c>
      <c r="C62" s="146"/>
      <c r="D62" s="146"/>
      <c r="E62" s="146"/>
      <c r="F62" s="146"/>
      <c r="G62" s="146"/>
      <c r="H62" s="146"/>
      <c r="I62" s="146"/>
      <c r="J62" s="146"/>
      <c r="K62" s="146"/>
      <c r="L62" s="146"/>
      <c r="M62" s="146"/>
      <c r="N62" s="146"/>
      <c r="O62" s="146"/>
      <c r="P62" s="311"/>
      <c r="Q62" s="615"/>
    </row>
    <row r="63" spans="2:19" ht="18">
      <c r="B63" s="766" t="s">
        <v>141</v>
      </c>
      <c r="C63" s="766"/>
      <c r="D63" s="766"/>
      <c r="E63" s="766"/>
      <c r="F63" s="766"/>
      <c r="G63" s="766"/>
      <c r="H63" s="766"/>
      <c r="I63" s="766"/>
      <c r="J63" s="766"/>
      <c r="K63" s="766"/>
      <c r="L63" s="766"/>
      <c r="M63" s="766"/>
      <c r="N63" s="146"/>
      <c r="O63" s="146"/>
      <c r="P63" s="312"/>
    </row>
    <row r="64" spans="2:19" ht="18">
      <c r="B64" s="768" t="s">
        <v>142</v>
      </c>
      <c r="C64" s="768"/>
      <c r="D64" s="768"/>
      <c r="E64" s="768"/>
      <c r="F64" s="768"/>
      <c r="G64" s="768"/>
      <c r="H64" s="768"/>
      <c r="I64" s="768"/>
      <c r="J64" s="768"/>
      <c r="K64" s="768"/>
      <c r="L64" s="768"/>
      <c r="M64" s="768"/>
      <c r="N64" s="146"/>
      <c r="O64" s="146"/>
      <c r="P64" s="312"/>
    </row>
    <row r="65" spans="2:16" ht="22.5" customHeight="1">
      <c r="B65" s="773" t="s">
        <v>203</v>
      </c>
      <c r="C65" s="774"/>
      <c r="D65" s="774"/>
      <c r="E65" s="774"/>
      <c r="F65" s="774"/>
      <c r="G65" s="774"/>
      <c r="H65" s="774"/>
      <c r="I65" s="774"/>
      <c r="J65" s="774"/>
      <c r="K65" s="774"/>
      <c r="L65" s="774"/>
      <c r="M65" s="775"/>
      <c r="N65" s="769" t="s">
        <v>189</v>
      </c>
      <c r="O65" s="146"/>
      <c r="P65" s="311"/>
    </row>
    <row r="66" spans="2:16" ht="22.5" customHeight="1">
      <c r="B66" s="226" t="s">
        <v>209</v>
      </c>
      <c r="C66" s="224"/>
      <c r="D66" s="224"/>
      <c r="E66" s="224"/>
      <c r="F66" s="224"/>
      <c r="G66" s="224"/>
      <c r="H66" s="224"/>
      <c r="I66" s="224"/>
      <c r="J66" s="224"/>
      <c r="K66" s="224"/>
      <c r="L66" s="224"/>
      <c r="M66" s="225"/>
      <c r="N66" s="769"/>
      <c r="O66" s="146"/>
      <c r="P66" s="312"/>
    </row>
    <row r="67" spans="2:16" ht="18">
      <c r="B67" s="766" t="s">
        <v>199</v>
      </c>
      <c r="C67" s="766"/>
      <c r="D67" s="766"/>
      <c r="E67" s="766"/>
      <c r="F67" s="766"/>
      <c r="G67" s="766"/>
      <c r="H67" s="766"/>
      <c r="I67" s="766"/>
      <c r="J67" s="766"/>
      <c r="K67" s="766"/>
      <c r="L67" s="766"/>
      <c r="M67" s="766"/>
      <c r="N67" s="769"/>
      <c r="O67" s="146"/>
      <c r="P67" s="312"/>
    </row>
    <row r="68" spans="2:16" ht="18">
      <c r="B68" s="768" t="s">
        <v>200</v>
      </c>
      <c r="C68" s="768"/>
      <c r="D68" s="768"/>
      <c r="E68" s="768"/>
      <c r="F68" s="768"/>
      <c r="G68" s="768"/>
      <c r="H68" s="768"/>
      <c r="I68" s="768"/>
      <c r="J68" s="768"/>
      <c r="K68" s="768"/>
      <c r="L68" s="768"/>
      <c r="M68" s="768"/>
      <c r="N68" s="769"/>
      <c r="O68" s="146"/>
      <c r="P68" s="311"/>
    </row>
    <row r="69" spans="2:16" ht="18">
      <c r="B69" s="766" t="s">
        <v>201</v>
      </c>
      <c r="C69" s="766"/>
      <c r="D69" s="766"/>
      <c r="E69" s="766"/>
      <c r="F69" s="766"/>
      <c r="G69" s="766"/>
      <c r="H69" s="766"/>
      <c r="I69" s="766"/>
      <c r="J69" s="766"/>
      <c r="K69" s="766"/>
      <c r="L69" s="766"/>
      <c r="M69" s="766"/>
      <c r="N69" s="769"/>
      <c r="O69" s="146"/>
      <c r="P69" s="312"/>
    </row>
    <row r="70" spans="2:16" ht="18">
      <c r="B70" s="766" t="s">
        <v>202</v>
      </c>
      <c r="C70" s="766"/>
      <c r="D70" s="766"/>
      <c r="E70" s="766"/>
      <c r="F70" s="766"/>
      <c r="G70" s="766"/>
      <c r="H70" s="766"/>
      <c r="I70" s="766"/>
      <c r="J70" s="766"/>
      <c r="K70" s="766"/>
      <c r="L70" s="766"/>
      <c r="M70" s="766"/>
      <c r="N70" s="769"/>
      <c r="O70" s="146"/>
      <c r="P70" s="312"/>
    </row>
    <row r="71" spans="2:16" ht="18">
      <c r="B71" s="160"/>
      <c r="M71" s="146"/>
      <c r="N71" s="769"/>
      <c r="O71" s="146"/>
      <c r="P71" s="311"/>
    </row>
    <row r="72" spans="2:16" ht="17.25" customHeight="1">
      <c r="B72" s="770" t="s">
        <v>143</v>
      </c>
      <c r="C72" s="771"/>
      <c r="D72" s="771"/>
      <c r="E72" s="771"/>
      <c r="F72" s="771"/>
      <c r="G72" s="771"/>
      <c r="H72" s="771"/>
      <c r="I72" s="771"/>
      <c r="J72" s="771"/>
      <c r="K72" s="771"/>
      <c r="L72" s="771"/>
      <c r="M72" s="772"/>
      <c r="N72" s="769"/>
      <c r="O72" s="146"/>
      <c r="P72" s="312"/>
    </row>
    <row r="73" spans="2:16" ht="17.25" customHeight="1">
      <c r="B73" s="770" t="s">
        <v>144</v>
      </c>
      <c r="C73" s="771"/>
      <c r="D73" s="771"/>
      <c r="E73" s="771"/>
      <c r="F73" s="771"/>
      <c r="G73" s="771"/>
      <c r="H73" s="771"/>
      <c r="I73" s="771"/>
      <c r="J73" s="771"/>
      <c r="K73" s="771"/>
      <c r="L73" s="771"/>
      <c r="M73" s="772"/>
      <c r="N73" s="769"/>
      <c r="O73" s="146"/>
      <c r="P73" s="312"/>
    </row>
    <row r="74" spans="2:16" ht="17.25" customHeight="1">
      <c r="B74" s="770" t="s">
        <v>145</v>
      </c>
      <c r="C74" s="771"/>
      <c r="D74" s="771"/>
      <c r="E74" s="771"/>
      <c r="F74" s="771"/>
      <c r="G74" s="771"/>
      <c r="H74" s="771"/>
      <c r="I74" s="771"/>
      <c r="J74" s="771"/>
      <c r="K74" s="771"/>
      <c r="L74" s="771"/>
      <c r="M74" s="772"/>
      <c r="N74" s="769"/>
      <c r="O74" s="146"/>
      <c r="P74" s="311"/>
    </row>
    <row r="75" spans="2:16" ht="18">
      <c r="B75" s="770" t="s">
        <v>146</v>
      </c>
      <c r="C75" s="771"/>
      <c r="D75" s="771"/>
      <c r="E75" s="771"/>
      <c r="F75" s="771"/>
      <c r="G75" s="771"/>
      <c r="H75" s="771"/>
      <c r="I75" s="771"/>
      <c r="J75" s="771"/>
      <c r="K75" s="771"/>
      <c r="L75" s="771"/>
      <c r="M75" s="772"/>
      <c r="N75" s="769"/>
      <c r="O75" s="146"/>
      <c r="P75" s="312"/>
    </row>
    <row r="76" spans="2:16" ht="18">
      <c r="B76" s="770" t="s">
        <v>147</v>
      </c>
      <c r="C76" s="771"/>
      <c r="D76" s="771"/>
      <c r="E76" s="771"/>
      <c r="F76" s="771"/>
      <c r="G76" s="771"/>
      <c r="H76" s="771"/>
      <c r="I76" s="771"/>
      <c r="J76" s="771"/>
      <c r="K76" s="771"/>
      <c r="L76" s="771"/>
      <c r="M76" s="772"/>
      <c r="N76" s="769"/>
      <c r="O76" s="146"/>
      <c r="P76" s="312"/>
    </row>
    <row r="77" spans="2:16" ht="18">
      <c r="B77" s="776" t="s">
        <v>148</v>
      </c>
      <c r="C77" s="777"/>
      <c r="D77" s="777"/>
      <c r="E77" s="777"/>
      <c r="F77" s="777"/>
      <c r="G77" s="777"/>
      <c r="H77" s="777"/>
      <c r="I77" s="777"/>
      <c r="J77" s="777"/>
      <c r="K77" s="777"/>
      <c r="L77" s="777"/>
      <c r="M77" s="778"/>
      <c r="N77" s="146"/>
      <c r="O77" s="146"/>
      <c r="P77" s="311"/>
    </row>
    <row r="78" spans="2:16" ht="18">
      <c r="B78" s="779" t="s">
        <v>149</v>
      </c>
      <c r="C78" s="780"/>
      <c r="D78" s="780"/>
      <c r="E78" s="780"/>
      <c r="F78" s="780"/>
      <c r="G78" s="780"/>
      <c r="H78" s="780"/>
      <c r="I78" s="780"/>
      <c r="J78" s="780"/>
      <c r="K78" s="780"/>
      <c r="L78" s="780"/>
      <c r="M78" s="781"/>
      <c r="N78" s="146"/>
      <c r="O78" s="146"/>
      <c r="P78" s="312"/>
    </row>
    <row r="79" spans="2:16" ht="18">
      <c r="B79" s="770" t="s">
        <v>207</v>
      </c>
      <c r="C79" s="771"/>
      <c r="D79" s="771"/>
      <c r="E79" s="771"/>
      <c r="F79" s="771"/>
      <c r="G79" s="771"/>
      <c r="H79" s="771"/>
      <c r="I79" s="771"/>
      <c r="J79" s="771"/>
      <c r="K79" s="771"/>
      <c r="L79" s="771"/>
      <c r="M79" s="772"/>
      <c r="N79" s="146"/>
      <c r="O79" s="146"/>
      <c r="P79" s="312"/>
    </row>
    <row r="80" spans="2:16" ht="18">
      <c r="B80" s="160"/>
      <c r="M80" s="146"/>
      <c r="N80" s="146"/>
      <c r="O80" s="146"/>
      <c r="P80" s="311"/>
    </row>
    <row r="81" spans="1:16" ht="18.600000000000001" thickBot="1">
      <c r="B81" s="160"/>
      <c r="M81" s="146"/>
      <c r="N81" s="146"/>
      <c r="O81" s="146"/>
      <c r="P81" s="312"/>
    </row>
    <row r="82" spans="1:16" ht="20.25" customHeight="1">
      <c r="B82" s="782" t="s">
        <v>150</v>
      </c>
      <c r="C82" s="782" t="s">
        <v>151</v>
      </c>
      <c r="D82" s="782" t="s">
        <v>152</v>
      </c>
      <c r="E82" s="782" t="s">
        <v>153</v>
      </c>
      <c r="F82" s="161" t="s">
        <v>154</v>
      </c>
      <c r="G82" s="182" t="s">
        <v>215</v>
      </c>
      <c r="H82" s="784" t="s">
        <v>214</v>
      </c>
      <c r="I82" s="784" t="s">
        <v>156</v>
      </c>
      <c r="J82" s="784" t="s">
        <v>157</v>
      </c>
      <c r="K82" s="784" t="s">
        <v>190</v>
      </c>
      <c r="L82" s="782" t="s">
        <v>158</v>
      </c>
      <c r="M82" s="782" t="s">
        <v>210</v>
      </c>
      <c r="N82" s="146"/>
      <c r="O82" s="146"/>
      <c r="P82" s="312"/>
    </row>
    <row r="83" spans="1:16" ht="18.600000000000001" thickBot="1">
      <c r="B83" s="783"/>
      <c r="C83" s="783"/>
      <c r="D83" s="783"/>
      <c r="E83" s="783"/>
      <c r="F83" s="162" t="s">
        <v>155</v>
      </c>
      <c r="G83" s="183"/>
      <c r="H83" s="785"/>
      <c r="I83" s="785"/>
      <c r="J83" s="785"/>
      <c r="K83" s="785"/>
      <c r="L83" s="783"/>
      <c r="M83" s="783"/>
      <c r="N83" s="146"/>
      <c r="O83" s="146"/>
      <c r="P83" s="312"/>
    </row>
    <row r="84" spans="1:16" ht="18.600000000000001" thickBot="1">
      <c r="B84" s="163">
        <v>1</v>
      </c>
      <c r="C84" s="164" t="s">
        <v>159</v>
      </c>
      <c r="D84" s="165"/>
      <c r="E84" s="165"/>
      <c r="F84" s="165"/>
      <c r="G84" s="184"/>
      <c r="H84" s="165"/>
      <c r="I84" s="165"/>
      <c r="J84" s="165"/>
      <c r="K84" s="166" t="s">
        <v>159</v>
      </c>
      <c r="L84" s="165"/>
      <c r="M84" s="165"/>
      <c r="N84" s="146"/>
      <c r="O84" s="146"/>
      <c r="P84" s="312"/>
    </row>
    <row r="85" spans="1:16" ht="18.600000000000001" thickBot="1">
      <c r="A85" s="176" t="s">
        <v>29</v>
      </c>
      <c r="B85" s="177">
        <v>2</v>
      </c>
      <c r="C85" s="178" t="s">
        <v>159</v>
      </c>
      <c r="D85" s="179" t="s">
        <v>159</v>
      </c>
      <c r="E85" s="179" t="s">
        <v>159</v>
      </c>
      <c r="F85" s="179" t="s">
        <v>191</v>
      </c>
      <c r="G85" s="184"/>
      <c r="H85" s="165"/>
      <c r="I85" s="165"/>
      <c r="J85" s="179" t="s">
        <v>192</v>
      </c>
      <c r="K85" s="179" t="s">
        <v>159</v>
      </c>
      <c r="L85" s="165"/>
      <c r="M85" s="165"/>
      <c r="N85" s="146" t="s">
        <v>193</v>
      </c>
      <c r="O85" s="146"/>
      <c r="P85" s="311"/>
    </row>
    <row r="86" spans="1:16" ht="18.600000000000001" thickBot="1">
      <c r="A86" s="176" t="s">
        <v>21</v>
      </c>
      <c r="B86" s="177">
        <v>3</v>
      </c>
      <c r="C86" s="178" t="s">
        <v>159</v>
      </c>
      <c r="D86" s="179" t="s">
        <v>159</v>
      </c>
      <c r="E86" s="179" t="s">
        <v>159</v>
      </c>
      <c r="F86" s="179" t="s">
        <v>159</v>
      </c>
      <c r="G86" s="184"/>
      <c r="H86" s="165"/>
      <c r="I86" s="165"/>
      <c r="J86" s="179" t="s">
        <v>159</v>
      </c>
      <c r="K86" s="179" t="s">
        <v>159</v>
      </c>
      <c r="L86" s="179" t="s">
        <v>159</v>
      </c>
      <c r="M86" s="165"/>
      <c r="N86" s="146"/>
      <c r="O86" s="146"/>
      <c r="P86" s="312"/>
    </row>
    <row r="87" spans="1:16" ht="18.600000000000001" thickBot="1">
      <c r="A87" s="176" t="s">
        <v>194</v>
      </c>
      <c r="B87" s="173">
        <v>4</v>
      </c>
      <c r="C87" s="174" t="s">
        <v>159</v>
      </c>
      <c r="D87" s="175" t="s">
        <v>159</v>
      </c>
      <c r="E87" s="175" t="s">
        <v>159</v>
      </c>
      <c r="F87" s="175" t="s">
        <v>159</v>
      </c>
      <c r="G87" s="175" t="s">
        <v>159</v>
      </c>
      <c r="H87" s="175" t="s">
        <v>159</v>
      </c>
      <c r="I87" s="165" t="s">
        <v>212</v>
      </c>
      <c r="J87" s="175" t="s">
        <v>159</v>
      </c>
      <c r="K87" s="175" t="s">
        <v>159</v>
      </c>
      <c r="L87" s="175" t="s">
        <v>159</v>
      </c>
      <c r="M87" s="175" t="s">
        <v>159</v>
      </c>
      <c r="N87" s="194" t="s">
        <v>211</v>
      </c>
      <c r="O87" s="146"/>
      <c r="P87" s="312"/>
    </row>
    <row r="88" spans="1:16" ht="18.600000000000001" thickBot="1">
      <c r="A88" s="176"/>
      <c r="B88" s="177">
        <v>5</v>
      </c>
      <c r="C88" s="178" t="s">
        <v>159</v>
      </c>
      <c r="D88" s="179" t="s">
        <v>159</v>
      </c>
      <c r="E88" s="179" t="s">
        <v>159</v>
      </c>
      <c r="F88" s="179" t="s">
        <v>159</v>
      </c>
      <c r="G88" s="179" t="s">
        <v>159</v>
      </c>
      <c r="H88" s="179" t="s">
        <v>159</v>
      </c>
      <c r="I88" s="179" t="s">
        <v>159</v>
      </c>
      <c r="J88" s="179" t="s">
        <v>159</v>
      </c>
      <c r="K88" s="179" t="s">
        <v>159</v>
      </c>
      <c r="L88" s="179" t="s">
        <v>159</v>
      </c>
      <c r="M88" s="179" t="s">
        <v>159</v>
      </c>
      <c r="N88" s="146"/>
      <c r="O88" s="146"/>
    </row>
    <row r="89" spans="1:16" ht="18.600000000000001" thickBot="1">
      <c r="B89" s="163">
        <v>6</v>
      </c>
      <c r="C89" s="164" t="s">
        <v>159</v>
      </c>
      <c r="D89" s="166" t="s">
        <v>159</v>
      </c>
      <c r="E89" s="166" t="s">
        <v>159</v>
      </c>
      <c r="F89" s="166" t="s">
        <v>159</v>
      </c>
      <c r="G89" s="166" t="s">
        <v>159</v>
      </c>
      <c r="H89" s="166" t="s">
        <v>159</v>
      </c>
      <c r="I89" s="166" t="s">
        <v>159</v>
      </c>
      <c r="J89" s="166" t="s">
        <v>159</v>
      </c>
      <c r="K89" s="166" t="s">
        <v>159</v>
      </c>
      <c r="L89" s="166" t="s">
        <v>159</v>
      </c>
      <c r="M89" s="166" t="s">
        <v>159</v>
      </c>
      <c r="N89" s="146"/>
      <c r="O89" s="146"/>
    </row>
    <row r="90" spans="1:16" ht="18.600000000000001" thickBot="1">
      <c r="B90" s="163">
        <v>7</v>
      </c>
      <c r="C90" s="164" t="s">
        <v>159</v>
      </c>
      <c r="D90" s="166" t="s">
        <v>159</v>
      </c>
      <c r="E90" s="166" t="s">
        <v>159</v>
      </c>
      <c r="F90" s="166" t="s">
        <v>159</v>
      </c>
      <c r="G90" s="166" t="s">
        <v>159</v>
      </c>
      <c r="H90" s="166" t="s">
        <v>159</v>
      </c>
      <c r="I90" s="166" t="s">
        <v>159</v>
      </c>
      <c r="J90" s="166" t="s">
        <v>159</v>
      </c>
      <c r="K90" s="166" t="s">
        <v>159</v>
      </c>
      <c r="L90" s="166" t="s">
        <v>159</v>
      </c>
      <c r="M90" s="166" t="s">
        <v>159</v>
      </c>
      <c r="N90" s="146"/>
      <c r="O90" s="146"/>
    </row>
    <row r="91" spans="1:16">
      <c r="N91" s="146"/>
      <c r="O91" s="146"/>
    </row>
    <row r="92" spans="1:16">
      <c r="I92" s="194" t="s">
        <v>213</v>
      </c>
      <c r="N92" s="146"/>
      <c r="O92" s="146"/>
    </row>
    <row r="93" spans="1:16">
      <c r="N93" s="146"/>
      <c r="O93" s="146"/>
    </row>
  </sheetData>
  <mergeCells count="48">
    <mergeCell ref="D29:E29"/>
    <mergeCell ref="M14:M15"/>
    <mergeCell ref="M28:N30"/>
    <mergeCell ref="F60:H60"/>
    <mergeCell ref="E50:F50"/>
    <mergeCell ref="E55:F55"/>
    <mergeCell ref="F57:H58"/>
    <mergeCell ref="F51:H52"/>
    <mergeCell ref="N57:P57"/>
    <mergeCell ref="N59:P59"/>
    <mergeCell ref="N53:P55"/>
    <mergeCell ref="N49:P51"/>
    <mergeCell ref="B3:N3"/>
    <mergeCell ref="C8:L8"/>
    <mergeCell ref="C9:L9"/>
    <mergeCell ref="D12:E28"/>
    <mergeCell ref="M13:N13"/>
    <mergeCell ref="B5:N5"/>
    <mergeCell ref="B7:N7"/>
    <mergeCell ref="B6:N6"/>
    <mergeCell ref="B77:M77"/>
    <mergeCell ref="B78:M78"/>
    <mergeCell ref="B79:M79"/>
    <mergeCell ref="B82:B83"/>
    <mergeCell ref="C82:C83"/>
    <mergeCell ref="D82:D83"/>
    <mergeCell ref="E82:E83"/>
    <mergeCell ref="H82:H83"/>
    <mergeCell ref="I82:I83"/>
    <mergeCell ref="J82:J83"/>
    <mergeCell ref="K82:K83"/>
    <mergeCell ref="L82:L83"/>
    <mergeCell ref="M82:M83"/>
    <mergeCell ref="B69:M69"/>
    <mergeCell ref="N65:N76"/>
    <mergeCell ref="B67:M67"/>
    <mergeCell ref="B74:M74"/>
    <mergeCell ref="B75:M75"/>
    <mergeCell ref="B76:M76"/>
    <mergeCell ref="B65:M65"/>
    <mergeCell ref="B70:M70"/>
    <mergeCell ref="B72:M72"/>
    <mergeCell ref="B73:M73"/>
    <mergeCell ref="B61:H61"/>
    <mergeCell ref="B63:M63"/>
    <mergeCell ref="F59:H59"/>
    <mergeCell ref="B64:M64"/>
    <mergeCell ref="B68:M68"/>
  </mergeCells>
  <phoneticPr fontId="106"/>
  <hyperlinks>
    <hyperlink ref="C9" r:id="rId1" location="/bda7594740fd40299423467b48e9ecf6" xr:uid="{4EEFA40F-6E32-47D8-85D5-18F9796AA839}"/>
  </hyperlinks>
  <pageMargins left="0.75" right="0.75" top="1" bottom="1" header="0.51200000000000001" footer="0.51200000000000001"/>
  <pageSetup paperSize="9"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D50"/>
  <sheetViews>
    <sheetView showGridLines="0" zoomScale="80" zoomScaleNormal="80" zoomScaleSheetLayoutView="79" workbookViewId="0">
      <selection activeCell="C47" sqref="C47:C49"/>
    </sheetView>
  </sheetViews>
  <sheetFormatPr defaultColWidth="9" defaultRowHeight="19.2"/>
  <cols>
    <col min="1" max="1" width="193.44140625" style="585" customWidth="1"/>
    <col min="2" max="2" width="11.21875" style="583" customWidth="1"/>
    <col min="3" max="3" width="27.44140625" style="583" customWidth="1"/>
    <col min="4" max="4" width="17.88671875" style="584" customWidth="1"/>
    <col min="5" max="16384" width="9" style="7"/>
  </cols>
  <sheetData>
    <row r="1" spans="1:4" s="57" customFormat="1" ht="44.25" customHeight="1" thickBot="1">
      <c r="A1" s="321" t="s">
        <v>310</v>
      </c>
      <c r="B1" s="322" t="s">
        <v>0</v>
      </c>
      <c r="C1" s="323" t="s">
        <v>1</v>
      </c>
      <c r="D1" s="580" t="s">
        <v>2</v>
      </c>
    </row>
    <row r="2" spans="1:4" s="195" customFormat="1" ht="44.25" customHeight="1" thickBot="1">
      <c r="A2" s="297" t="s">
        <v>302</v>
      </c>
      <c r="B2" s="281"/>
      <c r="C2" s="840" t="s">
        <v>305</v>
      </c>
      <c r="D2" s="825">
        <v>44683</v>
      </c>
    </row>
    <row r="3" spans="1:4" s="195" customFormat="1" ht="98.4" customHeight="1" thickBot="1">
      <c r="A3" s="560" t="s">
        <v>303</v>
      </c>
      <c r="B3" s="282" t="s">
        <v>306</v>
      </c>
      <c r="C3" s="841"/>
      <c r="D3" s="826"/>
    </row>
    <row r="4" spans="1:4" s="195" customFormat="1" ht="44.25" customHeight="1" thickBot="1">
      <c r="A4" s="298" t="s">
        <v>304</v>
      </c>
      <c r="B4" s="283"/>
      <c r="C4" s="842"/>
      <c r="D4" s="826"/>
    </row>
    <row r="5" spans="1:4" s="195" customFormat="1" ht="44.25" customHeight="1" thickBot="1">
      <c r="A5" s="297" t="s">
        <v>366</v>
      </c>
      <c r="B5" s="281"/>
      <c r="C5" s="840" t="s">
        <v>369</v>
      </c>
      <c r="D5" s="825">
        <v>44688</v>
      </c>
    </row>
    <row r="6" spans="1:4" s="195" customFormat="1" ht="119.4" customHeight="1" thickBot="1">
      <c r="A6" s="560" t="s">
        <v>367</v>
      </c>
      <c r="B6" s="282" t="s">
        <v>368</v>
      </c>
      <c r="C6" s="841"/>
      <c r="D6" s="826"/>
    </row>
    <row r="7" spans="1:4" s="195" customFormat="1" ht="34.950000000000003" customHeight="1" thickBot="1">
      <c r="A7" s="298" t="s">
        <v>370</v>
      </c>
      <c r="B7" s="283"/>
      <c r="C7" s="842"/>
      <c r="D7" s="826"/>
    </row>
    <row r="8" spans="1:4" s="195" customFormat="1" ht="44.25" customHeight="1" thickBot="1">
      <c r="A8" s="297" t="s">
        <v>371</v>
      </c>
      <c r="B8" s="281"/>
      <c r="C8" s="840" t="s">
        <v>375</v>
      </c>
      <c r="D8" s="825">
        <v>44688</v>
      </c>
    </row>
    <row r="9" spans="1:4" s="195" customFormat="1" ht="130.80000000000001" customHeight="1" thickBot="1">
      <c r="A9" s="560" t="s">
        <v>372</v>
      </c>
      <c r="B9" s="282" t="s">
        <v>374</v>
      </c>
      <c r="C9" s="841"/>
      <c r="D9" s="826"/>
    </row>
    <row r="10" spans="1:4" s="195" customFormat="1" ht="34.950000000000003" customHeight="1" thickBot="1">
      <c r="A10" s="298" t="s">
        <v>373</v>
      </c>
      <c r="B10" s="283"/>
      <c r="C10" s="842"/>
      <c r="D10" s="826"/>
    </row>
    <row r="11" spans="1:4" s="195" customFormat="1" ht="51.6" customHeight="1" thickTop="1" thickBot="1">
      <c r="A11" s="300" t="s">
        <v>376</v>
      </c>
      <c r="B11" s="843" t="s">
        <v>379</v>
      </c>
      <c r="C11" s="823" t="s">
        <v>378</v>
      </c>
      <c r="D11" s="825">
        <v>44685</v>
      </c>
    </row>
    <row r="12" spans="1:4" s="195" customFormat="1" ht="113.4" customHeight="1" thickBot="1">
      <c r="A12" s="561" t="s">
        <v>377</v>
      </c>
      <c r="B12" s="844"/>
      <c r="C12" s="821"/>
      <c r="D12" s="826"/>
    </row>
    <row r="13" spans="1:4" s="195" customFormat="1" ht="37.200000000000003" customHeight="1" thickBot="1">
      <c r="A13" s="301" t="s">
        <v>380</v>
      </c>
      <c r="B13" s="845"/>
      <c r="C13" s="824"/>
      <c r="D13" s="827"/>
    </row>
    <row r="14" spans="1:4" s="57" customFormat="1" ht="44.25" customHeight="1" thickTop="1" thickBot="1">
      <c r="A14" s="581" t="s">
        <v>381</v>
      </c>
      <c r="B14" s="831" t="s">
        <v>382</v>
      </c>
      <c r="C14" s="823" t="s">
        <v>383</v>
      </c>
      <c r="D14" s="825">
        <v>44685</v>
      </c>
    </row>
    <row r="15" spans="1:4" s="57" customFormat="1" ht="189" customHeight="1" thickBot="1">
      <c r="A15" s="562" t="s">
        <v>384</v>
      </c>
      <c r="B15" s="832"/>
      <c r="C15" s="821"/>
      <c r="D15" s="826"/>
    </row>
    <row r="16" spans="1:4" s="57" customFormat="1" ht="35.4" customHeight="1" thickBot="1">
      <c r="A16" s="350" t="s">
        <v>385</v>
      </c>
      <c r="B16" s="833"/>
      <c r="C16" s="822"/>
      <c r="D16" s="826"/>
    </row>
    <row r="17" spans="1:4" s="195" customFormat="1" ht="43.2" customHeight="1" thickTop="1" thickBot="1">
      <c r="A17" s="299" t="s">
        <v>386</v>
      </c>
      <c r="B17" s="831" t="s">
        <v>388</v>
      </c>
      <c r="C17" s="823" t="s">
        <v>387</v>
      </c>
      <c r="D17" s="825">
        <v>44683</v>
      </c>
    </row>
    <row r="18" spans="1:4" s="195" customFormat="1" ht="270" customHeight="1" thickBot="1">
      <c r="A18" s="562" t="s">
        <v>389</v>
      </c>
      <c r="B18" s="832"/>
      <c r="C18" s="821"/>
      <c r="D18" s="826"/>
    </row>
    <row r="19" spans="1:4" s="195" customFormat="1" ht="43.2" customHeight="1" thickBot="1">
      <c r="A19" s="350" t="s">
        <v>390</v>
      </c>
      <c r="B19" s="833"/>
      <c r="C19" s="822"/>
      <c r="D19" s="826"/>
    </row>
    <row r="20" spans="1:4" s="195" customFormat="1" ht="52.2" customHeight="1" thickTop="1" thickBot="1">
      <c r="A20" s="297" t="s">
        <v>302</v>
      </c>
      <c r="B20" s="281"/>
      <c r="C20" s="840" t="s">
        <v>394</v>
      </c>
      <c r="D20" s="825">
        <v>44683</v>
      </c>
    </row>
    <row r="21" spans="1:4" s="195" customFormat="1" ht="129" customHeight="1" thickBot="1">
      <c r="A21" s="560" t="s">
        <v>391</v>
      </c>
      <c r="B21" s="282" t="s">
        <v>393</v>
      </c>
      <c r="C21" s="841"/>
      <c r="D21" s="826"/>
    </row>
    <row r="22" spans="1:4" s="195" customFormat="1" ht="45" customHeight="1" thickBot="1">
      <c r="A22" s="298" t="s">
        <v>392</v>
      </c>
      <c r="B22" s="283"/>
      <c r="C22" s="842"/>
      <c r="D22" s="826"/>
    </row>
    <row r="23" spans="1:4" s="195" customFormat="1" ht="48.6" customHeight="1" thickTop="1">
      <c r="A23" s="302" t="s">
        <v>395</v>
      </c>
      <c r="B23" s="527"/>
      <c r="C23" s="834" t="s">
        <v>399</v>
      </c>
      <c r="D23" s="849">
        <v>44683</v>
      </c>
    </row>
    <row r="24" spans="1:4" s="195" customFormat="1" ht="61.2" customHeight="1">
      <c r="A24" s="303" t="s">
        <v>396</v>
      </c>
      <c r="B24" s="563" t="s">
        <v>397</v>
      </c>
      <c r="C24" s="835"/>
      <c r="D24" s="850"/>
    </row>
    <row r="25" spans="1:4" s="195" customFormat="1" ht="43.2" customHeight="1" thickBot="1">
      <c r="A25" s="620" t="s">
        <v>398</v>
      </c>
      <c r="B25" s="564"/>
      <c r="C25" s="836"/>
      <c r="D25" s="851"/>
    </row>
    <row r="26" spans="1:4" s="195" customFormat="1" ht="48.6" customHeight="1" thickTop="1" thickBot="1">
      <c r="A26" s="300" t="s">
        <v>400</v>
      </c>
      <c r="B26" s="843" t="s">
        <v>404</v>
      </c>
      <c r="C26" s="823" t="s">
        <v>401</v>
      </c>
      <c r="D26" s="825">
        <v>44682</v>
      </c>
    </row>
    <row r="27" spans="1:4" s="195" customFormat="1" ht="151.80000000000001" customHeight="1" thickBot="1">
      <c r="A27" s="561" t="s">
        <v>402</v>
      </c>
      <c r="B27" s="844"/>
      <c r="C27" s="821"/>
      <c r="D27" s="826"/>
    </row>
    <row r="28" spans="1:4" s="195" customFormat="1" ht="40.950000000000003" customHeight="1" thickBot="1">
      <c r="A28" s="301" t="s">
        <v>403</v>
      </c>
      <c r="B28" s="845"/>
      <c r="C28" s="824"/>
      <c r="D28" s="827"/>
    </row>
    <row r="29" spans="1:4" s="57" customFormat="1" ht="45.6" customHeight="1" thickTop="1" thickBot="1">
      <c r="A29" s="302" t="s">
        <v>405</v>
      </c>
      <c r="B29" s="837" t="s">
        <v>409</v>
      </c>
      <c r="C29" s="840" t="s">
        <v>408</v>
      </c>
      <c r="D29" s="825">
        <v>44683</v>
      </c>
    </row>
    <row r="30" spans="1:4" s="195" customFormat="1" ht="103.2" customHeight="1" thickBot="1">
      <c r="A30" s="303" t="s">
        <v>406</v>
      </c>
      <c r="B30" s="838"/>
      <c r="C30" s="841"/>
      <c r="D30" s="826"/>
    </row>
    <row r="31" spans="1:4" s="195" customFormat="1" ht="33" customHeight="1" thickBot="1">
      <c r="A31" s="621" t="s">
        <v>407</v>
      </c>
      <c r="B31" s="839"/>
      <c r="C31" s="842"/>
      <c r="D31" s="826"/>
    </row>
    <row r="32" spans="1:4" s="57" customFormat="1" ht="43.95" customHeight="1" thickBot="1">
      <c r="A32" s="304" t="s">
        <v>410</v>
      </c>
      <c r="B32" s="846" t="s">
        <v>414</v>
      </c>
      <c r="C32" s="829" t="s">
        <v>413</v>
      </c>
      <c r="D32" s="825">
        <v>44682</v>
      </c>
    </row>
    <row r="33" spans="1:4" s="57" customFormat="1" ht="136.19999999999999" customHeight="1" thickBot="1">
      <c r="A33" s="303" t="s">
        <v>411</v>
      </c>
      <c r="B33" s="847"/>
      <c r="C33" s="808"/>
      <c r="D33" s="826"/>
    </row>
    <row r="34" spans="1:4" s="272" customFormat="1" ht="38.4" customHeight="1" thickBot="1">
      <c r="A34" s="622" t="s">
        <v>412</v>
      </c>
      <c r="B34" s="848"/>
      <c r="C34" s="830"/>
      <c r="D34" s="828"/>
    </row>
    <row r="35" spans="1:4" s="57" customFormat="1" ht="37.950000000000003" customHeight="1">
      <c r="A35" s="211" t="s">
        <v>415</v>
      </c>
      <c r="B35" s="602"/>
      <c r="C35" s="627"/>
      <c r="D35" s="628"/>
    </row>
    <row r="36" spans="1:4" s="57" customFormat="1" ht="77.400000000000006" customHeight="1">
      <c r="A36" s="582" t="s">
        <v>416</v>
      </c>
      <c r="B36" s="805" t="s">
        <v>419</v>
      </c>
      <c r="C36" s="821" t="s">
        <v>418</v>
      </c>
      <c r="D36" s="818">
        <v>44679</v>
      </c>
    </row>
    <row r="37" spans="1:4" s="57" customFormat="1" ht="37.950000000000003" customHeight="1" thickBot="1">
      <c r="A37" s="623" t="s">
        <v>417</v>
      </c>
      <c r="B37" s="820"/>
      <c r="C37" s="822"/>
      <c r="D37" s="819"/>
    </row>
    <row r="38" spans="1:4" s="195" customFormat="1" ht="37.950000000000003" customHeight="1">
      <c r="A38" s="624" t="s">
        <v>420</v>
      </c>
      <c r="B38" s="601"/>
      <c r="C38" s="629"/>
      <c r="D38" s="630"/>
    </row>
    <row r="39" spans="1:4" s="195" customFormat="1" ht="99.6" customHeight="1">
      <c r="A39" s="625" t="s">
        <v>421</v>
      </c>
      <c r="B39" s="812" t="s">
        <v>422</v>
      </c>
      <c r="C39" s="814" t="s">
        <v>305</v>
      </c>
      <c r="D39" s="816">
        <v>44680</v>
      </c>
    </row>
    <row r="40" spans="1:4" s="195" customFormat="1" ht="37.950000000000003" customHeight="1" thickBot="1">
      <c r="A40" s="626" t="s">
        <v>423</v>
      </c>
      <c r="B40" s="813"/>
      <c r="C40" s="815"/>
      <c r="D40" s="817"/>
    </row>
    <row r="41" spans="1:4" s="195" customFormat="1" ht="37.950000000000003" customHeight="1">
      <c r="A41" s="211" t="s">
        <v>424</v>
      </c>
      <c r="B41" s="602"/>
      <c r="C41" s="807" t="s">
        <v>425</v>
      </c>
      <c r="D41" s="628"/>
    </row>
    <row r="42" spans="1:4" s="195" customFormat="1" ht="96" customHeight="1">
      <c r="A42" s="582" t="s">
        <v>426</v>
      </c>
      <c r="B42" s="805" t="s">
        <v>427</v>
      </c>
      <c r="C42" s="808"/>
      <c r="D42" s="631">
        <v>44679</v>
      </c>
    </row>
    <row r="43" spans="1:4" s="195" customFormat="1" ht="37.950000000000003" customHeight="1" thickBot="1">
      <c r="A43" s="623" t="s">
        <v>428</v>
      </c>
      <c r="B43" s="810"/>
      <c r="C43" s="811"/>
      <c r="D43" s="632"/>
    </row>
    <row r="44" spans="1:4" s="195" customFormat="1" ht="37.950000000000003" customHeight="1">
      <c r="A44" s="211" t="s">
        <v>429</v>
      </c>
      <c r="B44" s="602"/>
      <c r="C44" s="807" t="s">
        <v>432</v>
      </c>
      <c r="D44" s="628"/>
    </row>
    <row r="45" spans="1:4" s="195" customFormat="1" ht="96" customHeight="1">
      <c r="A45" s="582" t="s">
        <v>430</v>
      </c>
      <c r="B45" s="805" t="s">
        <v>433</v>
      </c>
      <c r="C45" s="808"/>
      <c r="D45" s="631">
        <v>44687</v>
      </c>
    </row>
    <row r="46" spans="1:4" s="195" customFormat="1" ht="37.950000000000003" customHeight="1" thickBot="1">
      <c r="A46" s="623" t="s">
        <v>431</v>
      </c>
      <c r="B46" s="810"/>
      <c r="C46" s="811"/>
      <c r="D46" s="632"/>
    </row>
    <row r="47" spans="1:4" s="195" customFormat="1" ht="37.950000000000003" customHeight="1">
      <c r="A47" s="211" t="s">
        <v>434</v>
      </c>
      <c r="B47" s="602"/>
      <c r="C47" s="807" t="s">
        <v>437</v>
      </c>
      <c r="D47" s="628"/>
    </row>
    <row r="48" spans="1:4" s="195" customFormat="1" ht="216" customHeight="1">
      <c r="A48" s="582" t="s">
        <v>436</v>
      </c>
      <c r="B48" s="805" t="s">
        <v>438</v>
      </c>
      <c r="C48" s="808"/>
      <c r="D48" s="631">
        <v>44689</v>
      </c>
    </row>
    <row r="49" spans="1:4" s="195" customFormat="1" ht="37.950000000000003" customHeight="1" thickBot="1">
      <c r="A49" s="633" t="s">
        <v>435</v>
      </c>
      <c r="B49" s="806"/>
      <c r="C49" s="809"/>
      <c r="D49" s="634"/>
    </row>
    <row r="50" spans="1:4" ht="19.8" thickTop="1"/>
  </sheetData>
  <mergeCells count="40">
    <mergeCell ref="C5:C7"/>
    <mergeCell ref="D5:D7"/>
    <mergeCell ref="C2:C4"/>
    <mergeCell ref="D2:D4"/>
    <mergeCell ref="B32:B34"/>
    <mergeCell ref="C8:C10"/>
    <mergeCell ref="D8:D10"/>
    <mergeCell ref="C26:C28"/>
    <mergeCell ref="D23:D25"/>
    <mergeCell ref="B14:B16"/>
    <mergeCell ref="C14:C16"/>
    <mergeCell ref="D14:D16"/>
    <mergeCell ref="B11:B13"/>
    <mergeCell ref="C20:C22"/>
    <mergeCell ref="D20:D22"/>
    <mergeCell ref="C11:C13"/>
    <mergeCell ref="D11:D13"/>
    <mergeCell ref="D32:D34"/>
    <mergeCell ref="C32:C34"/>
    <mergeCell ref="B17:B19"/>
    <mergeCell ref="C17:C19"/>
    <mergeCell ref="D17:D19"/>
    <mergeCell ref="C23:C25"/>
    <mergeCell ref="B29:B31"/>
    <mergeCell ref="C29:C31"/>
    <mergeCell ref="D29:D31"/>
    <mergeCell ref="B26:B28"/>
    <mergeCell ref="D26:D28"/>
    <mergeCell ref="B39:B40"/>
    <mergeCell ref="C39:C40"/>
    <mergeCell ref="D39:D40"/>
    <mergeCell ref="D36:D37"/>
    <mergeCell ref="B36:B37"/>
    <mergeCell ref="C36:C37"/>
    <mergeCell ref="B48:B49"/>
    <mergeCell ref="C47:C49"/>
    <mergeCell ref="B45:B46"/>
    <mergeCell ref="C41:C43"/>
    <mergeCell ref="C44:C46"/>
    <mergeCell ref="B42:B43"/>
  </mergeCells>
  <phoneticPr fontId="16"/>
  <hyperlinks>
    <hyperlink ref="A4" r:id="rId1" xr:uid="{B3B85761-4695-4CD7-B7D0-2FF8002BFE0B}"/>
    <hyperlink ref="A7" r:id="rId2" xr:uid="{E4CA0BD7-3BAF-4056-BB22-D0A0BB40A420}"/>
    <hyperlink ref="A10" r:id="rId3" xr:uid="{8D6E47CB-EFF7-424B-8EF8-DD086F14D3C6}"/>
    <hyperlink ref="A13" r:id="rId4" xr:uid="{21CFC67C-5A85-4485-84EA-9216CE0D0501}"/>
    <hyperlink ref="A16" r:id="rId5" xr:uid="{06C8F316-67C8-40DB-8329-18FDE174AE5B}"/>
    <hyperlink ref="A19" r:id="rId6" xr:uid="{DD08FA10-CB80-4CAD-AD25-F60458BBEFC4}"/>
    <hyperlink ref="A22" r:id="rId7" xr:uid="{17AD7DF5-003A-40C6-A771-37CBCAFC8A0A}"/>
    <hyperlink ref="A25" r:id="rId8" xr:uid="{79C898D1-B489-4978-A538-0B0E8B8EBD72}"/>
    <hyperlink ref="A28" r:id="rId9" xr:uid="{EDD598FF-A3AD-414D-B697-B73FD224ACCD}"/>
    <hyperlink ref="A31" r:id="rId10" xr:uid="{A475E581-FE9A-412B-8523-6DF4D00CA589}"/>
    <hyperlink ref="A34" r:id="rId11" xr:uid="{F79DAD2B-2505-4046-B3E2-197EEEE962BC}"/>
    <hyperlink ref="A37" r:id="rId12" xr:uid="{163C3C08-860E-44A9-8EC7-687628BC31B4}"/>
    <hyperlink ref="A40" r:id="rId13" xr:uid="{EA53A551-5EBA-48B3-8730-10A9E38E919F}"/>
    <hyperlink ref="A43" r:id="rId14" xr:uid="{5B792D70-77F4-4880-A2D6-5031838994EC}"/>
    <hyperlink ref="A46" r:id="rId15" xr:uid="{73E21777-C765-4553-B3AB-30252726698C}"/>
    <hyperlink ref="A49" r:id="rId16" xr:uid="{40C13611-6597-47D1-B799-BD0991C391BD}"/>
  </hyperlinks>
  <pageMargins left="0" right="0" top="0.19685039370078741" bottom="0.39370078740157483" header="0" footer="0.19685039370078741"/>
  <pageSetup paperSize="8" scale="28" orientation="portrait" horizontalDpi="300" verticalDpi="300" r:id="rId17"/>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C62"/>
  <sheetViews>
    <sheetView defaultGridColor="0" view="pageBreakPreview" colorId="56" zoomScale="85" zoomScaleNormal="66" zoomScaleSheetLayoutView="85" workbookViewId="0">
      <selection activeCell="C39" sqref="C39"/>
    </sheetView>
  </sheetViews>
  <sheetFormatPr defaultColWidth="9" defaultRowHeight="19.2"/>
  <cols>
    <col min="1" max="1" width="213.21875" style="44" customWidth="1"/>
    <col min="2" max="2" width="18" style="222" customWidth="1"/>
    <col min="3" max="3" width="20.109375" style="223" customWidth="1"/>
    <col min="4" max="16384" width="9" style="43"/>
  </cols>
  <sheetData>
    <row r="1" spans="1:3" ht="58.95" customHeight="1" thickBot="1">
      <c r="A1" s="42" t="s">
        <v>311</v>
      </c>
      <c r="B1" s="533" t="s">
        <v>24</v>
      </c>
      <c r="C1" s="534" t="s">
        <v>2</v>
      </c>
    </row>
    <row r="2" spans="1:3" ht="48" customHeight="1">
      <c r="A2" s="542" t="s">
        <v>452</v>
      </c>
      <c r="B2" s="281"/>
      <c r="C2" s="852">
        <v>44687</v>
      </c>
    </row>
    <row r="3" spans="1:3" ht="222.6" customHeight="1">
      <c r="A3" s="151" t="s">
        <v>465</v>
      </c>
      <c r="B3" s="282" t="s">
        <v>287</v>
      </c>
      <c r="C3" s="853"/>
    </row>
    <row r="4" spans="1:3" ht="37.200000000000003" customHeight="1" thickBot="1">
      <c r="A4" s="351" t="s">
        <v>443</v>
      </c>
      <c r="B4" s="282"/>
      <c r="C4" s="854"/>
    </row>
    <row r="5" spans="1:3" ht="48" customHeight="1">
      <c r="A5" s="542" t="s">
        <v>453</v>
      </c>
      <c r="B5" s="859" t="s">
        <v>478</v>
      </c>
      <c r="C5" s="852">
        <v>44687</v>
      </c>
    </row>
    <row r="6" spans="1:3" s="439" customFormat="1" ht="103.8" customHeight="1" thickBot="1">
      <c r="A6" s="531" t="s">
        <v>466</v>
      </c>
      <c r="B6" s="860"/>
      <c r="C6" s="854"/>
    </row>
    <row r="7" spans="1:3" s="439" customFormat="1" ht="29.4" customHeight="1" thickBot="1">
      <c r="A7" s="530" t="s">
        <v>444</v>
      </c>
      <c r="B7" s="535"/>
      <c r="C7" s="567" t="s">
        <v>288</v>
      </c>
    </row>
    <row r="8" spans="1:3" ht="48" customHeight="1">
      <c r="A8" s="542" t="s">
        <v>454</v>
      </c>
      <c r="B8" s="281"/>
      <c r="C8" s="536"/>
    </row>
    <row r="9" spans="1:3" ht="151.80000000000001" customHeight="1">
      <c r="A9" s="448" t="s">
        <v>467</v>
      </c>
      <c r="B9" s="537" t="s">
        <v>478</v>
      </c>
      <c r="C9" s="538">
        <v>44687</v>
      </c>
    </row>
    <row r="10" spans="1:3" ht="39.75" customHeight="1" thickBot="1">
      <c r="A10" s="233" t="s">
        <v>445</v>
      </c>
      <c r="B10" s="283"/>
      <c r="C10" s="539"/>
    </row>
    <row r="11" spans="1:3" ht="44.4" customHeight="1">
      <c r="A11" s="543" t="s">
        <v>455</v>
      </c>
      <c r="B11" s="281"/>
      <c r="C11" s="536"/>
    </row>
    <row r="12" spans="1:3" ht="241.8" customHeight="1">
      <c r="A12" s="565" t="s">
        <v>468</v>
      </c>
      <c r="B12" s="282" t="s">
        <v>478</v>
      </c>
      <c r="C12" s="540">
        <v>44687</v>
      </c>
    </row>
    <row r="13" spans="1:3" ht="46.2" customHeight="1" thickBot="1">
      <c r="A13" s="64" t="s">
        <v>446</v>
      </c>
      <c r="B13" s="283"/>
      <c r="C13" s="539"/>
    </row>
    <row r="14" spans="1:3" ht="45.6" customHeight="1">
      <c r="A14" s="542" t="s">
        <v>456</v>
      </c>
      <c r="B14" s="281"/>
      <c r="C14" s="536"/>
    </row>
    <row r="15" spans="1:3" ht="156" customHeight="1">
      <c r="A15" s="151" t="s">
        <v>470</v>
      </c>
      <c r="B15" s="282" t="s">
        <v>479</v>
      </c>
      <c r="C15" s="540">
        <v>44686</v>
      </c>
    </row>
    <row r="16" spans="1:3" ht="37.799999999999997" customHeight="1" thickBot="1">
      <c r="A16" s="64" t="s">
        <v>447</v>
      </c>
      <c r="B16" s="283"/>
      <c r="C16" s="539"/>
    </row>
    <row r="17" spans="1:3" ht="40.950000000000003" customHeight="1">
      <c r="A17" s="542" t="s">
        <v>457</v>
      </c>
      <c r="B17" s="281"/>
      <c r="C17" s="536"/>
    </row>
    <row r="18" spans="1:3" ht="164.4" customHeight="1">
      <c r="A18" s="200" t="s">
        <v>469</v>
      </c>
      <c r="B18" s="282" t="s">
        <v>480</v>
      </c>
      <c r="C18" s="540">
        <v>44686</v>
      </c>
    </row>
    <row r="19" spans="1:3" ht="36" customHeight="1" thickBot="1">
      <c r="A19" s="234" t="s">
        <v>448</v>
      </c>
      <c r="B19" s="283"/>
      <c r="C19" s="539"/>
    </row>
    <row r="20" spans="1:3" ht="36" customHeight="1">
      <c r="A20" s="542" t="s">
        <v>458</v>
      </c>
      <c r="B20" s="281"/>
      <c r="C20" s="536"/>
    </row>
    <row r="21" spans="1:3" ht="91.8" customHeight="1" thickBot="1">
      <c r="A21" s="151" t="s">
        <v>471</v>
      </c>
      <c r="B21" s="541" t="s">
        <v>286</v>
      </c>
      <c r="C21" s="540">
        <v>44686</v>
      </c>
    </row>
    <row r="22" spans="1:3" ht="36" customHeight="1" thickBot="1">
      <c r="A22" s="64" t="s">
        <v>449</v>
      </c>
      <c r="B22" s="541"/>
      <c r="C22" s="539"/>
    </row>
    <row r="23" spans="1:3" ht="36" customHeight="1">
      <c r="A23" s="196" t="s">
        <v>459</v>
      </c>
      <c r="B23" s="213"/>
      <c r="C23" s="214"/>
    </row>
    <row r="24" spans="1:3" ht="320.39999999999998" customHeight="1">
      <c r="A24" s="151" t="s">
        <v>472</v>
      </c>
      <c r="B24" s="218" t="s">
        <v>481</v>
      </c>
      <c r="C24" s="215">
        <v>44685</v>
      </c>
    </row>
    <row r="25" spans="1:3" ht="36" customHeight="1" thickBot="1">
      <c r="A25" s="64" t="s">
        <v>450</v>
      </c>
      <c r="B25" s="216"/>
      <c r="C25" s="217"/>
    </row>
    <row r="26" spans="1:3" s="140" customFormat="1" ht="36" customHeight="1">
      <c r="A26" s="196" t="s">
        <v>460</v>
      </c>
      <c r="B26" s="213"/>
      <c r="C26" s="214"/>
    </row>
    <row r="27" spans="1:3" s="138" customFormat="1" ht="149.4" customHeight="1">
      <c r="A27" s="151" t="s">
        <v>473</v>
      </c>
      <c r="B27" s="218" t="s">
        <v>286</v>
      </c>
      <c r="C27" s="215">
        <v>44685</v>
      </c>
    </row>
    <row r="28" spans="1:3" s="2" customFormat="1" ht="39.6" customHeight="1" thickBot="1">
      <c r="A28" s="64" t="s">
        <v>451</v>
      </c>
      <c r="B28" s="216"/>
      <c r="C28" s="217"/>
    </row>
    <row r="29" spans="1:3" s="2" customFormat="1" ht="39.6" customHeight="1">
      <c r="A29" s="532" t="s">
        <v>461</v>
      </c>
      <c r="B29" s="213"/>
      <c r="C29" s="214"/>
    </row>
    <row r="30" spans="1:3" s="2" customFormat="1" ht="321.60000000000002" customHeight="1">
      <c r="A30" s="151" t="s">
        <v>474</v>
      </c>
      <c r="B30" s="508" t="s">
        <v>482</v>
      </c>
      <c r="C30" s="215">
        <v>44685</v>
      </c>
    </row>
    <row r="31" spans="1:3" s="2" customFormat="1" ht="39.6" customHeight="1" thickBot="1">
      <c r="A31" s="64" t="s">
        <v>442</v>
      </c>
      <c r="B31" s="216"/>
      <c r="C31" s="217"/>
    </row>
    <row r="32" spans="1:3" ht="27" customHeight="1">
      <c r="A32" s="196" t="s">
        <v>462</v>
      </c>
      <c r="B32" s="213"/>
      <c r="C32" s="214"/>
    </row>
    <row r="33" spans="1:3" ht="112.2" customHeight="1">
      <c r="A33" s="151" t="s">
        <v>475</v>
      </c>
      <c r="B33" s="218" t="s">
        <v>481</v>
      </c>
      <c r="C33" s="215">
        <v>44684</v>
      </c>
    </row>
    <row r="34" spans="1:3" ht="42" customHeight="1" thickBot="1">
      <c r="A34" s="351" t="s">
        <v>441</v>
      </c>
      <c r="B34" s="218"/>
      <c r="C34" s="215" t="s">
        <v>288</v>
      </c>
    </row>
    <row r="35" spans="1:3" ht="42" customHeight="1">
      <c r="A35" s="196" t="s">
        <v>463</v>
      </c>
      <c r="B35" s="213"/>
      <c r="C35" s="214"/>
    </row>
    <row r="36" spans="1:3" ht="67.8" customHeight="1">
      <c r="A36" s="151" t="s">
        <v>476</v>
      </c>
      <c r="B36" s="218" t="s">
        <v>482</v>
      </c>
      <c r="C36" s="215">
        <v>44684</v>
      </c>
    </row>
    <row r="37" spans="1:3" ht="32.4" customHeight="1" thickBot="1">
      <c r="A37" s="566" t="s">
        <v>440</v>
      </c>
      <c r="B37" s="216"/>
      <c r="C37" s="217"/>
    </row>
    <row r="38" spans="1:3" ht="42" customHeight="1">
      <c r="A38" s="196" t="s">
        <v>464</v>
      </c>
      <c r="B38" s="213"/>
      <c r="C38" s="214"/>
    </row>
    <row r="39" spans="1:3" ht="165.6" customHeight="1">
      <c r="A39" s="151" t="s">
        <v>477</v>
      </c>
      <c r="B39" s="218" t="s">
        <v>483</v>
      </c>
      <c r="C39" s="215">
        <v>44683</v>
      </c>
    </row>
    <row r="40" spans="1:3" ht="32.4" customHeight="1" thickBot="1">
      <c r="A40" s="566" t="s">
        <v>439</v>
      </c>
      <c r="B40" s="216"/>
      <c r="C40" s="217"/>
    </row>
    <row r="41" spans="1:3" ht="23.4" customHeight="1">
      <c r="A41" s="139"/>
      <c r="B41" s="219"/>
      <c r="C41" s="220"/>
    </row>
    <row r="42" spans="1:3" ht="28.5" customHeight="1" thickBot="1">
      <c r="A42" s="168"/>
      <c r="B42" s="221"/>
      <c r="C42" s="221"/>
    </row>
    <row r="43" spans="1:3" ht="28.5" customHeight="1">
      <c r="A43" s="855" t="s">
        <v>28</v>
      </c>
      <c r="B43" s="856"/>
      <c r="C43" s="856"/>
    </row>
    <row r="44" spans="1:3" ht="28.5" customHeight="1">
      <c r="A44" s="857" t="s">
        <v>27</v>
      </c>
      <c r="B44" s="858"/>
      <c r="C44" s="858"/>
    </row>
    <row r="45" spans="1:3" ht="248.25" customHeight="1"/>
    <row r="46" spans="1:3" ht="37.5" customHeight="1"/>
    <row r="47" spans="1:3" ht="24" customHeight="1"/>
    <row r="48" spans="1:3" ht="24" customHeight="1"/>
    <row r="49" ht="26.25" customHeight="1"/>
    <row r="50" ht="26.25" customHeight="1"/>
    <row r="51" ht="199.5" customHeight="1"/>
    <row r="52" ht="33.75" customHeight="1"/>
    <row r="53" ht="48.75" customHeight="1"/>
    <row r="54" ht="233.25" customHeight="1"/>
    <row r="55" ht="33.75" customHeight="1"/>
    <row r="56" ht="19.5" customHeight="1"/>
    <row r="57" ht="19.5" customHeight="1"/>
    <row r="58" ht="28.5" customHeight="1"/>
    <row r="59" ht="35.25" customHeight="1"/>
    <row r="60" ht="218.25" customHeight="1"/>
    <row r="61" ht="218.25" customHeight="1"/>
    <row r="62" ht="218.25" customHeight="1"/>
  </sheetData>
  <mergeCells count="5">
    <mergeCell ref="C2:C4"/>
    <mergeCell ref="A43:C43"/>
    <mergeCell ref="A44:C44"/>
    <mergeCell ref="C5:C6"/>
    <mergeCell ref="B5:B6"/>
  </mergeCells>
  <phoneticPr fontId="16"/>
  <hyperlinks>
    <hyperlink ref="A40" r:id="rId1" xr:uid="{0F3E8736-53E6-464B-9183-66712E8DE765}"/>
    <hyperlink ref="A37" r:id="rId2" xr:uid="{77671827-50EB-414A-9079-7F181988D5B6}"/>
    <hyperlink ref="A34" r:id="rId3" xr:uid="{268CC6F8-4702-4BA3-9944-077EFFFAFF60}"/>
    <hyperlink ref="A31" r:id="rId4" xr:uid="{E35E480C-1085-49F7-8792-CB62C8DB850A}"/>
    <hyperlink ref="A4" r:id="rId5" xr:uid="{2313E64D-4214-4DB1-A76E-B5F8B3A2A867}"/>
    <hyperlink ref="A7" r:id="rId6" xr:uid="{CACEB799-A043-4B7F-B82E-7A2E4EEB6C0B}"/>
    <hyperlink ref="A10" r:id="rId7" xr:uid="{1A1E38FC-2D14-4375-91D7-4DB93F5440AD}"/>
    <hyperlink ref="A13" r:id="rId8" xr:uid="{97C9B643-7A36-4AEF-A6B2-22064F298560}"/>
    <hyperlink ref="A16" r:id="rId9" xr:uid="{C9F82E63-2EAD-453F-8B5E-7DAB1F9A65D0}"/>
    <hyperlink ref="A19" r:id="rId10" xr:uid="{F8BB018C-87A6-410F-8BB2-C9FC17B5C7DE}"/>
    <hyperlink ref="A22" r:id="rId11" xr:uid="{1BC09837-4FE2-403A-8F98-1E1B2A858B40}"/>
    <hyperlink ref="A25" r:id="rId12" xr:uid="{FA82BBFB-E352-4373-ACAE-B77D003A4AC1}"/>
    <hyperlink ref="A28" r:id="rId13" xr:uid="{9567F8E3-4536-4883-9660-BFA3F91B2AB7}"/>
  </hyperlinks>
  <pageMargins left="0.74803149606299213" right="0.74803149606299213" top="0.98425196850393704" bottom="0.98425196850393704" header="0.51181102362204722" footer="0.51181102362204722"/>
  <pageSetup paperSize="9" scale="19" fitToHeight="3" orientation="portrait" r:id="rId14"/>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C0967-F82C-468A-A6FC-1073547F18B8}">
  <sheetPr>
    <tabColor rgb="FFFF0000"/>
  </sheetPr>
  <dimension ref="B1:G21"/>
  <sheetViews>
    <sheetView view="pageBreakPreview" zoomScaleNormal="112" zoomScaleSheetLayoutView="115" workbookViewId="0">
      <selection activeCell="F3" sqref="F3"/>
    </sheetView>
  </sheetViews>
  <sheetFormatPr defaultColWidth="9" defaultRowHeight="13.2"/>
  <cols>
    <col min="1" max="1" width="2.109375" style="353" customWidth="1"/>
    <col min="2" max="2" width="25.77734375" style="120" customWidth="1"/>
    <col min="3" max="3" width="65.33203125" style="353" customWidth="1"/>
    <col min="4" max="4" width="85.33203125" style="353" customWidth="1"/>
    <col min="5" max="5" width="3.88671875" style="353" customWidth="1"/>
    <col min="6" max="16384" width="9" style="353"/>
  </cols>
  <sheetData>
    <row r="1" spans="2:7" ht="18.75" customHeight="1">
      <c r="B1" s="120" t="s">
        <v>113</v>
      </c>
    </row>
    <row r="2" spans="2:7" ht="17.25" customHeight="1" thickBot="1">
      <c r="B2" t="s">
        <v>294</v>
      </c>
      <c r="D2" s="863"/>
      <c r="E2" s="864"/>
    </row>
    <row r="3" spans="2:7" ht="16.5" customHeight="1" thickBot="1">
      <c r="B3" s="121" t="s">
        <v>114</v>
      </c>
      <c r="C3" s="352" t="s">
        <v>115</v>
      </c>
      <c r="D3" s="233" t="s">
        <v>222</v>
      </c>
    </row>
    <row r="4" spans="2:7" ht="17.25" customHeight="1" thickBot="1">
      <c r="B4" s="122" t="s">
        <v>116</v>
      </c>
      <c r="C4" s="159" t="s">
        <v>295</v>
      </c>
      <c r="D4" s="123"/>
    </row>
    <row r="5" spans="2:7" ht="17.25" customHeight="1">
      <c r="B5" s="865" t="s">
        <v>177</v>
      </c>
      <c r="C5" s="868" t="s">
        <v>219</v>
      </c>
      <c r="D5" s="869"/>
    </row>
    <row r="6" spans="2:7" ht="19.2" customHeight="1">
      <c r="B6" s="866"/>
      <c r="C6" s="870" t="s">
        <v>220</v>
      </c>
      <c r="D6" s="871"/>
      <c r="G6" s="263"/>
    </row>
    <row r="7" spans="2:7" ht="19.95" customHeight="1">
      <c r="B7" s="866"/>
      <c r="C7" s="354" t="s">
        <v>221</v>
      </c>
      <c r="D7" s="355"/>
      <c r="G7" s="263"/>
    </row>
    <row r="8" spans="2:7" ht="19.8" customHeight="1" thickBot="1">
      <c r="B8" s="867"/>
      <c r="C8" s="265" t="s">
        <v>223</v>
      </c>
      <c r="D8" s="264"/>
      <c r="G8" s="263"/>
    </row>
    <row r="9" spans="2:7" ht="34.200000000000003" customHeight="1" thickBot="1">
      <c r="B9" s="124" t="s">
        <v>117</v>
      </c>
      <c r="C9" s="872" t="s">
        <v>115</v>
      </c>
      <c r="D9" s="873"/>
    </row>
    <row r="10" spans="2:7" ht="66" customHeight="1" thickBot="1">
      <c r="B10" s="125" t="s">
        <v>118</v>
      </c>
      <c r="C10" s="874" t="s">
        <v>301</v>
      </c>
      <c r="D10" s="875"/>
    </row>
    <row r="11" spans="2:7" ht="50.4" customHeight="1" thickBot="1">
      <c r="B11" s="126"/>
      <c r="C11" s="127" t="s">
        <v>300</v>
      </c>
      <c r="D11" s="280" t="s">
        <v>299</v>
      </c>
      <c r="F11" s="353" t="s">
        <v>21</v>
      </c>
    </row>
    <row r="12" spans="2:7" ht="24.6" customHeight="1" thickBot="1">
      <c r="B12" s="124" t="s">
        <v>247</v>
      </c>
      <c r="C12" s="129" t="s">
        <v>248</v>
      </c>
      <c r="D12" s="128"/>
    </row>
    <row r="13" spans="2:7" ht="99" customHeight="1" thickBot="1">
      <c r="B13" s="130" t="s">
        <v>119</v>
      </c>
      <c r="C13" s="131" t="s">
        <v>296</v>
      </c>
      <c r="D13" s="227" t="s">
        <v>298</v>
      </c>
      <c r="F13" s="194" t="s">
        <v>29</v>
      </c>
    </row>
    <row r="14" spans="2:7" ht="62.4" customHeight="1" thickBot="1">
      <c r="B14" s="132" t="s">
        <v>120</v>
      </c>
      <c r="C14" s="861" t="s">
        <v>297</v>
      </c>
      <c r="D14" s="862"/>
    </row>
    <row r="15" spans="2:7" ht="17.25" customHeight="1"/>
    <row r="16" spans="2:7" ht="17.25" customHeight="1">
      <c r="C16" s="353" t="s">
        <v>121</v>
      </c>
    </row>
    <row r="17" spans="2:5">
      <c r="C17" s="353" t="s">
        <v>29</v>
      </c>
    </row>
    <row r="18" spans="2:5">
      <c r="E18" s="353" t="s">
        <v>21</v>
      </c>
    </row>
    <row r="21" spans="2:5">
      <c r="B21" s="120" t="s">
        <v>21</v>
      </c>
    </row>
  </sheetData>
  <mergeCells count="7">
    <mergeCell ref="C14:D14"/>
    <mergeCell ref="D2:E2"/>
    <mergeCell ref="B5:B8"/>
    <mergeCell ref="C5:D5"/>
    <mergeCell ref="C6:D6"/>
    <mergeCell ref="C9:D9"/>
    <mergeCell ref="C10:D10"/>
  </mergeCells>
  <phoneticPr fontId="106"/>
  <hyperlinks>
    <hyperlink ref="C6" r:id="rId1" location="h2_1" xr:uid="{EDBFF39A-9B90-4364-8365-9E4DAFCC0006}"/>
  </hyperlinks>
  <pageMargins left="0.7" right="0.7" top="0.75" bottom="0.75" header="0.3" footer="0.3"/>
  <pageSetup paperSize="9" scale="49" orientation="portrait" horizontalDpi="1200" verticalDpi="1200"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E55B-F011-4DFD-A0D4-821B9D2396C5}">
  <sheetPr>
    <tabColor indexed="46"/>
  </sheetPr>
  <dimension ref="A1:AD38"/>
  <sheetViews>
    <sheetView zoomScale="94" zoomScaleNormal="94" zoomScaleSheetLayoutView="100" workbookViewId="0">
      <selection activeCell="F6" sqref="F6"/>
    </sheetView>
  </sheetViews>
  <sheetFormatPr defaultColWidth="9" defaultRowHeight="13.2"/>
  <cols>
    <col min="1" max="1" width="7.33203125" style="486" customWidth="1"/>
    <col min="2" max="13" width="6.77734375" style="486" customWidth="1"/>
    <col min="14" max="14" width="7.44140625" style="486" customWidth="1"/>
    <col min="15" max="15" width="5.88671875" style="486" customWidth="1"/>
    <col min="16" max="16" width="7.44140625" style="486" customWidth="1"/>
    <col min="17" max="29" width="6.77734375" style="486" customWidth="1"/>
    <col min="30" max="16384" width="9" style="486"/>
  </cols>
  <sheetData>
    <row r="1" spans="1:29" ht="15" customHeight="1">
      <c r="A1" s="878" t="s">
        <v>3</v>
      </c>
      <c r="B1" s="879"/>
      <c r="C1" s="879"/>
      <c r="D1" s="879"/>
      <c r="E1" s="879"/>
      <c r="F1" s="879"/>
      <c r="G1" s="879"/>
      <c r="H1" s="879"/>
      <c r="I1" s="879"/>
      <c r="J1" s="879"/>
      <c r="K1" s="879"/>
      <c r="L1" s="879"/>
      <c r="M1" s="879"/>
      <c r="N1" s="880"/>
      <c r="P1" s="881" t="s">
        <v>4</v>
      </c>
      <c r="Q1" s="882"/>
      <c r="R1" s="882"/>
      <c r="S1" s="882"/>
      <c r="T1" s="882"/>
      <c r="U1" s="882"/>
      <c r="V1" s="882"/>
      <c r="W1" s="882"/>
      <c r="X1" s="882"/>
      <c r="Y1" s="882"/>
      <c r="Z1" s="882"/>
      <c r="AA1" s="882"/>
      <c r="AB1" s="882"/>
      <c r="AC1" s="883"/>
    </row>
    <row r="2" spans="1:29" ht="18" customHeight="1" thickBot="1">
      <c r="A2" s="884" t="s">
        <v>5</v>
      </c>
      <c r="B2" s="885"/>
      <c r="C2" s="885"/>
      <c r="D2" s="885"/>
      <c r="E2" s="885"/>
      <c r="F2" s="885"/>
      <c r="G2" s="885"/>
      <c r="H2" s="885"/>
      <c r="I2" s="885"/>
      <c r="J2" s="885"/>
      <c r="K2" s="885"/>
      <c r="L2" s="885"/>
      <c r="M2" s="885"/>
      <c r="N2" s="886"/>
      <c r="P2" s="887" t="s">
        <v>6</v>
      </c>
      <c r="Q2" s="885"/>
      <c r="R2" s="885"/>
      <c r="S2" s="885"/>
      <c r="T2" s="885"/>
      <c r="U2" s="885"/>
      <c r="V2" s="885"/>
      <c r="W2" s="885"/>
      <c r="X2" s="885"/>
      <c r="Y2" s="885"/>
      <c r="Z2" s="885"/>
      <c r="AA2" s="885"/>
      <c r="AB2" s="885"/>
      <c r="AC2" s="888"/>
    </row>
    <row r="3" spans="1:29" ht="13.8" thickBot="1">
      <c r="A3" s="9"/>
      <c r="B3" s="242" t="s">
        <v>262</v>
      </c>
      <c r="C3" s="242" t="s">
        <v>7</v>
      </c>
      <c r="D3" s="242" t="s">
        <v>8</v>
      </c>
      <c r="E3" s="229" t="s">
        <v>9</v>
      </c>
      <c r="F3" s="242" t="s">
        <v>10</v>
      </c>
      <c r="G3" s="242" t="s">
        <v>11</v>
      </c>
      <c r="H3" s="242" t="s">
        <v>12</v>
      </c>
      <c r="I3" s="242" t="s">
        <v>13</v>
      </c>
      <c r="J3" s="242" t="s">
        <v>14</v>
      </c>
      <c r="K3" s="242" t="s">
        <v>15</v>
      </c>
      <c r="L3" s="242" t="s">
        <v>16</v>
      </c>
      <c r="M3" s="242" t="s">
        <v>17</v>
      </c>
      <c r="N3" s="10" t="s">
        <v>18</v>
      </c>
      <c r="P3" s="11"/>
      <c r="Q3" s="242" t="s">
        <v>262</v>
      </c>
      <c r="R3" s="242" t="s">
        <v>7</v>
      </c>
      <c r="S3" s="242" t="s">
        <v>8</v>
      </c>
      <c r="T3" s="229" t="s">
        <v>9</v>
      </c>
      <c r="U3" s="241" t="s">
        <v>10</v>
      </c>
      <c r="V3" s="241" t="s">
        <v>11</v>
      </c>
      <c r="W3" s="241" t="s">
        <v>12</v>
      </c>
      <c r="X3" s="241" t="s">
        <v>13</v>
      </c>
      <c r="Y3" s="242" t="s">
        <v>14</v>
      </c>
      <c r="Z3" s="242" t="s">
        <v>15</v>
      </c>
      <c r="AA3" s="242" t="s">
        <v>16</v>
      </c>
      <c r="AB3" s="242" t="s">
        <v>17</v>
      </c>
      <c r="AC3" s="12" t="s">
        <v>19</v>
      </c>
    </row>
    <row r="4" spans="1:29" ht="19.8" thickBot="1">
      <c r="A4" s="449" t="s">
        <v>251</v>
      </c>
      <c r="B4" s="404">
        <f>AVERAGE(B8:B17)</f>
        <v>65.400000000000006</v>
      </c>
      <c r="C4" s="404">
        <f t="shared" ref="C4:M4" si="0">AVERAGE(C7:C17)</f>
        <v>55.545454545454547</v>
      </c>
      <c r="D4" s="404">
        <f t="shared" si="0"/>
        <v>64.36363636363636</v>
      </c>
      <c r="E4" s="404">
        <f t="shared" si="0"/>
        <v>99.63636363636364</v>
      </c>
      <c r="F4" s="404">
        <f t="shared" si="0"/>
        <v>177.5</v>
      </c>
      <c r="G4" s="404">
        <f t="shared" si="0"/>
        <v>404.2</v>
      </c>
      <c r="H4" s="404">
        <f t="shared" si="0"/>
        <v>621</v>
      </c>
      <c r="I4" s="404">
        <f t="shared" si="0"/>
        <v>905.9</v>
      </c>
      <c r="J4" s="404">
        <f t="shared" si="0"/>
        <v>563.4</v>
      </c>
      <c r="K4" s="404">
        <f t="shared" si="0"/>
        <v>366.4</v>
      </c>
      <c r="L4" s="404">
        <f t="shared" si="0"/>
        <v>210.8</v>
      </c>
      <c r="M4" s="404">
        <f t="shared" si="0"/>
        <v>131.5</v>
      </c>
      <c r="N4" s="404">
        <f>SUM(B4:M4)</f>
        <v>3665.6454545454549</v>
      </c>
      <c r="O4" s="14"/>
      <c r="P4" s="13" t="str">
        <f>+A4</f>
        <v>12-21年月平均</v>
      </c>
      <c r="Q4" s="404">
        <f t="shared" ref="Q4:AB4" si="1">AVERAGE(Q8:Q17)</f>
        <v>9.6999999999999993</v>
      </c>
      <c r="R4" s="404">
        <f t="shared" si="1"/>
        <v>9.9</v>
      </c>
      <c r="S4" s="404">
        <f t="shared" si="1"/>
        <v>15</v>
      </c>
      <c r="T4" s="404">
        <f t="shared" si="1"/>
        <v>7.5</v>
      </c>
      <c r="U4" s="404">
        <f t="shared" si="1"/>
        <v>10.7</v>
      </c>
      <c r="V4" s="404">
        <f t="shared" si="1"/>
        <v>9.9</v>
      </c>
      <c r="W4" s="404">
        <f t="shared" si="1"/>
        <v>8.9</v>
      </c>
      <c r="X4" s="404">
        <f t="shared" si="1"/>
        <v>12.6</v>
      </c>
      <c r="Y4" s="404">
        <f t="shared" si="1"/>
        <v>10.9</v>
      </c>
      <c r="Z4" s="404">
        <f t="shared" si="1"/>
        <v>21.8</v>
      </c>
      <c r="AA4" s="404">
        <f t="shared" si="1"/>
        <v>12.8</v>
      </c>
      <c r="AB4" s="404">
        <f t="shared" si="1"/>
        <v>12.9</v>
      </c>
      <c r="AC4" s="404">
        <f>SUM(Q4:AB4)</f>
        <v>142.6</v>
      </c>
    </row>
    <row r="5" spans="1:29" ht="13.8" thickBot="1">
      <c r="A5" s="462"/>
      <c r="B5" s="462"/>
      <c r="C5" s="137"/>
      <c r="D5" s="137"/>
      <c r="E5" s="15" t="s">
        <v>20</v>
      </c>
      <c r="F5" s="406"/>
      <c r="G5" s="406"/>
      <c r="H5" s="406"/>
      <c r="I5" s="406"/>
      <c r="J5" s="406"/>
      <c r="K5" s="406"/>
      <c r="L5" s="406"/>
      <c r="M5" s="406"/>
      <c r="N5" s="406"/>
      <c r="O5" s="145"/>
      <c r="P5" s="231"/>
      <c r="Q5" s="231"/>
      <c r="R5" s="137"/>
      <c r="S5" s="137"/>
      <c r="T5" s="15" t="s">
        <v>20</v>
      </c>
      <c r="U5" s="406"/>
      <c r="V5" s="406"/>
      <c r="W5" s="406"/>
      <c r="X5" s="406"/>
      <c r="Y5" s="406"/>
      <c r="Z5" s="406"/>
      <c r="AA5" s="406"/>
      <c r="AB5" s="406"/>
      <c r="AC5" s="406"/>
    </row>
    <row r="6" spans="1:29" ht="13.8" thickBot="1">
      <c r="A6" s="228"/>
      <c r="B6" s="228"/>
      <c r="C6" s="520"/>
      <c r="D6" s="520"/>
      <c r="E6" s="329">
        <v>26</v>
      </c>
      <c r="F6" s="405"/>
      <c r="G6" s="405"/>
      <c r="H6" s="405"/>
      <c r="I6" s="405"/>
      <c r="J6" s="405"/>
      <c r="K6" s="405"/>
      <c r="L6" s="405"/>
      <c r="M6" s="405"/>
      <c r="N6" s="406"/>
      <c r="O6" s="14"/>
      <c r="P6" s="231"/>
      <c r="Q6" s="231"/>
      <c r="R6" s="520"/>
      <c r="S6" s="520"/>
      <c r="T6" s="329">
        <v>1</v>
      </c>
      <c r="U6" s="137"/>
      <c r="V6" s="137"/>
      <c r="W6" s="137"/>
      <c r="X6" s="137"/>
      <c r="Y6" s="137"/>
      <c r="Z6" s="137"/>
      <c r="AA6" s="137"/>
      <c r="AB6" s="137"/>
      <c r="AC6" s="406"/>
    </row>
    <row r="7" spans="1:29" ht="18" customHeight="1" thickBot="1">
      <c r="A7" s="463" t="s">
        <v>261</v>
      </c>
      <c r="B7" s="500">
        <v>73</v>
      </c>
      <c r="C7" s="501">
        <v>39</v>
      </c>
      <c r="D7" s="501">
        <v>71</v>
      </c>
      <c r="E7" s="501">
        <v>58</v>
      </c>
      <c r="F7" s="405"/>
      <c r="G7" s="405"/>
      <c r="H7" s="405"/>
      <c r="I7" s="405"/>
      <c r="J7" s="405"/>
      <c r="K7" s="405"/>
      <c r="L7" s="405"/>
      <c r="M7" s="405"/>
      <c r="N7" s="230">
        <f t="shared" ref="N7:N18" si="2">SUM(B7:M7)</f>
        <v>241</v>
      </c>
      <c r="O7" s="150" t="s">
        <v>21</v>
      </c>
      <c r="P7" s="463" t="s">
        <v>261</v>
      </c>
      <c r="Q7" s="500">
        <v>0</v>
      </c>
      <c r="R7" s="502">
        <v>5</v>
      </c>
      <c r="S7" s="502">
        <v>4</v>
      </c>
      <c r="T7" s="502">
        <v>1</v>
      </c>
      <c r="U7" s="405"/>
      <c r="V7" s="405"/>
      <c r="W7" s="405" t="s">
        <v>29</v>
      </c>
      <c r="X7" s="405" t="s">
        <v>29</v>
      </c>
      <c r="Y7" s="405" t="s">
        <v>29</v>
      </c>
      <c r="Z7" s="405" t="s">
        <v>29</v>
      </c>
      <c r="AA7" s="405" t="s">
        <v>29</v>
      </c>
      <c r="AB7" s="405" t="s">
        <v>29</v>
      </c>
      <c r="AC7" s="230">
        <f t="shared" ref="AC7:AC18" si="3">SUM(Q7:AB7)</f>
        <v>10</v>
      </c>
    </row>
    <row r="8" spans="1:29" ht="18" customHeight="1" thickBot="1">
      <c r="A8" s="463" t="s">
        <v>205</v>
      </c>
      <c r="B8" s="498">
        <v>81</v>
      </c>
      <c r="C8" s="498">
        <v>48</v>
      </c>
      <c r="D8" s="499">
        <v>71</v>
      </c>
      <c r="E8" s="498">
        <v>128</v>
      </c>
      <c r="F8" s="498">
        <v>171</v>
      </c>
      <c r="G8" s="498">
        <v>350</v>
      </c>
      <c r="H8" s="498">
        <v>569</v>
      </c>
      <c r="I8" s="498">
        <v>553</v>
      </c>
      <c r="J8" s="498">
        <v>458</v>
      </c>
      <c r="K8" s="498">
        <v>306</v>
      </c>
      <c r="L8" s="498">
        <v>220</v>
      </c>
      <c r="M8" s="499">
        <v>229</v>
      </c>
      <c r="N8" s="492">
        <f t="shared" si="2"/>
        <v>3184</v>
      </c>
      <c r="O8" s="461"/>
      <c r="P8" s="464" t="s">
        <v>204</v>
      </c>
      <c r="Q8" s="503">
        <v>1</v>
      </c>
      <c r="R8" s="503">
        <v>2</v>
      </c>
      <c r="S8" s="503">
        <v>1</v>
      </c>
      <c r="T8" s="503">
        <v>0</v>
      </c>
      <c r="U8" s="503">
        <v>0</v>
      </c>
      <c r="V8" s="503">
        <v>0</v>
      </c>
      <c r="W8" s="503">
        <v>1</v>
      </c>
      <c r="X8" s="503">
        <v>1</v>
      </c>
      <c r="Y8" s="503">
        <v>0</v>
      </c>
      <c r="Z8" s="503">
        <v>1</v>
      </c>
      <c r="AA8" s="503">
        <v>0</v>
      </c>
      <c r="AB8" s="503">
        <v>0</v>
      </c>
      <c r="AC8" s="504">
        <f t="shared" si="3"/>
        <v>7</v>
      </c>
    </row>
    <row r="9" spans="1:29" ht="18" customHeight="1" thickBot="1">
      <c r="A9" s="464" t="s">
        <v>137</v>
      </c>
      <c r="B9" s="324">
        <v>112</v>
      </c>
      <c r="C9" s="324">
        <v>85</v>
      </c>
      <c r="D9" s="324">
        <v>60</v>
      </c>
      <c r="E9" s="324">
        <v>97</v>
      </c>
      <c r="F9" s="324">
        <v>95</v>
      </c>
      <c r="G9" s="324">
        <v>305</v>
      </c>
      <c r="H9" s="324">
        <v>544</v>
      </c>
      <c r="I9" s="324">
        <v>449</v>
      </c>
      <c r="J9" s="324">
        <v>475</v>
      </c>
      <c r="K9" s="324">
        <v>505</v>
      </c>
      <c r="L9" s="324">
        <v>219</v>
      </c>
      <c r="M9" s="325">
        <v>98</v>
      </c>
      <c r="N9" s="491">
        <f t="shared" si="2"/>
        <v>3044</v>
      </c>
      <c r="O9" s="150"/>
      <c r="P9" s="464" t="s">
        <v>137</v>
      </c>
      <c r="Q9" s="407">
        <v>16</v>
      </c>
      <c r="R9" s="407">
        <v>1</v>
      </c>
      <c r="S9" s="407">
        <v>19</v>
      </c>
      <c r="T9" s="405">
        <v>3</v>
      </c>
      <c r="U9" s="405">
        <v>13</v>
      </c>
      <c r="V9" s="405">
        <v>1</v>
      </c>
      <c r="W9" s="405">
        <v>2</v>
      </c>
      <c r="X9" s="405">
        <v>2</v>
      </c>
      <c r="Y9" s="405">
        <v>0</v>
      </c>
      <c r="Z9" s="405">
        <v>24</v>
      </c>
      <c r="AA9" s="405">
        <v>4</v>
      </c>
      <c r="AB9" s="405">
        <v>1</v>
      </c>
      <c r="AC9" s="490">
        <f t="shared" si="3"/>
        <v>86</v>
      </c>
    </row>
    <row r="10" spans="1:29" ht="18" customHeight="1" thickBot="1">
      <c r="A10" s="465" t="s">
        <v>30</v>
      </c>
      <c r="B10" s="408">
        <v>84</v>
      </c>
      <c r="C10" s="408">
        <v>100</v>
      </c>
      <c r="D10" s="409">
        <v>77</v>
      </c>
      <c r="E10" s="409">
        <v>80</v>
      </c>
      <c r="F10" s="198">
        <v>236</v>
      </c>
      <c r="G10" s="198">
        <v>438</v>
      </c>
      <c r="H10" s="199">
        <v>631</v>
      </c>
      <c r="I10" s="198">
        <v>752</v>
      </c>
      <c r="J10" s="197">
        <v>523</v>
      </c>
      <c r="K10" s="198">
        <v>427</v>
      </c>
      <c r="L10" s="197">
        <v>253</v>
      </c>
      <c r="M10" s="410">
        <v>136</v>
      </c>
      <c r="N10" s="468">
        <f t="shared" si="2"/>
        <v>3737</v>
      </c>
      <c r="O10" s="150"/>
      <c r="P10" s="466" t="s">
        <v>22</v>
      </c>
      <c r="Q10" s="411">
        <v>7</v>
      </c>
      <c r="R10" s="411">
        <v>7</v>
      </c>
      <c r="S10" s="412">
        <v>13</v>
      </c>
      <c r="T10" s="412">
        <v>3</v>
      </c>
      <c r="U10" s="412">
        <v>8</v>
      </c>
      <c r="V10" s="412">
        <v>11</v>
      </c>
      <c r="W10" s="411">
        <v>5</v>
      </c>
      <c r="X10" s="412">
        <v>11</v>
      </c>
      <c r="Y10" s="412">
        <v>9</v>
      </c>
      <c r="Z10" s="412">
        <v>9</v>
      </c>
      <c r="AA10" s="413">
        <v>20</v>
      </c>
      <c r="AB10" s="413">
        <v>35</v>
      </c>
      <c r="AC10" s="488">
        <f t="shared" si="3"/>
        <v>138</v>
      </c>
    </row>
    <row r="11" spans="1:29" ht="18" customHeight="1" thickBot="1">
      <c r="A11" s="465" t="s">
        <v>31</v>
      </c>
      <c r="B11" s="412">
        <v>41</v>
      </c>
      <c r="C11" s="412">
        <v>44</v>
      </c>
      <c r="D11" s="412">
        <v>67</v>
      </c>
      <c r="E11" s="412">
        <v>103</v>
      </c>
      <c r="F11" s="414">
        <v>311</v>
      </c>
      <c r="G11" s="412">
        <v>415</v>
      </c>
      <c r="H11" s="412">
        <v>539</v>
      </c>
      <c r="I11" s="414">
        <v>1165</v>
      </c>
      <c r="J11" s="412">
        <v>534</v>
      </c>
      <c r="K11" s="412">
        <v>297</v>
      </c>
      <c r="L11" s="411">
        <v>205</v>
      </c>
      <c r="M11" s="415">
        <v>92</v>
      </c>
      <c r="N11" s="469">
        <f t="shared" si="2"/>
        <v>3813</v>
      </c>
      <c r="O11" s="150"/>
      <c r="P11" s="465" t="s">
        <v>31</v>
      </c>
      <c r="Q11" s="412">
        <v>9</v>
      </c>
      <c r="R11" s="412">
        <v>22</v>
      </c>
      <c r="S11" s="411">
        <v>18</v>
      </c>
      <c r="T11" s="412">
        <v>9</v>
      </c>
      <c r="U11" s="416">
        <v>21</v>
      </c>
      <c r="V11" s="412">
        <v>14</v>
      </c>
      <c r="W11" s="412">
        <v>6</v>
      </c>
      <c r="X11" s="412">
        <v>13</v>
      </c>
      <c r="Y11" s="412">
        <v>7</v>
      </c>
      <c r="Z11" s="417">
        <v>81</v>
      </c>
      <c r="AA11" s="416">
        <v>31</v>
      </c>
      <c r="AB11" s="417">
        <v>37</v>
      </c>
      <c r="AC11" s="489">
        <f t="shared" si="3"/>
        <v>268</v>
      </c>
    </row>
    <row r="12" spans="1:29" ht="18" customHeight="1" thickBot="1">
      <c r="A12" s="465" t="s">
        <v>32</v>
      </c>
      <c r="B12" s="412">
        <v>57</v>
      </c>
      <c r="C12" s="411">
        <v>35</v>
      </c>
      <c r="D12" s="412">
        <v>95</v>
      </c>
      <c r="E12" s="411">
        <v>112</v>
      </c>
      <c r="F12" s="412">
        <v>131</v>
      </c>
      <c r="G12" s="18">
        <v>340</v>
      </c>
      <c r="H12" s="18">
        <v>483</v>
      </c>
      <c r="I12" s="19">
        <v>1339</v>
      </c>
      <c r="J12" s="18">
        <v>614</v>
      </c>
      <c r="K12" s="18">
        <v>349</v>
      </c>
      <c r="L12" s="18">
        <v>236</v>
      </c>
      <c r="M12" s="418">
        <v>68</v>
      </c>
      <c r="N12" s="468">
        <f t="shared" si="2"/>
        <v>3859</v>
      </c>
      <c r="O12" s="150"/>
      <c r="P12" s="465" t="s">
        <v>32</v>
      </c>
      <c r="Q12" s="412">
        <v>19</v>
      </c>
      <c r="R12" s="412">
        <v>12</v>
      </c>
      <c r="S12" s="412">
        <v>8</v>
      </c>
      <c r="T12" s="411">
        <v>12</v>
      </c>
      <c r="U12" s="412">
        <v>7</v>
      </c>
      <c r="V12" s="412">
        <v>15</v>
      </c>
      <c r="W12" s="18">
        <v>16</v>
      </c>
      <c r="X12" s="418">
        <v>12</v>
      </c>
      <c r="Y12" s="411">
        <v>16</v>
      </c>
      <c r="Z12" s="412">
        <v>6</v>
      </c>
      <c r="AA12" s="411">
        <v>12</v>
      </c>
      <c r="AB12" s="411">
        <v>6</v>
      </c>
      <c r="AC12" s="488">
        <f t="shared" si="3"/>
        <v>141</v>
      </c>
    </row>
    <row r="13" spans="1:29" ht="18" customHeight="1" thickBot="1">
      <c r="A13" s="465" t="s">
        <v>33</v>
      </c>
      <c r="B13" s="419">
        <v>68</v>
      </c>
      <c r="C13" s="412">
        <v>42</v>
      </c>
      <c r="D13" s="412">
        <v>44</v>
      </c>
      <c r="E13" s="411">
        <v>75</v>
      </c>
      <c r="F13" s="411">
        <v>135</v>
      </c>
      <c r="G13" s="411">
        <v>448</v>
      </c>
      <c r="H13" s="412">
        <v>507</v>
      </c>
      <c r="I13" s="412">
        <v>808</v>
      </c>
      <c r="J13" s="416">
        <v>795</v>
      </c>
      <c r="K13" s="411">
        <v>313</v>
      </c>
      <c r="L13" s="411">
        <v>246</v>
      </c>
      <c r="M13" s="411">
        <v>143</v>
      </c>
      <c r="N13" s="468">
        <f t="shared" si="2"/>
        <v>3624</v>
      </c>
      <c r="O13" s="150"/>
      <c r="P13" s="465" t="s">
        <v>33</v>
      </c>
      <c r="Q13" s="421">
        <v>9</v>
      </c>
      <c r="R13" s="412">
        <v>16</v>
      </c>
      <c r="S13" s="412">
        <v>12</v>
      </c>
      <c r="T13" s="411">
        <v>6</v>
      </c>
      <c r="U13" s="422">
        <v>7</v>
      </c>
      <c r="V13" s="422">
        <v>14</v>
      </c>
      <c r="W13" s="412">
        <v>9</v>
      </c>
      <c r="X13" s="412">
        <v>14</v>
      </c>
      <c r="Y13" s="412">
        <v>9</v>
      </c>
      <c r="Z13" s="412">
        <v>9</v>
      </c>
      <c r="AA13" s="422">
        <v>8</v>
      </c>
      <c r="AB13" s="422">
        <v>7</v>
      </c>
      <c r="AC13" s="488">
        <f t="shared" si="3"/>
        <v>120</v>
      </c>
    </row>
    <row r="14" spans="1:29" ht="18" customHeight="1" thickBot="1">
      <c r="A14" s="17" t="s">
        <v>34</v>
      </c>
      <c r="B14" s="423">
        <v>71</v>
      </c>
      <c r="C14" s="423">
        <v>97</v>
      </c>
      <c r="D14" s="423">
        <v>61</v>
      </c>
      <c r="E14" s="424">
        <v>105</v>
      </c>
      <c r="F14" s="424">
        <v>198</v>
      </c>
      <c r="G14" s="424">
        <v>442</v>
      </c>
      <c r="H14" s="425">
        <v>790</v>
      </c>
      <c r="I14" s="20">
        <v>674</v>
      </c>
      <c r="J14" s="20">
        <v>594</v>
      </c>
      <c r="K14" s="424">
        <v>275</v>
      </c>
      <c r="L14" s="424">
        <v>133</v>
      </c>
      <c r="M14" s="424">
        <v>108</v>
      </c>
      <c r="N14" s="468">
        <f t="shared" si="2"/>
        <v>3548</v>
      </c>
      <c r="O14" s="14"/>
      <c r="P14" s="467" t="s">
        <v>34</v>
      </c>
      <c r="Q14" s="423">
        <v>7</v>
      </c>
      <c r="R14" s="423">
        <v>13</v>
      </c>
      <c r="S14" s="423">
        <v>11</v>
      </c>
      <c r="T14" s="424">
        <v>11</v>
      </c>
      <c r="U14" s="424">
        <v>12</v>
      </c>
      <c r="V14" s="424">
        <v>15</v>
      </c>
      <c r="W14" s="424">
        <v>20</v>
      </c>
      <c r="X14" s="424">
        <v>15</v>
      </c>
      <c r="Y14" s="424">
        <v>15</v>
      </c>
      <c r="Z14" s="424">
        <v>20</v>
      </c>
      <c r="AA14" s="424">
        <v>9</v>
      </c>
      <c r="AB14" s="424">
        <v>7</v>
      </c>
      <c r="AC14" s="487">
        <f t="shared" si="3"/>
        <v>155</v>
      </c>
    </row>
    <row r="15" spans="1:29" ht="13.8" hidden="1" thickBot="1">
      <c r="A15" s="22" t="s">
        <v>35</v>
      </c>
      <c r="B15" s="421">
        <v>38</v>
      </c>
      <c r="C15" s="424">
        <v>19</v>
      </c>
      <c r="D15" s="424">
        <v>38</v>
      </c>
      <c r="E15" s="424">
        <v>203</v>
      </c>
      <c r="F15" s="424">
        <v>146</v>
      </c>
      <c r="G15" s="424">
        <v>439</v>
      </c>
      <c r="H15" s="425">
        <v>964</v>
      </c>
      <c r="I15" s="425">
        <v>1154</v>
      </c>
      <c r="J15" s="424">
        <v>423</v>
      </c>
      <c r="K15" s="424">
        <v>388</v>
      </c>
      <c r="L15" s="424">
        <v>176</v>
      </c>
      <c r="M15" s="424">
        <v>143</v>
      </c>
      <c r="N15" s="426">
        <f t="shared" si="2"/>
        <v>4131</v>
      </c>
      <c r="O15" s="14"/>
      <c r="P15" s="21" t="s">
        <v>35</v>
      </c>
      <c r="Q15" s="424">
        <v>7</v>
      </c>
      <c r="R15" s="424">
        <v>7</v>
      </c>
      <c r="S15" s="424">
        <v>8</v>
      </c>
      <c r="T15" s="424">
        <v>12</v>
      </c>
      <c r="U15" s="424">
        <v>9</v>
      </c>
      <c r="V15" s="424">
        <v>6</v>
      </c>
      <c r="W15" s="424">
        <v>11</v>
      </c>
      <c r="X15" s="424">
        <v>8</v>
      </c>
      <c r="Y15" s="424">
        <v>16</v>
      </c>
      <c r="Z15" s="424">
        <v>40</v>
      </c>
      <c r="AA15" s="424">
        <v>17</v>
      </c>
      <c r="AB15" s="424">
        <v>16</v>
      </c>
      <c r="AC15" s="424">
        <f t="shared" si="3"/>
        <v>157</v>
      </c>
    </row>
    <row r="16" spans="1:29" ht="13.8" hidden="1" thickBot="1">
      <c r="A16" s="427" t="s">
        <v>36</v>
      </c>
      <c r="B16" s="20">
        <v>49</v>
      </c>
      <c r="C16" s="20">
        <v>63</v>
      </c>
      <c r="D16" s="20">
        <v>50</v>
      </c>
      <c r="E16" s="20">
        <v>71</v>
      </c>
      <c r="F16" s="20">
        <v>144</v>
      </c>
      <c r="G16" s="20">
        <v>374</v>
      </c>
      <c r="H16" s="147">
        <v>729</v>
      </c>
      <c r="I16" s="147">
        <v>1097</v>
      </c>
      <c r="J16" s="147">
        <v>650</v>
      </c>
      <c r="K16" s="20">
        <v>397</v>
      </c>
      <c r="L16" s="20">
        <v>192</v>
      </c>
      <c r="M16" s="20">
        <v>217</v>
      </c>
      <c r="N16" s="426">
        <f t="shared" si="2"/>
        <v>4033</v>
      </c>
      <c r="O16" s="14"/>
      <c r="P16" s="23" t="s">
        <v>36</v>
      </c>
      <c r="Q16" s="20">
        <v>10</v>
      </c>
      <c r="R16" s="20">
        <v>6</v>
      </c>
      <c r="S16" s="20">
        <v>14</v>
      </c>
      <c r="T16" s="20">
        <v>10</v>
      </c>
      <c r="U16" s="20">
        <v>10</v>
      </c>
      <c r="V16" s="20">
        <v>19</v>
      </c>
      <c r="W16" s="20">
        <v>11</v>
      </c>
      <c r="X16" s="20">
        <v>20</v>
      </c>
      <c r="Y16" s="20">
        <v>15</v>
      </c>
      <c r="Z16" s="20">
        <v>8</v>
      </c>
      <c r="AA16" s="20">
        <v>11</v>
      </c>
      <c r="AB16" s="20">
        <v>8</v>
      </c>
      <c r="AC16" s="424">
        <f t="shared" si="3"/>
        <v>142</v>
      </c>
    </row>
    <row r="17" spans="1:30" ht="13.8" hidden="1" thickBot="1">
      <c r="A17" s="22" t="s">
        <v>37</v>
      </c>
      <c r="B17" s="20">
        <v>53</v>
      </c>
      <c r="C17" s="20">
        <v>39</v>
      </c>
      <c r="D17" s="20">
        <v>74</v>
      </c>
      <c r="E17" s="20">
        <v>64</v>
      </c>
      <c r="F17" s="20">
        <v>208</v>
      </c>
      <c r="G17" s="20">
        <v>491</v>
      </c>
      <c r="H17" s="20">
        <v>454</v>
      </c>
      <c r="I17" s="147">
        <v>1068</v>
      </c>
      <c r="J17" s="20">
        <v>568</v>
      </c>
      <c r="K17" s="20">
        <v>407</v>
      </c>
      <c r="L17" s="20">
        <v>228</v>
      </c>
      <c r="M17" s="20">
        <v>81</v>
      </c>
      <c r="N17" s="420">
        <f t="shared" si="2"/>
        <v>3735</v>
      </c>
      <c r="O17" s="14"/>
      <c r="P17" s="21" t="s">
        <v>37</v>
      </c>
      <c r="Q17" s="20">
        <v>12</v>
      </c>
      <c r="R17" s="20">
        <v>13</v>
      </c>
      <c r="S17" s="20">
        <v>46</v>
      </c>
      <c r="T17" s="20">
        <v>9</v>
      </c>
      <c r="U17" s="20">
        <v>20</v>
      </c>
      <c r="V17" s="20">
        <v>4</v>
      </c>
      <c r="W17" s="20">
        <v>8</v>
      </c>
      <c r="X17" s="20">
        <v>30</v>
      </c>
      <c r="Y17" s="20">
        <v>22</v>
      </c>
      <c r="Z17" s="20">
        <v>20</v>
      </c>
      <c r="AA17" s="20">
        <v>16</v>
      </c>
      <c r="AB17" s="20">
        <v>12</v>
      </c>
      <c r="AC17" s="428">
        <f t="shared" si="3"/>
        <v>212</v>
      </c>
    </row>
    <row r="18" spans="1:30" ht="13.8" hidden="1" thickBot="1">
      <c r="A18" s="22" t="s">
        <v>23</v>
      </c>
      <c r="B18" s="148">
        <v>67</v>
      </c>
      <c r="C18" s="148">
        <v>62</v>
      </c>
      <c r="D18" s="148">
        <v>57</v>
      </c>
      <c r="E18" s="148">
        <v>77</v>
      </c>
      <c r="F18" s="148">
        <v>473</v>
      </c>
      <c r="G18" s="148">
        <v>468</v>
      </c>
      <c r="H18" s="149">
        <v>659</v>
      </c>
      <c r="I18" s="148">
        <v>851</v>
      </c>
      <c r="J18" s="148">
        <v>542</v>
      </c>
      <c r="K18" s="148">
        <v>270</v>
      </c>
      <c r="L18" s="148">
        <v>208</v>
      </c>
      <c r="M18" s="148">
        <v>174</v>
      </c>
      <c r="N18" s="429">
        <f t="shared" si="2"/>
        <v>3908</v>
      </c>
      <c r="O18" s="14" t="s">
        <v>29</v>
      </c>
      <c r="P18" s="23" t="s">
        <v>23</v>
      </c>
      <c r="Q18" s="20">
        <v>6</v>
      </c>
      <c r="R18" s="20">
        <v>25</v>
      </c>
      <c r="S18" s="20">
        <v>29</v>
      </c>
      <c r="T18" s="20">
        <v>4</v>
      </c>
      <c r="U18" s="20">
        <v>17</v>
      </c>
      <c r="V18" s="20">
        <v>19</v>
      </c>
      <c r="W18" s="20">
        <v>14</v>
      </c>
      <c r="X18" s="20">
        <v>37</v>
      </c>
      <c r="Y18" s="24">
        <v>76</v>
      </c>
      <c r="Z18" s="20">
        <v>34</v>
      </c>
      <c r="AA18" s="20">
        <v>17</v>
      </c>
      <c r="AB18" s="20">
        <v>18</v>
      </c>
      <c r="AC18" s="428">
        <f t="shared" si="3"/>
        <v>296</v>
      </c>
    </row>
    <row r="19" spans="1:30">
      <c r="A19" s="25"/>
      <c r="B19" s="430"/>
      <c r="C19" s="430"/>
      <c r="D19" s="430"/>
      <c r="E19" s="430"/>
      <c r="F19" s="430"/>
      <c r="G19" s="430"/>
      <c r="H19" s="430"/>
      <c r="I19" s="430"/>
      <c r="J19" s="430"/>
      <c r="K19" s="430"/>
      <c r="L19" s="430"/>
      <c r="M19" s="430"/>
      <c r="N19" s="26"/>
      <c r="O19" s="14"/>
      <c r="P19" s="27"/>
      <c r="Q19" s="431"/>
      <c r="R19" s="431"/>
      <c r="S19" s="431"/>
      <c r="T19" s="431"/>
      <c r="U19" s="431"/>
      <c r="V19" s="431"/>
      <c r="W19" s="431"/>
      <c r="X19" s="431"/>
      <c r="Y19" s="431"/>
      <c r="Z19" s="431"/>
      <c r="AA19" s="431"/>
      <c r="AB19" s="431"/>
      <c r="AC19" s="430"/>
    </row>
    <row r="20" spans="1:30" ht="13.5" customHeight="1">
      <c r="A20" s="889" t="s">
        <v>308</v>
      </c>
      <c r="B20" s="890"/>
      <c r="C20" s="890"/>
      <c r="D20" s="890"/>
      <c r="E20" s="890"/>
      <c r="F20" s="890"/>
      <c r="G20" s="890"/>
      <c r="H20" s="890"/>
      <c r="I20" s="890"/>
      <c r="J20" s="890"/>
      <c r="K20" s="890"/>
      <c r="L20" s="890"/>
      <c r="M20" s="890"/>
      <c r="N20" s="891"/>
      <c r="O20" s="14"/>
      <c r="P20" s="889" t="str">
        <f>+A20</f>
        <v>※2022年 第17週（4/25～5/1） 現在</v>
      </c>
      <c r="Q20" s="890"/>
      <c r="R20" s="890"/>
      <c r="S20" s="890"/>
      <c r="T20" s="890"/>
      <c r="U20" s="890"/>
      <c r="V20" s="890"/>
      <c r="W20" s="890"/>
      <c r="X20" s="890"/>
      <c r="Y20" s="890"/>
      <c r="Z20" s="890"/>
      <c r="AA20" s="890"/>
      <c r="AB20" s="890"/>
      <c r="AC20" s="891"/>
    </row>
    <row r="21" spans="1:30" ht="13.8" thickBot="1">
      <c r="A21" s="28"/>
      <c r="B21" s="14"/>
      <c r="C21" s="14"/>
      <c r="D21" s="14"/>
      <c r="E21" s="14"/>
      <c r="F21" s="14"/>
      <c r="G21" s="14" t="s">
        <v>21</v>
      </c>
      <c r="H21" s="14"/>
      <c r="I21" s="14"/>
      <c r="J21" s="14"/>
      <c r="K21" s="14"/>
      <c r="L21" s="14"/>
      <c r="M21" s="14"/>
      <c r="N21" s="29"/>
      <c r="O21" s="14"/>
      <c r="P21" s="257"/>
      <c r="Q21" s="14"/>
      <c r="R21" s="14"/>
      <c r="S21" s="14"/>
      <c r="T21" s="14"/>
      <c r="U21" s="14"/>
      <c r="V21" s="14"/>
      <c r="W21" s="14"/>
      <c r="X21" s="14"/>
      <c r="Y21" s="14"/>
      <c r="Z21" s="14"/>
      <c r="AA21" s="14"/>
      <c r="AB21" s="14"/>
      <c r="AC21" s="31"/>
    </row>
    <row r="22" spans="1:30" ht="17.25" customHeight="1" thickBot="1">
      <c r="A22" s="28"/>
      <c r="B22" s="432" t="s">
        <v>240</v>
      </c>
      <c r="C22" s="14"/>
      <c r="D22" s="32" t="s">
        <v>270</v>
      </c>
      <c r="E22" s="33"/>
      <c r="F22" s="14"/>
      <c r="G22" s="14" t="s">
        <v>21</v>
      </c>
      <c r="H22" s="14"/>
      <c r="I22" s="14"/>
      <c r="J22" s="14"/>
      <c r="K22" s="14"/>
      <c r="L22" s="14"/>
      <c r="M22" s="14"/>
      <c r="N22" s="29"/>
      <c r="O22" s="150" t="s">
        <v>21</v>
      </c>
      <c r="P22" s="258"/>
      <c r="Q22" s="433" t="s">
        <v>241</v>
      </c>
      <c r="R22" s="876" t="s">
        <v>273</v>
      </c>
      <c r="S22" s="877"/>
      <c r="T22" s="14" t="s">
        <v>21</v>
      </c>
      <c r="U22" s="14"/>
      <c r="V22" s="14"/>
      <c r="W22" s="14"/>
      <c r="X22" s="14"/>
      <c r="Y22" s="14"/>
      <c r="Z22" s="14"/>
      <c r="AA22" s="14"/>
      <c r="AB22" s="14"/>
      <c r="AC22" s="31"/>
    </row>
    <row r="23" spans="1:30" ht="15" customHeight="1">
      <c r="A23" s="28"/>
      <c r="B23" s="14"/>
      <c r="C23" s="14"/>
      <c r="D23" s="14" t="s">
        <v>29</v>
      </c>
      <c r="E23" s="14"/>
      <c r="F23" s="14"/>
      <c r="G23" s="14"/>
      <c r="H23" s="14"/>
      <c r="I23" s="14"/>
      <c r="J23" s="14"/>
      <c r="K23" s="14"/>
      <c r="L23" s="14"/>
      <c r="M23" s="14"/>
      <c r="N23" s="29"/>
      <c r="O23" s="150" t="s">
        <v>21</v>
      </c>
      <c r="P23" s="257"/>
      <c r="Q23" s="14"/>
      <c r="R23" s="14"/>
      <c r="S23" s="14"/>
      <c r="T23" s="14"/>
      <c r="U23" s="14"/>
      <c r="V23" s="14"/>
      <c r="W23" s="14"/>
      <c r="X23" s="14"/>
      <c r="Y23" s="14"/>
      <c r="Z23" s="14"/>
      <c r="AA23" s="14"/>
      <c r="AB23" s="14"/>
      <c r="AC23" s="31"/>
    </row>
    <row r="24" spans="1:30" ht="9" customHeight="1">
      <c r="A24" s="28"/>
      <c r="B24" s="14"/>
      <c r="C24" s="14"/>
      <c r="D24" s="14"/>
      <c r="E24" s="14"/>
      <c r="F24" s="14"/>
      <c r="G24" s="14"/>
      <c r="H24" s="14"/>
      <c r="I24" s="14"/>
      <c r="J24" s="14"/>
      <c r="K24" s="14"/>
      <c r="L24" s="14"/>
      <c r="M24" s="14"/>
      <c r="N24" s="29"/>
      <c r="O24" s="150" t="s">
        <v>21</v>
      </c>
      <c r="P24" s="30"/>
      <c r="Q24" s="14"/>
      <c r="R24" s="14"/>
      <c r="S24" s="14"/>
      <c r="T24" s="14"/>
      <c r="U24" s="14"/>
      <c r="V24" s="14"/>
      <c r="W24" s="14"/>
      <c r="X24" s="14"/>
      <c r="Y24" s="14"/>
      <c r="Z24" s="14"/>
      <c r="AA24" s="14"/>
      <c r="AB24" s="14"/>
      <c r="AC24" s="31"/>
    </row>
    <row r="25" spans="1:30">
      <c r="A25" s="28"/>
      <c r="B25" s="14"/>
      <c r="C25" s="14"/>
      <c r="D25" s="14"/>
      <c r="E25" s="14"/>
      <c r="F25" s="14"/>
      <c r="G25" s="14"/>
      <c r="H25" s="14"/>
      <c r="I25" s="14"/>
      <c r="J25" s="14"/>
      <c r="K25" s="14"/>
      <c r="L25" s="14"/>
      <c r="M25" s="14"/>
      <c r="N25" s="29"/>
      <c r="O25" s="14" t="s">
        <v>21</v>
      </c>
      <c r="P25" s="16"/>
      <c r="AC25" s="34"/>
    </row>
    <row r="26" spans="1:30">
      <c r="A26" s="28"/>
      <c r="B26" s="14"/>
      <c r="C26" s="14"/>
      <c r="D26" s="14"/>
      <c r="E26" s="14"/>
      <c r="F26" s="14"/>
      <c r="G26" s="14"/>
      <c r="H26" s="14"/>
      <c r="I26" s="14"/>
      <c r="J26" s="14"/>
      <c r="K26" s="14"/>
      <c r="L26" s="14"/>
      <c r="M26" s="14"/>
      <c r="N26" s="29"/>
      <c r="O26" s="14" t="s">
        <v>21</v>
      </c>
      <c r="P26" s="16"/>
      <c r="AC26" s="34"/>
    </row>
    <row r="27" spans="1:30">
      <c r="A27" s="28"/>
      <c r="B27" s="14"/>
      <c r="C27" s="14"/>
      <c r="D27" s="14"/>
      <c r="E27" s="14"/>
      <c r="F27" s="14"/>
      <c r="G27" s="14"/>
      <c r="H27" s="14"/>
      <c r="I27" s="14"/>
      <c r="J27" s="14"/>
      <c r="K27" s="14"/>
      <c r="L27" s="14"/>
      <c r="M27" s="14"/>
      <c r="N27" s="29"/>
      <c r="O27" s="14" t="s">
        <v>21</v>
      </c>
      <c r="P27" s="16"/>
      <c r="AC27" s="34"/>
      <c r="AD27" s="326"/>
    </row>
    <row r="28" spans="1:30">
      <c r="A28" s="28"/>
      <c r="B28" s="14"/>
      <c r="C28" s="14"/>
      <c r="D28" s="14"/>
      <c r="E28" s="14"/>
      <c r="F28" s="14"/>
      <c r="G28" s="14"/>
      <c r="H28" s="14"/>
      <c r="I28" s="14"/>
      <c r="J28" s="14"/>
      <c r="K28" s="14"/>
      <c r="L28" s="14"/>
      <c r="M28" s="14"/>
      <c r="N28" s="29"/>
      <c r="O28" s="14"/>
      <c r="P28" s="16"/>
      <c r="AC28" s="34"/>
    </row>
    <row r="29" spans="1:30">
      <c r="A29" s="28"/>
      <c r="B29" s="14"/>
      <c r="C29" s="14"/>
      <c r="D29" s="14"/>
      <c r="E29" s="14"/>
      <c r="F29" s="14"/>
      <c r="G29" s="14"/>
      <c r="H29" s="14"/>
      <c r="I29" s="14"/>
      <c r="J29" s="14"/>
      <c r="K29" s="14"/>
      <c r="L29" s="14"/>
      <c r="M29" s="14"/>
      <c r="N29" s="29"/>
      <c r="O29" s="14"/>
      <c r="P29" s="16"/>
      <c r="AC29" s="34"/>
    </row>
    <row r="30" spans="1:30" ht="13.8" thickBot="1">
      <c r="A30" s="35"/>
      <c r="B30" s="36"/>
      <c r="C30" s="36"/>
      <c r="D30" s="36"/>
      <c r="E30" s="36"/>
      <c r="F30" s="36"/>
      <c r="G30" s="36"/>
      <c r="H30" s="36"/>
      <c r="I30" s="36"/>
      <c r="J30" s="36"/>
      <c r="K30" s="36"/>
      <c r="L30" s="36"/>
      <c r="M30" s="36"/>
      <c r="N30" s="37"/>
      <c r="O30" s="14"/>
      <c r="P30" s="38"/>
      <c r="Q30" s="39"/>
      <c r="R30" s="39"/>
      <c r="S30" s="39"/>
      <c r="T30" s="39"/>
      <c r="U30" s="39"/>
      <c r="V30" s="39"/>
      <c r="W30" s="39"/>
      <c r="X30" s="39"/>
      <c r="Y30" s="39"/>
      <c r="Z30" s="39"/>
      <c r="AA30" s="39"/>
      <c r="AB30" s="39"/>
      <c r="AC30" s="40"/>
    </row>
    <row r="31" spans="1:30">
      <c r="A31" s="41"/>
      <c r="C31" s="14"/>
      <c r="D31" s="14"/>
      <c r="E31" s="14"/>
      <c r="F31" s="14"/>
      <c r="G31" s="14"/>
      <c r="H31" s="14"/>
      <c r="I31" s="14"/>
      <c r="J31" s="14"/>
      <c r="K31" s="14"/>
      <c r="L31" s="14"/>
      <c r="M31" s="14"/>
      <c r="N31" s="14"/>
      <c r="O31" s="14"/>
    </row>
    <row r="32" spans="1:30">
      <c r="O32" s="14"/>
    </row>
    <row r="33" spans="1:29">
      <c r="K33" s="434" t="s">
        <v>29</v>
      </c>
      <c r="O33" s="14"/>
    </row>
    <row r="34" spans="1:29">
      <c r="O34" s="14"/>
    </row>
    <row r="35" spans="1:29">
      <c r="O35" s="14"/>
    </row>
    <row r="36" spans="1:29">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c r="Q37" s="186" t="s">
        <v>242</v>
      </c>
      <c r="R37" s="186"/>
      <c r="S37" s="186"/>
      <c r="T37" s="186"/>
      <c r="U37" s="186"/>
      <c r="V37" s="186"/>
      <c r="W37" s="186"/>
      <c r="X37" s="186"/>
    </row>
    <row r="38" spans="1:29">
      <c r="Q38" s="186" t="s">
        <v>243</v>
      </c>
      <c r="R38" s="186"/>
      <c r="S38" s="186"/>
      <c r="T38" s="186"/>
      <c r="U38" s="186"/>
      <c r="V38" s="186"/>
      <c r="W38" s="186"/>
      <c r="X38" s="186"/>
    </row>
  </sheetData>
  <mergeCells count="7">
    <mergeCell ref="R22:S22"/>
    <mergeCell ref="A1:N1"/>
    <mergeCell ref="P1:AC1"/>
    <mergeCell ref="A2:N2"/>
    <mergeCell ref="P2:AC2"/>
    <mergeCell ref="A20:N20"/>
    <mergeCell ref="P20:AC20"/>
  </mergeCells>
  <phoneticPr fontId="106"/>
  <pageMargins left="0.75" right="0.75" top="1" bottom="1" header="0.51200000000000001" footer="0.51200000000000001"/>
  <pageSetup paperSize="9" scale="44" orientation="portrait" horizontalDpi="1200" verticalDpi="12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12</vt:i4>
      </vt:variant>
    </vt:vector>
  </HeadingPairs>
  <TitlesOfParts>
    <vt:vector size="24" baseType="lpstr">
      <vt:lpstr>ヘッドライン</vt:lpstr>
      <vt:lpstr>スポンサー広告</vt:lpstr>
      <vt:lpstr>16　ノロウイルス関連情報 </vt:lpstr>
      <vt:lpstr>17　衛生訓話</vt:lpstr>
      <vt:lpstr>17　新型コロナウイルス情報</vt:lpstr>
      <vt:lpstr>17　食中毒記事等 </vt:lpstr>
      <vt:lpstr>17　海外情報</vt:lpstr>
      <vt:lpstr>15　感染症情報</vt:lpstr>
      <vt:lpstr>17　感染症統計</vt:lpstr>
      <vt:lpstr>17 食品回収</vt:lpstr>
      <vt:lpstr>17　食品表示</vt:lpstr>
      <vt:lpstr>17　 残留農薬　等 </vt:lpstr>
      <vt:lpstr>'15　感染症情報'!Print_Area</vt:lpstr>
      <vt:lpstr>'16　ノロウイルス関連情報 '!Print_Area</vt:lpstr>
      <vt:lpstr>'17　 残留農薬　等 '!Print_Area</vt:lpstr>
      <vt:lpstr>'17　衛生訓話'!Print_Area</vt:lpstr>
      <vt:lpstr>'17　海外情報'!Print_Area</vt:lpstr>
      <vt:lpstr>'17　感染症統計'!Print_Area</vt:lpstr>
      <vt:lpstr>'17　食中毒記事等 '!Print_Area</vt:lpstr>
      <vt:lpstr>'17 食品回収'!Print_Area</vt:lpstr>
      <vt:lpstr>'17　食品表示'!Print_Area</vt:lpstr>
      <vt:lpstr>スポンサー広告!Print_Area</vt:lpstr>
      <vt:lpstr>'17　 残留農薬　等 '!Print_Titles</vt:lpstr>
      <vt:lpstr>'17　食中毒記事等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2017-11-10T10:38:10Z</dcterms:created>
  <dcterms:modified xsi:type="dcterms:W3CDTF">2022-05-08T01:45:29Z</dcterms:modified>
</cp:coreProperties>
</file>